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-15" yWindow="-15" windowWidth="10800" windowHeight="10185" activeTab="2"/>
  </bookViews>
  <sheets>
    <sheet name="Trecker" sheetId="13" r:id="rId1"/>
    <sheet name="Rundballenpresse" sheetId="41" r:id="rId2"/>
    <sheet name="FREIGABE" sheetId="40" r:id="rId3"/>
  </sheets>
  <definedNames>
    <definedName name="_xlnm.Print_Area" localSheetId="1">Rundballenpresse!$A$1:$K$60</definedName>
    <definedName name="_xlnm.Print_Area" localSheetId="0">Trecker!$A$1:$K$32</definedName>
  </definedNames>
  <calcPr calcId="145621"/>
</workbook>
</file>

<file path=xl/calcChain.xml><?xml version="1.0" encoding="utf-8"?>
<calcChain xmlns="http://schemas.openxmlformats.org/spreadsheetml/2006/main">
  <c r="C5" i="40" l="1"/>
  <c r="J40" i="41" l="1"/>
  <c r="J39" i="41"/>
  <c r="J36" i="41" l="1"/>
  <c r="I36" i="41"/>
  <c r="O39" i="41" l="1"/>
  <c r="M39" i="41"/>
  <c r="E63" i="41"/>
  <c r="D63" i="41"/>
  <c r="E23" i="41"/>
  <c r="E25" i="41" s="1"/>
  <c r="E22" i="41"/>
  <c r="E24" i="41" s="1"/>
  <c r="D25" i="41"/>
  <c r="D24" i="41"/>
  <c r="D26" i="41" s="1"/>
  <c r="E15" i="41"/>
  <c r="P40" i="41" s="1"/>
  <c r="D15" i="41"/>
  <c r="M40" i="41"/>
  <c r="O41" i="41" l="1"/>
  <c r="O40" i="41"/>
  <c r="P39" i="41"/>
  <c r="P41" i="41" s="1"/>
  <c r="E26" i="41"/>
  <c r="F65" i="41"/>
  <c r="E6" i="13" l="1"/>
  <c r="D6" i="13"/>
  <c r="E12" i="13"/>
  <c r="D12" i="13"/>
  <c r="E17" i="13" l="1"/>
  <c r="D17" i="13"/>
  <c r="E6" i="41"/>
  <c r="D6" i="41"/>
  <c r="F64" i="41"/>
  <c r="F63" i="41"/>
  <c r="E5" i="41"/>
  <c r="F66" i="41" l="1"/>
  <c r="F67" i="41" s="1"/>
  <c r="P11" i="40"/>
  <c r="N11" i="40"/>
  <c r="Q10" i="40"/>
  <c r="Q11" i="40" s="1"/>
  <c r="Q12" i="40" s="1"/>
  <c r="Q13" i="40" s="1"/>
  <c r="Q14" i="40" s="1"/>
  <c r="Q15" i="40" s="1"/>
  <c r="Q16" i="40" s="1"/>
  <c r="Q17" i="40" s="1"/>
  <c r="Q18" i="40" s="1"/>
  <c r="Q19" i="40" s="1"/>
  <c r="Q20" i="40" s="1"/>
  <c r="Q21" i="40" s="1"/>
  <c r="Q22" i="40" s="1"/>
  <c r="Q23" i="40" s="1"/>
  <c r="Q24" i="40" s="1"/>
  <c r="Q25" i="40" s="1"/>
  <c r="Q26" i="40" s="1"/>
  <c r="Q27" i="40" s="1"/>
  <c r="Q28" i="40" s="1"/>
  <c r="Q29" i="40" s="1"/>
  <c r="Q30" i="40" s="1"/>
  <c r="Q31" i="40" s="1"/>
  <c r="Q32" i="40" s="1"/>
  <c r="Q33" i="40" s="1"/>
  <c r="Q34" i="40" s="1"/>
  <c r="Q35" i="40" s="1"/>
  <c r="Q36" i="40" s="1"/>
  <c r="Q37" i="40" s="1"/>
  <c r="Q38" i="40" s="1"/>
  <c r="Q39" i="40" s="1"/>
  <c r="Q40" i="40" s="1"/>
  <c r="Q41" i="40" s="1"/>
  <c r="Q42" i="40" s="1"/>
  <c r="Q43" i="40" s="1"/>
  <c r="Q44" i="40" s="1"/>
  <c r="Q45" i="40" s="1"/>
  <c r="Q46" i="40" s="1"/>
  <c r="Q47" i="40" s="1"/>
  <c r="Q48" i="40" s="1"/>
  <c r="Q49" i="40" s="1"/>
  <c r="Q50" i="40" s="1"/>
  <c r="Q51" i="40" s="1"/>
  <c r="Q52" i="40" s="1"/>
  <c r="Q53" i="40" s="1"/>
  <c r="Q54" i="40" s="1"/>
  <c r="Q55" i="40" s="1"/>
  <c r="Q56" i="40" s="1"/>
  <c r="Q57" i="40" s="1"/>
  <c r="Q58" i="40" s="1"/>
  <c r="Q59" i="40" s="1"/>
  <c r="Q60" i="40" s="1"/>
  <c r="Q61" i="40" s="1"/>
  <c r="Q62" i="40" s="1"/>
  <c r="Q63" i="40" s="1"/>
  <c r="Q64" i="40" s="1"/>
  <c r="Q65" i="40" s="1"/>
  <c r="Q66" i="40" s="1"/>
  <c r="Q67" i="40" s="1"/>
  <c r="Q68" i="40" s="1"/>
  <c r="Q69" i="40" s="1"/>
  <c r="Q70" i="40" s="1"/>
  <c r="Q71" i="40" s="1"/>
  <c r="Q72" i="40" s="1"/>
  <c r="Q73" i="40" s="1"/>
  <c r="Q74" i="40" s="1"/>
  <c r="Q75" i="40" s="1"/>
  <c r="Q76" i="40" s="1"/>
  <c r="Q77" i="40" s="1"/>
  <c r="Q78" i="40" s="1"/>
  <c r="Q79" i="40" s="1"/>
  <c r="Q80" i="40" s="1"/>
  <c r="Q81" i="40" s="1"/>
  <c r="Q82" i="40" s="1"/>
  <c r="Q83" i="40" s="1"/>
  <c r="Q84" i="40" s="1"/>
  <c r="Q85" i="40" s="1"/>
  <c r="Q86" i="40" s="1"/>
  <c r="Q87" i="40" s="1"/>
  <c r="Q88" i="40" s="1"/>
  <c r="Q89" i="40" s="1"/>
  <c r="Q90" i="40" s="1"/>
  <c r="Q91" i="40" s="1"/>
  <c r="Q92" i="40" s="1"/>
  <c r="Q93" i="40" s="1"/>
  <c r="Q94" i="40" s="1"/>
  <c r="Q95" i="40" s="1"/>
  <c r="Q96" i="40" s="1"/>
  <c r="Q97" i="40" s="1"/>
  <c r="Q98" i="40" s="1"/>
  <c r="Q99" i="40" s="1"/>
  <c r="Q100" i="40" s="1"/>
  <c r="Q101" i="40" s="1"/>
  <c r="Q102" i="40" s="1"/>
  <c r="Q103" i="40" s="1"/>
  <c r="Q104" i="40" s="1"/>
  <c r="Q105" i="40" s="1"/>
  <c r="Q106" i="40" s="1"/>
  <c r="Q107" i="40" s="1"/>
  <c r="Q108" i="40" s="1"/>
  <c r="Q109" i="40" s="1"/>
  <c r="Q110" i="40" s="1"/>
  <c r="Q111" i="40" s="1"/>
  <c r="Q112" i="40" s="1"/>
  <c r="Q113" i="40" s="1"/>
  <c r="Q114" i="40" s="1"/>
  <c r="Q115" i="40" s="1"/>
  <c r="Q116" i="40" s="1"/>
  <c r="Q117" i="40" s="1"/>
  <c r="Q118" i="40" s="1"/>
  <c r="Q119" i="40" s="1"/>
  <c r="Q120" i="40" s="1"/>
  <c r="Q121" i="40" s="1"/>
  <c r="Q122" i="40" s="1"/>
  <c r="Q123" i="40" s="1"/>
  <c r="Q124" i="40" s="1"/>
  <c r="Q125" i="40" s="1"/>
  <c r="Q126" i="40" s="1"/>
  <c r="Q127" i="40" s="1"/>
  <c r="Q128" i="40" s="1"/>
  <c r="Q129" i="40" s="1"/>
  <c r="Q130" i="40" s="1"/>
  <c r="Q131" i="40" s="1"/>
  <c r="Q132" i="40" s="1"/>
  <c r="Q133" i="40" s="1"/>
  <c r="Q134" i="40" s="1"/>
  <c r="Q135" i="40" s="1"/>
  <c r="Q136" i="40" s="1"/>
  <c r="Q137" i="40" s="1"/>
  <c r="Q138" i="40" s="1"/>
  <c r="Q139" i="40" s="1"/>
  <c r="Q140" i="40" s="1"/>
  <c r="Q141" i="40" s="1"/>
  <c r="Q142" i="40" s="1"/>
  <c r="Q143" i="40" s="1"/>
  <c r="Q144" i="40" s="1"/>
  <c r="Q145" i="40" s="1"/>
  <c r="Q146" i="40" s="1"/>
  <c r="Q147" i="40" s="1"/>
  <c r="Q148" i="40" s="1"/>
  <c r="Q149" i="40" s="1"/>
  <c r="Q150" i="40" s="1"/>
  <c r="Q151" i="40" s="1"/>
  <c r="Q152" i="40" s="1"/>
  <c r="Q153" i="40" s="1"/>
  <c r="Q154" i="40" s="1"/>
  <c r="Q155" i="40" s="1"/>
  <c r="Q156" i="40" s="1"/>
  <c r="Q157" i="40" s="1"/>
  <c r="Q158" i="40" s="1"/>
  <c r="Q159" i="40" s="1"/>
  <c r="Q160" i="40" s="1"/>
  <c r="Q161" i="40" s="1"/>
  <c r="Q162" i="40" s="1"/>
  <c r="Q163" i="40" s="1"/>
  <c r="Q164" i="40" s="1"/>
  <c r="Q165" i="40" s="1"/>
  <c r="Q166" i="40" s="1"/>
  <c r="Q167" i="40" s="1"/>
  <c r="Q168" i="40" s="1"/>
  <c r="Q169" i="40" s="1"/>
  <c r="Q170" i="40" s="1"/>
  <c r="Q171" i="40" s="1"/>
  <c r="Q172" i="40" s="1"/>
  <c r="Q173" i="40" s="1"/>
  <c r="Q174" i="40" s="1"/>
  <c r="Q175" i="40" s="1"/>
  <c r="Q176" i="40" s="1"/>
  <c r="Q177" i="40" s="1"/>
  <c r="Q178" i="40" s="1"/>
  <c r="Q179" i="40" s="1"/>
  <c r="Q180" i="40" s="1"/>
  <c r="Q181" i="40" s="1"/>
  <c r="Q182" i="40" s="1"/>
  <c r="Q183" i="40" s="1"/>
  <c r="Q184" i="40" s="1"/>
  <c r="Q185" i="40" s="1"/>
  <c r="Q186" i="40" s="1"/>
  <c r="Q187" i="40" s="1"/>
  <c r="Q188" i="40" s="1"/>
  <c r="Q189" i="40" s="1"/>
  <c r="Q190" i="40" s="1"/>
  <c r="Q191" i="40" s="1"/>
  <c r="Q192" i="40" s="1"/>
  <c r="Q193" i="40" s="1"/>
  <c r="Q194" i="40" s="1"/>
  <c r="Q195" i="40" s="1"/>
  <c r="Q196" i="40" s="1"/>
  <c r="Q197" i="40" s="1"/>
  <c r="Q198" i="40" s="1"/>
  <c r="Q199" i="40" s="1"/>
  <c r="Q200" i="40" s="1"/>
  <c r="Q201" i="40" s="1"/>
  <c r="Q202" i="40" s="1"/>
  <c r="Q203" i="40" s="1"/>
  <c r="Q204" i="40" s="1"/>
  <c r="Q205" i="40" s="1"/>
  <c r="Q206" i="40" s="1"/>
  <c r="Q207" i="40" s="1"/>
  <c r="Q208" i="40" s="1"/>
  <c r="Q209" i="40" s="1"/>
  <c r="Q210" i="40" s="1"/>
  <c r="Q211" i="40" s="1"/>
  <c r="Q212" i="40" s="1"/>
  <c r="Q213" i="40" s="1"/>
  <c r="Q214" i="40" s="1"/>
  <c r="Q215" i="40" s="1"/>
  <c r="Q216" i="40" s="1"/>
  <c r="Q217" i="40" s="1"/>
  <c r="Q218" i="40" s="1"/>
  <c r="Q219" i="40" s="1"/>
  <c r="Q220" i="40" s="1"/>
  <c r="Q221" i="40" s="1"/>
  <c r="Q222" i="40" s="1"/>
  <c r="Q223" i="40" s="1"/>
  <c r="Q224" i="40" s="1"/>
  <c r="Q225" i="40" s="1"/>
  <c r="Q226" i="40" s="1"/>
  <c r="Q227" i="40" s="1"/>
  <c r="Q228" i="40" s="1"/>
  <c r="Q229" i="40" s="1"/>
  <c r="Q230" i="40" s="1"/>
  <c r="Q231" i="40" s="1"/>
  <c r="Q232" i="40" s="1"/>
  <c r="Q233" i="40" s="1"/>
  <c r="Q234" i="40" s="1"/>
  <c r="Q235" i="40" s="1"/>
  <c r="Q236" i="40" s="1"/>
  <c r="Q237" i="40" s="1"/>
  <c r="Q238" i="40" s="1"/>
  <c r="Q239" i="40" s="1"/>
  <c r="Q240" i="40" s="1"/>
  <c r="Q241" i="40" s="1"/>
  <c r="Q242" i="40" s="1"/>
  <c r="Q243" i="40" s="1"/>
  <c r="Q244" i="40" s="1"/>
  <c r="Q245" i="40" s="1"/>
  <c r="Q246" i="40" s="1"/>
  <c r="Q247" i="40" s="1"/>
  <c r="Q248" i="40" s="1"/>
  <c r="Q249" i="40" s="1"/>
  <c r="Q250" i="40" s="1"/>
  <c r="Q251" i="40" s="1"/>
  <c r="Q252" i="40" s="1"/>
  <c r="Q253" i="40" s="1"/>
  <c r="Q254" i="40" s="1"/>
  <c r="Q255" i="40" s="1"/>
  <c r="Q256" i="40" s="1"/>
  <c r="Q257" i="40" s="1"/>
  <c r="Q258" i="40" s="1"/>
  <c r="Q259" i="40" s="1"/>
  <c r="Q260" i="40" s="1"/>
  <c r="Q261" i="40" s="1"/>
  <c r="Q262" i="40" s="1"/>
  <c r="Q263" i="40" s="1"/>
  <c r="Q264" i="40" s="1"/>
  <c r="Q265" i="40" s="1"/>
  <c r="Q266" i="40" s="1"/>
  <c r="Q267" i="40" s="1"/>
  <c r="Q268" i="40" s="1"/>
  <c r="Q269" i="40" s="1"/>
  <c r="Q270" i="40" s="1"/>
  <c r="Q271" i="40" s="1"/>
  <c r="Q272" i="40" s="1"/>
  <c r="Q273" i="40" s="1"/>
  <c r="Q274" i="40" s="1"/>
  <c r="Q275" i="40" s="1"/>
  <c r="Q276" i="40" s="1"/>
  <c r="Q277" i="40" s="1"/>
  <c r="Q278" i="40" s="1"/>
  <c r="Q279" i="40" s="1"/>
  <c r="Q280" i="40" s="1"/>
  <c r="Q281" i="40" s="1"/>
  <c r="Q282" i="40" s="1"/>
  <c r="Q283" i="40" s="1"/>
  <c r="Q284" i="40" s="1"/>
  <c r="Q285" i="40" s="1"/>
  <c r="Q286" i="40" s="1"/>
  <c r="Q287" i="40" s="1"/>
  <c r="Q288" i="40" s="1"/>
  <c r="Q289" i="40" s="1"/>
  <c r="Q290" i="40" s="1"/>
  <c r="Q291" i="40" s="1"/>
  <c r="Q292" i="40" s="1"/>
  <c r="Q293" i="40" s="1"/>
  <c r="Q294" i="40" s="1"/>
  <c r="Q295" i="40" s="1"/>
  <c r="Q296" i="40" s="1"/>
  <c r="Q297" i="40" s="1"/>
  <c r="Q298" i="40" s="1"/>
  <c r="Q299" i="40" s="1"/>
  <c r="Q300" i="40" s="1"/>
  <c r="Q301" i="40" s="1"/>
  <c r="Q302" i="40" s="1"/>
  <c r="Q303" i="40" s="1"/>
  <c r="Q304" i="40" s="1"/>
  <c r="Q305" i="40" s="1"/>
  <c r="Q306" i="40" s="1"/>
  <c r="Q307" i="40" s="1"/>
  <c r="Q308" i="40" s="1"/>
  <c r="Q309" i="40" s="1"/>
  <c r="Q310" i="40" s="1"/>
  <c r="Q311" i="40" s="1"/>
  <c r="Q312" i="40" s="1"/>
  <c r="Q313" i="40" s="1"/>
  <c r="Q314" i="40" s="1"/>
  <c r="Q315" i="40" s="1"/>
  <c r="Q316" i="40" s="1"/>
  <c r="Q317" i="40" s="1"/>
  <c r="Q318" i="40" s="1"/>
  <c r="Q319" i="40" s="1"/>
  <c r="Q320" i="40" s="1"/>
  <c r="Q321" i="40" s="1"/>
  <c r="Q322" i="40" s="1"/>
  <c r="Q323" i="40" s="1"/>
  <c r="Q324" i="40" s="1"/>
  <c r="Q325" i="40" s="1"/>
  <c r="Q326" i="40" s="1"/>
  <c r="Q327" i="40" s="1"/>
  <c r="Q328" i="40" s="1"/>
  <c r="Q329" i="40" s="1"/>
  <c r="Q330" i="40" s="1"/>
  <c r="Q331" i="40" s="1"/>
  <c r="Q332" i="40" s="1"/>
  <c r="Q333" i="40" s="1"/>
  <c r="Q334" i="40" s="1"/>
  <c r="Q335" i="40" s="1"/>
  <c r="Q336" i="40" s="1"/>
  <c r="Q337" i="40" s="1"/>
  <c r="Q338" i="40" s="1"/>
  <c r="Q339" i="40" s="1"/>
  <c r="Q340" i="40" s="1"/>
  <c r="Q341" i="40" s="1"/>
  <c r="Q342" i="40" s="1"/>
  <c r="Q343" i="40" s="1"/>
  <c r="Q344" i="40" s="1"/>
  <c r="Q345" i="40" s="1"/>
  <c r="Q346" i="40" s="1"/>
  <c r="Q347" i="40" s="1"/>
  <c r="Q348" i="40" s="1"/>
  <c r="Q349" i="40" s="1"/>
  <c r="Q350" i="40" s="1"/>
  <c r="Q351" i="40" s="1"/>
  <c r="Q352" i="40" s="1"/>
  <c r="Q353" i="40" s="1"/>
  <c r="Q354" i="40" s="1"/>
  <c r="Q355" i="40" s="1"/>
  <c r="Q356" i="40" s="1"/>
  <c r="Q357" i="40" s="1"/>
  <c r="Q358" i="40" s="1"/>
  <c r="Q359" i="40" s="1"/>
  <c r="Q360" i="40" s="1"/>
  <c r="Q361" i="40" s="1"/>
  <c r="Q362" i="40" s="1"/>
  <c r="Q363" i="40" s="1"/>
  <c r="Q364" i="40" s="1"/>
  <c r="Q365" i="40" s="1"/>
  <c r="Q366" i="40" s="1"/>
  <c r="Q367" i="40" s="1"/>
  <c r="Q368" i="40" s="1"/>
  <c r="Q369" i="40" s="1"/>
  <c r="Q370" i="40" s="1"/>
  <c r="Q371" i="40" s="1"/>
  <c r="Q372" i="40" s="1"/>
  <c r="Q373" i="40" s="1"/>
  <c r="Q374" i="40" s="1"/>
  <c r="Q375" i="40" s="1"/>
  <c r="Q376" i="40" s="1"/>
  <c r="Q377" i="40" s="1"/>
  <c r="Q378" i="40" s="1"/>
  <c r="Q379" i="40" s="1"/>
  <c r="Q380" i="40" s="1"/>
  <c r="Q381" i="40" s="1"/>
  <c r="Q382" i="40" s="1"/>
  <c r="Q383" i="40" s="1"/>
  <c r="Q384" i="40" s="1"/>
  <c r="Q385" i="40" s="1"/>
  <c r="Q386" i="40" s="1"/>
  <c r="Q387" i="40" s="1"/>
  <c r="Q388" i="40" s="1"/>
  <c r="Q389" i="40" s="1"/>
  <c r="Q390" i="40" s="1"/>
  <c r="Q391" i="40" s="1"/>
  <c r="Q392" i="40" s="1"/>
  <c r="Q393" i="40" s="1"/>
  <c r="Q394" i="40" s="1"/>
  <c r="Q395" i="40" s="1"/>
  <c r="Q396" i="40" s="1"/>
  <c r="Q397" i="40" s="1"/>
  <c r="Q398" i="40" s="1"/>
  <c r="Q399" i="40" s="1"/>
  <c r="Q400" i="40" s="1"/>
  <c r="Q401" i="40" s="1"/>
  <c r="Q402" i="40" s="1"/>
  <c r="Q403" i="40" s="1"/>
  <c r="Q404" i="40" s="1"/>
  <c r="Q405" i="40" s="1"/>
  <c r="Q406" i="40" s="1"/>
  <c r="Q407" i="40" s="1"/>
  <c r="Q408" i="40" s="1"/>
  <c r="Q409" i="40" s="1"/>
  <c r="Q410" i="40" s="1"/>
  <c r="Q411" i="40" s="1"/>
  <c r="Q412" i="40" s="1"/>
  <c r="Q413" i="40" s="1"/>
  <c r="Q414" i="40" s="1"/>
  <c r="Q415" i="40" s="1"/>
  <c r="Q416" i="40" s="1"/>
  <c r="Q417" i="40" s="1"/>
  <c r="Q418" i="40" s="1"/>
  <c r="Q419" i="40" s="1"/>
  <c r="Q420" i="40" s="1"/>
  <c r="Q421" i="40" s="1"/>
  <c r="Q422" i="40" s="1"/>
  <c r="Q423" i="40" s="1"/>
  <c r="Q424" i="40" s="1"/>
  <c r="Q425" i="40" s="1"/>
  <c r="Q426" i="40" s="1"/>
  <c r="Q427" i="40" s="1"/>
  <c r="Q428" i="40" s="1"/>
  <c r="Q429" i="40" s="1"/>
  <c r="Q430" i="40" s="1"/>
  <c r="Q431" i="40" s="1"/>
  <c r="Q432" i="40" s="1"/>
  <c r="Q433" i="40" s="1"/>
  <c r="Q434" i="40" s="1"/>
  <c r="Q435" i="40" s="1"/>
  <c r="Q436" i="40" s="1"/>
  <c r="Q437" i="40" s="1"/>
  <c r="Q438" i="40" s="1"/>
  <c r="Q439" i="40" s="1"/>
  <c r="Q440" i="40" s="1"/>
  <c r="Q441" i="40" s="1"/>
  <c r="Q442" i="40" s="1"/>
  <c r="Q443" i="40" s="1"/>
  <c r="Q444" i="40" s="1"/>
  <c r="Q445" i="40" s="1"/>
  <c r="Q446" i="40" s="1"/>
  <c r="Q447" i="40" s="1"/>
  <c r="Q448" i="40" s="1"/>
  <c r="Q449" i="40" s="1"/>
  <c r="Q450" i="40" s="1"/>
  <c r="Q451" i="40" s="1"/>
  <c r="Q452" i="40" s="1"/>
  <c r="Q453" i="40" s="1"/>
  <c r="Q454" i="40" s="1"/>
  <c r="Q455" i="40" s="1"/>
  <c r="Q456" i="40" s="1"/>
  <c r="Q457" i="40" s="1"/>
  <c r="Q458" i="40" s="1"/>
  <c r="Q459" i="40" s="1"/>
  <c r="Q460" i="40" s="1"/>
  <c r="Q461" i="40" s="1"/>
  <c r="Q462" i="40" s="1"/>
  <c r="Q463" i="40" s="1"/>
  <c r="Q464" i="40" s="1"/>
  <c r="Q465" i="40" s="1"/>
  <c r="Q466" i="40" s="1"/>
  <c r="Q467" i="40" s="1"/>
  <c r="Q468" i="40" s="1"/>
  <c r="Q469" i="40" s="1"/>
  <c r="Q470" i="40" s="1"/>
  <c r="Q471" i="40" s="1"/>
  <c r="Q472" i="40" s="1"/>
  <c r="Q473" i="40" s="1"/>
  <c r="Q474" i="40" s="1"/>
  <c r="Q475" i="40" s="1"/>
  <c r="Q476" i="40" s="1"/>
  <c r="Q477" i="40" s="1"/>
  <c r="Q478" i="40" s="1"/>
  <c r="Q479" i="40" s="1"/>
  <c r="Q480" i="40" s="1"/>
  <c r="Q481" i="40" s="1"/>
  <c r="Q482" i="40" s="1"/>
  <c r="Q483" i="40" s="1"/>
  <c r="Q484" i="40" s="1"/>
  <c r="Q485" i="40" s="1"/>
  <c r="Q486" i="40" s="1"/>
  <c r="Q487" i="40" s="1"/>
  <c r="Q488" i="40" s="1"/>
  <c r="Q489" i="40" s="1"/>
  <c r="Q490" i="40" s="1"/>
  <c r="Q491" i="40" s="1"/>
  <c r="Q492" i="40" s="1"/>
  <c r="Q493" i="40" s="1"/>
  <c r="Q494" i="40" s="1"/>
  <c r="Q495" i="40" s="1"/>
  <c r="Q496" i="40" s="1"/>
  <c r="Q497" i="40" s="1"/>
  <c r="Q498" i="40" s="1"/>
  <c r="Q499" i="40" s="1"/>
  <c r="Q500" i="40" s="1"/>
  <c r="Q501" i="40" s="1"/>
  <c r="Q502" i="40" s="1"/>
  <c r="Q503" i="40" s="1"/>
  <c r="Q504" i="40" s="1"/>
  <c r="Q505" i="40" s="1"/>
  <c r="Q506" i="40" s="1"/>
  <c r="Q507" i="40" s="1"/>
  <c r="Q508" i="40" s="1"/>
  <c r="Q509" i="40" s="1"/>
  <c r="Q510" i="40" s="1"/>
  <c r="Q511" i="40" s="1"/>
  <c r="Q512" i="40" s="1"/>
  <c r="Q513" i="40" s="1"/>
  <c r="Q514" i="40" s="1"/>
  <c r="Q515" i="40" s="1"/>
  <c r="Q516" i="40" s="1"/>
  <c r="Q517" i="40" s="1"/>
  <c r="Q518" i="40" s="1"/>
  <c r="Q519" i="40" s="1"/>
  <c r="Q520" i="40" s="1"/>
  <c r="Q521" i="40" s="1"/>
  <c r="Q522" i="40" s="1"/>
  <c r="Q523" i="40" s="1"/>
  <c r="Q524" i="40" s="1"/>
  <c r="Q525" i="40" s="1"/>
  <c r="Q526" i="40" s="1"/>
  <c r="Q527" i="40" s="1"/>
  <c r="Q528" i="40" s="1"/>
  <c r="Q529" i="40" s="1"/>
  <c r="Q530" i="40" s="1"/>
  <c r="Q531" i="40" s="1"/>
  <c r="Q532" i="40" s="1"/>
  <c r="Q533" i="40" s="1"/>
  <c r="Q534" i="40" s="1"/>
  <c r="Q535" i="40" s="1"/>
  <c r="Q536" i="40" s="1"/>
  <c r="Q537" i="40" s="1"/>
  <c r="Q538" i="40" s="1"/>
  <c r="Q539" i="40" s="1"/>
  <c r="Q540" i="40" s="1"/>
  <c r="Q541" i="40" s="1"/>
  <c r="Q542" i="40" s="1"/>
  <c r="Q543" i="40" s="1"/>
  <c r="Q544" i="40" s="1"/>
  <c r="Q545" i="40" s="1"/>
  <c r="Q546" i="40" s="1"/>
  <c r="Q547" i="40" s="1"/>
  <c r="Q548" i="40" s="1"/>
  <c r="Q549" i="40" s="1"/>
  <c r="Q550" i="40" s="1"/>
  <c r="Q551" i="40" s="1"/>
  <c r="Q552" i="40" s="1"/>
  <c r="Q553" i="40" s="1"/>
  <c r="Q554" i="40" s="1"/>
  <c r="Q555" i="40" s="1"/>
  <c r="Q556" i="40" s="1"/>
  <c r="Q557" i="40" s="1"/>
  <c r="Q558" i="40" s="1"/>
  <c r="Q559" i="40" s="1"/>
  <c r="Q560" i="40" s="1"/>
  <c r="Q561" i="40" s="1"/>
  <c r="Q562" i="40" s="1"/>
  <c r="Q563" i="40" s="1"/>
  <c r="Q564" i="40" s="1"/>
  <c r="Q565" i="40" s="1"/>
  <c r="Q566" i="40" s="1"/>
  <c r="Q567" i="40" s="1"/>
  <c r="Q568" i="40" s="1"/>
  <c r="Q569" i="40" s="1"/>
  <c r="Q570" i="40" s="1"/>
  <c r="Q571" i="40" s="1"/>
  <c r="Q572" i="40" s="1"/>
  <c r="Q573" i="40" s="1"/>
  <c r="Q574" i="40" s="1"/>
  <c r="Q575" i="40" s="1"/>
  <c r="Q576" i="40" s="1"/>
  <c r="Q577" i="40" s="1"/>
  <c r="Q578" i="40" s="1"/>
  <c r="Q579" i="40" s="1"/>
  <c r="Q580" i="40" s="1"/>
  <c r="Q581" i="40" s="1"/>
  <c r="Q582" i="40" s="1"/>
  <c r="Q583" i="40" s="1"/>
  <c r="Q584" i="40" s="1"/>
  <c r="Q585" i="40" s="1"/>
  <c r="Q586" i="40" s="1"/>
  <c r="Q587" i="40" s="1"/>
  <c r="Q588" i="40" s="1"/>
  <c r="Q589" i="40" s="1"/>
  <c r="Q590" i="40" s="1"/>
  <c r="Q591" i="40" s="1"/>
  <c r="Q592" i="40" s="1"/>
  <c r="Q593" i="40" s="1"/>
  <c r="Q594" i="40" s="1"/>
  <c r="Q595" i="40" s="1"/>
  <c r="Q596" i="40" s="1"/>
  <c r="Q597" i="40" s="1"/>
  <c r="Q598" i="40" s="1"/>
  <c r="Q599" i="40" s="1"/>
  <c r="Q600" i="40" s="1"/>
  <c r="Q601" i="40" s="1"/>
  <c r="Q602" i="40" s="1"/>
  <c r="Q603" i="40" s="1"/>
  <c r="Q604" i="40" s="1"/>
  <c r="Q605" i="40" s="1"/>
  <c r="Q606" i="40" s="1"/>
  <c r="Q607" i="40" s="1"/>
  <c r="Q608" i="40" s="1"/>
  <c r="Q609" i="40" s="1"/>
  <c r="Q610" i="40" s="1"/>
  <c r="Q611" i="40" s="1"/>
  <c r="Q612" i="40" s="1"/>
  <c r="Q613" i="40" s="1"/>
  <c r="Q614" i="40" s="1"/>
  <c r="Q615" i="40" s="1"/>
  <c r="Q616" i="40" s="1"/>
  <c r="Q617" i="40" s="1"/>
  <c r="Q618" i="40" s="1"/>
  <c r="Q619" i="40" s="1"/>
  <c r="Q620" i="40" s="1"/>
  <c r="Q621" i="40" s="1"/>
  <c r="Q622" i="40" s="1"/>
  <c r="Q623" i="40" s="1"/>
  <c r="Q624" i="40" s="1"/>
  <c r="Q625" i="40" s="1"/>
  <c r="Q626" i="40" s="1"/>
  <c r="Q627" i="40" s="1"/>
  <c r="Q628" i="40" s="1"/>
  <c r="Q629" i="40" s="1"/>
  <c r="Q630" i="40" s="1"/>
  <c r="Q631" i="40" s="1"/>
  <c r="Q632" i="40" s="1"/>
  <c r="Q633" i="40" s="1"/>
  <c r="Q634" i="40" s="1"/>
  <c r="Q635" i="40" s="1"/>
  <c r="Q636" i="40" s="1"/>
  <c r="Q637" i="40" s="1"/>
  <c r="Q638" i="40" s="1"/>
  <c r="Q639" i="40" s="1"/>
  <c r="Q640" i="40" s="1"/>
  <c r="Q641" i="40" s="1"/>
  <c r="Q642" i="40" s="1"/>
  <c r="Q643" i="40" s="1"/>
  <c r="Q644" i="40" s="1"/>
  <c r="Q645" i="40" s="1"/>
  <c r="Q646" i="40" s="1"/>
  <c r="Q647" i="40" s="1"/>
  <c r="Q648" i="40" s="1"/>
  <c r="Q649" i="40" s="1"/>
  <c r="Q650" i="40" s="1"/>
  <c r="Q651" i="40" s="1"/>
  <c r="Q652" i="40" s="1"/>
  <c r="Q653" i="40" s="1"/>
  <c r="Q654" i="40" s="1"/>
  <c r="Q655" i="40" s="1"/>
  <c r="Q656" i="40" s="1"/>
  <c r="Q657" i="40" s="1"/>
  <c r="Q658" i="40" s="1"/>
  <c r="Q659" i="40" s="1"/>
  <c r="Q660" i="40" s="1"/>
  <c r="Q661" i="40" s="1"/>
  <c r="Q662" i="40" s="1"/>
  <c r="Q663" i="40" s="1"/>
  <c r="Q664" i="40" s="1"/>
  <c r="Q665" i="40" s="1"/>
  <c r="Q666" i="40" s="1"/>
  <c r="Q667" i="40" s="1"/>
  <c r="Q668" i="40" s="1"/>
  <c r="Q669" i="40" s="1"/>
  <c r="Q670" i="40" s="1"/>
  <c r="Q671" i="40" s="1"/>
  <c r="Q672" i="40" s="1"/>
  <c r="Q673" i="40" s="1"/>
  <c r="Q674" i="40" s="1"/>
  <c r="Q675" i="40" s="1"/>
  <c r="Q676" i="40" s="1"/>
  <c r="Q677" i="40" s="1"/>
  <c r="Q678" i="40" s="1"/>
  <c r="Q679" i="40" s="1"/>
  <c r="Q680" i="40" s="1"/>
  <c r="Q681" i="40" s="1"/>
  <c r="Q682" i="40" s="1"/>
  <c r="Q683" i="40" s="1"/>
  <c r="Q684" i="40" s="1"/>
  <c r="Q685" i="40" s="1"/>
  <c r="Q686" i="40" s="1"/>
  <c r="Q687" i="40" s="1"/>
  <c r="Q688" i="40" s="1"/>
  <c r="Q689" i="40" s="1"/>
  <c r="Q690" i="40" s="1"/>
  <c r="Q691" i="40" s="1"/>
  <c r="Q692" i="40" s="1"/>
  <c r="Q693" i="40" s="1"/>
  <c r="Q694" i="40" s="1"/>
  <c r="Q695" i="40" s="1"/>
  <c r="Q696" i="40" s="1"/>
  <c r="Q697" i="40" s="1"/>
  <c r="Q698" i="40" s="1"/>
  <c r="Q699" i="40" s="1"/>
  <c r="Q700" i="40" s="1"/>
  <c r="Q701" i="40" s="1"/>
  <c r="Q702" i="40" s="1"/>
  <c r="Q703" i="40" s="1"/>
  <c r="Q704" i="40" s="1"/>
  <c r="Q705" i="40" s="1"/>
  <c r="Q706" i="40" s="1"/>
  <c r="Q707" i="40" s="1"/>
  <c r="Q708" i="40" s="1"/>
  <c r="Q709" i="40" s="1"/>
  <c r="Q710" i="40" s="1"/>
  <c r="Q711" i="40" s="1"/>
  <c r="Q712" i="40" s="1"/>
  <c r="Q713" i="40" s="1"/>
  <c r="Q714" i="40" s="1"/>
  <c r="Q715" i="40" s="1"/>
  <c r="Q716" i="40" s="1"/>
  <c r="Q717" i="40" s="1"/>
  <c r="Q718" i="40" s="1"/>
  <c r="Q719" i="40" s="1"/>
  <c r="Q720" i="40" s="1"/>
  <c r="Q721" i="40" s="1"/>
  <c r="Q722" i="40" s="1"/>
  <c r="Q723" i="40" s="1"/>
  <c r="Q724" i="40" s="1"/>
  <c r="Q725" i="40" s="1"/>
  <c r="Q726" i="40" s="1"/>
  <c r="Q727" i="40" s="1"/>
  <c r="Q728" i="40" s="1"/>
  <c r="Q729" i="40" s="1"/>
  <c r="Q730" i="40" s="1"/>
  <c r="Q731" i="40" s="1"/>
  <c r="Q732" i="40" s="1"/>
  <c r="Q733" i="40" s="1"/>
  <c r="Q734" i="40" s="1"/>
  <c r="Q735" i="40" s="1"/>
  <c r="Q736" i="40" s="1"/>
  <c r="Q737" i="40" s="1"/>
  <c r="Q738" i="40" s="1"/>
  <c r="Q739" i="40" s="1"/>
  <c r="Q740" i="40" s="1"/>
  <c r="Q741" i="40" s="1"/>
  <c r="Q742" i="40" s="1"/>
  <c r="Q743" i="40" s="1"/>
  <c r="Q744" i="40" s="1"/>
  <c r="Q745" i="40" s="1"/>
  <c r="Q746" i="40" s="1"/>
  <c r="Q747" i="40" s="1"/>
  <c r="Q748" i="40" s="1"/>
  <c r="Q749" i="40" s="1"/>
  <c r="Q750" i="40" s="1"/>
  <c r="Q751" i="40" s="1"/>
  <c r="Q752" i="40" s="1"/>
  <c r="Q753" i="40" s="1"/>
  <c r="Q754" i="40" s="1"/>
  <c r="Q755" i="40" s="1"/>
  <c r="Q756" i="40" s="1"/>
  <c r="Q757" i="40" s="1"/>
  <c r="Q758" i="40" s="1"/>
  <c r="Q759" i="40" s="1"/>
  <c r="Q760" i="40" s="1"/>
  <c r="Q761" i="40" s="1"/>
  <c r="Q762" i="40" s="1"/>
  <c r="Q763" i="40" s="1"/>
  <c r="Q764" i="40" s="1"/>
  <c r="Q765" i="40" s="1"/>
  <c r="Q766" i="40" s="1"/>
  <c r="Q767" i="40" s="1"/>
  <c r="Q768" i="40" s="1"/>
  <c r="Q769" i="40" s="1"/>
  <c r="Q770" i="40" s="1"/>
  <c r="Q771" i="40" s="1"/>
  <c r="Q772" i="40" s="1"/>
  <c r="Q773" i="40" s="1"/>
  <c r="Q774" i="40" s="1"/>
  <c r="Q775" i="40" s="1"/>
  <c r="Q776" i="40" s="1"/>
  <c r="Q777" i="40" s="1"/>
  <c r="Q778" i="40" s="1"/>
  <c r="Q779" i="40" s="1"/>
  <c r="Q780" i="40" s="1"/>
  <c r="Q781" i="40" s="1"/>
  <c r="Q782" i="40" s="1"/>
  <c r="Q783" i="40" s="1"/>
  <c r="Q784" i="40" s="1"/>
  <c r="Q785" i="40" s="1"/>
  <c r="Q786" i="40" s="1"/>
  <c r="Q787" i="40" s="1"/>
  <c r="Q788" i="40" s="1"/>
  <c r="Q789" i="40" s="1"/>
  <c r="Q790" i="40" s="1"/>
  <c r="Q791" i="40" s="1"/>
  <c r="Q792" i="40" s="1"/>
  <c r="Q793" i="40" s="1"/>
  <c r="Q794" i="40" s="1"/>
  <c r="Q795" i="40" s="1"/>
  <c r="Q796" i="40" s="1"/>
  <c r="Q797" i="40" s="1"/>
  <c r="Q798" i="40" s="1"/>
  <c r="Q799" i="40" s="1"/>
  <c r="Q800" i="40" s="1"/>
  <c r="Q801" i="40" s="1"/>
  <c r="Q802" i="40" s="1"/>
  <c r="Q803" i="40" s="1"/>
  <c r="Q804" i="40" s="1"/>
  <c r="Q805" i="40" s="1"/>
  <c r="Q806" i="40" s="1"/>
  <c r="Q807" i="40" s="1"/>
  <c r="Q808" i="40" s="1"/>
  <c r="Q809" i="40" s="1"/>
  <c r="Q810" i="40" s="1"/>
  <c r="Q811" i="40" s="1"/>
  <c r="Q812" i="40" s="1"/>
  <c r="Q813" i="40" s="1"/>
  <c r="Q814" i="40" s="1"/>
  <c r="Q815" i="40" s="1"/>
  <c r="Q816" i="40" s="1"/>
  <c r="Q817" i="40" s="1"/>
  <c r="Q818" i="40" s="1"/>
  <c r="Q819" i="40" s="1"/>
  <c r="Q820" i="40" s="1"/>
  <c r="Q821" i="40" s="1"/>
  <c r="Q822" i="40" s="1"/>
  <c r="Q823" i="40" s="1"/>
  <c r="Q824" i="40" s="1"/>
  <c r="Q825" i="40" s="1"/>
  <c r="Q826" i="40" s="1"/>
  <c r="Q827" i="40" s="1"/>
  <c r="Q828" i="40" s="1"/>
  <c r="Q829" i="40" s="1"/>
  <c r="Q830" i="40" s="1"/>
  <c r="Q831" i="40" s="1"/>
  <c r="Q832" i="40" s="1"/>
  <c r="Q833" i="40" s="1"/>
  <c r="Q834" i="40" s="1"/>
  <c r="Q835" i="40" s="1"/>
  <c r="Q836" i="40" s="1"/>
  <c r="Q837" i="40" s="1"/>
  <c r="Q838" i="40" s="1"/>
  <c r="Q839" i="40" s="1"/>
  <c r="Q840" i="40" s="1"/>
  <c r="Q841" i="40" s="1"/>
  <c r="Q842" i="40" s="1"/>
  <c r="Q843" i="40" s="1"/>
  <c r="Q844" i="40" s="1"/>
  <c r="Q845" i="40" s="1"/>
  <c r="Q846" i="40" s="1"/>
  <c r="Q847" i="40" s="1"/>
  <c r="Q848" i="40" s="1"/>
  <c r="Q849" i="40" s="1"/>
  <c r="Q850" i="40" s="1"/>
  <c r="Q851" i="40" s="1"/>
  <c r="Q852" i="40" s="1"/>
  <c r="Q853" i="40" s="1"/>
  <c r="Q854" i="40" s="1"/>
  <c r="Q855" i="40" s="1"/>
  <c r="Q856" i="40" s="1"/>
  <c r="Q857" i="40" s="1"/>
  <c r="Q858" i="40" s="1"/>
  <c r="Q859" i="40" s="1"/>
  <c r="Q860" i="40" s="1"/>
  <c r="Q861" i="40" s="1"/>
  <c r="Q862" i="40" s="1"/>
  <c r="Q863" i="40" s="1"/>
  <c r="Q864" i="40" s="1"/>
  <c r="Q865" i="40" s="1"/>
  <c r="Q866" i="40" s="1"/>
  <c r="Q867" i="40" s="1"/>
  <c r="Q868" i="40" s="1"/>
  <c r="Q869" i="40" s="1"/>
  <c r="Q870" i="40" s="1"/>
  <c r="Q871" i="40" s="1"/>
  <c r="Q872" i="40" s="1"/>
  <c r="Q873" i="40" s="1"/>
  <c r="Q874" i="40" s="1"/>
  <c r="Q875" i="40" s="1"/>
  <c r="Q876" i="40" s="1"/>
  <c r="Q877" i="40" s="1"/>
  <c r="Q878" i="40" s="1"/>
  <c r="Q879" i="40" s="1"/>
  <c r="Q880" i="40" s="1"/>
  <c r="Q881" i="40" s="1"/>
  <c r="Q882" i="40" s="1"/>
  <c r="Q883" i="40" s="1"/>
  <c r="Q884" i="40" s="1"/>
  <c r="Q885" i="40" s="1"/>
  <c r="Q886" i="40" s="1"/>
  <c r="Q887" i="40" s="1"/>
  <c r="Q888" i="40" s="1"/>
  <c r="Q889" i="40" s="1"/>
  <c r="Q890" i="40" s="1"/>
  <c r="Q891" i="40" s="1"/>
  <c r="Q892" i="40" s="1"/>
  <c r="Q893" i="40" s="1"/>
  <c r="Q894" i="40" s="1"/>
  <c r="Q895" i="40" s="1"/>
  <c r="Q896" i="40" s="1"/>
  <c r="Q897" i="40" s="1"/>
  <c r="Q898" i="40" s="1"/>
  <c r="Q899" i="40" s="1"/>
  <c r="Q900" i="40" s="1"/>
  <c r="Q901" i="40" s="1"/>
  <c r="Q902" i="40" s="1"/>
  <c r="Q903" i="40" s="1"/>
  <c r="Q904" i="40" s="1"/>
  <c r="Q905" i="40" s="1"/>
  <c r="Q906" i="40" s="1"/>
  <c r="Q907" i="40" s="1"/>
  <c r="Q908" i="40" s="1"/>
  <c r="Q909" i="40" s="1"/>
  <c r="Q910" i="40" s="1"/>
  <c r="Q911" i="40" s="1"/>
  <c r="Q912" i="40" s="1"/>
  <c r="Q913" i="40" s="1"/>
  <c r="Q914" i="40" s="1"/>
  <c r="Q915" i="40" s="1"/>
  <c r="Q916" i="40" s="1"/>
  <c r="Q917" i="40" s="1"/>
  <c r="Q918" i="40" s="1"/>
  <c r="Q919" i="40" s="1"/>
  <c r="Q920" i="40" s="1"/>
  <c r="Q921" i="40" s="1"/>
  <c r="Q922" i="40" s="1"/>
  <c r="Q923" i="40" s="1"/>
  <c r="Q924" i="40" s="1"/>
  <c r="Q925" i="40" s="1"/>
  <c r="Q926" i="40" s="1"/>
  <c r="Q927" i="40" s="1"/>
  <c r="Q928" i="40" s="1"/>
  <c r="Q929" i="40" s="1"/>
  <c r="Q930" i="40" s="1"/>
  <c r="Q931" i="40" s="1"/>
  <c r="Q932" i="40" s="1"/>
  <c r="Q933" i="40" s="1"/>
  <c r="Q934" i="40" s="1"/>
  <c r="Q935" i="40" s="1"/>
  <c r="Q936" i="40" s="1"/>
  <c r="Q937" i="40" s="1"/>
  <c r="Q938" i="40" s="1"/>
  <c r="Q939" i="40" s="1"/>
  <c r="Q940" i="40" s="1"/>
  <c r="Q941" i="40" s="1"/>
  <c r="Q942" i="40" s="1"/>
  <c r="Q943" i="40" s="1"/>
  <c r="Q944" i="40" s="1"/>
  <c r="Q945" i="40" s="1"/>
  <c r="Q946" i="40" s="1"/>
  <c r="Q947" i="40" s="1"/>
  <c r="Q948" i="40" s="1"/>
  <c r="Q949" i="40" s="1"/>
  <c r="Q950" i="40" s="1"/>
  <c r="Q951" i="40" s="1"/>
  <c r="Q952" i="40" s="1"/>
  <c r="Q953" i="40" s="1"/>
  <c r="Q954" i="40" s="1"/>
  <c r="Q955" i="40" s="1"/>
  <c r="Q956" i="40" s="1"/>
  <c r="Q957" i="40" s="1"/>
  <c r="Q958" i="40" s="1"/>
  <c r="Q959" i="40" s="1"/>
  <c r="Q960" i="40" s="1"/>
  <c r="Q961" i="40" s="1"/>
  <c r="Q962" i="40" s="1"/>
  <c r="Q963" i="40" s="1"/>
  <c r="Q964" i="40" s="1"/>
  <c r="Q965" i="40" s="1"/>
  <c r="Q966" i="40" s="1"/>
  <c r="Q967" i="40" s="1"/>
  <c r="Q968" i="40" s="1"/>
  <c r="Q969" i="40" s="1"/>
  <c r="Q970" i="40" s="1"/>
  <c r="Q971" i="40" s="1"/>
  <c r="Q972" i="40" s="1"/>
  <c r="Q973" i="40" s="1"/>
  <c r="Q974" i="40" s="1"/>
  <c r="Q975" i="40" s="1"/>
  <c r="Q976" i="40" s="1"/>
  <c r="Q977" i="40" s="1"/>
  <c r="Q978" i="40" s="1"/>
  <c r="Q979" i="40" s="1"/>
  <c r="Q980" i="40" s="1"/>
  <c r="Q981" i="40" s="1"/>
  <c r="Q982" i="40" s="1"/>
  <c r="Q983" i="40" s="1"/>
  <c r="Q984" i="40" s="1"/>
  <c r="Q985" i="40" s="1"/>
  <c r="Q986" i="40" s="1"/>
  <c r="Q987" i="40" s="1"/>
  <c r="Q988" i="40" s="1"/>
  <c r="Q989" i="40" s="1"/>
  <c r="Q990" i="40" s="1"/>
  <c r="Q991" i="40" s="1"/>
  <c r="Q992" i="40" s="1"/>
  <c r="Q993" i="40" s="1"/>
  <c r="Q994" i="40" s="1"/>
  <c r="Q995" i="40" s="1"/>
  <c r="Q996" i="40" s="1"/>
  <c r="Q997" i="40" s="1"/>
  <c r="Q998" i="40" s="1"/>
  <c r="Q999" i="40" s="1"/>
  <c r="Q1000" i="40" s="1"/>
  <c r="Q1001" i="40" s="1"/>
  <c r="Q1002" i="40" s="1"/>
  <c r="Q1003" i="40" s="1"/>
  <c r="Q1004" i="40" s="1"/>
  <c r="Q1005" i="40" s="1"/>
  <c r="Q1006" i="40" s="1"/>
  <c r="Q1007" i="40" s="1"/>
  <c r="Q1008" i="40" s="1"/>
  <c r="Q1009" i="40" s="1"/>
  <c r="Q1010" i="40" s="1"/>
  <c r="Q1011" i="40" s="1"/>
  <c r="Q1012" i="40" s="1"/>
  <c r="Q1013" i="40" s="1"/>
  <c r="Q1014" i="40" s="1"/>
  <c r="Q1015" i="40" s="1"/>
  <c r="Q1016" i="40" s="1"/>
  <c r="Q1017" i="40" s="1"/>
  <c r="Q1018" i="40" s="1"/>
  <c r="Q1019" i="40" s="1"/>
  <c r="Q1020" i="40" s="1"/>
  <c r="Q1021" i="40" s="1"/>
  <c r="Q1022" i="40" s="1"/>
  <c r="Q1023" i="40" s="1"/>
  <c r="Q1024" i="40" s="1"/>
  <c r="Q1025" i="40" s="1"/>
  <c r="Q1026" i="40" s="1"/>
  <c r="Q1027" i="40" s="1"/>
  <c r="Q1028" i="40" s="1"/>
  <c r="Q1029" i="40" s="1"/>
  <c r="Q1030" i="40" s="1"/>
  <c r="Q1031" i="40" s="1"/>
  <c r="Q1032" i="40" s="1"/>
  <c r="Q1033" i="40" s="1"/>
  <c r="Q1034" i="40" s="1"/>
  <c r="Q1035" i="40" s="1"/>
  <c r="Q1036" i="40" s="1"/>
  <c r="Q1037" i="40" s="1"/>
  <c r="Q1038" i="40" s="1"/>
  <c r="Q1039" i="40" s="1"/>
  <c r="Q1040" i="40" s="1"/>
  <c r="Q1041" i="40" s="1"/>
  <c r="Q1042" i="40" s="1"/>
  <c r="Q1043" i="40" s="1"/>
  <c r="Q1044" i="40" s="1"/>
  <c r="Q1045" i="40" s="1"/>
  <c r="Q1046" i="40" s="1"/>
  <c r="Q1047" i="40" s="1"/>
  <c r="Q1048" i="40" s="1"/>
  <c r="Q1049" i="40" s="1"/>
  <c r="Q1050" i="40" s="1"/>
  <c r="Q1051" i="40" s="1"/>
  <c r="Q1052" i="40" s="1"/>
  <c r="Q1053" i="40" s="1"/>
  <c r="Q1054" i="40" s="1"/>
  <c r="Q1055" i="40" s="1"/>
  <c r="Q1056" i="40" s="1"/>
  <c r="Q1057" i="40" s="1"/>
  <c r="Q1058" i="40" s="1"/>
  <c r="Q1059" i="40" s="1"/>
  <c r="Q1060" i="40" s="1"/>
  <c r="Q1061" i="40" s="1"/>
  <c r="Q1062" i="40" s="1"/>
  <c r="Q1063" i="40" s="1"/>
  <c r="Q1064" i="40" s="1"/>
  <c r="Q1065" i="40" s="1"/>
  <c r="Q1066" i="40" s="1"/>
  <c r="Q1067" i="40" s="1"/>
  <c r="Q1068" i="40" s="1"/>
  <c r="Q1069" i="40" s="1"/>
  <c r="Q1070" i="40" s="1"/>
  <c r="Q1071" i="40" s="1"/>
  <c r="Q1072" i="40" s="1"/>
  <c r="Q1073" i="40" s="1"/>
  <c r="Q1074" i="40" s="1"/>
  <c r="Q1075" i="40" s="1"/>
  <c r="Q1076" i="40" s="1"/>
  <c r="Q1077" i="40" s="1"/>
  <c r="Q1078" i="40" s="1"/>
  <c r="Q1079" i="40" s="1"/>
  <c r="Q1080" i="40" s="1"/>
  <c r="Q1081" i="40" s="1"/>
  <c r="Q1082" i="40" s="1"/>
  <c r="Q1083" i="40" s="1"/>
  <c r="Q1084" i="40" s="1"/>
  <c r="Q1085" i="40" s="1"/>
  <c r="Q1086" i="40" s="1"/>
  <c r="Q1087" i="40" s="1"/>
  <c r="Q1088" i="40" s="1"/>
  <c r="Q1089" i="40" s="1"/>
  <c r="Q1090" i="40" s="1"/>
  <c r="Q1091" i="40" s="1"/>
  <c r="Q1092" i="40" s="1"/>
  <c r="Q1093" i="40" s="1"/>
  <c r="Q1094" i="40" s="1"/>
  <c r="Q1095" i="40" s="1"/>
  <c r="Q1096" i="40" s="1"/>
  <c r="Q1097" i="40" s="1"/>
  <c r="Q1098" i="40" s="1"/>
  <c r="Q1099" i="40" s="1"/>
  <c r="Q1100" i="40" s="1"/>
  <c r="Q1101" i="40" s="1"/>
  <c r="Q1102" i="40" s="1"/>
  <c r="Q1103" i="40" s="1"/>
  <c r="Q1104" i="40" s="1"/>
  <c r="Q1105" i="40" s="1"/>
  <c r="Q1106" i="40" s="1"/>
  <c r="Q1107" i="40" s="1"/>
  <c r="Q1108" i="40" s="1"/>
  <c r="Q1109" i="40" s="1"/>
  <c r="Q1110" i="40" s="1"/>
  <c r="Q1111" i="40" s="1"/>
  <c r="Q1112" i="40" s="1"/>
  <c r="Q1113" i="40" s="1"/>
  <c r="Q1114" i="40" s="1"/>
  <c r="Q1115" i="40" s="1"/>
  <c r="Q1116" i="40" s="1"/>
  <c r="Q1117" i="40" s="1"/>
  <c r="Q1118" i="40" s="1"/>
  <c r="Q1119" i="40" s="1"/>
  <c r="Q1120" i="40" s="1"/>
  <c r="Q1121" i="40" s="1"/>
  <c r="Q1122" i="40" s="1"/>
  <c r="Q1123" i="40" s="1"/>
  <c r="Q1124" i="40" s="1"/>
  <c r="Q1125" i="40" s="1"/>
  <c r="Q1126" i="40" s="1"/>
  <c r="Q1127" i="40" s="1"/>
  <c r="Q1128" i="40" s="1"/>
  <c r="Q1129" i="40" s="1"/>
  <c r="Q1130" i="40" s="1"/>
  <c r="Q1131" i="40" s="1"/>
  <c r="Q1132" i="40" s="1"/>
  <c r="Q1133" i="40" s="1"/>
  <c r="Q1134" i="40" s="1"/>
  <c r="Q1135" i="40" s="1"/>
  <c r="Q1136" i="40" s="1"/>
  <c r="Q1137" i="40" s="1"/>
  <c r="Q1138" i="40" s="1"/>
  <c r="Q1139" i="40" s="1"/>
  <c r="Q1140" i="40" s="1"/>
  <c r="Q1141" i="40" s="1"/>
  <c r="Q1142" i="40" s="1"/>
  <c r="Q1143" i="40" s="1"/>
  <c r="Q1144" i="40" s="1"/>
  <c r="Q1145" i="40" s="1"/>
  <c r="Q1146" i="40" s="1"/>
  <c r="Q1147" i="40" s="1"/>
  <c r="Q1148" i="40" s="1"/>
  <c r="Q1149" i="40" s="1"/>
  <c r="Q1150" i="40" s="1"/>
  <c r="Q1151" i="40" s="1"/>
  <c r="Q1152" i="40" s="1"/>
  <c r="Q1153" i="40" s="1"/>
  <c r="Q1154" i="40" s="1"/>
  <c r="Q1155" i="40" s="1"/>
  <c r="Q1156" i="40" s="1"/>
  <c r="Q1157" i="40" s="1"/>
  <c r="Q1158" i="40" s="1"/>
  <c r="Q1159" i="40" s="1"/>
  <c r="Q1160" i="40" s="1"/>
  <c r="Q1161" i="40" s="1"/>
  <c r="Q1162" i="40" s="1"/>
  <c r="Q1163" i="40" s="1"/>
  <c r="Q1164" i="40" s="1"/>
  <c r="Q1165" i="40" s="1"/>
  <c r="Q1166" i="40" s="1"/>
  <c r="Q1167" i="40" s="1"/>
  <c r="Q1168" i="40" s="1"/>
  <c r="Q1169" i="40" s="1"/>
  <c r="Q1170" i="40" s="1"/>
  <c r="Q1171" i="40" s="1"/>
  <c r="Q1172" i="40" s="1"/>
  <c r="Q1173" i="40" s="1"/>
  <c r="Q1174" i="40" s="1"/>
  <c r="Q1175" i="40" s="1"/>
  <c r="Q1176" i="40" s="1"/>
  <c r="Q1177" i="40" s="1"/>
  <c r="Q1178" i="40" s="1"/>
  <c r="Q1179" i="40" s="1"/>
  <c r="Q1180" i="40" s="1"/>
  <c r="Q1181" i="40" s="1"/>
  <c r="Q1182" i="40" s="1"/>
  <c r="Q1183" i="40" s="1"/>
  <c r="Q1184" i="40" s="1"/>
  <c r="Q1185" i="40" s="1"/>
  <c r="Q1186" i="40" s="1"/>
  <c r="Q1187" i="40" s="1"/>
  <c r="Q1188" i="40" s="1"/>
  <c r="Q1189" i="40" s="1"/>
  <c r="Q1190" i="40" s="1"/>
  <c r="Q1191" i="40" s="1"/>
  <c r="Q1192" i="40" s="1"/>
  <c r="Q1193" i="40" s="1"/>
  <c r="Q1194" i="40" s="1"/>
  <c r="Q1195" i="40" s="1"/>
  <c r="Q1196" i="40" s="1"/>
  <c r="Q1197" i="40" s="1"/>
  <c r="Q1198" i="40" s="1"/>
  <c r="Q1199" i="40" s="1"/>
  <c r="Q1200" i="40" s="1"/>
  <c r="Q1201" i="40" s="1"/>
  <c r="Q1202" i="40" s="1"/>
  <c r="Q1203" i="40" s="1"/>
  <c r="Q1204" i="40" s="1"/>
  <c r="Q1205" i="40" s="1"/>
  <c r="Q1206" i="40" s="1"/>
  <c r="Q1207" i="40" s="1"/>
  <c r="Q1208" i="40" s="1"/>
  <c r="Q1209" i="40" s="1"/>
  <c r="Q1210" i="40" s="1"/>
  <c r="Q1211" i="40" s="1"/>
  <c r="Q1212" i="40" s="1"/>
  <c r="Q1213" i="40" s="1"/>
  <c r="Q1214" i="40" s="1"/>
  <c r="Q1215" i="40" s="1"/>
  <c r="Q1216" i="40" s="1"/>
  <c r="Q1217" i="40" s="1"/>
  <c r="Q1218" i="40" s="1"/>
  <c r="Q1219" i="40" s="1"/>
  <c r="Q1220" i="40" s="1"/>
  <c r="Q1221" i="40" s="1"/>
  <c r="Q1222" i="40" s="1"/>
  <c r="Q1223" i="40" s="1"/>
  <c r="Q1224" i="40" s="1"/>
  <c r="Q1225" i="40" s="1"/>
  <c r="Q1226" i="40" s="1"/>
  <c r="Q1227" i="40" s="1"/>
  <c r="Q1228" i="40" s="1"/>
  <c r="Q1229" i="40" s="1"/>
  <c r="Q1230" i="40" s="1"/>
  <c r="Q1231" i="40" s="1"/>
  <c r="Q1232" i="40" s="1"/>
  <c r="Q1233" i="40" s="1"/>
  <c r="Q1234" i="40" s="1"/>
  <c r="Q1235" i="40" s="1"/>
  <c r="Q1236" i="40" s="1"/>
  <c r="Q1237" i="40" s="1"/>
  <c r="Q1238" i="40" s="1"/>
  <c r="Q1239" i="40" s="1"/>
  <c r="Q1240" i="40" s="1"/>
  <c r="Q1241" i="40" s="1"/>
  <c r="Q1242" i="40" s="1"/>
  <c r="Q1243" i="40" s="1"/>
  <c r="Q1244" i="40" s="1"/>
  <c r="Q1245" i="40" s="1"/>
  <c r="Q1246" i="40" s="1"/>
  <c r="Q1247" i="40" s="1"/>
  <c r="Q1248" i="40" s="1"/>
  <c r="Q1249" i="40" s="1"/>
  <c r="Q1250" i="40" s="1"/>
  <c r="Q1251" i="40" s="1"/>
  <c r="Q1252" i="40" s="1"/>
  <c r="Q1253" i="40" s="1"/>
  <c r="Q1254" i="40" s="1"/>
  <c r="Q1255" i="40" s="1"/>
  <c r="Q1256" i="40" s="1"/>
  <c r="Q1257" i="40" s="1"/>
  <c r="Q1258" i="40" s="1"/>
  <c r="Q1259" i="40" s="1"/>
  <c r="Q1260" i="40" s="1"/>
  <c r="Q1261" i="40" s="1"/>
  <c r="Q1262" i="40" s="1"/>
  <c r="Q1263" i="40" s="1"/>
  <c r="Q1264" i="40" s="1"/>
  <c r="Q1265" i="40" s="1"/>
  <c r="Q1266" i="40" s="1"/>
  <c r="Q1267" i="40" s="1"/>
  <c r="Q1268" i="40" s="1"/>
  <c r="Q1269" i="40" s="1"/>
  <c r="Q1270" i="40" s="1"/>
  <c r="Q1271" i="40" s="1"/>
  <c r="Q1272" i="40" s="1"/>
  <c r="Q1273" i="40" s="1"/>
  <c r="Q1274" i="40" s="1"/>
  <c r="Q1275" i="40" s="1"/>
  <c r="Q1276" i="40" s="1"/>
  <c r="Q1277" i="40" s="1"/>
  <c r="Q1278" i="40" s="1"/>
  <c r="Q1279" i="40" s="1"/>
  <c r="Q1280" i="40" s="1"/>
  <c r="Q1281" i="40" s="1"/>
  <c r="Q1282" i="40" s="1"/>
  <c r="Q1283" i="40" s="1"/>
  <c r="Q1284" i="40" s="1"/>
  <c r="Q1285" i="40" s="1"/>
  <c r="Q1286" i="40" s="1"/>
  <c r="Q1287" i="40" s="1"/>
  <c r="Q1288" i="40" s="1"/>
  <c r="Q1289" i="40" s="1"/>
  <c r="Q1290" i="40" s="1"/>
  <c r="Q1291" i="40" s="1"/>
  <c r="Q1292" i="40" s="1"/>
  <c r="Q1293" i="40" s="1"/>
  <c r="Q1294" i="40" s="1"/>
  <c r="Q1295" i="40" s="1"/>
  <c r="Q1296" i="40" s="1"/>
  <c r="Q1297" i="40" s="1"/>
  <c r="Q1298" i="40" s="1"/>
  <c r="Q1299" i="40" s="1"/>
  <c r="Q1300" i="40" s="1"/>
  <c r="Q1301" i="40" s="1"/>
  <c r="Q1302" i="40" s="1"/>
  <c r="Q1303" i="40" s="1"/>
  <c r="Q1304" i="40" s="1"/>
  <c r="Q1305" i="40" s="1"/>
  <c r="Q1306" i="40" s="1"/>
  <c r="Q1307" i="40" s="1"/>
  <c r="Q1308" i="40" s="1"/>
  <c r="Q1309" i="40" s="1"/>
  <c r="Q1310" i="40" s="1"/>
  <c r="Q1311" i="40" s="1"/>
  <c r="Q1312" i="40" s="1"/>
  <c r="Q1313" i="40" s="1"/>
  <c r="Q1314" i="40" s="1"/>
  <c r="Q1315" i="40" s="1"/>
  <c r="Q1316" i="40" s="1"/>
  <c r="Q1317" i="40" s="1"/>
  <c r="Q1318" i="40" s="1"/>
  <c r="Q1319" i="40" s="1"/>
  <c r="Q1320" i="40" s="1"/>
  <c r="Q1321" i="40" s="1"/>
  <c r="Q1322" i="40" s="1"/>
  <c r="Q1323" i="40" s="1"/>
  <c r="Q1324" i="40" s="1"/>
  <c r="Q1325" i="40" s="1"/>
  <c r="Q1326" i="40" s="1"/>
  <c r="Q1327" i="40" s="1"/>
  <c r="Q1328" i="40" s="1"/>
  <c r="Q1329" i="40" s="1"/>
  <c r="Q1330" i="40" s="1"/>
  <c r="Q1331" i="40" s="1"/>
  <c r="Q1332" i="40" s="1"/>
  <c r="Q1333" i="40" s="1"/>
  <c r="Q1334" i="40" s="1"/>
  <c r="Q1335" i="40" s="1"/>
  <c r="Q1336" i="40" s="1"/>
  <c r="Q1337" i="40" s="1"/>
  <c r="Q1338" i="40" s="1"/>
  <c r="Q1339" i="40" s="1"/>
  <c r="Q1340" i="40" s="1"/>
  <c r="Q1341" i="40" s="1"/>
  <c r="Q1342" i="40" s="1"/>
  <c r="Q1343" i="40" s="1"/>
  <c r="Q1344" i="40" s="1"/>
  <c r="Q1345" i="40" s="1"/>
  <c r="Q1346" i="40" s="1"/>
  <c r="Q1347" i="40" s="1"/>
  <c r="Q1348" i="40" s="1"/>
  <c r="Q1349" i="40" s="1"/>
  <c r="Q1350" i="40" s="1"/>
  <c r="Q1351" i="40" s="1"/>
  <c r="Q1352" i="40" s="1"/>
  <c r="Q1353" i="40" s="1"/>
  <c r="Q1354" i="40" s="1"/>
  <c r="Q1355" i="40" s="1"/>
  <c r="Q1356" i="40" s="1"/>
  <c r="Q1357" i="40" s="1"/>
  <c r="Q1358" i="40" s="1"/>
  <c r="Q1359" i="40" s="1"/>
  <c r="Q1360" i="40" s="1"/>
  <c r="Q1361" i="40" s="1"/>
  <c r="Q1362" i="40" s="1"/>
  <c r="Q1363" i="40" s="1"/>
  <c r="Q1364" i="40" s="1"/>
  <c r="Q1365" i="40" s="1"/>
  <c r="Q1366" i="40" s="1"/>
  <c r="Q1367" i="40" s="1"/>
  <c r="Q1368" i="40" s="1"/>
  <c r="Q1369" i="40" s="1"/>
  <c r="Q1370" i="40" s="1"/>
  <c r="Q1371" i="40" s="1"/>
  <c r="Q1372" i="40" s="1"/>
  <c r="Q1373" i="40" s="1"/>
  <c r="Q1374" i="40" s="1"/>
  <c r="Q1375" i="40" s="1"/>
  <c r="Q1376" i="40" s="1"/>
  <c r="Q1377" i="40" s="1"/>
  <c r="Q1378" i="40" s="1"/>
  <c r="Q1379" i="40" s="1"/>
  <c r="Q1380" i="40" s="1"/>
  <c r="Q1381" i="40" s="1"/>
  <c r="Q1382" i="40" s="1"/>
  <c r="Q1383" i="40" s="1"/>
  <c r="Q1384" i="40" s="1"/>
  <c r="Q1385" i="40" s="1"/>
  <c r="Q1386" i="40" s="1"/>
  <c r="Q1387" i="40" s="1"/>
  <c r="Q1388" i="40" s="1"/>
  <c r="Q1389" i="40" s="1"/>
  <c r="Q1390" i="40" s="1"/>
  <c r="Q1391" i="40" s="1"/>
  <c r="Q1392" i="40" s="1"/>
  <c r="Q1393" i="40" s="1"/>
  <c r="Q1394" i="40" s="1"/>
  <c r="Q1395" i="40" s="1"/>
  <c r="Q1396" i="40" s="1"/>
  <c r="Q1397" i="40" s="1"/>
  <c r="Q1398" i="40" s="1"/>
  <c r="Q1399" i="40" s="1"/>
  <c r="Q1400" i="40" s="1"/>
  <c r="Q1401" i="40" s="1"/>
  <c r="Q1402" i="40" s="1"/>
  <c r="Q1403" i="40" s="1"/>
  <c r="Q1404" i="40" s="1"/>
  <c r="Q1405" i="40" s="1"/>
  <c r="Q1406" i="40" s="1"/>
  <c r="Q1407" i="40" s="1"/>
  <c r="Q1408" i="40" s="1"/>
  <c r="Q1409" i="40" s="1"/>
  <c r="Q1410" i="40" s="1"/>
  <c r="Q1411" i="40" s="1"/>
  <c r="Q1412" i="40" s="1"/>
  <c r="Q1413" i="40" s="1"/>
  <c r="Q1414" i="40" s="1"/>
  <c r="Q1415" i="40" s="1"/>
  <c r="Q1416" i="40" s="1"/>
  <c r="Q1417" i="40" s="1"/>
  <c r="Q1418" i="40" s="1"/>
  <c r="Q1419" i="40" s="1"/>
  <c r="Q1420" i="40" s="1"/>
  <c r="Q1421" i="40" s="1"/>
  <c r="Q1422" i="40" s="1"/>
  <c r="Q1423" i="40" s="1"/>
  <c r="Q1424" i="40" s="1"/>
  <c r="Q1425" i="40" s="1"/>
  <c r="Q1426" i="40" s="1"/>
  <c r="Q1427" i="40" s="1"/>
  <c r="Q1428" i="40" s="1"/>
  <c r="Q1429" i="40" s="1"/>
  <c r="Q1430" i="40" s="1"/>
  <c r="Q1431" i="40" s="1"/>
  <c r="Q1432" i="40" s="1"/>
  <c r="Q1433" i="40" s="1"/>
  <c r="Q1434" i="40" s="1"/>
  <c r="Q1435" i="40" s="1"/>
  <c r="Q1436" i="40" s="1"/>
  <c r="Q1437" i="40" s="1"/>
  <c r="Q1438" i="40" s="1"/>
  <c r="Q1439" i="40" s="1"/>
  <c r="Q1440" i="40" s="1"/>
  <c r="Q1441" i="40" s="1"/>
  <c r="Q1442" i="40" s="1"/>
  <c r="Q1443" i="40" s="1"/>
  <c r="Q1444" i="40" s="1"/>
  <c r="Q1445" i="40" s="1"/>
  <c r="Q1446" i="40" s="1"/>
  <c r="Q1447" i="40" s="1"/>
  <c r="Q1448" i="40" s="1"/>
  <c r="Q1449" i="40" s="1"/>
  <c r="Q1450" i="40" s="1"/>
  <c r="Q1451" i="40" s="1"/>
  <c r="Q1452" i="40" s="1"/>
  <c r="Q1453" i="40" s="1"/>
  <c r="Q1454" i="40" s="1"/>
  <c r="Q1455" i="40" s="1"/>
  <c r="Q1456" i="40" s="1"/>
  <c r="Q1457" i="40" s="1"/>
  <c r="Q1458" i="40" s="1"/>
  <c r="Q1459" i="40" s="1"/>
  <c r="Q1460" i="40" s="1"/>
  <c r="Q1461" i="40" s="1"/>
  <c r="Q1462" i="40" s="1"/>
  <c r="Q1463" i="40" s="1"/>
  <c r="Q1464" i="40" s="1"/>
  <c r="Q1465" i="40" s="1"/>
  <c r="Q1466" i="40" s="1"/>
  <c r="Q1467" i="40" s="1"/>
  <c r="Q1468" i="40" s="1"/>
  <c r="Q1469" i="40" s="1"/>
  <c r="Q1470" i="40" s="1"/>
  <c r="Q1471" i="40" s="1"/>
  <c r="Q1472" i="40" s="1"/>
  <c r="Q1473" i="40" s="1"/>
  <c r="Q1474" i="40" s="1"/>
  <c r="Q1475" i="40" s="1"/>
  <c r="Q1476" i="40" s="1"/>
  <c r="Q1477" i="40" s="1"/>
  <c r="Q1478" i="40" s="1"/>
  <c r="Q1479" i="40" s="1"/>
  <c r="Q1480" i="40" s="1"/>
  <c r="Q1481" i="40" s="1"/>
  <c r="Q1482" i="40" s="1"/>
  <c r="Q1483" i="40" s="1"/>
  <c r="Q1484" i="40" s="1"/>
  <c r="Q1485" i="40" s="1"/>
  <c r="Q1486" i="40" s="1"/>
  <c r="Q1487" i="40" s="1"/>
  <c r="Q1488" i="40" s="1"/>
  <c r="Q1489" i="40" s="1"/>
  <c r="Q1490" i="40" s="1"/>
  <c r="Q1491" i="40" s="1"/>
  <c r="Q1492" i="40" s="1"/>
  <c r="Q1493" i="40" s="1"/>
  <c r="Q1494" i="40" s="1"/>
  <c r="Q1495" i="40" s="1"/>
  <c r="Q1496" i="40" s="1"/>
  <c r="Q1497" i="40" s="1"/>
  <c r="Q1498" i="40" s="1"/>
  <c r="Q1499" i="40" s="1"/>
  <c r="Q1500" i="40" s="1"/>
  <c r="Q1501" i="40" s="1"/>
  <c r="Q1502" i="40" s="1"/>
  <c r="Q1503" i="40" s="1"/>
  <c r="Q1504" i="40" s="1"/>
  <c r="Q1505" i="40" s="1"/>
  <c r="Q1506" i="40" s="1"/>
  <c r="Q1507" i="40" s="1"/>
  <c r="Q1508" i="40" s="1"/>
  <c r="Q1509" i="40" s="1"/>
  <c r="Q1510" i="40" s="1"/>
  <c r="Q1511" i="40" s="1"/>
  <c r="Q1512" i="40" s="1"/>
  <c r="Q1513" i="40" s="1"/>
  <c r="Q1514" i="40" s="1"/>
  <c r="Q1515" i="40" s="1"/>
  <c r="Q1516" i="40" s="1"/>
  <c r="Q1517" i="40" s="1"/>
  <c r="Q1518" i="40" s="1"/>
  <c r="Q1519" i="40" s="1"/>
  <c r="Q1520" i="40" s="1"/>
  <c r="Q1521" i="40" s="1"/>
  <c r="Q1522" i="40" s="1"/>
  <c r="Q1523" i="40" s="1"/>
  <c r="Q1524" i="40" s="1"/>
  <c r="Q1525" i="40" s="1"/>
  <c r="Q1526" i="40" s="1"/>
  <c r="Q1527" i="40" s="1"/>
  <c r="Q1528" i="40" s="1"/>
  <c r="Q1529" i="40" s="1"/>
  <c r="Q1530" i="40" s="1"/>
  <c r="Q1531" i="40" s="1"/>
  <c r="Q1532" i="40" s="1"/>
  <c r="Q1533" i="40" s="1"/>
  <c r="Q1534" i="40" s="1"/>
  <c r="Q1535" i="40" s="1"/>
  <c r="Q1536" i="40" s="1"/>
  <c r="Q1537" i="40" s="1"/>
  <c r="Q1538" i="40" s="1"/>
  <c r="Q1539" i="40" s="1"/>
  <c r="Q1540" i="40" s="1"/>
  <c r="Q1541" i="40" s="1"/>
  <c r="Q1542" i="40" s="1"/>
  <c r="Q1543" i="40" s="1"/>
  <c r="Q1544" i="40" s="1"/>
  <c r="Q1545" i="40" s="1"/>
  <c r="Q1546" i="40" s="1"/>
  <c r="Q1547" i="40" s="1"/>
  <c r="Q1548" i="40" s="1"/>
  <c r="Q1549" i="40" s="1"/>
  <c r="Q1550" i="40" s="1"/>
  <c r="Q1551" i="40" s="1"/>
  <c r="Q1552" i="40" s="1"/>
  <c r="Q1553" i="40" s="1"/>
  <c r="Q1554" i="40" s="1"/>
  <c r="Q1555" i="40" s="1"/>
  <c r="Q1556" i="40" s="1"/>
  <c r="Q1557" i="40" s="1"/>
  <c r="Q1558" i="40" s="1"/>
  <c r="Q1559" i="40" s="1"/>
  <c r="Q1560" i="40" s="1"/>
  <c r="Q1561" i="40" s="1"/>
  <c r="Q1562" i="40" s="1"/>
  <c r="Q1563" i="40" s="1"/>
  <c r="Q1564" i="40" s="1"/>
  <c r="Q1565" i="40" s="1"/>
  <c r="Q1566" i="40" s="1"/>
  <c r="Q1567" i="40" s="1"/>
  <c r="Q1568" i="40" s="1"/>
  <c r="Q1569" i="40" s="1"/>
  <c r="Q1570" i="40" s="1"/>
  <c r="Q1571" i="40" s="1"/>
  <c r="Q1572" i="40" s="1"/>
  <c r="Q1573" i="40" s="1"/>
  <c r="Q1574" i="40" s="1"/>
  <c r="Q1575" i="40" s="1"/>
  <c r="Q1576" i="40" s="1"/>
  <c r="Q1577" i="40" s="1"/>
  <c r="Q1578" i="40" s="1"/>
  <c r="Q1579" i="40" s="1"/>
  <c r="Q1580" i="40" s="1"/>
  <c r="Q1581" i="40" s="1"/>
  <c r="Q1582" i="40" s="1"/>
  <c r="Q1583" i="40" s="1"/>
  <c r="Q1584" i="40" s="1"/>
  <c r="Q1585" i="40" s="1"/>
  <c r="Q1586" i="40" s="1"/>
  <c r="Q1587" i="40" s="1"/>
  <c r="Q1588" i="40" s="1"/>
  <c r="Q1589" i="40" s="1"/>
  <c r="Q1590" i="40" s="1"/>
  <c r="Q1591" i="40" s="1"/>
  <c r="Q1592" i="40" s="1"/>
  <c r="Q1593" i="40" s="1"/>
  <c r="Q1594" i="40" s="1"/>
  <c r="Q1595" i="40" s="1"/>
  <c r="Q1596" i="40" s="1"/>
  <c r="Q1597" i="40" s="1"/>
  <c r="Q1598" i="40" s="1"/>
  <c r="Q1599" i="40" s="1"/>
  <c r="Q1600" i="40" s="1"/>
  <c r="Q1601" i="40" s="1"/>
  <c r="Q1602" i="40" s="1"/>
  <c r="Q1603" i="40" s="1"/>
  <c r="Q1604" i="40" s="1"/>
  <c r="Q1605" i="40" s="1"/>
  <c r="Q1606" i="40" s="1"/>
  <c r="Q1607" i="40" s="1"/>
  <c r="Q1608" i="40" s="1"/>
  <c r="Q1609" i="40" s="1"/>
  <c r="Q1610" i="40" s="1"/>
  <c r="Q1611" i="40" s="1"/>
  <c r="Q1612" i="40" s="1"/>
  <c r="Q1613" i="40" s="1"/>
  <c r="Q1614" i="40" s="1"/>
  <c r="Q1615" i="40" s="1"/>
  <c r="Q1616" i="40" s="1"/>
  <c r="Q1617" i="40" s="1"/>
  <c r="Q1618" i="40" s="1"/>
  <c r="Q1619" i="40" s="1"/>
  <c r="Q1620" i="40" s="1"/>
  <c r="Q1621" i="40" s="1"/>
  <c r="Q1622" i="40" s="1"/>
  <c r="Q1623" i="40" s="1"/>
  <c r="Q1624" i="40" s="1"/>
  <c r="Q1625" i="40" s="1"/>
  <c r="Q1626" i="40" s="1"/>
  <c r="Q1627" i="40" s="1"/>
  <c r="Q1628" i="40" s="1"/>
  <c r="Q1629" i="40" s="1"/>
  <c r="Q1630" i="40" s="1"/>
  <c r="Q1631" i="40" s="1"/>
  <c r="Q1632" i="40" s="1"/>
  <c r="Q1633" i="40" s="1"/>
  <c r="Q1634" i="40" s="1"/>
  <c r="Q1635" i="40" s="1"/>
  <c r="Q1636" i="40" s="1"/>
  <c r="Q1637" i="40" s="1"/>
  <c r="Q1638" i="40" s="1"/>
  <c r="Q1639" i="40" s="1"/>
  <c r="Q1640" i="40" s="1"/>
  <c r="Q1641" i="40" s="1"/>
  <c r="Q1642" i="40" s="1"/>
  <c r="Q1643" i="40" s="1"/>
  <c r="Q1644" i="40" s="1"/>
  <c r="Q1645" i="40" s="1"/>
  <c r="Q1646" i="40" s="1"/>
  <c r="Q1647" i="40" s="1"/>
  <c r="Q1648" i="40" s="1"/>
  <c r="Q1649" i="40" s="1"/>
  <c r="Q1650" i="40" s="1"/>
  <c r="Q1651" i="40" s="1"/>
  <c r="Q1652" i="40" s="1"/>
  <c r="Q1653" i="40" s="1"/>
  <c r="Q1654" i="40" s="1"/>
  <c r="Q1655" i="40" s="1"/>
  <c r="Q1656" i="40" s="1"/>
  <c r="Q1657" i="40" s="1"/>
  <c r="Q1658" i="40" s="1"/>
  <c r="Q1659" i="40" s="1"/>
  <c r="Q1660" i="40" s="1"/>
  <c r="Q1661" i="40" s="1"/>
  <c r="Q1662" i="40" s="1"/>
  <c r="Q1663" i="40" s="1"/>
  <c r="Q1664" i="40" s="1"/>
  <c r="Q1665" i="40" s="1"/>
  <c r="Q1666" i="40" s="1"/>
  <c r="Q1667" i="40" s="1"/>
  <c r="Q1668" i="40" s="1"/>
  <c r="Q1669" i="40" s="1"/>
  <c r="Q1670" i="40" s="1"/>
  <c r="Q1671" i="40" s="1"/>
  <c r="Q1672" i="40" s="1"/>
  <c r="Q1673" i="40" s="1"/>
  <c r="Q1674" i="40" s="1"/>
  <c r="Q1675" i="40" s="1"/>
  <c r="Q1676" i="40" s="1"/>
  <c r="Q1677" i="40" s="1"/>
  <c r="Q1678" i="40" s="1"/>
  <c r="Q1679" i="40" s="1"/>
  <c r="Q1680" i="40" s="1"/>
  <c r="Q1681" i="40" s="1"/>
  <c r="Q1682" i="40" s="1"/>
  <c r="Q1683" i="40" s="1"/>
  <c r="Q1684" i="40" s="1"/>
  <c r="Q1685" i="40" s="1"/>
  <c r="Q1686" i="40" s="1"/>
  <c r="Q1687" i="40" s="1"/>
  <c r="Q1688" i="40" s="1"/>
  <c r="Q1689" i="40" s="1"/>
  <c r="Q1690" i="40" s="1"/>
  <c r="Q1691" i="40" s="1"/>
  <c r="Q1692" i="40" s="1"/>
  <c r="Q1693" i="40" s="1"/>
  <c r="Q1694" i="40" s="1"/>
  <c r="Q1695" i="40" s="1"/>
  <c r="Q1696" i="40" s="1"/>
  <c r="Q1697" i="40" s="1"/>
  <c r="Q1698" i="40" s="1"/>
  <c r="Q1699" i="40" s="1"/>
  <c r="Q1700" i="40" s="1"/>
  <c r="Q1701" i="40" s="1"/>
  <c r="Q1702" i="40" s="1"/>
  <c r="Q1703" i="40" s="1"/>
  <c r="Q1704" i="40" s="1"/>
  <c r="Q1705" i="40" s="1"/>
  <c r="Q1706" i="40" s="1"/>
  <c r="Q1707" i="40" s="1"/>
  <c r="Q1708" i="40" s="1"/>
  <c r="Q1709" i="40" s="1"/>
  <c r="Q1710" i="40" s="1"/>
  <c r="Q1711" i="40" s="1"/>
  <c r="Q1712" i="40" s="1"/>
  <c r="Q1713" i="40" s="1"/>
  <c r="Q1714" i="40" s="1"/>
  <c r="Q1715" i="40" s="1"/>
  <c r="Q1716" i="40" s="1"/>
  <c r="Q1717" i="40" s="1"/>
  <c r="Q1718" i="40" s="1"/>
  <c r="Q1719" i="40" s="1"/>
  <c r="Q1720" i="40" s="1"/>
  <c r="Q1721" i="40" s="1"/>
  <c r="Q1722" i="40" s="1"/>
  <c r="Q1723" i="40" s="1"/>
  <c r="Q1724" i="40" s="1"/>
  <c r="Q1725" i="40" s="1"/>
  <c r="Q1726" i="40" s="1"/>
  <c r="Q1727" i="40" s="1"/>
  <c r="Q1728" i="40" s="1"/>
  <c r="Q1729" i="40" s="1"/>
  <c r="Q1730" i="40" s="1"/>
  <c r="Q1731" i="40" s="1"/>
  <c r="Q1732" i="40" s="1"/>
  <c r="Q1733" i="40" s="1"/>
  <c r="Q1734" i="40" s="1"/>
  <c r="Q1735" i="40" s="1"/>
  <c r="Q1736" i="40" s="1"/>
  <c r="Q1737" i="40" s="1"/>
  <c r="Q1738" i="40" s="1"/>
  <c r="Q1739" i="40" s="1"/>
  <c r="Q1740" i="40" s="1"/>
  <c r="Q1741" i="40" s="1"/>
  <c r="Q1742" i="40" s="1"/>
  <c r="Q1743" i="40" s="1"/>
  <c r="Q1744" i="40" s="1"/>
  <c r="Q1745" i="40" s="1"/>
  <c r="Q1746" i="40" s="1"/>
  <c r="Q1747" i="40" s="1"/>
  <c r="Q1748" i="40" s="1"/>
  <c r="Q1749" i="40" s="1"/>
  <c r="Q1750" i="40" s="1"/>
  <c r="Q1751" i="40" s="1"/>
  <c r="Q1752" i="40" s="1"/>
  <c r="Q1753" i="40" s="1"/>
  <c r="Q1754" i="40" s="1"/>
  <c r="Q1755" i="40" s="1"/>
  <c r="Q1756" i="40" s="1"/>
  <c r="Q1757" i="40" s="1"/>
  <c r="Q1758" i="40" s="1"/>
  <c r="Q1759" i="40" s="1"/>
  <c r="Q1760" i="40" s="1"/>
  <c r="Q1761" i="40" s="1"/>
  <c r="Q1762" i="40" s="1"/>
  <c r="Q1763" i="40" s="1"/>
  <c r="Q1764" i="40" s="1"/>
  <c r="Q1765" i="40" s="1"/>
  <c r="Q1766" i="40" s="1"/>
  <c r="Q1767" i="40" s="1"/>
  <c r="Q1768" i="40" s="1"/>
  <c r="Q1769" i="40" s="1"/>
  <c r="Q1770" i="40" s="1"/>
  <c r="Q1771" i="40" s="1"/>
  <c r="Q1772" i="40" s="1"/>
  <c r="Q1773" i="40" s="1"/>
  <c r="Q1774" i="40" s="1"/>
  <c r="Q1775" i="40" s="1"/>
  <c r="Q1776" i="40" s="1"/>
  <c r="Q1777" i="40" s="1"/>
  <c r="Q1778" i="40" s="1"/>
  <c r="Q1779" i="40" s="1"/>
  <c r="Q1780" i="40" s="1"/>
  <c r="Q1781" i="40" s="1"/>
  <c r="Q1782" i="40" s="1"/>
  <c r="Q1783" i="40" s="1"/>
  <c r="Q1784" i="40" s="1"/>
  <c r="Q1785" i="40" s="1"/>
  <c r="Q1786" i="40" s="1"/>
  <c r="Q1787" i="40" s="1"/>
  <c r="Q1788" i="40" s="1"/>
  <c r="Q1789" i="40" s="1"/>
  <c r="Q1790" i="40" s="1"/>
  <c r="Q1791" i="40" s="1"/>
  <c r="Q1792" i="40" s="1"/>
  <c r="Q1793" i="40" s="1"/>
  <c r="Q1794" i="40" s="1"/>
  <c r="Q1795" i="40" s="1"/>
  <c r="Q1796" i="40" s="1"/>
  <c r="Q1797" i="40" s="1"/>
  <c r="Q1798" i="40" s="1"/>
  <c r="Q1799" i="40" s="1"/>
  <c r="Q1800" i="40" s="1"/>
  <c r="Q1801" i="40" s="1"/>
  <c r="Q1802" i="40" s="1"/>
  <c r="Q1803" i="40" s="1"/>
  <c r="Q1804" i="40" s="1"/>
  <c r="Q1805" i="40" s="1"/>
  <c r="Q1806" i="40" s="1"/>
  <c r="Q1807" i="40" s="1"/>
  <c r="Q1808" i="40" s="1"/>
  <c r="Q1809" i="40" s="1"/>
  <c r="Q1810" i="40" s="1"/>
  <c r="Q1811" i="40" s="1"/>
  <c r="Q1812" i="40" s="1"/>
  <c r="Q1813" i="40" s="1"/>
  <c r="Q1814" i="40" s="1"/>
  <c r="Q1815" i="40" s="1"/>
  <c r="Q1816" i="40" s="1"/>
  <c r="Q1817" i="40" s="1"/>
  <c r="Q1818" i="40" s="1"/>
  <c r="Q1819" i="40" s="1"/>
  <c r="Q1820" i="40" s="1"/>
  <c r="Q1821" i="40" s="1"/>
  <c r="Q1822" i="40" s="1"/>
  <c r="Q1823" i="40" s="1"/>
  <c r="Q1824" i="40" s="1"/>
  <c r="Q1825" i="40" s="1"/>
  <c r="Q1826" i="40" s="1"/>
  <c r="Q1827" i="40" s="1"/>
  <c r="Q1828" i="40" s="1"/>
  <c r="Q1829" i="40" s="1"/>
  <c r="Q1830" i="40" s="1"/>
  <c r="Q1831" i="40" s="1"/>
  <c r="Q1832" i="40" s="1"/>
  <c r="Q1833" i="40" s="1"/>
  <c r="Q1834" i="40" s="1"/>
  <c r="Q1835" i="40" s="1"/>
  <c r="Q1836" i="40" s="1"/>
  <c r="Q1837" i="40" s="1"/>
  <c r="Q1838" i="40" s="1"/>
  <c r="Q1839" i="40" s="1"/>
  <c r="Q1840" i="40" s="1"/>
  <c r="Q1841" i="40" s="1"/>
  <c r="Q1842" i="40" s="1"/>
  <c r="Q1843" i="40" s="1"/>
  <c r="Q1844" i="40" s="1"/>
  <c r="Q1845" i="40" s="1"/>
  <c r="Q1846" i="40" s="1"/>
  <c r="Q1847" i="40" s="1"/>
  <c r="Q1848" i="40" s="1"/>
  <c r="Q1849" i="40" s="1"/>
  <c r="Q1850" i="40" s="1"/>
  <c r="Q1851" i="40" s="1"/>
  <c r="Q1852" i="40" s="1"/>
  <c r="Q1853" i="40" s="1"/>
  <c r="Q1854" i="40" s="1"/>
  <c r="Q1855" i="40" s="1"/>
  <c r="Q1856" i="40" s="1"/>
  <c r="Q1857" i="40" s="1"/>
  <c r="Q1858" i="40" s="1"/>
  <c r="Q1859" i="40" s="1"/>
  <c r="Q1860" i="40" s="1"/>
  <c r="Q1861" i="40" s="1"/>
  <c r="Q1862" i="40" s="1"/>
  <c r="Q1863" i="40" s="1"/>
  <c r="Q1864" i="40" s="1"/>
  <c r="Q1865" i="40" s="1"/>
  <c r="Q1866" i="40" s="1"/>
  <c r="Q1867" i="40" s="1"/>
  <c r="Q1868" i="40" s="1"/>
  <c r="Q1869" i="40" s="1"/>
  <c r="Q1870" i="40" s="1"/>
  <c r="Q1871" i="40" s="1"/>
  <c r="Q1872" i="40" s="1"/>
  <c r="Q1873" i="40" s="1"/>
  <c r="Q1874" i="40" s="1"/>
  <c r="Q1875" i="40" s="1"/>
  <c r="Q1876" i="40" s="1"/>
  <c r="Q1877" i="40" s="1"/>
  <c r="Q1878" i="40" s="1"/>
  <c r="Q1879" i="40" s="1"/>
  <c r="Q1880" i="40" s="1"/>
  <c r="Q1881" i="40" s="1"/>
  <c r="Q1882" i="40" s="1"/>
  <c r="Q1883" i="40" s="1"/>
  <c r="Q1884" i="40" s="1"/>
  <c r="Q1885" i="40" s="1"/>
  <c r="Q1886" i="40" s="1"/>
  <c r="Q1887" i="40" s="1"/>
  <c r="Q1888" i="40" s="1"/>
  <c r="Q1889" i="40" s="1"/>
  <c r="Q1890" i="40" s="1"/>
  <c r="Q1891" i="40" s="1"/>
  <c r="Q1892" i="40" s="1"/>
  <c r="Q1893" i="40" s="1"/>
  <c r="Q1894" i="40" s="1"/>
  <c r="Q1895" i="40" s="1"/>
  <c r="Q1896" i="40" s="1"/>
  <c r="Q1897" i="40" s="1"/>
  <c r="Q1898" i="40" s="1"/>
  <c r="Q1899" i="40" s="1"/>
  <c r="Q1900" i="40" s="1"/>
  <c r="Q1901" i="40" s="1"/>
  <c r="Q1902" i="40" s="1"/>
  <c r="Q1903" i="40" s="1"/>
  <c r="Q1904" i="40" s="1"/>
  <c r="Q1905" i="40" s="1"/>
  <c r="Q1906" i="40" s="1"/>
  <c r="Q1907" i="40" s="1"/>
  <c r="Q1908" i="40" s="1"/>
  <c r="Q1909" i="40" s="1"/>
  <c r="Q1910" i="40" s="1"/>
  <c r="Q1911" i="40" s="1"/>
  <c r="Q1912" i="40" s="1"/>
  <c r="Q1913" i="40" s="1"/>
  <c r="Q1914" i="40" s="1"/>
  <c r="Q1915" i="40" s="1"/>
  <c r="Q1916" i="40" s="1"/>
  <c r="Q1917" i="40" s="1"/>
  <c r="Q1918" i="40" s="1"/>
  <c r="Q1919" i="40" s="1"/>
  <c r="Q1920" i="40" s="1"/>
  <c r="Q1921" i="40" s="1"/>
  <c r="Q1922" i="40" s="1"/>
  <c r="Q1923" i="40" s="1"/>
  <c r="Q1924" i="40" s="1"/>
  <c r="Q1925" i="40" s="1"/>
  <c r="Q1926" i="40" s="1"/>
  <c r="Q1927" i="40" s="1"/>
  <c r="Q1928" i="40" s="1"/>
  <c r="Q1929" i="40" s="1"/>
  <c r="Q1930" i="40" s="1"/>
  <c r="Q1931" i="40" s="1"/>
  <c r="Q1932" i="40" s="1"/>
  <c r="Q1933" i="40" s="1"/>
  <c r="Q1934" i="40" s="1"/>
  <c r="Q1935" i="40" s="1"/>
  <c r="Q1936" i="40" s="1"/>
  <c r="Q1937" i="40" s="1"/>
  <c r="Q1938" i="40" s="1"/>
  <c r="Q1939" i="40" s="1"/>
  <c r="Q1940" i="40" s="1"/>
  <c r="Q1941" i="40" s="1"/>
  <c r="Q1942" i="40" s="1"/>
  <c r="Q1943" i="40" s="1"/>
  <c r="Q1944" i="40" s="1"/>
  <c r="Q1945" i="40" s="1"/>
  <c r="Q1946" i="40" s="1"/>
  <c r="Q1947" i="40" s="1"/>
  <c r="Q1948" i="40" s="1"/>
  <c r="Q1949" i="40" s="1"/>
  <c r="Q1950" i="40" s="1"/>
  <c r="Q1951" i="40" s="1"/>
  <c r="Q1952" i="40" s="1"/>
  <c r="Q1953" i="40" s="1"/>
  <c r="Q1954" i="40" s="1"/>
  <c r="Q1955" i="40" s="1"/>
  <c r="Q1956" i="40" s="1"/>
  <c r="Q1957" i="40" s="1"/>
  <c r="Q1958" i="40" s="1"/>
  <c r="Q1959" i="40" s="1"/>
  <c r="Q1960" i="40" s="1"/>
  <c r="Q1961" i="40" s="1"/>
  <c r="Q1962" i="40" s="1"/>
  <c r="Q1963" i="40" s="1"/>
  <c r="Q1964" i="40" s="1"/>
  <c r="Q1965" i="40" s="1"/>
  <c r="Q1966" i="40" s="1"/>
  <c r="Q1967" i="40" s="1"/>
  <c r="Q1968" i="40" s="1"/>
  <c r="Q1969" i="40" s="1"/>
  <c r="Q1970" i="40" s="1"/>
  <c r="Q1971" i="40" s="1"/>
  <c r="Q1972" i="40" s="1"/>
  <c r="Q1973" i="40" s="1"/>
  <c r="Q1974" i="40" s="1"/>
  <c r="Q1975" i="40" s="1"/>
  <c r="Q1976" i="40" s="1"/>
  <c r="Q1977" i="40" s="1"/>
  <c r="Q1978" i="40" s="1"/>
  <c r="Q1979" i="40" s="1"/>
  <c r="Q1980" i="40" s="1"/>
  <c r="Q1981" i="40" s="1"/>
  <c r="Q1982" i="40" s="1"/>
  <c r="Q1983" i="40" s="1"/>
  <c r="Q1984" i="40" s="1"/>
  <c r="Q1985" i="40" s="1"/>
  <c r="Q1986" i="40" s="1"/>
  <c r="Q1987" i="40" s="1"/>
  <c r="Q1988" i="40" s="1"/>
  <c r="Q1989" i="40" s="1"/>
  <c r="Q1990" i="40" s="1"/>
  <c r="Q1991" i="40" s="1"/>
  <c r="Q1992" i="40" s="1"/>
  <c r="Q1993" i="40" s="1"/>
  <c r="Q1994" i="40" s="1"/>
  <c r="Q1995" i="40" s="1"/>
  <c r="Q1996" i="40" s="1"/>
  <c r="Q1997" i="40" s="1"/>
  <c r="Q1998" i="40" s="1"/>
  <c r="Q1999" i="40" s="1"/>
  <c r="Q2000" i="40" s="1"/>
  <c r="Q2001" i="40" s="1"/>
  <c r="Q2002" i="40" s="1"/>
  <c r="Q2003" i="40" s="1"/>
  <c r="Q2004" i="40" s="1"/>
  <c r="Q2005" i="40" s="1"/>
  <c r="Q2006" i="40" s="1"/>
  <c r="Q2007" i="40" s="1"/>
  <c r="Q2008" i="40" s="1"/>
  <c r="Q2009" i="40" s="1"/>
  <c r="Q2010" i="40" s="1"/>
  <c r="Q2011" i="40" s="1"/>
  <c r="Q2012" i="40" s="1"/>
  <c r="Q2013" i="40" s="1"/>
  <c r="Q2014" i="40" s="1"/>
  <c r="Q2015" i="40" s="1"/>
  <c r="Q2016" i="40" s="1"/>
  <c r="Q2017" i="40" s="1"/>
  <c r="Q2018" i="40" s="1"/>
  <c r="Q2019" i="40" s="1"/>
  <c r="Q2020" i="40" s="1"/>
  <c r="Q8" i="40" s="1"/>
  <c r="N10" i="40"/>
  <c r="O10" i="40" s="1"/>
  <c r="O6" i="40"/>
  <c r="O11" i="40" l="1"/>
  <c r="O5" i="40"/>
  <c r="Q5" i="40" s="1"/>
  <c r="P12" i="40"/>
  <c r="P5" i="40" l="1"/>
  <c r="B5" i="40" s="1"/>
  <c r="P13" i="40"/>
  <c r="N12" i="40"/>
  <c r="O12" i="40" s="1"/>
  <c r="E19" i="41"/>
  <c r="D19" i="41"/>
  <c r="E11" i="41"/>
  <c r="D11" i="41"/>
  <c r="C6" i="40" l="1"/>
  <c r="P14" i="40"/>
  <c r="N13" i="40"/>
  <c r="O13" i="40" s="1"/>
  <c r="D59" i="41"/>
  <c r="D58" i="41"/>
  <c r="P15" i="40" l="1"/>
  <c r="N14" i="40"/>
  <c r="O14" i="40" s="1"/>
  <c r="J35" i="41"/>
  <c r="I35" i="41"/>
  <c r="J17" i="41"/>
  <c r="I17" i="41"/>
  <c r="E65" i="41"/>
  <c r="D65" i="41"/>
  <c r="D57" i="41"/>
  <c r="I58" i="41"/>
  <c r="I57" i="41" s="1"/>
  <c r="J57" i="41" s="1"/>
  <c r="J52" i="41" s="1"/>
  <c r="J51" i="41" s="1"/>
  <c r="E36" i="13"/>
  <c r="D36" i="13"/>
  <c r="P16" i="40" l="1"/>
  <c r="N15" i="40"/>
  <c r="O15" i="40" s="1"/>
  <c r="E57" i="41"/>
  <c r="D52" i="41" s="1"/>
  <c r="D51" i="41" s="1"/>
  <c r="G21" i="41"/>
  <c r="P17" i="40" l="1"/>
  <c r="N16" i="40"/>
  <c r="O16" i="40" s="1"/>
  <c r="F32" i="41"/>
  <c r="F21" i="41"/>
  <c r="F19" i="41"/>
  <c r="F11" i="41"/>
  <c r="F8" i="41"/>
  <c r="F10" i="41" s="1"/>
  <c r="E8" i="41"/>
  <c r="E9" i="41" s="1"/>
  <c r="D8" i="41"/>
  <c r="D10" i="41" s="1"/>
  <c r="P18" i="40" l="1"/>
  <c r="N17" i="40"/>
  <c r="O17" i="40" s="1"/>
  <c r="F35" i="41"/>
  <c r="F36" i="41" s="1"/>
  <c r="D9" i="41"/>
  <c r="D12" i="41" s="1"/>
  <c r="F9" i="41"/>
  <c r="F12" i="41" s="1"/>
  <c r="E10" i="41"/>
  <c r="E12" i="41" s="1"/>
  <c r="E16" i="41" s="1"/>
  <c r="D17" i="41" l="1"/>
  <c r="D16" i="41"/>
  <c r="E17" i="41"/>
  <c r="P19" i="40"/>
  <c r="N18" i="40"/>
  <c r="O18" i="40" s="1"/>
  <c r="F17" i="41"/>
  <c r="F39" i="41"/>
  <c r="F40" i="41" s="1"/>
  <c r="P20" i="40" l="1"/>
  <c r="N19" i="40"/>
  <c r="O19" i="40" s="1"/>
  <c r="D11" i="13"/>
  <c r="D8" i="13"/>
  <c r="P21" i="40" l="1"/>
  <c r="N20" i="40"/>
  <c r="O20" i="40" s="1"/>
  <c r="C38" i="13"/>
  <c r="C37" i="13"/>
  <c r="J24" i="13"/>
  <c r="I24" i="13"/>
  <c r="H24" i="13"/>
  <c r="E20" i="13"/>
  <c r="I8" i="13" s="1"/>
  <c r="J10" i="13"/>
  <c r="E18" i="13"/>
  <c r="D21" i="13"/>
  <c r="D22" i="13" s="1"/>
  <c r="E11" i="13"/>
  <c r="H10" i="13"/>
  <c r="J8" i="13"/>
  <c r="H8" i="13"/>
  <c r="E8" i="13"/>
  <c r="D9" i="13"/>
  <c r="J6" i="13"/>
  <c r="I6" i="13"/>
  <c r="H6" i="13"/>
  <c r="I10" i="13" l="1"/>
  <c r="P22" i="40"/>
  <c r="N21" i="40"/>
  <c r="O21" i="40" s="1"/>
  <c r="E21" i="13"/>
  <c r="E22" i="13" s="1"/>
  <c r="E37" i="13" s="1"/>
  <c r="D37" i="13"/>
  <c r="J7" i="13"/>
  <c r="D10" i="13"/>
  <c r="E10" i="13"/>
  <c r="E9" i="13"/>
  <c r="P23" i="40" l="1"/>
  <c r="N22" i="40"/>
  <c r="O22" i="40" s="1"/>
  <c r="D13" i="13"/>
  <c r="D15" i="13" s="1"/>
  <c r="E13" i="13"/>
  <c r="E15" i="13" s="1"/>
  <c r="I7" i="13" s="1"/>
  <c r="D23" i="13"/>
  <c r="E38" i="13" l="1"/>
  <c r="P24" i="40"/>
  <c r="N23" i="40"/>
  <c r="O23" i="40" s="1"/>
  <c r="H7" i="13"/>
  <c r="D38" i="13"/>
  <c r="J12" i="13"/>
  <c r="J11" i="13" s="1"/>
  <c r="D24" i="13"/>
  <c r="H12" i="13" s="1"/>
  <c r="E23" i="13"/>
  <c r="E27" i="41" l="1"/>
  <c r="D27" i="41"/>
  <c r="D35" i="41" s="1"/>
  <c r="P25" i="40"/>
  <c r="N24" i="40"/>
  <c r="O24" i="40" s="1"/>
  <c r="H11" i="13"/>
  <c r="E24" i="13"/>
  <c r="I12" i="13" s="1"/>
  <c r="I11" i="13" s="1"/>
  <c r="D36" i="41" l="1"/>
  <c r="D41" i="41" s="1"/>
  <c r="D37" i="41"/>
  <c r="D38" i="41" s="1"/>
  <c r="E35" i="41"/>
  <c r="E29" i="41"/>
  <c r="E34" i="41" s="1"/>
  <c r="E40" i="41" s="1"/>
  <c r="E30" i="41"/>
  <c r="E28" i="41"/>
  <c r="E33" i="41" s="1"/>
  <c r="E39" i="41" s="1"/>
  <c r="D30" i="41"/>
  <c r="D29" i="41"/>
  <c r="D34" i="41" s="1"/>
  <c r="D40" i="41" s="1"/>
  <c r="D28" i="41"/>
  <c r="D33" i="41" s="1"/>
  <c r="D39" i="41" s="1"/>
  <c r="P26" i="40"/>
  <c r="N25" i="40"/>
  <c r="O25" i="40" s="1"/>
  <c r="E37" i="41" l="1"/>
  <c r="E38" i="41" s="1"/>
  <c r="E36" i="41"/>
  <c r="E41" i="41" s="1"/>
  <c r="P27" i="40"/>
  <c r="N26" i="40"/>
  <c r="O26" i="40" s="1"/>
  <c r="E64" i="41" l="1"/>
  <c r="E66" i="41" s="1"/>
  <c r="E67" i="41" s="1"/>
  <c r="D64" i="41"/>
  <c r="P28" i="40"/>
  <c r="N27" i="40"/>
  <c r="O27" i="40" s="1"/>
  <c r="D66" i="41" l="1"/>
  <c r="D67" i="41" s="1"/>
  <c r="P29" i="40"/>
  <c r="N28" i="40"/>
  <c r="O28" i="40" s="1"/>
  <c r="P30" i="40" l="1"/>
  <c r="N29" i="40"/>
  <c r="O29" i="40" s="1"/>
  <c r="P31" i="40" l="1"/>
  <c r="N30" i="40"/>
  <c r="O30" i="40" s="1"/>
  <c r="P32" i="40" l="1"/>
  <c r="N31" i="40"/>
  <c r="O31" i="40" s="1"/>
  <c r="P33" i="40" l="1"/>
  <c r="N32" i="40"/>
  <c r="O32" i="40" s="1"/>
  <c r="P34" i="40" l="1"/>
  <c r="N33" i="40"/>
  <c r="O33" i="40" s="1"/>
  <c r="P35" i="40" l="1"/>
  <c r="N34" i="40"/>
  <c r="O34" i="40" s="1"/>
  <c r="P36" i="40" l="1"/>
  <c r="N35" i="40"/>
  <c r="O35" i="40" s="1"/>
  <c r="P37" i="40" l="1"/>
  <c r="N36" i="40"/>
  <c r="O36" i="40" s="1"/>
  <c r="P38" i="40" l="1"/>
  <c r="N37" i="40"/>
  <c r="O37" i="40" s="1"/>
  <c r="P39" i="40" l="1"/>
  <c r="N38" i="40"/>
  <c r="O38" i="40" s="1"/>
  <c r="P40" i="40" l="1"/>
  <c r="N39" i="40"/>
  <c r="O39" i="40" s="1"/>
  <c r="P41" i="40" l="1"/>
  <c r="N40" i="40"/>
  <c r="O40" i="40" s="1"/>
  <c r="P42" i="40" l="1"/>
  <c r="N41" i="40"/>
  <c r="O41" i="40" s="1"/>
  <c r="P43" i="40" l="1"/>
  <c r="N42" i="40"/>
  <c r="O42" i="40" s="1"/>
  <c r="P44" i="40" l="1"/>
  <c r="N43" i="40"/>
  <c r="O43" i="40" s="1"/>
  <c r="P45" i="40" l="1"/>
  <c r="N44" i="40"/>
  <c r="O44" i="40" s="1"/>
  <c r="P46" i="40" l="1"/>
  <c r="N45" i="40"/>
  <c r="O45" i="40" s="1"/>
  <c r="P47" i="40" l="1"/>
  <c r="N46" i="40"/>
  <c r="O46" i="40" s="1"/>
  <c r="P48" i="40" l="1"/>
  <c r="N47" i="40"/>
  <c r="O47" i="40" s="1"/>
  <c r="P49" i="40" l="1"/>
  <c r="N48" i="40"/>
  <c r="O48" i="40" s="1"/>
  <c r="P50" i="40" l="1"/>
  <c r="N49" i="40"/>
  <c r="O49" i="40" s="1"/>
  <c r="P51" i="40" l="1"/>
  <c r="N50" i="40"/>
  <c r="O50" i="40" s="1"/>
  <c r="P52" i="40" l="1"/>
  <c r="N51" i="40"/>
  <c r="O51" i="40" s="1"/>
  <c r="P53" i="40" l="1"/>
  <c r="N52" i="40"/>
  <c r="O52" i="40" s="1"/>
  <c r="P54" i="40" l="1"/>
  <c r="N53" i="40"/>
  <c r="O53" i="40" s="1"/>
  <c r="P55" i="40" l="1"/>
  <c r="N54" i="40"/>
  <c r="O54" i="40" s="1"/>
  <c r="P56" i="40" l="1"/>
  <c r="N55" i="40"/>
  <c r="O55" i="40" s="1"/>
  <c r="P57" i="40" l="1"/>
  <c r="N56" i="40"/>
  <c r="O56" i="40" s="1"/>
  <c r="P58" i="40" l="1"/>
  <c r="N57" i="40"/>
  <c r="O57" i="40" s="1"/>
  <c r="P59" i="40" l="1"/>
  <c r="N58" i="40"/>
  <c r="O58" i="40" s="1"/>
  <c r="P60" i="40" l="1"/>
  <c r="N59" i="40"/>
  <c r="O59" i="40" s="1"/>
  <c r="P61" i="40" l="1"/>
  <c r="N60" i="40"/>
  <c r="O60" i="40" s="1"/>
  <c r="P62" i="40" l="1"/>
  <c r="N61" i="40"/>
  <c r="O61" i="40" s="1"/>
  <c r="P63" i="40" l="1"/>
  <c r="N62" i="40"/>
  <c r="O62" i="40" s="1"/>
  <c r="P64" i="40" l="1"/>
  <c r="N63" i="40"/>
  <c r="O63" i="40" s="1"/>
  <c r="P65" i="40" l="1"/>
  <c r="N64" i="40"/>
  <c r="O64" i="40" s="1"/>
  <c r="P66" i="40" l="1"/>
  <c r="N65" i="40"/>
  <c r="O65" i="40" s="1"/>
  <c r="P67" i="40" l="1"/>
  <c r="N66" i="40"/>
  <c r="O66" i="40" s="1"/>
  <c r="P68" i="40" l="1"/>
  <c r="N67" i="40"/>
  <c r="O67" i="40" s="1"/>
  <c r="P69" i="40" l="1"/>
  <c r="N68" i="40"/>
  <c r="O68" i="40" s="1"/>
  <c r="P70" i="40" l="1"/>
  <c r="N69" i="40"/>
  <c r="O69" i="40" s="1"/>
  <c r="P71" i="40" l="1"/>
  <c r="N70" i="40"/>
  <c r="O70" i="40" s="1"/>
  <c r="P72" i="40" l="1"/>
  <c r="N71" i="40"/>
  <c r="O71" i="40" s="1"/>
  <c r="P73" i="40" l="1"/>
  <c r="N72" i="40"/>
  <c r="O72" i="40" s="1"/>
  <c r="P74" i="40" l="1"/>
  <c r="N73" i="40"/>
  <c r="O73" i="40" s="1"/>
  <c r="P75" i="40" l="1"/>
  <c r="N74" i="40"/>
  <c r="O74" i="40" s="1"/>
  <c r="P76" i="40" l="1"/>
  <c r="N75" i="40"/>
  <c r="O75" i="40" s="1"/>
  <c r="P77" i="40" l="1"/>
  <c r="N76" i="40"/>
  <c r="O76" i="40" s="1"/>
  <c r="P78" i="40" l="1"/>
  <c r="N77" i="40"/>
  <c r="O77" i="40" s="1"/>
  <c r="P79" i="40" l="1"/>
  <c r="N78" i="40"/>
  <c r="O78" i="40" s="1"/>
  <c r="P80" i="40" l="1"/>
  <c r="N79" i="40"/>
  <c r="O79" i="40" s="1"/>
  <c r="P81" i="40" l="1"/>
  <c r="N80" i="40"/>
  <c r="O80" i="40" s="1"/>
  <c r="P82" i="40" l="1"/>
  <c r="N81" i="40"/>
  <c r="O81" i="40" s="1"/>
  <c r="P83" i="40" l="1"/>
  <c r="N82" i="40"/>
  <c r="O82" i="40" s="1"/>
  <c r="P84" i="40" l="1"/>
  <c r="N83" i="40"/>
  <c r="O83" i="40" s="1"/>
  <c r="P85" i="40" l="1"/>
  <c r="N84" i="40"/>
  <c r="O84" i="40" s="1"/>
  <c r="P86" i="40" l="1"/>
  <c r="N85" i="40"/>
  <c r="O85" i="40" s="1"/>
  <c r="P87" i="40" l="1"/>
  <c r="N86" i="40"/>
  <c r="O86" i="40" s="1"/>
  <c r="P88" i="40" l="1"/>
  <c r="N87" i="40"/>
  <c r="O87" i="40" s="1"/>
  <c r="P89" i="40" l="1"/>
  <c r="N88" i="40"/>
  <c r="O88" i="40" s="1"/>
  <c r="P90" i="40" l="1"/>
  <c r="N89" i="40"/>
  <c r="O89" i="40" s="1"/>
  <c r="P91" i="40" l="1"/>
  <c r="N90" i="40"/>
  <c r="O90" i="40" s="1"/>
  <c r="P92" i="40" l="1"/>
  <c r="N91" i="40"/>
  <c r="O91" i="40" s="1"/>
  <c r="P93" i="40" l="1"/>
  <c r="N92" i="40"/>
  <c r="O92" i="40" s="1"/>
  <c r="P94" i="40" l="1"/>
  <c r="N93" i="40"/>
  <c r="O93" i="40" s="1"/>
  <c r="P95" i="40" l="1"/>
  <c r="N94" i="40"/>
  <c r="O94" i="40" s="1"/>
  <c r="P96" i="40" l="1"/>
  <c r="N95" i="40"/>
  <c r="O95" i="40" s="1"/>
  <c r="P97" i="40" l="1"/>
  <c r="N96" i="40"/>
  <c r="O96" i="40" s="1"/>
  <c r="P98" i="40" l="1"/>
  <c r="N97" i="40"/>
  <c r="O97" i="40" s="1"/>
  <c r="P99" i="40" l="1"/>
  <c r="N98" i="40"/>
  <c r="O98" i="40" s="1"/>
  <c r="P100" i="40" l="1"/>
  <c r="N99" i="40"/>
  <c r="O99" i="40" s="1"/>
  <c r="P101" i="40" l="1"/>
  <c r="N100" i="40"/>
  <c r="O100" i="40" s="1"/>
  <c r="P102" i="40" l="1"/>
  <c r="N101" i="40"/>
  <c r="O101" i="40" s="1"/>
  <c r="P103" i="40" l="1"/>
  <c r="N102" i="40"/>
  <c r="O102" i="40" s="1"/>
  <c r="P104" i="40" l="1"/>
  <c r="N103" i="40"/>
  <c r="O103" i="40" s="1"/>
  <c r="P105" i="40" l="1"/>
  <c r="N104" i="40"/>
  <c r="O104" i="40" s="1"/>
  <c r="P106" i="40" l="1"/>
  <c r="N105" i="40"/>
  <c r="O105" i="40" s="1"/>
  <c r="P107" i="40" l="1"/>
  <c r="N106" i="40"/>
  <c r="O106" i="40" s="1"/>
  <c r="P108" i="40" l="1"/>
  <c r="N107" i="40"/>
  <c r="O107" i="40" s="1"/>
  <c r="P109" i="40" l="1"/>
  <c r="N108" i="40"/>
  <c r="O108" i="40" s="1"/>
  <c r="P110" i="40" l="1"/>
  <c r="N109" i="40"/>
  <c r="O109" i="40" s="1"/>
  <c r="P111" i="40" l="1"/>
  <c r="N110" i="40"/>
  <c r="O110" i="40" s="1"/>
  <c r="P112" i="40" l="1"/>
  <c r="N111" i="40"/>
  <c r="O111" i="40" s="1"/>
  <c r="P113" i="40" l="1"/>
  <c r="N112" i="40"/>
  <c r="O112" i="40" s="1"/>
  <c r="P114" i="40" l="1"/>
  <c r="N113" i="40"/>
  <c r="O113" i="40" s="1"/>
  <c r="P115" i="40" l="1"/>
  <c r="N114" i="40"/>
  <c r="O114" i="40" s="1"/>
  <c r="P116" i="40" l="1"/>
  <c r="N115" i="40"/>
  <c r="O115" i="40" s="1"/>
  <c r="P117" i="40" l="1"/>
  <c r="N116" i="40"/>
  <c r="O116" i="40" s="1"/>
  <c r="P118" i="40" l="1"/>
  <c r="N117" i="40"/>
  <c r="O117" i="40" s="1"/>
  <c r="P119" i="40" l="1"/>
  <c r="N118" i="40"/>
  <c r="O118" i="40" s="1"/>
  <c r="P120" i="40" l="1"/>
  <c r="N119" i="40"/>
  <c r="O119" i="40" s="1"/>
  <c r="P121" i="40" l="1"/>
  <c r="N120" i="40"/>
  <c r="O120" i="40" s="1"/>
  <c r="P122" i="40" l="1"/>
  <c r="N121" i="40"/>
  <c r="O121" i="40" s="1"/>
  <c r="P123" i="40" l="1"/>
  <c r="N122" i="40"/>
  <c r="O122" i="40" s="1"/>
  <c r="P124" i="40" l="1"/>
  <c r="N123" i="40"/>
  <c r="O123" i="40" s="1"/>
  <c r="P125" i="40" l="1"/>
  <c r="N124" i="40"/>
  <c r="O124" i="40" s="1"/>
  <c r="P126" i="40" l="1"/>
  <c r="N125" i="40"/>
  <c r="O125" i="40" s="1"/>
  <c r="P127" i="40" l="1"/>
  <c r="N126" i="40"/>
  <c r="O126" i="40" s="1"/>
  <c r="P128" i="40" l="1"/>
  <c r="N127" i="40"/>
  <c r="O127" i="40" s="1"/>
  <c r="P129" i="40" l="1"/>
  <c r="N128" i="40"/>
  <c r="O128" i="40" s="1"/>
  <c r="P130" i="40" l="1"/>
  <c r="N129" i="40"/>
  <c r="O129" i="40" s="1"/>
  <c r="P131" i="40" l="1"/>
  <c r="N130" i="40"/>
  <c r="O130" i="40" s="1"/>
  <c r="P132" i="40" l="1"/>
  <c r="N131" i="40"/>
  <c r="O131" i="40" s="1"/>
  <c r="P133" i="40" l="1"/>
  <c r="N132" i="40"/>
  <c r="O132" i="40" s="1"/>
  <c r="P134" i="40" l="1"/>
  <c r="N133" i="40"/>
  <c r="O133" i="40" s="1"/>
  <c r="P135" i="40" l="1"/>
  <c r="N134" i="40"/>
  <c r="O134" i="40" s="1"/>
  <c r="P136" i="40" l="1"/>
  <c r="N135" i="40"/>
  <c r="O135" i="40" s="1"/>
  <c r="P137" i="40" l="1"/>
  <c r="N136" i="40"/>
  <c r="O136" i="40" s="1"/>
  <c r="P138" i="40" l="1"/>
  <c r="N137" i="40"/>
  <c r="O137" i="40" s="1"/>
  <c r="P139" i="40" l="1"/>
  <c r="N138" i="40"/>
  <c r="O138" i="40" s="1"/>
  <c r="P140" i="40" l="1"/>
  <c r="N139" i="40"/>
  <c r="O139" i="40" s="1"/>
  <c r="P141" i="40" l="1"/>
  <c r="N140" i="40"/>
  <c r="O140" i="40" s="1"/>
  <c r="P142" i="40" l="1"/>
  <c r="N141" i="40"/>
  <c r="O141" i="40" s="1"/>
  <c r="P143" i="40" l="1"/>
  <c r="N142" i="40"/>
  <c r="O142" i="40" s="1"/>
  <c r="P144" i="40" l="1"/>
  <c r="N143" i="40"/>
  <c r="O143" i="40" s="1"/>
  <c r="P145" i="40" l="1"/>
  <c r="N144" i="40"/>
  <c r="O144" i="40" s="1"/>
  <c r="P146" i="40" l="1"/>
  <c r="N145" i="40"/>
  <c r="O145" i="40" s="1"/>
  <c r="P147" i="40" l="1"/>
  <c r="N146" i="40"/>
  <c r="O146" i="40" s="1"/>
  <c r="P148" i="40" l="1"/>
  <c r="N147" i="40"/>
  <c r="O147" i="40" s="1"/>
  <c r="P149" i="40" l="1"/>
  <c r="N148" i="40"/>
  <c r="O148" i="40" s="1"/>
  <c r="P150" i="40" l="1"/>
  <c r="N149" i="40"/>
  <c r="O149" i="40" s="1"/>
  <c r="P151" i="40" l="1"/>
  <c r="N150" i="40"/>
  <c r="O150" i="40" s="1"/>
  <c r="P152" i="40" l="1"/>
  <c r="N151" i="40"/>
  <c r="O151" i="40" s="1"/>
  <c r="P153" i="40" l="1"/>
  <c r="N152" i="40"/>
  <c r="O152" i="40" s="1"/>
  <c r="P154" i="40" l="1"/>
  <c r="N153" i="40"/>
  <c r="O153" i="40" s="1"/>
  <c r="P155" i="40" l="1"/>
  <c r="N154" i="40"/>
  <c r="O154" i="40" s="1"/>
  <c r="P156" i="40" l="1"/>
  <c r="N155" i="40"/>
  <c r="O155" i="40" s="1"/>
  <c r="P157" i="40" l="1"/>
  <c r="N156" i="40"/>
  <c r="O156" i="40" s="1"/>
  <c r="P158" i="40" l="1"/>
  <c r="N157" i="40"/>
  <c r="O157" i="40" s="1"/>
  <c r="P159" i="40" l="1"/>
  <c r="N158" i="40"/>
  <c r="O158" i="40" s="1"/>
  <c r="P160" i="40" l="1"/>
  <c r="N159" i="40"/>
  <c r="O159" i="40" s="1"/>
  <c r="P161" i="40" l="1"/>
  <c r="N160" i="40"/>
  <c r="O160" i="40" s="1"/>
  <c r="P162" i="40" l="1"/>
  <c r="N161" i="40"/>
  <c r="O161" i="40" s="1"/>
  <c r="P163" i="40" l="1"/>
  <c r="N162" i="40"/>
  <c r="O162" i="40" s="1"/>
  <c r="P164" i="40" l="1"/>
  <c r="N163" i="40"/>
  <c r="O163" i="40" s="1"/>
  <c r="P165" i="40" l="1"/>
  <c r="N164" i="40"/>
  <c r="O164" i="40" s="1"/>
  <c r="P166" i="40" l="1"/>
  <c r="N165" i="40"/>
  <c r="O165" i="40" s="1"/>
  <c r="P167" i="40" l="1"/>
  <c r="N166" i="40"/>
  <c r="O166" i="40" s="1"/>
  <c r="P168" i="40" l="1"/>
  <c r="N167" i="40"/>
  <c r="O167" i="40" s="1"/>
  <c r="P169" i="40" l="1"/>
  <c r="N168" i="40"/>
  <c r="O168" i="40" s="1"/>
  <c r="P170" i="40" l="1"/>
  <c r="N169" i="40"/>
  <c r="O169" i="40" s="1"/>
  <c r="P171" i="40" l="1"/>
  <c r="N170" i="40"/>
  <c r="O170" i="40" s="1"/>
  <c r="P172" i="40" l="1"/>
  <c r="N171" i="40"/>
  <c r="O171" i="40" s="1"/>
  <c r="P173" i="40" l="1"/>
  <c r="N172" i="40"/>
  <c r="O172" i="40" s="1"/>
  <c r="P174" i="40" l="1"/>
  <c r="N173" i="40"/>
  <c r="O173" i="40" s="1"/>
  <c r="P175" i="40" l="1"/>
  <c r="N174" i="40"/>
  <c r="O174" i="40" s="1"/>
  <c r="P176" i="40" l="1"/>
  <c r="N175" i="40"/>
  <c r="O175" i="40" s="1"/>
  <c r="P177" i="40" l="1"/>
  <c r="N176" i="40"/>
  <c r="O176" i="40" s="1"/>
  <c r="P178" i="40" l="1"/>
  <c r="N177" i="40"/>
  <c r="O177" i="40" s="1"/>
  <c r="P179" i="40" l="1"/>
  <c r="N178" i="40"/>
  <c r="O178" i="40" s="1"/>
  <c r="P180" i="40" l="1"/>
  <c r="N179" i="40"/>
  <c r="O179" i="40" s="1"/>
  <c r="P181" i="40" l="1"/>
  <c r="N180" i="40"/>
  <c r="O180" i="40" s="1"/>
  <c r="P182" i="40" l="1"/>
  <c r="N181" i="40"/>
  <c r="O181" i="40" s="1"/>
  <c r="P183" i="40" l="1"/>
  <c r="N182" i="40"/>
  <c r="O182" i="40" s="1"/>
  <c r="P184" i="40" l="1"/>
  <c r="N183" i="40"/>
  <c r="O183" i="40" s="1"/>
  <c r="P185" i="40" l="1"/>
  <c r="N184" i="40"/>
  <c r="O184" i="40" s="1"/>
  <c r="P186" i="40" l="1"/>
  <c r="N185" i="40"/>
  <c r="O185" i="40" s="1"/>
  <c r="P187" i="40" l="1"/>
  <c r="N186" i="40"/>
  <c r="O186" i="40" s="1"/>
  <c r="P188" i="40" l="1"/>
  <c r="N187" i="40"/>
  <c r="O187" i="40" s="1"/>
  <c r="P189" i="40" l="1"/>
  <c r="N188" i="40"/>
  <c r="O188" i="40" s="1"/>
  <c r="P190" i="40" l="1"/>
  <c r="N189" i="40"/>
  <c r="O189" i="40" s="1"/>
  <c r="P191" i="40" l="1"/>
  <c r="N190" i="40"/>
  <c r="O190" i="40" s="1"/>
  <c r="P192" i="40" l="1"/>
  <c r="N191" i="40"/>
  <c r="O191" i="40" s="1"/>
  <c r="P193" i="40" l="1"/>
  <c r="N192" i="40"/>
  <c r="O192" i="40" s="1"/>
  <c r="P194" i="40" l="1"/>
  <c r="N193" i="40"/>
  <c r="O193" i="40" s="1"/>
  <c r="P195" i="40" l="1"/>
  <c r="N194" i="40"/>
  <c r="O194" i="40" s="1"/>
  <c r="P196" i="40" l="1"/>
  <c r="N195" i="40"/>
  <c r="O195" i="40" s="1"/>
  <c r="P197" i="40" l="1"/>
  <c r="N196" i="40"/>
  <c r="O196" i="40" s="1"/>
  <c r="P198" i="40" l="1"/>
  <c r="N197" i="40"/>
  <c r="O197" i="40" s="1"/>
  <c r="P199" i="40" l="1"/>
  <c r="N198" i="40"/>
  <c r="O198" i="40" s="1"/>
  <c r="P200" i="40" l="1"/>
  <c r="N199" i="40"/>
  <c r="O199" i="40" s="1"/>
  <c r="P201" i="40" l="1"/>
  <c r="N200" i="40"/>
  <c r="O200" i="40" s="1"/>
  <c r="P202" i="40" l="1"/>
  <c r="N201" i="40"/>
  <c r="O201" i="40" s="1"/>
  <c r="P203" i="40" l="1"/>
  <c r="N202" i="40"/>
  <c r="O202" i="40" s="1"/>
  <c r="P204" i="40" l="1"/>
  <c r="N203" i="40"/>
  <c r="O203" i="40" s="1"/>
  <c r="P205" i="40" l="1"/>
  <c r="N204" i="40"/>
  <c r="O204" i="40" s="1"/>
  <c r="P206" i="40" l="1"/>
  <c r="N205" i="40"/>
  <c r="O205" i="40" s="1"/>
  <c r="P207" i="40" l="1"/>
  <c r="N206" i="40"/>
  <c r="O206" i="40" s="1"/>
  <c r="P208" i="40" l="1"/>
  <c r="N207" i="40"/>
  <c r="O207" i="40" s="1"/>
  <c r="P209" i="40" l="1"/>
  <c r="N208" i="40"/>
  <c r="O208" i="40" s="1"/>
  <c r="P210" i="40" l="1"/>
  <c r="N209" i="40"/>
  <c r="O209" i="40" s="1"/>
  <c r="P211" i="40" l="1"/>
  <c r="N210" i="40"/>
  <c r="O210" i="40" s="1"/>
  <c r="P212" i="40" l="1"/>
  <c r="N211" i="40"/>
  <c r="O211" i="40" s="1"/>
  <c r="P213" i="40" l="1"/>
  <c r="N212" i="40"/>
  <c r="O212" i="40" s="1"/>
  <c r="P214" i="40" l="1"/>
  <c r="N213" i="40"/>
  <c r="O213" i="40" s="1"/>
  <c r="P215" i="40" l="1"/>
  <c r="N214" i="40"/>
  <c r="O214" i="40" s="1"/>
  <c r="P216" i="40" l="1"/>
  <c r="N215" i="40"/>
  <c r="O215" i="40" s="1"/>
  <c r="P217" i="40" l="1"/>
  <c r="N216" i="40"/>
  <c r="O216" i="40" s="1"/>
  <c r="P218" i="40" l="1"/>
  <c r="N217" i="40"/>
  <c r="O217" i="40" s="1"/>
  <c r="P219" i="40" l="1"/>
  <c r="N218" i="40"/>
  <c r="O218" i="40" s="1"/>
  <c r="P220" i="40" l="1"/>
  <c r="N219" i="40"/>
  <c r="O219" i="40" s="1"/>
  <c r="P221" i="40" l="1"/>
  <c r="N220" i="40"/>
  <c r="O220" i="40" s="1"/>
  <c r="P222" i="40" l="1"/>
  <c r="N221" i="40"/>
  <c r="O221" i="40" s="1"/>
  <c r="P223" i="40" l="1"/>
  <c r="N222" i="40"/>
  <c r="O222" i="40" s="1"/>
  <c r="P224" i="40" l="1"/>
  <c r="N223" i="40"/>
  <c r="O223" i="40" s="1"/>
  <c r="P225" i="40" l="1"/>
  <c r="N224" i="40"/>
  <c r="O224" i="40" s="1"/>
  <c r="P226" i="40" l="1"/>
  <c r="N225" i="40"/>
  <c r="O225" i="40" s="1"/>
  <c r="P227" i="40" l="1"/>
  <c r="N226" i="40"/>
  <c r="O226" i="40" s="1"/>
  <c r="P228" i="40" l="1"/>
  <c r="N227" i="40"/>
  <c r="O227" i="40" s="1"/>
  <c r="P229" i="40" l="1"/>
  <c r="N228" i="40"/>
  <c r="O228" i="40" s="1"/>
  <c r="P230" i="40" l="1"/>
  <c r="N229" i="40"/>
  <c r="O229" i="40" s="1"/>
  <c r="P231" i="40" l="1"/>
  <c r="N230" i="40"/>
  <c r="O230" i="40" s="1"/>
  <c r="P232" i="40" l="1"/>
  <c r="N231" i="40"/>
  <c r="O231" i="40" s="1"/>
  <c r="P233" i="40" l="1"/>
  <c r="N232" i="40"/>
  <c r="O232" i="40" s="1"/>
  <c r="P234" i="40" l="1"/>
  <c r="N233" i="40"/>
  <c r="O233" i="40" s="1"/>
  <c r="P235" i="40" l="1"/>
  <c r="N234" i="40"/>
  <c r="O234" i="40" s="1"/>
  <c r="P236" i="40" l="1"/>
  <c r="N235" i="40"/>
  <c r="O235" i="40" s="1"/>
  <c r="P237" i="40" l="1"/>
  <c r="N236" i="40"/>
  <c r="O236" i="40" s="1"/>
  <c r="P238" i="40" l="1"/>
  <c r="N237" i="40"/>
  <c r="O237" i="40" s="1"/>
  <c r="P239" i="40" l="1"/>
  <c r="N238" i="40"/>
  <c r="O238" i="40" s="1"/>
  <c r="P240" i="40" l="1"/>
  <c r="N239" i="40"/>
  <c r="O239" i="40" s="1"/>
  <c r="P241" i="40" l="1"/>
  <c r="N240" i="40"/>
  <c r="O240" i="40" s="1"/>
  <c r="P242" i="40" l="1"/>
  <c r="N241" i="40"/>
  <c r="O241" i="40" s="1"/>
  <c r="P243" i="40" l="1"/>
  <c r="N242" i="40"/>
  <c r="O242" i="40" s="1"/>
  <c r="P244" i="40" l="1"/>
  <c r="N243" i="40"/>
  <c r="O243" i="40" s="1"/>
  <c r="P245" i="40" l="1"/>
  <c r="N244" i="40"/>
  <c r="O244" i="40" s="1"/>
  <c r="P246" i="40" l="1"/>
  <c r="N245" i="40"/>
  <c r="O245" i="40" s="1"/>
  <c r="P247" i="40" l="1"/>
  <c r="N246" i="40"/>
  <c r="O246" i="40" s="1"/>
  <c r="P248" i="40" l="1"/>
  <c r="N247" i="40"/>
  <c r="O247" i="40" s="1"/>
  <c r="P249" i="40" l="1"/>
  <c r="N248" i="40"/>
  <c r="O248" i="40" s="1"/>
  <c r="P250" i="40" l="1"/>
  <c r="N249" i="40"/>
  <c r="O249" i="40" s="1"/>
  <c r="P251" i="40" l="1"/>
  <c r="N250" i="40"/>
  <c r="O250" i="40" s="1"/>
  <c r="P252" i="40" l="1"/>
  <c r="N251" i="40"/>
  <c r="O251" i="40" s="1"/>
  <c r="P253" i="40" l="1"/>
  <c r="N252" i="40"/>
  <c r="O252" i="40" s="1"/>
  <c r="P254" i="40" l="1"/>
  <c r="N253" i="40"/>
  <c r="O253" i="40" s="1"/>
  <c r="P255" i="40" l="1"/>
  <c r="N254" i="40"/>
  <c r="O254" i="40" s="1"/>
  <c r="P256" i="40" l="1"/>
  <c r="N255" i="40"/>
  <c r="O255" i="40" s="1"/>
  <c r="P257" i="40" l="1"/>
  <c r="N256" i="40"/>
  <c r="O256" i="40" s="1"/>
  <c r="P258" i="40" l="1"/>
  <c r="N257" i="40"/>
  <c r="O257" i="40" s="1"/>
  <c r="P259" i="40" l="1"/>
  <c r="N258" i="40"/>
  <c r="O258" i="40" s="1"/>
  <c r="P260" i="40" l="1"/>
  <c r="N259" i="40"/>
  <c r="O259" i="40" s="1"/>
  <c r="P261" i="40" l="1"/>
  <c r="N260" i="40"/>
  <c r="O260" i="40" s="1"/>
  <c r="P262" i="40" l="1"/>
  <c r="N261" i="40"/>
  <c r="O261" i="40" s="1"/>
  <c r="P263" i="40" l="1"/>
  <c r="N262" i="40"/>
  <c r="O262" i="40" s="1"/>
  <c r="P264" i="40" l="1"/>
  <c r="N263" i="40"/>
  <c r="O263" i="40" s="1"/>
  <c r="P265" i="40" l="1"/>
  <c r="N264" i="40"/>
  <c r="O264" i="40" s="1"/>
  <c r="P266" i="40" l="1"/>
  <c r="N265" i="40"/>
  <c r="O265" i="40" s="1"/>
  <c r="P267" i="40" l="1"/>
  <c r="N266" i="40"/>
  <c r="O266" i="40" s="1"/>
  <c r="P268" i="40" l="1"/>
  <c r="N267" i="40"/>
  <c r="O267" i="40" s="1"/>
  <c r="P269" i="40" l="1"/>
  <c r="N268" i="40"/>
  <c r="O268" i="40" s="1"/>
  <c r="P270" i="40" l="1"/>
  <c r="N269" i="40"/>
  <c r="O269" i="40" s="1"/>
  <c r="P271" i="40" l="1"/>
  <c r="N270" i="40"/>
  <c r="O270" i="40" s="1"/>
  <c r="P272" i="40" l="1"/>
  <c r="N271" i="40"/>
  <c r="O271" i="40" s="1"/>
  <c r="P273" i="40" l="1"/>
  <c r="N272" i="40"/>
  <c r="O272" i="40" s="1"/>
  <c r="P274" i="40" l="1"/>
  <c r="N273" i="40"/>
  <c r="O273" i="40" s="1"/>
  <c r="P275" i="40" l="1"/>
  <c r="N274" i="40"/>
  <c r="O274" i="40" s="1"/>
  <c r="P276" i="40" l="1"/>
  <c r="N275" i="40"/>
  <c r="O275" i="40" s="1"/>
  <c r="P277" i="40" l="1"/>
  <c r="N276" i="40"/>
  <c r="O276" i="40" s="1"/>
  <c r="P278" i="40" l="1"/>
  <c r="N277" i="40"/>
  <c r="O277" i="40" s="1"/>
  <c r="P279" i="40" l="1"/>
  <c r="N278" i="40"/>
  <c r="O278" i="40" s="1"/>
  <c r="P280" i="40" l="1"/>
  <c r="N279" i="40"/>
  <c r="O279" i="40" s="1"/>
  <c r="P281" i="40" l="1"/>
  <c r="N280" i="40"/>
  <c r="O280" i="40" s="1"/>
  <c r="P282" i="40" l="1"/>
  <c r="N281" i="40"/>
  <c r="O281" i="40" s="1"/>
  <c r="P283" i="40" l="1"/>
  <c r="N282" i="40"/>
  <c r="O282" i="40" s="1"/>
  <c r="P284" i="40" l="1"/>
  <c r="N283" i="40"/>
  <c r="O283" i="40" s="1"/>
  <c r="P285" i="40" l="1"/>
  <c r="N284" i="40"/>
  <c r="O284" i="40" s="1"/>
  <c r="P286" i="40" l="1"/>
  <c r="N285" i="40"/>
  <c r="O285" i="40" s="1"/>
  <c r="P287" i="40" l="1"/>
  <c r="N286" i="40"/>
  <c r="O286" i="40" s="1"/>
  <c r="P288" i="40" l="1"/>
  <c r="N287" i="40"/>
  <c r="O287" i="40" s="1"/>
  <c r="P289" i="40" l="1"/>
  <c r="N288" i="40"/>
  <c r="O288" i="40" s="1"/>
  <c r="P290" i="40" l="1"/>
  <c r="N289" i="40"/>
  <c r="O289" i="40" s="1"/>
  <c r="P291" i="40" l="1"/>
  <c r="N290" i="40"/>
  <c r="O290" i="40" s="1"/>
  <c r="P292" i="40" l="1"/>
  <c r="N291" i="40"/>
  <c r="O291" i="40" s="1"/>
  <c r="P293" i="40" l="1"/>
  <c r="N292" i="40"/>
  <c r="O292" i="40" s="1"/>
  <c r="P294" i="40" l="1"/>
  <c r="N293" i="40"/>
  <c r="O293" i="40" s="1"/>
  <c r="P295" i="40" l="1"/>
  <c r="N294" i="40"/>
  <c r="O294" i="40" s="1"/>
  <c r="P296" i="40" l="1"/>
  <c r="N295" i="40"/>
  <c r="O295" i="40" s="1"/>
  <c r="P297" i="40" l="1"/>
  <c r="N296" i="40"/>
  <c r="O296" i="40" s="1"/>
  <c r="P298" i="40" l="1"/>
  <c r="N297" i="40"/>
  <c r="O297" i="40" s="1"/>
  <c r="P299" i="40" l="1"/>
  <c r="N298" i="40"/>
  <c r="O298" i="40" s="1"/>
  <c r="P300" i="40" l="1"/>
  <c r="N299" i="40"/>
  <c r="O299" i="40" s="1"/>
  <c r="P301" i="40" l="1"/>
  <c r="N300" i="40"/>
  <c r="O300" i="40" s="1"/>
  <c r="P302" i="40" l="1"/>
  <c r="N301" i="40"/>
  <c r="O301" i="40" s="1"/>
  <c r="P303" i="40" l="1"/>
  <c r="N302" i="40"/>
  <c r="O302" i="40" s="1"/>
  <c r="P304" i="40" l="1"/>
  <c r="N303" i="40"/>
  <c r="O303" i="40" s="1"/>
  <c r="P305" i="40" l="1"/>
  <c r="N304" i="40"/>
  <c r="O304" i="40" s="1"/>
  <c r="P306" i="40" l="1"/>
  <c r="N305" i="40"/>
  <c r="O305" i="40" s="1"/>
  <c r="P307" i="40" l="1"/>
  <c r="N306" i="40"/>
  <c r="O306" i="40" s="1"/>
  <c r="P308" i="40" l="1"/>
  <c r="N307" i="40"/>
  <c r="O307" i="40" s="1"/>
  <c r="P309" i="40" l="1"/>
  <c r="N308" i="40"/>
  <c r="O308" i="40" s="1"/>
  <c r="P310" i="40" l="1"/>
  <c r="N309" i="40"/>
  <c r="O309" i="40" s="1"/>
  <c r="P311" i="40" l="1"/>
  <c r="N310" i="40"/>
  <c r="O310" i="40" s="1"/>
  <c r="P312" i="40" l="1"/>
  <c r="N311" i="40"/>
  <c r="O311" i="40" s="1"/>
  <c r="P313" i="40" l="1"/>
  <c r="N312" i="40"/>
  <c r="O312" i="40" s="1"/>
  <c r="P314" i="40" l="1"/>
  <c r="N313" i="40"/>
  <c r="O313" i="40" s="1"/>
  <c r="P315" i="40" l="1"/>
  <c r="N314" i="40"/>
  <c r="O314" i="40" s="1"/>
  <c r="P316" i="40" l="1"/>
  <c r="N315" i="40"/>
  <c r="O315" i="40" s="1"/>
  <c r="P317" i="40" l="1"/>
  <c r="N316" i="40"/>
  <c r="O316" i="40" s="1"/>
  <c r="P318" i="40" l="1"/>
  <c r="N317" i="40"/>
  <c r="O317" i="40" s="1"/>
  <c r="P319" i="40" l="1"/>
  <c r="N318" i="40"/>
  <c r="O318" i="40" s="1"/>
  <c r="P320" i="40" l="1"/>
  <c r="N319" i="40"/>
  <c r="O319" i="40" s="1"/>
  <c r="P321" i="40" l="1"/>
  <c r="N320" i="40"/>
  <c r="O320" i="40" s="1"/>
  <c r="P322" i="40" l="1"/>
  <c r="N321" i="40"/>
  <c r="O321" i="40" s="1"/>
  <c r="P323" i="40" l="1"/>
  <c r="N322" i="40"/>
  <c r="O322" i="40" s="1"/>
  <c r="P324" i="40" l="1"/>
  <c r="N323" i="40"/>
  <c r="O323" i="40" s="1"/>
  <c r="P325" i="40" l="1"/>
  <c r="N324" i="40"/>
  <c r="O324" i="40" s="1"/>
  <c r="P326" i="40" l="1"/>
  <c r="N325" i="40"/>
  <c r="O325" i="40" s="1"/>
  <c r="P327" i="40" l="1"/>
  <c r="N326" i="40"/>
  <c r="O326" i="40" s="1"/>
  <c r="P328" i="40" l="1"/>
  <c r="N327" i="40"/>
  <c r="O327" i="40" s="1"/>
  <c r="P329" i="40" l="1"/>
  <c r="N328" i="40"/>
  <c r="O328" i="40" s="1"/>
  <c r="P330" i="40" l="1"/>
  <c r="N329" i="40"/>
  <c r="O329" i="40" s="1"/>
  <c r="P331" i="40" l="1"/>
  <c r="N330" i="40"/>
  <c r="O330" i="40" s="1"/>
  <c r="P332" i="40" l="1"/>
  <c r="N331" i="40"/>
  <c r="O331" i="40" s="1"/>
  <c r="P333" i="40" l="1"/>
  <c r="N332" i="40"/>
  <c r="O332" i="40" s="1"/>
  <c r="P334" i="40" l="1"/>
  <c r="N333" i="40"/>
  <c r="O333" i="40" s="1"/>
  <c r="P335" i="40" l="1"/>
  <c r="N334" i="40"/>
  <c r="O334" i="40" s="1"/>
  <c r="P336" i="40" l="1"/>
  <c r="N335" i="40"/>
  <c r="O335" i="40" s="1"/>
  <c r="P337" i="40" l="1"/>
  <c r="N336" i="40"/>
  <c r="O336" i="40" s="1"/>
  <c r="P338" i="40" l="1"/>
  <c r="N337" i="40"/>
  <c r="O337" i="40" s="1"/>
  <c r="P339" i="40" l="1"/>
  <c r="N338" i="40"/>
  <c r="O338" i="40" s="1"/>
  <c r="P340" i="40" l="1"/>
  <c r="N339" i="40"/>
  <c r="O339" i="40" s="1"/>
  <c r="P341" i="40" l="1"/>
  <c r="N340" i="40"/>
  <c r="O340" i="40" s="1"/>
  <c r="P342" i="40" l="1"/>
  <c r="N341" i="40"/>
  <c r="O341" i="40" s="1"/>
  <c r="P343" i="40" l="1"/>
  <c r="N342" i="40"/>
  <c r="O342" i="40" s="1"/>
  <c r="P344" i="40" l="1"/>
  <c r="N343" i="40"/>
  <c r="O343" i="40" s="1"/>
  <c r="P345" i="40" l="1"/>
  <c r="N344" i="40"/>
  <c r="O344" i="40" s="1"/>
  <c r="P346" i="40" l="1"/>
  <c r="N345" i="40"/>
  <c r="O345" i="40" s="1"/>
  <c r="P347" i="40" l="1"/>
  <c r="N346" i="40"/>
  <c r="O346" i="40" s="1"/>
  <c r="P348" i="40" l="1"/>
  <c r="N347" i="40"/>
  <c r="O347" i="40" s="1"/>
  <c r="P349" i="40" l="1"/>
  <c r="N348" i="40"/>
  <c r="O348" i="40" s="1"/>
  <c r="P350" i="40" l="1"/>
  <c r="N349" i="40"/>
  <c r="O349" i="40" s="1"/>
  <c r="P351" i="40" l="1"/>
  <c r="N350" i="40"/>
  <c r="O350" i="40" s="1"/>
  <c r="P352" i="40" l="1"/>
  <c r="N351" i="40"/>
  <c r="O351" i="40" s="1"/>
  <c r="P353" i="40" l="1"/>
  <c r="N352" i="40"/>
  <c r="O352" i="40" s="1"/>
  <c r="P354" i="40" l="1"/>
  <c r="N353" i="40"/>
  <c r="O353" i="40" s="1"/>
  <c r="P355" i="40" l="1"/>
  <c r="N354" i="40"/>
  <c r="O354" i="40" s="1"/>
  <c r="P356" i="40" l="1"/>
  <c r="N355" i="40"/>
  <c r="O355" i="40" s="1"/>
  <c r="P357" i="40" l="1"/>
  <c r="N356" i="40"/>
  <c r="O356" i="40" s="1"/>
  <c r="P358" i="40" l="1"/>
  <c r="N357" i="40"/>
  <c r="O357" i="40" s="1"/>
  <c r="P359" i="40" l="1"/>
  <c r="N358" i="40"/>
  <c r="O358" i="40" s="1"/>
  <c r="P360" i="40" l="1"/>
  <c r="N359" i="40"/>
  <c r="O359" i="40" s="1"/>
  <c r="P361" i="40" l="1"/>
  <c r="N360" i="40"/>
  <c r="O360" i="40" s="1"/>
  <c r="P362" i="40" l="1"/>
  <c r="N361" i="40"/>
  <c r="O361" i="40" s="1"/>
  <c r="P363" i="40" l="1"/>
  <c r="N362" i="40"/>
  <c r="O362" i="40" s="1"/>
  <c r="P364" i="40" l="1"/>
  <c r="N363" i="40"/>
  <c r="O363" i="40" s="1"/>
  <c r="P365" i="40" l="1"/>
  <c r="N364" i="40"/>
  <c r="O364" i="40" s="1"/>
  <c r="P366" i="40" l="1"/>
  <c r="N365" i="40"/>
  <c r="O365" i="40" s="1"/>
  <c r="P367" i="40" l="1"/>
  <c r="N366" i="40"/>
  <c r="O366" i="40" s="1"/>
  <c r="P368" i="40" l="1"/>
  <c r="N367" i="40"/>
  <c r="O367" i="40" s="1"/>
  <c r="P369" i="40" l="1"/>
  <c r="N368" i="40"/>
  <c r="O368" i="40" s="1"/>
  <c r="P370" i="40" l="1"/>
  <c r="N369" i="40"/>
  <c r="O369" i="40" s="1"/>
  <c r="P371" i="40" l="1"/>
  <c r="N370" i="40"/>
  <c r="O370" i="40" s="1"/>
  <c r="P372" i="40" l="1"/>
  <c r="N371" i="40"/>
  <c r="O371" i="40" s="1"/>
  <c r="P373" i="40" l="1"/>
  <c r="N372" i="40"/>
  <c r="O372" i="40" s="1"/>
  <c r="P374" i="40" l="1"/>
  <c r="N373" i="40"/>
  <c r="O373" i="40" s="1"/>
  <c r="P375" i="40" l="1"/>
  <c r="N374" i="40"/>
  <c r="O374" i="40" s="1"/>
  <c r="P376" i="40" l="1"/>
  <c r="N375" i="40"/>
  <c r="O375" i="40" s="1"/>
  <c r="P377" i="40" l="1"/>
  <c r="N376" i="40"/>
  <c r="O376" i="40" s="1"/>
  <c r="P378" i="40" l="1"/>
  <c r="N377" i="40"/>
  <c r="O377" i="40" s="1"/>
  <c r="P379" i="40" l="1"/>
  <c r="N378" i="40"/>
  <c r="O378" i="40" s="1"/>
  <c r="P380" i="40" l="1"/>
  <c r="N379" i="40"/>
  <c r="O379" i="40" s="1"/>
  <c r="P381" i="40" l="1"/>
  <c r="N380" i="40"/>
  <c r="O380" i="40" s="1"/>
  <c r="P382" i="40" l="1"/>
  <c r="N381" i="40"/>
  <c r="O381" i="40" s="1"/>
  <c r="P383" i="40" l="1"/>
  <c r="N382" i="40"/>
  <c r="O382" i="40" s="1"/>
  <c r="P384" i="40" l="1"/>
  <c r="N383" i="40"/>
  <c r="O383" i="40" s="1"/>
  <c r="P385" i="40" l="1"/>
  <c r="N384" i="40"/>
  <c r="O384" i="40" s="1"/>
  <c r="P386" i="40" l="1"/>
  <c r="N385" i="40"/>
  <c r="O385" i="40" s="1"/>
  <c r="P387" i="40" l="1"/>
  <c r="N386" i="40"/>
  <c r="O386" i="40" s="1"/>
  <c r="P388" i="40" l="1"/>
  <c r="N387" i="40"/>
  <c r="O387" i="40" s="1"/>
  <c r="P389" i="40" l="1"/>
  <c r="N388" i="40"/>
  <c r="O388" i="40" s="1"/>
  <c r="P390" i="40" l="1"/>
  <c r="N389" i="40"/>
  <c r="O389" i="40" s="1"/>
  <c r="P391" i="40" l="1"/>
  <c r="N390" i="40"/>
  <c r="O390" i="40" s="1"/>
  <c r="P392" i="40" l="1"/>
  <c r="N391" i="40"/>
  <c r="O391" i="40" s="1"/>
  <c r="P393" i="40" l="1"/>
  <c r="N392" i="40"/>
  <c r="O392" i="40" s="1"/>
  <c r="P394" i="40" l="1"/>
  <c r="N393" i="40"/>
  <c r="O393" i="40" s="1"/>
  <c r="P395" i="40" l="1"/>
  <c r="N394" i="40"/>
  <c r="O394" i="40" s="1"/>
  <c r="P396" i="40" l="1"/>
  <c r="N395" i="40"/>
  <c r="O395" i="40" s="1"/>
  <c r="P397" i="40" l="1"/>
  <c r="N396" i="40"/>
  <c r="O396" i="40" s="1"/>
  <c r="P398" i="40" l="1"/>
  <c r="N397" i="40"/>
  <c r="O397" i="40" s="1"/>
  <c r="P399" i="40" l="1"/>
  <c r="N398" i="40"/>
  <c r="O398" i="40" s="1"/>
  <c r="P400" i="40" l="1"/>
  <c r="N399" i="40"/>
  <c r="O399" i="40" s="1"/>
  <c r="P401" i="40" l="1"/>
  <c r="N400" i="40"/>
  <c r="O400" i="40" s="1"/>
  <c r="P402" i="40" l="1"/>
  <c r="N401" i="40"/>
  <c r="O401" i="40" s="1"/>
  <c r="P403" i="40" l="1"/>
  <c r="N402" i="40"/>
  <c r="O402" i="40" s="1"/>
  <c r="P404" i="40" l="1"/>
  <c r="N403" i="40"/>
  <c r="O403" i="40" s="1"/>
  <c r="P405" i="40" l="1"/>
  <c r="N404" i="40"/>
  <c r="O404" i="40" s="1"/>
  <c r="P406" i="40" l="1"/>
  <c r="N405" i="40"/>
  <c r="O405" i="40" s="1"/>
  <c r="P407" i="40" l="1"/>
  <c r="N406" i="40"/>
  <c r="O406" i="40" s="1"/>
  <c r="P408" i="40" l="1"/>
  <c r="N407" i="40"/>
  <c r="O407" i="40" s="1"/>
  <c r="P409" i="40" l="1"/>
  <c r="N408" i="40"/>
  <c r="O408" i="40" s="1"/>
  <c r="P410" i="40" l="1"/>
  <c r="N409" i="40"/>
  <c r="O409" i="40" s="1"/>
  <c r="P411" i="40" l="1"/>
  <c r="N410" i="40"/>
  <c r="O410" i="40" s="1"/>
  <c r="P412" i="40" l="1"/>
  <c r="N411" i="40"/>
  <c r="O411" i="40" s="1"/>
  <c r="P413" i="40" l="1"/>
  <c r="N412" i="40"/>
  <c r="O412" i="40" s="1"/>
  <c r="P414" i="40" l="1"/>
  <c r="N413" i="40"/>
  <c r="O413" i="40" s="1"/>
  <c r="P415" i="40" l="1"/>
  <c r="N414" i="40"/>
  <c r="O414" i="40" s="1"/>
  <c r="P416" i="40" l="1"/>
  <c r="N415" i="40"/>
  <c r="O415" i="40" s="1"/>
  <c r="P417" i="40" l="1"/>
  <c r="N416" i="40"/>
  <c r="O416" i="40" s="1"/>
  <c r="P418" i="40" l="1"/>
  <c r="N417" i="40"/>
  <c r="O417" i="40" s="1"/>
  <c r="P419" i="40" l="1"/>
  <c r="N418" i="40"/>
  <c r="O418" i="40" s="1"/>
  <c r="P420" i="40" l="1"/>
  <c r="N419" i="40"/>
  <c r="O419" i="40" s="1"/>
  <c r="P421" i="40" l="1"/>
  <c r="N420" i="40"/>
  <c r="O420" i="40" s="1"/>
  <c r="P422" i="40" l="1"/>
  <c r="N421" i="40"/>
  <c r="O421" i="40" s="1"/>
  <c r="P423" i="40" l="1"/>
  <c r="N422" i="40"/>
  <c r="O422" i="40" s="1"/>
  <c r="P424" i="40" l="1"/>
  <c r="N423" i="40"/>
  <c r="O423" i="40" s="1"/>
  <c r="P425" i="40" l="1"/>
  <c r="N424" i="40"/>
  <c r="O424" i="40" s="1"/>
  <c r="P426" i="40" l="1"/>
  <c r="N425" i="40"/>
  <c r="O425" i="40" s="1"/>
  <c r="P427" i="40" l="1"/>
  <c r="N426" i="40"/>
  <c r="O426" i="40" s="1"/>
  <c r="P428" i="40" l="1"/>
  <c r="N427" i="40"/>
  <c r="O427" i="40" s="1"/>
  <c r="P429" i="40" l="1"/>
  <c r="N428" i="40"/>
  <c r="O428" i="40" s="1"/>
  <c r="P430" i="40" l="1"/>
  <c r="N429" i="40"/>
  <c r="O429" i="40" s="1"/>
  <c r="P431" i="40" l="1"/>
  <c r="N430" i="40"/>
  <c r="O430" i="40" s="1"/>
  <c r="P432" i="40" l="1"/>
  <c r="N431" i="40"/>
  <c r="O431" i="40" s="1"/>
  <c r="P433" i="40" l="1"/>
  <c r="N432" i="40"/>
  <c r="O432" i="40" s="1"/>
  <c r="P434" i="40" l="1"/>
  <c r="N433" i="40"/>
  <c r="O433" i="40" s="1"/>
  <c r="P435" i="40" l="1"/>
  <c r="N434" i="40"/>
  <c r="O434" i="40" s="1"/>
  <c r="P436" i="40" l="1"/>
  <c r="N435" i="40"/>
  <c r="O435" i="40" s="1"/>
  <c r="P437" i="40" l="1"/>
  <c r="N436" i="40"/>
  <c r="O436" i="40" s="1"/>
  <c r="P438" i="40" l="1"/>
  <c r="N437" i="40"/>
  <c r="O437" i="40" s="1"/>
  <c r="P439" i="40" l="1"/>
  <c r="N438" i="40"/>
  <c r="O438" i="40" s="1"/>
  <c r="P440" i="40" l="1"/>
  <c r="N439" i="40"/>
  <c r="O439" i="40" s="1"/>
  <c r="P441" i="40" l="1"/>
  <c r="N440" i="40"/>
  <c r="O440" i="40" s="1"/>
  <c r="P442" i="40" l="1"/>
  <c r="N441" i="40"/>
  <c r="O441" i="40" s="1"/>
  <c r="P443" i="40" l="1"/>
  <c r="N442" i="40"/>
  <c r="O442" i="40" s="1"/>
  <c r="P444" i="40" l="1"/>
  <c r="N443" i="40"/>
  <c r="O443" i="40" s="1"/>
  <c r="P445" i="40" l="1"/>
  <c r="N444" i="40"/>
  <c r="O444" i="40" s="1"/>
  <c r="P446" i="40" l="1"/>
  <c r="N445" i="40"/>
  <c r="O445" i="40" s="1"/>
  <c r="P447" i="40" l="1"/>
  <c r="N446" i="40"/>
  <c r="O446" i="40" s="1"/>
  <c r="P448" i="40" l="1"/>
  <c r="N447" i="40"/>
  <c r="O447" i="40" s="1"/>
  <c r="P449" i="40" l="1"/>
  <c r="N448" i="40"/>
  <c r="O448" i="40" s="1"/>
  <c r="P450" i="40" l="1"/>
  <c r="N449" i="40"/>
  <c r="O449" i="40" s="1"/>
  <c r="P451" i="40" l="1"/>
  <c r="N450" i="40"/>
  <c r="O450" i="40" s="1"/>
  <c r="P452" i="40" l="1"/>
  <c r="N451" i="40"/>
  <c r="O451" i="40" s="1"/>
  <c r="P453" i="40" l="1"/>
  <c r="N452" i="40"/>
  <c r="O452" i="40" s="1"/>
  <c r="P454" i="40" l="1"/>
  <c r="N453" i="40"/>
  <c r="O453" i="40" s="1"/>
  <c r="P455" i="40" l="1"/>
  <c r="N454" i="40"/>
  <c r="O454" i="40" s="1"/>
  <c r="P456" i="40" l="1"/>
  <c r="N455" i="40"/>
  <c r="O455" i="40" s="1"/>
  <c r="P457" i="40" l="1"/>
  <c r="N456" i="40"/>
  <c r="O456" i="40" s="1"/>
  <c r="P458" i="40" l="1"/>
  <c r="N457" i="40"/>
  <c r="O457" i="40" s="1"/>
  <c r="P459" i="40" l="1"/>
  <c r="N458" i="40"/>
  <c r="O458" i="40" s="1"/>
  <c r="P460" i="40" l="1"/>
  <c r="N459" i="40"/>
  <c r="O459" i="40" s="1"/>
  <c r="P461" i="40" l="1"/>
  <c r="N460" i="40"/>
  <c r="O460" i="40" s="1"/>
  <c r="P462" i="40" l="1"/>
  <c r="N461" i="40"/>
  <c r="O461" i="40" s="1"/>
  <c r="P463" i="40" l="1"/>
  <c r="N462" i="40"/>
  <c r="O462" i="40" s="1"/>
  <c r="P464" i="40" l="1"/>
  <c r="N463" i="40"/>
  <c r="O463" i="40" s="1"/>
  <c r="P465" i="40" l="1"/>
  <c r="N464" i="40"/>
  <c r="O464" i="40" s="1"/>
  <c r="P466" i="40" l="1"/>
  <c r="N465" i="40"/>
  <c r="O465" i="40" s="1"/>
  <c r="P467" i="40" l="1"/>
  <c r="N466" i="40"/>
  <c r="O466" i="40" s="1"/>
  <c r="P468" i="40" l="1"/>
  <c r="N467" i="40"/>
  <c r="O467" i="40" s="1"/>
  <c r="P469" i="40" l="1"/>
  <c r="N468" i="40"/>
  <c r="O468" i="40" s="1"/>
  <c r="P470" i="40" l="1"/>
  <c r="N469" i="40"/>
  <c r="O469" i="40" s="1"/>
  <c r="P471" i="40" l="1"/>
  <c r="N470" i="40"/>
  <c r="O470" i="40" s="1"/>
  <c r="P472" i="40" l="1"/>
  <c r="N471" i="40"/>
  <c r="O471" i="40" s="1"/>
  <c r="P473" i="40" l="1"/>
  <c r="N472" i="40"/>
  <c r="O472" i="40" s="1"/>
  <c r="P474" i="40" l="1"/>
  <c r="N473" i="40"/>
  <c r="O473" i="40" s="1"/>
  <c r="P475" i="40" l="1"/>
  <c r="N474" i="40"/>
  <c r="O474" i="40" s="1"/>
  <c r="P476" i="40" l="1"/>
  <c r="N475" i="40"/>
  <c r="O475" i="40" s="1"/>
  <c r="P477" i="40" l="1"/>
  <c r="N476" i="40"/>
  <c r="O476" i="40" s="1"/>
  <c r="P478" i="40" l="1"/>
  <c r="N477" i="40"/>
  <c r="O477" i="40" s="1"/>
  <c r="P479" i="40" l="1"/>
  <c r="N478" i="40"/>
  <c r="O478" i="40" s="1"/>
  <c r="P480" i="40" l="1"/>
  <c r="N479" i="40"/>
  <c r="O479" i="40" s="1"/>
  <c r="P481" i="40" l="1"/>
  <c r="N480" i="40"/>
  <c r="O480" i="40" s="1"/>
  <c r="P482" i="40" l="1"/>
  <c r="N481" i="40"/>
  <c r="O481" i="40" s="1"/>
  <c r="P483" i="40" l="1"/>
  <c r="N482" i="40"/>
  <c r="O482" i="40" s="1"/>
  <c r="P484" i="40" l="1"/>
  <c r="N483" i="40"/>
  <c r="O483" i="40" s="1"/>
  <c r="P485" i="40" l="1"/>
  <c r="N484" i="40"/>
  <c r="O484" i="40" s="1"/>
  <c r="P486" i="40" l="1"/>
  <c r="N485" i="40"/>
  <c r="O485" i="40" s="1"/>
  <c r="P487" i="40" l="1"/>
  <c r="N486" i="40"/>
  <c r="O486" i="40" s="1"/>
  <c r="P488" i="40" l="1"/>
  <c r="N487" i="40"/>
  <c r="O487" i="40" s="1"/>
  <c r="P489" i="40" l="1"/>
  <c r="N488" i="40"/>
  <c r="O488" i="40" s="1"/>
  <c r="P490" i="40" l="1"/>
  <c r="N489" i="40"/>
  <c r="O489" i="40" s="1"/>
  <c r="P491" i="40" l="1"/>
  <c r="N490" i="40"/>
  <c r="O490" i="40" s="1"/>
  <c r="P492" i="40" l="1"/>
  <c r="N491" i="40"/>
  <c r="O491" i="40" s="1"/>
  <c r="P493" i="40" l="1"/>
  <c r="N492" i="40"/>
  <c r="O492" i="40" s="1"/>
  <c r="P494" i="40" l="1"/>
  <c r="N493" i="40"/>
  <c r="O493" i="40" s="1"/>
  <c r="P495" i="40" l="1"/>
  <c r="N494" i="40"/>
  <c r="O494" i="40" s="1"/>
  <c r="P496" i="40" l="1"/>
  <c r="N495" i="40"/>
  <c r="O495" i="40" s="1"/>
  <c r="P497" i="40" l="1"/>
  <c r="N496" i="40"/>
  <c r="O496" i="40" s="1"/>
  <c r="P498" i="40" l="1"/>
  <c r="N497" i="40"/>
  <c r="O497" i="40" s="1"/>
  <c r="P499" i="40" l="1"/>
  <c r="N498" i="40"/>
  <c r="O498" i="40" s="1"/>
  <c r="P500" i="40" l="1"/>
  <c r="N499" i="40"/>
  <c r="O499" i="40" s="1"/>
  <c r="P501" i="40" l="1"/>
  <c r="N500" i="40"/>
  <c r="O500" i="40" s="1"/>
  <c r="P502" i="40" l="1"/>
  <c r="N501" i="40"/>
  <c r="O501" i="40" s="1"/>
  <c r="P503" i="40" l="1"/>
  <c r="N502" i="40"/>
  <c r="O502" i="40" s="1"/>
  <c r="P504" i="40" l="1"/>
  <c r="N503" i="40"/>
  <c r="O503" i="40" s="1"/>
  <c r="P505" i="40" l="1"/>
  <c r="N504" i="40"/>
  <c r="O504" i="40" s="1"/>
  <c r="P506" i="40" l="1"/>
  <c r="N505" i="40"/>
  <c r="O505" i="40" s="1"/>
  <c r="P507" i="40" l="1"/>
  <c r="N506" i="40"/>
  <c r="O506" i="40" s="1"/>
  <c r="P508" i="40" l="1"/>
  <c r="N507" i="40"/>
  <c r="O507" i="40" s="1"/>
  <c r="P509" i="40" l="1"/>
  <c r="N508" i="40"/>
  <c r="O508" i="40" s="1"/>
  <c r="P510" i="40" l="1"/>
  <c r="N509" i="40"/>
  <c r="O509" i="40" s="1"/>
  <c r="P511" i="40" l="1"/>
  <c r="N510" i="40"/>
  <c r="O510" i="40" s="1"/>
  <c r="P512" i="40" l="1"/>
  <c r="N511" i="40"/>
  <c r="O511" i="40" s="1"/>
  <c r="P513" i="40" l="1"/>
  <c r="N512" i="40"/>
  <c r="O512" i="40" s="1"/>
  <c r="P514" i="40" l="1"/>
  <c r="N513" i="40"/>
  <c r="O513" i="40" s="1"/>
  <c r="P515" i="40" l="1"/>
  <c r="N514" i="40"/>
  <c r="O514" i="40" s="1"/>
  <c r="P516" i="40" l="1"/>
  <c r="N515" i="40"/>
  <c r="O515" i="40" s="1"/>
  <c r="P517" i="40" l="1"/>
  <c r="N516" i="40"/>
  <c r="O516" i="40" s="1"/>
  <c r="P518" i="40" l="1"/>
  <c r="N517" i="40"/>
  <c r="O517" i="40" s="1"/>
  <c r="P519" i="40" l="1"/>
  <c r="N518" i="40"/>
  <c r="O518" i="40" s="1"/>
  <c r="P520" i="40" l="1"/>
  <c r="N519" i="40"/>
  <c r="O519" i="40" s="1"/>
  <c r="P521" i="40" l="1"/>
  <c r="N520" i="40"/>
  <c r="O520" i="40" s="1"/>
  <c r="P522" i="40" l="1"/>
  <c r="N521" i="40"/>
  <c r="O521" i="40" s="1"/>
  <c r="P523" i="40" l="1"/>
  <c r="N522" i="40"/>
  <c r="O522" i="40" s="1"/>
  <c r="P524" i="40" l="1"/>
  <c r="N523" i="40"/>
  <c r="O523" i="40" s="1"/>
  <c r="P525" i="40" l="1"/>
  <c r="N524" i="40"/>
  <c r="O524" i="40" s="1"/>
  <c r="P526" i="40" l="1"/>
  <c r="N525" i="40"/>
  <c r="O525" i="40" s="1"/>
  <c r="P527" i="40" l="1"/>
  <c r="N526" i="40"/>
  <c r="O526" i="40" s="1"/>
  <c r="P528" i="40" l="1"/>
  <c r="N527" i="40"/>
  <c r="O527" i="40" s="1"/>
  <c r="P529" i="40" l="1"/>
  <c r="N528" i="40"/>
  <c r="O528" i="40" s="1"/>
  <c r="P530" i="40" l="1"/>
  <c r="N529" i="40"/>
  <c r="O529" i="40" s="1"/>
  <c r="P531" i="40" l="1"/>
  <c r="N530" i="40"/>
  <c r="O530" i="40" s="1"/>
  <c r="P532" i="40" l="1"/>
  <c r="N531" i="40"/>
  <c r="O531" i="40" s="1"/>
  <c r="P533" i="40" l="1"/>
  <c r="N532" i="40"/>
  <c r="O532" i="40" s="1"/>
  <c r="P534" i="40" l="1"/>
  <c r="N533" i="40"/>
  <c r="O533" i="40" s="1"/>
  <c r="P535" i="40" l="1"/>
  <c r="N534" i="40"/>
  <c r="O534" i="40" s="1"/>
  <c r="P536" i="40" l="1"/>
  <c r="N535" i="40"/>
  <c r="O535" i="40" s="1"/>
  <c r="P537" i="40" l="1"/>
  <c r="N536" i="40"/>
  <c r="O536" i="40" s="1"/>
  <c r="P538" i="40" l="1"/>
  <c r="N537" i="40"/>
  <c r="O537" i="40" s="1"/>
  <c r="P539" i="40" l="1"/>
  <c r="N538" i="40"/>
  <c r="O538" i="40" s="1"/>
  <c r="P540" i="40" l="1"/>
  <c r="N539" i="40"/>
  <c r="O539" i="40" s="1"/>
  <c r="P541" i="40" l="1"/>
  <c r="N540" i="40"/>
  <c r="O540" i="40" s="1"/>
  <c r="P542" i="40" l="1"/>
  <c r="N541" i="40"/>
  <c r="O541" i="40" s="1"/>
  <c r="P543" i="40" l="1"/>
  <c r="N542" i="40"/>
  <c r="O542" i="40" s="1"/>
  <c r="P544" i="40" l="1"/>
  <c r="N543" i="40"/>
  <c r="O543" i="40" s="1"/>
  <c r="P545" i="40" l="1"/>
  <c r="N544" i="40"/>
  <c r="O544" i="40" s="1"/>
  <c r="P546" i="40" l="1"/>
  <c r="N545" i="40"/>
  <c r="O545" i="40" s="1"/>
  <c r="P547" i="40" l="1"/>
  <c r="N546" i="40"/>
  <c r="O546" i="40" s="1"/>
  <c r="P548" i="40" l="1"/>
  <c r="N547" i="40"/>
  <c r="O547" i="40" s="1"/>
  <c r="P549" i="40" l="1"/>
  <c r="N548" i="40"/>
  <c r="O548" i="40" s="1"/>
  <c r="P550" i="40" l="1"/>
  <c r="N549" i="40"/>
  <c r="O549" i="40" s="1"/>
  <c r="P551" i="40" l="1"/>
  <c r="N550" i="40"/>
  <c r="O550" i="40" s="1"/>
  <c r="P552" i="40" l="1"/>
  <c r="N551" i="40"/>
  <c r="O551" i="40" s="1"/>
  <c r="P553" i="40" l="1"/>
  <c r="N552" i="40"/>
  <c r="O552" i="40" s="1"/>
  <c r="P554" i="40" l="1"/>
  <c r="N553" i="40"/>
  <c r="O553" i="40" s="1"/>
  <c r="P555" i="40" l="1"/>
  <c r="N554" i="40"/>
  <c r="O554" i="40" s="1"/>
  <c r="P556" i="40" l="1"/>
  <c r="N555" i="40"/>
  <c r="O555" i="40" s="1"/>
  <c r="P557" i="40" l="1"/>
  <c r="N556" i="40"/>
  <c r="O556" i="40" s="1"/>
  <c r="P558" i="40" l="1"/>
  <c r="N557" i="40"/>
  <c r="O557" i="40" s="1"/>
  <c r="P559" i="40" l="1"/>
  <c r="N558" i="40"/>
  <c r="O558" i="40" s="1"/>
  <c r="P560" i="40" l="1"/>
  <c r="N559" i="40"/>
  <c r="O559" i="40" s="1"/>
  <c r="P561" i="40" l="1"/>
  <c r="N560" i="40"/>
  <c r="O560" i="40" s="1"/>
  <c r="P562" i="40" l="1"/>
  <c r="N561" i="40"/>
  <c r="O561" i="40" s="1"/>
  <c r="P563" i="40" l="1"/>
  <c r="N562" i="40"/>
  <c r="O562" i="40" s="1"/>
  <c r="P564" i="40" l="1"/>
  <c r="N563" i="40"/>
  <c r="O563" i="40" s="1"/>
  <c r="P565" i="40" l="1"/>
  <c r="N564" i="40"/>
  <c r="O564" i="40" s="1"/>
  <c r="P566" i="40" l="1"/>
  <c r="N565" i="40"/>
  <c r="O565" i="40" s="1"/>
  <c r="P567" i="40" l="1"/>
  <c r="N566" i="40"/>
  <c r="O566" i="40" s="1"/>
  <c r="P568" i="40" l="1"/>
  <c r="N567" i="40"/>
  <c r="O567" i="40" s="1"/>
  <c r="P569" i="40" l="1"/>
  <c r="N568" i="40"/>
  <c r="O568" i="40" s="1"/>
  <c r="P570" i="40" l="1"/>
  <c r="N569" i="40"/>
  <c r="O569" i="40" s="1"/>
  <c r="P571" i="40" l="1"/>
  <c r="N570" i="40"/>
  <c r="O570" i="40" s="1"/>
  <c r="P572" i="40" l="1"/>
  <c r="N571" i="40"/>
  <c r="O571" i="40" s="1"/>
  <c r="P573" i="40" l="1"/>
  <c r="N572" i="40"/>
  <c r="O572" i="40" s="1"/>
  <c r="P574" i="40" l="1"/>
  <c r="N573" i="40"/>
  <c r="O573" i="40" s="1"/>
  <c r="P575" i="40" l="1"/>
  <c r="N574" i="40"/>
  <c r="O574" i="40" s="1"/>
  <c r="P576" i="40" l="1"/>
  <c r="N575" i="40"/>
  <c r="O575" i="40" s="1"/>
  <c r="P577" i="40" l="1"/>
  <c r="N576" i="40"/>
  <c r="O576" i="40" s="1"/>
  <c r="P578" i="40" l="1"/>
  <c r="N577" i="40"/>
  <c r="O577" i="40" s="1"/>
  <c r="P579" i="40" l="1"/>
  <c r="N578" i="40"/>
  <c r="O578" i="40" s="1"/>
  <c r="P580" i="40" l="1"/>
  <c r="N579" i="40"/>
  <c r="O579" i="40" s="1"/>
  <c r="P581" i="40" l="1"/>
  <c r="N580" i="40"/>
  <c r="O580" i="40" s="1"/>
  <c r="P582" i="40" l="1"/>
  <c r="N581" i="40"/>
  <c r="O581" i="40" s="1"/>
  <c r="P583" i="40" l="1"/>
  <c r="N582" i="40"/>
  <c r="O582" i="40" s="1"/>
  <c r="P584" i="40" l="1"/>
  <c r="N583" i="40"/>
  <c r="O583" i="40" s="1"/>
  <c r="P585" i="40" l="1"/>
  <c r="N584" i="40"/>
  <c r="O584" i="40" s="1"/>
  <c r="P586" i="40" l="1"/>
  <c r="N585" i="40"/>
  <c r="O585" i="40" s="1"/>
  <c r="P587" i="40" l="1"/>
  <c r="N586" i="40"/>
  <c r="O586" i="40" s="1"/>
  <c r="P588" i="40" l="1"/>
  <c r="N587" i="40"/>
  <c r="O587" i="40" s="1"/>
  <c r="P589" i="40" l="1"/>
  <c r="N588" i="40"/>
  <c r="O588" i="40" s="1"/>
  <c r="P590" i="40" l="1"/>
  <c r="N589" i="40"/>
  <c r="O589" i="40" s="1"/>
  <c r="P591" i="40" l="1"/>
  <c r="N590" i="40"/>
  <c r="O590" i="40" s="1"/>
  <c r="P592" i="40" l="1"/>
  <c r="N591" i="40"/>
  <c r="O591" i="40" s="1"/>
  <c r="P593" i="40" l="1"/>
  <c r="N592" i="40"/>
  <c r="O592" i="40" s="1"/>
  <c r="P594" i="40" l="1"/>
  <c r="N593" i="40"/>
  <c r="O593" i="40" s="1"/>
  <c r="P595" i="40" l="1"/>
  <c r="N594" i="40"/>
  <c r="O594" i="40" s="1"/>
  <c r="P596" i="40" l="1"/>
  <c r="N595" i="40"/>
  <c r="O595" i="40" s="1"/>
  <c r="P597" i="40" l="1"/>
  <c r="N596" i="40"/>
  <c r="O596" i="40" s="1"/>
  <c r="P598" i="40" l="1"/>
  <c r="N597" i="40"/>
  <c r="O597" i="40" s="1"/>
  <c r="P599" i="40" l="1"/>
  <c r="N598" i="40"/>
  <c r="O598" i="40" s="1"/>
  <c r="P600" i="40" l="1"/>
  <c r="N599" i="40"/>
  <c r="O599" i="40" s="1"/>
  <c r="P601" i="40" l="1"/>
  <c r="N600" i="40"/>
  <c r="O600" i="40" s="1"/>
  <c r="P602" i="40" l="1"/>
  <c r="N601" i="40"/>
  <c r="O601" i="40" s="1"/>
  <c r="P603" i="40" l="1"/>
  <c r="N602" i="40"/>
  <c r="O602" i="40" s="1"/>
  <c r="P604" i="40" l="1"/>
  <c r="N603" i="40"/>
  <c r="O603" i="40" s="1"/>
  <c r="P605" i="40" l="1"/>
  <c r="N604" i="40"/>
  <c r="O604" i="40" s="1"/>
  <c r="P606" i="40" l="1"/>
  <c r="N605" i="40"/>
  <c r="O605" i="40" s="1"/>
  <c r="P607" i="40" l="1"/>
  <c r="N606" i="40"/>
  <c r="O606" i="40" s="1"/>
  <c r="P608" i="40" l="1"/>
  <c r="N607" i="40"/>
  <c r="O607" i="40" s="1"/>
  <c r="P609" i="40" l="1"/>
  <c r="N608" i="40"/>
  <c r="O608" i="40" s="1"/>
  <c r="P610" i="40" l="1"/>
  <c r="N609" i="40"/>
  <c r="O609" i="40" s="1"/>
  <c r="P611" i="40" l="1"/>
  <c r="N610" i="40"/>
  <c r="O610" i="40" s="1"/>
  <c r="P612" i="40" l="1"/>
  <c r="N611" i="40"/>
  <c r="O611" i="40" s="1"/>
  <c r="P613" i="40" l="1"/>
  <c r="N612" i="40"/>
  <c r="O612" i="40" s="1"/>
  <c r="P614" i="40" l="1"/>
  <c r="N613" i="40"/>
  <c r="O613" i="40" s="1"/>
  <c r="P615" i="40" l="1"/>
  <c r="N614" i="40"/>
  <c r="O614" i="40" s="1"/>
  <c r="P616" i="40" l="1"/>
  <c r="N615" i="40"/>
  <c r="O615" i="40" s="1"/>
  <c r="P617" i="40" l="1"/>
  <c r="N616" i="40"/>
  <c r="O616" i="40" s="1"/>
  <c r="P618" i="40" l="1"/>
  <c r="N617" i="40"/>
  <c r="O617" i="40" s="1"/>
  <c r="P619" i="40" l="1"/>
  <c r="N618" i="40"/>
  <c r="O618" i="40" s="1"/>
  <c r="P620" i="40" l="1"/>
  <c r="N619" i="40"/>
  <c r="O619" i="40" s="1"/>
  <c r="P621" i="40" l="1"/>
  <c r="N620" i="40"/>
  <c r="O620" i="40" s="1"/>
  <c r="P622" i="40" l="1"/>
  <c r="N621" i="40"/>
  <c r="O621" i="40" s="1"/>
  <c r="P623" i="40" l="1"/>
  <c r="N622" i="40"/>
  <c r="O622" i="40" s="1"/>
  <c r="P624" i="40" l="1"/>
  <c r="N623" i="40"/>
  <c r="O623" i="40" s="1"/>
  <c r="P625" i="40" l="1"/>
  <c r="N624" i="40"/>
  <c r="O624" i="40" s="1"/>
  <c r="P626" i="40" l="1"/>
  <c r="N625" i="40"/>
  <c r="O625" i="40" s="1"/>
  <c r="P627" i="40" l="1"/>
  <c r="N626" i="40"/>
  <c r="O626" i="40" s="1"/>
  <c r="P628" i="40" l="1"/>
  <c r="N627" i="40"/>
  <c r="O627" i="40" s="1"/>
  <c r="P629" i="40" l="1"/>
  <c r="N628" i="40"/>
  <c r="O628" i="40" s="1"/>
  <c r="P630" i="40" l="1"/>
  <c r="N629" i="40"/>
  <c r="O629" i="40" s="1"/>
  <c r="P631" i="40" l="1"/>
  <c r="N630" i="40"/>
  <c r="O630" i="40" s="1"/>
  <c r="P632" i="40" l="1"/>
  <c r="N631" i="40"/>
  <c r="O631" i="40" s="1"/>
  <c r="P633" i="40" l="1"/>
  <c r="N632" i="40"/>
  <c r="O632" i="40" s="1"/>
  <c r="P634" i="40" l="1"/>
  <c r="N633" i="40"/>
  <c r="O633" i="40" s="1"/>
  <c r="P635" i="40" l="1"/>
  <c r="N634" i="40"/>
  <c r="O634" i="40" s="1"/>
  <c r="P636" i="40" l="1"/>
  <c r="N635" i="40"/>
  <c r="O635" i="40" s="1"/>
  <c r="P637" i="40" l="1"/>
  <c r="N636" i="40"/>
  <c r="O636" i="40" s="1"/>
  <c r="P638" i="40" l="1"/>
  <c r="N637" i="40"/>
  <c r="O637" i="40" s="1"/>
  <c r="P639" i="40" l="1"/>
  <c r="N638" i="40"/>
  <c r="O638" i="40" s="1"/>
  <c r="P640" i="40" l="1"/>
  <c r="N639" i="40"/>
  <c r="O639" i="40" s="1"/>
  <c r="P641" i="40" l="1"/>
  <c r="N640" i="40"/>
  <c r="O640" i="40" s="1"/>
  <c r="P642" i="40" l="1"/>
  <c r="N641" i="40"/>
  <c r="O641" i="40" s="1"/>
  <c r="P643" i="40" l="1"/>
  <c r="N642" i="40"/>
  <c r="O642" i="40" s="1"/>
  <c r="P644" i="40" l="1"/>
  <c r="N643" i="40"/>
  <c r="O643" i="40" s="1"/>
  <c r="P645" i="40" l="1"/>
  <c r="N644" i="40"/>
  <c r="O644" i="40" s="1"/>
  <c r="P646" i="40" l="1"/>
  <c r="N645" i="40"/>
  <c r="O645" i="40" s="1"/>
  <c r="P647" i="40" l="1"/>
  <c r="N646" i="40"/>
  <c r="O646" i="40" s="1"/>
  <c r="P648" i="40" l="1"/>
  <c r="N647" i="40"/>
  <c r="O647" i="40" s="1"/>
  <c r="P649" i="40" l="1"/>
  <c r="N648" i="40"/>
  <c r="O648" i="40" s="1"/>
  <c r="P650" i="40" l="1"/>
  <c r="N649" i="40"/>
  <c r="O649" i="40" s="1"/>
  <c r="P651" i="40" l="1"/>
  <c r="N650" i="40"/>
  <c r="O650" i="40" s="1"/>
  <c r="P652" i="40" l="1"/>
  <c r="N651" i="40"/>
  <c r="O651" i="40" s="1"/>
  <c r="P653" i="40" l="1"/>
  <c r="N652" i="40"/>
  <c r="O652" i="40" s="1"/>
  <c r="P654" i="40" l="1"/>
  <c r="N653" i="40"/>
  <c r="O653" i="40" s="1"/>
  <c r="P655" i="40" l="1"/>
  <c r="N654" i="40"/>
  <c r="O654" i="40" s="1"/>
  <c r="P656" i="40" l="1"/>
  <c r="N655" i="40"/>
  <c r="O655" i="40" s="1"/>
  <c r="P657" i="40" l="1"/>
  <c r="N656" i="40"/>
  <c r="O656" i="40" s="1"/>
  <c r="P658" i="40" l="1"/>
  <c r="N657" i="40"/>
  <c r="O657" i="40" s="1"/>
  <c r="P659" i="40" l="1"/>
  <c r="N658" i="40"/>
  <c r="O658" i="40" s="1"/>
  <c r="P660" i="40" l="1"/>
  <c r="N659" i="40"/>
  <c r="O659" i="40" s="1"/>
  <c r="P661" i="40" l="1"/>
  <c r="N660" i="40"/>
  <c r="O660" i="40" s="1"/>
  <c r="P662" i="40" l="1"/>
  <c r="N661" i="40"/>
  <c r="O661" i="40" s="1"/>
  <c r="P663" i="40" l="1"/>
  <c r="N662" i="40"/>
  <c r="O662" i="40" s="1"/>
  <c r="P664" i="40" l="1"/>
  <c r="N663" i="40"/>
  <c r="O663" i="40" s="1"/>
  <c r="P665" i="40" l="1"/>
  <c r="N664" i="40"/>
  <c r="O664" i="40" s="1"/>
  <c r="P666" i="40" l="1"/>
  <c r="N665" i="40"/>
  <c r="O665" i="40" s="1"/>
  <c r="P667" i="40" l="1"/>
  <c r="N666" i="40"/>
  <c r="O666" i="40" s="1"/>
  <c r="P668" i="40" l="1"/>
  <c r="N667" i="40"/>
  <c r="O667" i="40" s="1"/>
  <c r="P669" i="40" l="1"/>
  <c r="N668" i="40"/>
  <c r="O668" i="40" s="1"/>
  <c r="P670" i="40" l="1"/>
  <c r="N669" i="40"/>
  <c r="O669" i="40" s="1"/>
  <c r="P671" i="40" l="1"/>
  <c r="N670" i="40"/>
  <c r="O670" i="40" s="1"/>
  <c r="P672" i="40" l="1"/>
  <c r="N671" i="40"/>
  <c r="O671" i="40" s="1"/>
  <c r="P673" i="40" l="1"/>
  <c r="N672" i="40"/>
  <c r="O672" i="40" s="1"/>
  <c r="P674" i="40" l="1"/>
  <c r="N673" i="40"/>
  <c r="O673" i="40" s="1"/>
  <c r="P675" i="40" l="1"/>
  <c r="N674" i="40"/>
  <c r="O674" i="40" s="1"/>
  <c r="P676" i="40" l="1"/>
  <c r="N675" i="40"/>
  <c r="O675" i="40" s="1"/>
  <c r="P677" i="40" l="1"/>
  <c r="N676" i="40"/>
  <c r="O676" i="40" s="1"/>
  <c r="P678" i="40" l="1"/>
  <c r="N677" i="40"/>
  <c r="O677" i="40" s="1"/>
  <c r="P679" i="40" l="1"/>
  <c r="N678" i="40"/>
  <c r="O678" i="40" s="1"/>
  <c r="P680" i="40" l="1"/>
  <c r="N679" i="40"/>
  <c r="O679" i="40" s="1"/>
  <c r="P681" i="40" l="1"/>
  <c r="N680" i="40"/>
  <c r="O680" i="40" s="1"/>
  <c r="P682" i="40" l="1"/>
  <c r="N681" i="40"/>
  <c r="O681" i="40" s="1"/>
  <c r="P683" i="40" l="1"/>
  <c r="N682" i="40"/>
  <c r="O682" i="40" s="1"/>
  <c r="P684" i="40" l="1"/>
  <c r="N683" i="40"/>
  <c r="O683" i="40" s="1"/>
  <c r="P685" i="40" l="1"/>
  <c r="N684" i="40"/>
  <c r="O684" i="40" s="1"/>
  <c r="P686" i="40" l="1"/>
  <c r="N685" i="40"/>
  <c r="O685" i="40" s="1"/>
  <c r="P687" i="40" l="1"/>
  <c r="N686" i="40"/>
  <c r="O686" i="40" s="1"/>
  <c r="P688" i="40" l="1"/>
  <c r="N687" i="40"/>
  <c r="O687" i="40" s="1"/>
  <c r="P689" i="40" l="1"/>
  <c r="N688" i="40"/>
  <c r="O688" i="40" s="1"/>
  <c r="P690" i="40" l="1"/>
  <c r="N689" i="40"/>
  <c r="O689" i="40" s="1"/>
  <c r="P691" i="40" l="1"/>
  <c r="N690" i="40"/>
  <c r="O690" i="40" s="1"/>
  <c r="P692" i="40" l="1"/>
  <c r="N691" i="40"/>
  <c r="O691" i="40" s="1"/>
  <c r="P693" i="40" l="1"/>
  <c r="N692" i="40"/>
  <c r="O692" i="40" s="1"/>
  <c r="P694" i="40" l="1"/>
  <c r="N693" i="40"/>
  <c r="O693" i="40" s="1"/>
  <c r="P695" i="40" l="1"/>
  <c r="N694" i="40"/>
  <c r="O694" i="40" s="1"/>
  <c r="P696" i="40" l="1"/>
  <c r="N695" i="40"/>
  <c r="O695" i="40" s="1"/>
  <c r="P697" i="40" l="1"/>
  <c r="N696" i="40"/>
  <c r="O696" i="40" s="1"/>
  <c r="P698" i="40" l="1"/>
  <c r="N697" i="40"/>
  <c r="O697" i="40" s="1"/>
  <c r="P699" i="40" l="1"/>
  <c r="N698" i="40"/>
  <c r="O698" i="40" s="1"/>
  <c r="P700" i="40" l="1"/>
  <c r="N699" i="40"/>
  <c r="O699" i="40" s="1"/>
  <c r="P701" i="40" l="1"/>
  <c r="N700" i="40"/>
  <c r="O700" i="40" s="1"/>
  <c r="P702" i="40" l="1"/>
  <c r="N701" i="40"/>
  <c r="O701" i="40" s="1"/>
  <c r="P703" i="40" l="1"/>
  <c r="N702" i="40"/>
  <c r="O702" i="40" s="1"/>
  <c r="P704" i="40" l="1"/>
  <c r="N703" i="40"/>
  <c r="O703" i="40" s="1"/>
  <c r="P705" i="40" l="1"/>
  <c r="N704" i="40"/>
  <c r="O704" i="40" s="1"/>
  <c r="P706" i="40" l="1"/>
  <c r="N705" i="40"/>
  <c r="O705" i="40" s="1"/>
  <c r="P707" i="40" l="1"/>
  <c r="N706" i="40"/>
  <c r="O706" i="40" s="1"/>
  <c r="P708" i="40" l="1"/>
  <c r="N707" i="40"/>
  <c r="O707" i="40" s="1"/>
  <c r="P709" i="40" l="1"/>
  <c r="N708" i="40"/>
  <c r="O708" i="40" s="1"/>
  <c r="P710" i="40" l="1"/>
  <c r="N709" i="40"/>
  <c r="O709" i="40" s="1"/>
  <c r="P711" i="40" l="1"/>
  <c r="N710" i="40"/>
  <c r="O710" i="40" s="1"/>
  <c r="P712" i="40" l="1"/>
  <c r="N711" i="40"/>
  <c r="O711" i="40" s="1"/>
  <c r="P713" i="40" l="1"/>
  <c r="N712" i="40"/>
  <c r="O712" i="40" s="1"/>
  <c r="P714" i="40" l="1"/>
  <c r="N713" i="40"/>
  <c r="O713" i="40" s="1"/>
  <c r="P715" i="40" l="1"/>
  <c r="N714" i="40"/>
  <c r="O714" i="40" s="1"/>
  <c r="P716" i="40" l="1"/>
  <c r="N715" i="40"/>
  <c r="O715" i="40" s="1"/>
  <c r="P717" i="40" l="1"/>
  <c r="N716" i="40"/>
  <c r="O716" i="40" s="1"/>
  <c r="P718" i="40" l="1"/>
  <c r="N717" i="40"/>
  <c r="O717" i="40" s="1"/>
  <c r="P719" i="40" l="1"/>
  <c r="N718" i="40"/>
  <c r="O718" i="40" s="1"/>
  <c r="P720" i="40" l="1"/>
  <c r="N719" i="40"/>
  <c r="O719" i="40" s="1"/>
  <c r="P721" i="40" l="1"/>
  <c r="N720" i="40"/>
  <c r="O720" i="40" s="1"/>
  <c r="P722" i="40" l="1"/>
  <c r="N721" i="40"/>
  <c r="O721" i="40" s="1"/>
  <c r="P723" i="40" l="1"/>
  <c r="N722" i="40"/>
  <c r="O722" i="40" s="1"/>
  <c r="P724" i="40" l="1"/>
  <c r="N723" i="40"/>
  <c r="O723" i="40" s="1"/>
  <c r="P725" i="40" l="1"/>
  <c r="N724" i="40"/>
  <c r="O724" i="40" s="1"/>
  <c r="P726" i="40" l="1"/>
  <c r="N725" i="40"/>
  <c r="O725" i="40" s="1"/>
  <c r="P727" i="40" l="1"/>
  <c r="N726" i="40"/>
  <c r="O726" i="40" s="1"/>
  <c r="P728" i="40" l="1"/>
  <c r="N727" i="40"/>
  <c r="O727" i="40" s="1"/>
  <c r="P729" i="40" l="1"/>
  <c r="N728" i="40"/>
  <c r="O728" i="40" s="1"/>
  <c r="P730" i="40" l="1"/>
  <c r="N729" i="40"/>
  <c r="O729" i="40" s="1"/>
  <c r="P731" i="40" l="1"/>
  <c r="N730" i="40"/>
  <c r="O730" i="40" s="1"/>
  <c r="P732" i="40" l="1"/>
  <c r="N731" i="40"/>
  <c r="O731" i="40" s="1"/>
  <c r="P733" i="40" l="1"/>
  <c r="N732" i="40"/>
  <c r="O732" i="40" s="1"/>
  <c r="P734" i="40" l="1"/>
  <c r="N733" i="40"/>
  <c r="O733" i="40" s="1"/>
  <c r="P735" i="40" l="1"/>
  <c r="N734" i="40"/>
  <c r="O734" i="40" s="1"/>
  <c r="P736" i="40" l="1"/>
  <c r="N735" i="40"/>
  <c r="O735" i="40" s="1"/>
  <c r="P737" i="40" l="1"/>
  <c r="N736" i="40"/>
  <c r="O736" i="40" s="1"/>
  <c r="P738" i="40" l="1"/>
  <c r="N737" i="40"/>
  <c r="O737" i="40" s="1"/>
  <c r="P739" i="40" l="1"/>
  <c r="N738" i="40"/>
  <c r="O738" i="40" s="1"/>
  <c r="P740" i="40" l="1"/>
  <c r="N739" i="40"/>
  <c r="O739" i="40" s="1"/>
  <c r="P741" i="40" l="1"/>
  <c r="N740" i="40"/>
  <c r="O740" i="40" s="1"/>
  <c r="P742" i="40" l="1"/>
  <c r="N741" i="40"/>
  <c r="O741" i="40" s="1"/>
  <c r="P743" i="40" l="1"/>
  <c r="N742" i="40"/>
  <c r="O742" i="40" s="1"/>
  <c r="P744" i="40" l="1"/>
  <c r="N743" i="40"/>
  <c r="O743" i="40" s="1"/>
  <c r="P745" i="40" l="1"/>
  <c r="N744" i="40"/>
  <c r="O744" i="40" s="1"/>
  <c r="P746" i="40" l="1"/>
  <c r="N745" i="40"/>
  <c r="O745" i="40" s="1"/>
  <c r="P747" i="40" l="1"/>
  <c r="N746" i="40"/>
  <c r="O746" i="40" s="1"/>
  <c r="P748" i="40" l="1"/>
  <c r="N747" i="40"/>
  <c r="O747" i="40" s="1"/>
  <c r="P749" i="40" l="1"/>
  <c r="N748" i="40"/>
  <c r="O748" i="40" s="1"/>
  <c r="P750" i="40" l="1"/>
  <c r="N749" i="40"/>
  <c r="O749" i="40" s="1"/>
  <c r="P751" i="40" l="1"/>
  <c r="N750" i="40"/>
  <c r="O750" i="40" s="1"/>
  <c r="P752" i="40" l="1"/>
  <c r="N751" i="40"/>
  <c r="O751" i="40" s="1"/>
  <c r="P753" i="40" l="1"/>
  <c r="N752" i="40"/>
  <c r="O752" i="40" s="1"/>
  <c r="P754" i="40" l="1"/>
  <c r="N753" i="40"/>
  <c r="O753" i="40" s="1"/>
  <c r="P755" i="40" l="1"/>
  <c r="N754" i="40"/>
  <c r="O754" i="40" s="1"/>
  <c r="P756" i="40" l="1"/>
  <c r="N755" i="40"/>
  <c r="O755" i="40" s="1"/>
  <c r="P757" i="40" l="1"/>
  <c r="N756" i="40"/>
  <c r="O756" i="40" s="1"/>
  <c r="P758" i="40" l="1"/>
  <c r="N757" i="40"/>
  <c r="O757" i="40" s="1"/>
  <c r="P759" i="40" l="1"/>
  <c r="N758" i="40"/>
  <c r="O758" i="40" s="1"/>
  <c r="P760" i="40" l="1"/>
  <c r="N759" i="40"/>
  <c r="O759" i="40" s="1"/>
  <c r="P761" i="40" l="1"/>
  <c r="N760" i="40"/>
  <c r="O760" i="40" s="1"/>
  <c r="P762" i="40" l="1"/>
  <c r="N761" i="40"/>
  <c r="O761" i="40" s="1"/>
  <c r="P763" i="40" l="1"/>
  <c r="N762" i="40"/>
  <c r="O762" i="40" s="1"/>
  <c r="P764" i="40" l="1"/>
  <c r="N763" i="40"/>
  <c r="O763" i="40" s="1"/>
  <c r="P765" i="40" l="1"/>
  <c r="N764" i="40"/>
  <c r="O764" i="40" s="1"/>
  <c r="P766" i="40" l="1"/>
  <c r="N765" i="40"/>
  <c r="O765" i="40" s="1"/>
  <c r="P767" i="40" l="1"/>
  <c r="N766" i="40"/>
  <c r="O766" i="40" s="1"/>
  <c r="P768" i="40" l="1"/>
  <c r="N767" i="40"/>
  <c r="O767" i="40" s="1"/>
  <c r="P769" i="40" l="1"/>
  <c r="N768" i="40"/>
  <c r="O768" i="40" s="1"/>
  <c r="P770" i="40" l="1"/>
  <c r="N769" i="40"/>
  <c r="O769" i="40" s="1"/>
  <c r="P771" i="40" l="1"/>
  <c r="N770" i="40"/>
  <c r="O770" i="40" s="1"/>
  <c r="P772" i="40" l="1"/>
  <c r="N771" i="40"/>
  <c r="O771" i="40" s="1"/>
  <c r="P773" i="40" l="1"/>
  <c r="N772" i="40"/>
  <c r="O772" i="40" s="1"/>
  <c r="P774" i="40" l="1"/>
  <c r="N773" i="40"/>
  <c r="O773" i="40" s="1"/>
  <c r="P775" i="40" l="1"/>
  <c r="N774" i="40"/>
  <c r="O774" i="40" s="1"/>
  <c r="P776" i="40" l="1"/>
  <c r="N775" i="40"/>
  <c r="O775" i="40" s="1"/>
  <c r="P777" i="40" l="1"/>
  <c r="N776" i="40"/>
  <c r="O776" i="40" s="1"/>
  <c r="P778" i="40" l="1"/>
  <c r="N777" i="40"/>
  <c r="O777" i="40" s="1"/>
  <c r="P779" i="40" l="1"/>
  <c r="N778" i="40"/>
  <c r="O778" i="40" s="1"/>
  <c r="P780" i="40" l="1"/>
  <c r="N779" i="40"/>
  <c r="O779" i="40" s="1"/>
  <c r="P781" i="40" l="1"/>
  <c r="N780" i="40"/>
  <c r="O780" i="40" s="1"/>
  <c r="P782" i="40" l="1"/>
  <c r="N781" i="40"/>
  <c r="O781" i="40" s="1"/>
  <c r="P783" i="40" l="1"/>
  <c r="N782" i="40"/>
  <c r="O782" i="40" s="1"/>
  <c r="P784" i="40" l="1"/>
  <c r="N783" i="40"/>
  <c r="O783" i="40" s="1"/>
  <c r="P785" i="40" l="1"/>
  <c r="N784" i="40"/>
  <c r="O784" i="40" s="1"/>
  <c r="P786" i="40" l="1"/>
  <c r="N785" i="40"/>
  <c r="O785" i="40" s="1"/>
  <c r="P787" i="40" l="1"/>
  <c r="N786" i="40"/>
  <c r="O786" i="40" s="1"/>
  <c r="P788" i="40" l="1"/>
  <c r="N787" i="40"/>
  <c r="O787" i="40" s="1"/>
  <c r="P789" i="40" l="1"/>
  <c r="N788" i="40"/>
  <c r="O788" i="40" s="1"/>
  <c r="P790" i="40" l="1"/>
  <c r="N789" i="40"/>
  <c r="O789" i="40" s="1"/>
  <c r="P791" i="40" l="1"/>
  <c r="N790" i="40"/>
  <c r="O790" i="40" s="1"/>
  <c r="P792" i="40" l="1"/>
  <c r="N791" i="40"/>
  <c r="O791" i="40" s="1"/>
  <c r="P793" i="40" l="1"/>
  <c r="N792" i="40"/>
  <c r="O792" i="40" s="1"/>
  <c r="P794" i="40" l="1"/>
  <c r="N793" i="40"/>
  <c r="O793" i="40" s="1"/>
  <c r="P795" i="40" l="1"/>
  <c r="N794" i="40"/>
  <c r="O794" i="40" s="1"/>
  <c r="P796" i="40" l="1"/>
  <c r="N795" i="40"/>
  <c r="O795" i="40" s="1"/>
  <c r="P797" i="40" l="1"/>
  <c r="N796" i="40"/>
  <c r="O796" i="40" s="1"/>
  <c r="P798" i="40" l="1"/>
  <c r="N797" i="40"/>
  <c r="O797" i="40" s="1"/>
  <c r="P799" i="40" l="1"/>
  <c r="N798" i="40"/>
  <c r="O798" i="40" s="1"/>
  <c r="P800" i="40" l="1"/>
  <c r="N799" i="40"/>
  <c r="O799" i="40" s="1"/>
  <c r="P801" i="40" l="1"/>
  <c r="N800" i="40"/>
  <c r="O800" i="40" s="1"/>
  <c r="P802" i="40" l="1"/>
  <c r="N801" i="40"/>
  <c r="O801" i="40" s="1"/>
  <c r="P803" i="40" l="1"/>
  <c r="N802" i="40"/>
  <c r="O802" i="40" s="1"/>
  <c r="P804" i="40" l="1"/>
  <c r="N803" i="40"/>
  <c r="O803" i="40" s="1"/>
  <c r="P805" i="40" l="1"/>
  <c r="N804" i="40"/>
  <c r="O804" i="40" s="1"/>
  <c r="P806" i="40" l="1"/>
  <c r="N805" i="40"/>
  <c r="O805" i="40" s="1"/>
  <c r="P807" i="40" l="1"/>
  <c r="N806" i="40"/>
  <c r="O806" i="40" s="1"/>
  <c r="P808" i="40" l="1"/>
  <c r="N807" i="40"/>
  <c r="O807" i="40" s="1"/>
  <c r="P809" i="40" l="1"/>
  <c r="N808" i="40"/>
  <c r="O808" i="40" s="1"/>
  <c r="P810" i="40" l="1"/>
  <c r="N809" i="40"/>
  <c r="O809" i="40" s="1"/>
  <c r="P811" i="40" l="1"/>
  <c r="N810" i="40"/>
  <c r="O810" i="40" s="1"/>
  <c r="P812" i="40" l="1"/>
  <c r="N811" i="40"/>
  <c r="O811" i="40" s="1"/>
  <c r="P813" i="40" l="1"/>
  <c r="N812" i="40"/>
  <c r="O812" i="40" s="1"/>
  <c r="P814" i="40" l="1"/>
  <c r="N813" i="40"/>
  <c r="O813" i="40" s="1"/>
  <c r="P815" i="40" l="1"/>
  <c r="N814" i="40"/>
  <c r="O814" i="40" s="1"/>
  <c r="P816" i="40" l="1"/>
  <c r="N815" i="40"/>
  <c r="O815" i="40" s="1"/>
  <c r="P817" i="40" l="1"/>
  <c r="N816" i="40"/>
  <c r="O816" i="40" s="1"/>
  <c r="P818" i="40" l="1"/>
  <c r="N817" i="40"/>
  <c r="O817" i="40" s="1"/>
  <c r="P819" i="40" l="1"/>
  <c r="N818" i="40"/>
  <c r="O818" i="40" s="1"/>
  <c r="P820" i="40" l="1"/>
  <c r="N819" i="40"/>
  <c r="O819" i="40" s="1"/>
  <c r="P821" i="40" l="1"/>
  <c r="N820" i="40"/>
  <c r="O820" i="40" s="1"/>
  <c r="P822" i="40" l="1"/>
  <c r="N821" i="40"/>
  <c r="O821" i="40" s="1"/>
  <c r="P823" i="40" l="1"/>
  <c r="N822" i="40"/>
  <c r="O822" i="40" s="1"/>
  <c r="P824" i="40" l="1"/>
  <c r="N823" i="40"/>
  <c r="O823" i="40" s="1"/>
  <c r="P825" i="40" l="1"/>
  <c r="N824" i="40"/>
  <c r="O824" i="40" s="1"/>
  <c r="P826" i="40" l="1"/>
  <c r="N825" i="40"/>
  <c r="O825" i="40" s="1"/>
  <c r="P827" i="40" l="1"/>
  <c r="N826" i="40"/>
  <c r="O826" i="40" s="1"/>
  <c r="P828" i="40" l="1"/>
  <c r="N827" i="40"/>
  <c r="O827" i="40" s="1"/>
  <c r="P829" i="40" l="1"/>
  <c r="N828" i="40"/>
  <c r="O828" i="40" s="1"/>
  <c r="P830" i="40" l="1"/>
  <c r="N829" i="40"/>
  <c r="O829" i="40" s="1"/>
  <c r="P831" i="40" l="1"/>
  <c r="N830" i="40"/>
  <c r="O830" i="40" s="1"/>
  <c r="P832" i="40" l="1"/>
  <c r="N831" i="40"/>
  <c r="O831" i="40" s="1"/>
  <c r="P833" i="40" l="1"/>
  <c r="N832" i="40"/>
  <c r="O832" i="40" s="1"/>
  <c r="P834" i="40" l="1"/>
  <c r="N833" i="40"/>
  <c r="O833" i="40" s="1"/>
  <c r="P835" i="40" l="1"/>
  <c r="N834" i="40"/>
  <c r="O834" i="40" s="1"/>
  <c r="P836" i="40" l="1"/>
  <c r="N835" i="40"/>
  <c r="O835" i="40" s="1"/>
  <c r="P837" i="40" l="1"/>
  <c r="N836" i="40"/>
  <c r="O836" i="40" s="1"/>
  <c r="P838" i="40" l="1"/>
  <c r="N837" i="40"/>
  <c r="O837" i="40" s="1"/>
  <c r="P839" i="40" l="1"/>
  <c r="N838" i="40"/>
  <c r="O838" i="40" s="1"/>
  <c r="P840" i="40" l="1"/>
  <c r="N839" i="40"/>
  <c r="O839" i="40" s="1"/>
  <c r="P841" i="40" l="1"/>
  <c r="N840" i="40"/>
  <c r="O840" i="40" s="1"/>
  <c r="P842" i="40" l="1"/>
  <c r="N841" i="40"/>
  <c r="O841" i="40" s="1"/>
  <c r="P843" i="40" l="1"/>
  <c r="N842" i="40"/>
  <c r="O842" i="40" s="1"/>
  <c r="P844" i="40" l="1"/>
  <c r="N843" i="40"/>
  <c r="O843" i="40" s="1"/>
  <c r="P845" i="40" l="1"/>
  <c r="N844" i="40"/>
  <c r="O844" i="40" s="1"/>
  <c r="P846" i="40" l="1"/>
  <c r="N845" i="40"/>
  <c r="O845" i="40" s="1"/>
  <c r="P847" i="40" l="1"/>
  <c r="N846" i="40"/>
  <c r="O846" i="40" s="1"/>
  <c r="P848" i="40" l="1"/>
  <c r="N847" i="40"/>
  <c r="O847" i="40" s="1"/>
  <c r="P849" i="40" l="1"/>
  <c r="N848" i="40"/>
  <c r="O848" i="40" s="1"/>
  <c r="P850" i="40" l="1"/>
  <c r="N849" i="40"/>
  <c r="O849" i="40" s="1"/>
  <c r="P851" i="40" l="1"/>
  <c r="N850" i="40"/>
  <c r="O850" i="40" s="1"/>
  <c r="P852" i="40" l="1"/>
  <c r="N851" i="40"/>
  <c r="O851" i="40" s="1"/>
  <c r="P853" i="40" l="1"/>
  <c r="N852" i="40"/>
  <c r="O852" i="40" s="1"/>
  <c r="P854" i="40" l="1"/>
  <c r="N853" i="40"/>
  <c r="O853" i="40" s="1"/>
  <c r="P855" i="40" l="1"/>
  <c r="N854" i="40"/>
  <c r="O854" i="40" s="1"/>
  <c r="P856" i="40" l="1"/>
  <c r="N855" i="40"/>
  <c r="O855" i="40" s="1"/>
  <c r="P857" i="40" l="1"/>
  <c r="N856" i="40"/>
  <c r="O856" i="40" s="1"/>
  <c r="P858" i="40" l="1"/>
  <c r="N857" i="40"/>
  <c r="O857" i="40" s="1"/>
  <c r="P859" i="40" l="1"/>
  <c r="N858" i="40"/>
  <c r="O858" i="40" s="1"/>
  <c r="P860" i="40" l="1"/>
  <c r="N859" i="40"/>
  <c r="O859" i="40" s="1"/>
  <c r="P861" i="40" l="1"/>
  <c r="N860" i="40"/>
  <c r="O860" i="40" s="1"/>
  <c r="P862" i="40" l="1"/>
  <c r="N861" i="40"/>
  <c r="O861" i="40" s="1"/>
  <c r="P863" i="40" l="1"/>
  <c r="N862" i="40"/>
  <c r="O862" i="40" s="1"/>
  <c r="P864" i="40" l="1"/>
  <c r="N863" i="40"/>
  <c r="O863" i="40" s="1"/>
  <c r="P865" i="40" l="1"/>
  <c r="N864" i="40"/>
  <c r="O864" i="40" s="1"/>
  <c r="P866" i="40" l="1"/>
  <c r="N865" i="40"/>
  <c r="O865" i="40" s="1"/>
  <c r="P867" i="40" l="1"/>
  <c r="N866" i="40"/>
  <c r="O866" i="40" s="1"/>
  <c r="P868" i="40" l="1"/>
  <c r="N867" i="40"/>
  <c r="O867" i="40" s="1"/>
  <c r="P869" i="40" l="1"/>
  <c r="N868" i="40"/>
  <c r="O868" i="40" s="1"/>
  <c r="P870" i="40" l="1"/>
  <c r="N869" i="40"/>
  <c r="O869" i="40" s="1"/>
  <c r="P871" i="40" l="1"/>
  <c r="N870" i="40"/>
  <c r="O870" i="40" s="1"/>
  <c r="P872" i="40" l="1"/>
  <c r="N871" i="40"/>
  <c r="O871" i="40" s="1"/>
  <c r="P873" i="40" l="1"/>
  <c r="N872" i="40"/>
  <c r="O872" i="40" s="1"/>
  <c r="P874" i="40" l="1"/>
  <c r="N873" i="40"/>
  <c r="O873" i="40" s="1"/>
  <c r="P875" i="40" l="1"/>
  <c r="N874" i="40"/>
  <c r="O874" i="40" s="1"/>
  <c r="P876" i="40" l="1"/>
  <c r="N875" i="40"/>
  <c r="O875" i="40" s="1"/>
  <c r="P877" i="40" l="1"/>
  <c r="N876" i="40"/>
  <c r="O876" i="40" s="1"/>
  <c r="P878" i="40" l="1"/>
  <c r="N877" i="40"/>
  <c r="O877" i="40" s="1"/>
  <c r="P879" i="40" l="1"/>
  <c r="N878" i="40"/>
  <c r="O878" i="40" s="1"/>
  <c r="P880" i="40" l="1"/>
  <c r="N879" i="40"/>
  <c r="O879" i="40" s="1"/>
  <c r="P881" i="40" l="1"/>
  <c r="N880" i="40"/>
  <c r="O880" i="40" s="1"/>
  <c r="P882" i="40" l="1"/>
  <c r="N881" i="40"/>
  <c r="O881" i="40" s="1"/>
  <c r="P883" i="40" l="1"/>
  <c r="N882" i="40"/>
  <c r="O882" i="40" s="1"/>
  <c r="P884" i="40" l="1"/>
  <c r="N883" i="40"/>
  <c r="O883" i="40" s="1"/>
  <c r="P885" i="40" l="1"/>
  <c r="N884" i="40"/>
  <c r="O884" i="40" s="1"/>
  <c r="P886" i="40" l="1"/>
  <c r="N885" i="40"/>
  <c r="O885" i="40" s="1"/>
  <c r="P887" i="40" l="1"/>
  <c r="N886" i="40"/>
  <c r="O886" i="40" s="1"/>
  <c r="P888" i="40" l="1"/>
  <c r="N887" i="40"/>
  <c r="O887" i="40" s="1"/>
  <c r="P889" i="40" l="1"/>
  <c r="N888" i="40"/>
  <c r="O888" i="40" s="1"/>
  <c r="P890" i="40" l="1"/>
  <c r="N889" i="40"/>
  <c r="O889" i="40" s="1"/>
  <c r="P891" i="40" l="1"/>
  <c r="N890" i="40"/>
  <c r="O890" i="40" s="1"/>
  <c r="P892" i="40" l="1"/>
  <c r="N891" i="40"/>
  <c r="O891" i="40" s="1"/>
  <c r="P893" i="40" l="1"/>
  <c r="N892" i="40"/>
  <c r="O892" i="40" s="1"/>
  <c r="P894" i="40" l="1"/>
  <c r="N893" i="40"/>
  <c r="O893" i="40" s="1"/>
  <c r="P895" i="40" l="1"/>
  <c r="N894" i="40"/>
  <c r="O894" i="40" s="1"/>
  <c r="P896" i="40" l="1"/>
  <c r="N895" i="40"/>
  <c r="O895" i="40" s="1"/>
  <c r="P897" i="40" l="1"/>
  <c r="N896" i="40"/>
  <c r="O896" i="40" s="1"/>
  <c r="P898" i="40" l="1"/>
  <c r="N897" i="40"/>
  <c r="O897" i="40" s="1"/>
  <c r="P899" i="40" l="1"/>
  <c r="N898" i="40"/>
  <c r="O898" i="40" s="1"/>
  <c r="P900" i="40" l="1"/>
  <c r="N899" i="40"/>
  <c r="O899" i="40" s="1"/>
  <c r="P901" i="40" l="1"/>
  <c r="N900" i="40"/>
  <c r="O900" i="40" s="1"/>
  <c r="P902" i="40" l="1"/>
  <c r="N901" i="40"/>
  <c r="O901" i="40" s="1"/>
  <c r="P903" i="40" l="1"/>
  <c r="N902" i="40"/>
  <c r="O902" i="40" s="1"/>
  <c r="P904" i="40" l="1"/>
  <c r="N903" i="40"/>
  <c r="O903" i="40" s="1"/>
  <c r="P905" i="40" l="1"/>
  <c r="N904" i="40"/>
  <c r="O904" i="40" s="1"/>
  <c r="P906" i="40" l="1"/>
  <c r="N905" i="40"/>
  <c r="O905" i="40" s="1"/>
  <c r="P907" i="40" l="1"/>
  <c r="N906" i="40"/>
  <c r="O906" i="40" s="1"/>
  <c r="P908" i="40" l="1"/>
  <c r="N907" i="40"/>
  <c r="O907" i="40" s="1"/>
  <c r="P909" i="40" l="1"/>
  <c r="N908" i="40"/>
  <c r="O908" i="40" s="1"/>
  <c r="P910" i="40" l="1"/>
  <c r="N909" i="40"/>
  <c r="O909" i="40" s="1"/>
  <c r="P911" i="40" l="1"/>
  <c r="N910" i="40"/>
  <c r="O910" i="40" s="1"/>
  <c r="P912" i="40" l="1"/>
  <c r="N911" i="40"/>
  <c r="O911" i="40" s="1"/>
  <c r="P913" i="40" l="1"/>
  <c r="N912" i="40"/>
  <c r="O912" i="40" s="1"/>
  <c r="P914" i="40" l="1"/>
  <c r="N913" i="40"/>
  <c r="O913" i="40" s="1"/>
  <c r="P915" i="40" l="1"/>
  <c r="N914" i="40"/>
  <c r="O914" i="40" s="1"/>
  <c r="P916" i="40" l="1"/>
  <c r="N915" i="40"/>
  <c r="O915" i="40" s="1"/>
  <c r="P917" i="40" l="1"/>
  <c r="N916" i="40"/>
  <c r="O916" i="40" s="1"/>
  <c r="P918" i="40" l="1"/>
  <c r="N917" i="40"/>
  <c r="O917" i="40" s="1"/>
  <c r="P919" i="40" l="1"/>
  <c r="N918" i="40"/>
  <c r="O918" i="40" s="1"/>
  <c r="P920" i="40" l="1"/>
  <c r="N919" i="40"/>
  <c r="O919" i="40" s="1"/>
  <c r="P921" i="40" l="1"/>
  <c r="N920" i="40"/>
  <c r="O920" i="40" s="1"/>
  <c r="P922" i="40" l="1"/>
  <c r="N921" i="40"/>
  <c r="O921" i="40" s="1"/>
  <c r="P923" i="40" l="1"/>
  <c r="N922" i="40"/>
  <c r="O922" i="40" s="1"/>
  <c r="P924" i="40" l="1"/>
  <c r="N923" i="40"/>
  <c r="O923" i="40" s="1"/>
  <c r="P925" i="40" l="1"/>
  <c r="N924" i="40"/>
  <c r="O924" i="40" s="1"/>
  <c r="P926" i="40" l="1"/>
  <c r="N925" i="40"/>
  <c r="O925" i="40" s="1"/>
  <c r="P927" i="40" l="1"/>
  <c r="N926" i="40"/>
  <c r="O926" i="40" s="1"/>
  <c r="P928" i="40" l="1"/>
  <c r="N927" i="40"/>
  <c r="O927" i="40" s="1"/>
  <c r="P929" i="40" l="1"/>
  <c r="N928" i="40"/>
  <c r="O928" i="40" s="1"/>
  <c r="P930" i="40" l="1"/>
  <c r="N929" i="40"/>
  <c r="O929" i="40" s="1"/>
  <c r="P931" i="40" l="1"/>
  <c r="N930" i="40"/>
  <c r="O930" i="40" s="1"/>
  <c r="P932" i="40" l="1"/>
  <c r="N931" i="40"/>
  <c r="O931" i="40" s="1"/>
  <c r="P933" i="40" l="1"/>
  <c r="N932" i="40"/>
  <c r="O932" i="40" s="1"/>
  <c r="P934" i="40" l="1"/>
  <c r="N933" i="40"/>
  <c r="O933" i="40" s="1"/>
  <c r="P935" i="40" l="1"/>
  <c r="N934" i="40"/>
  <c r="O934" i="40" s="1"/>
  <c r="P936" i="40" l="1"/>
  <c r="N935" i="40"/>
  <c r="O935" i="40" s="1"/>
  <c r="P937" i="40" l="1"/>
  <c r="N936" i="40"/>
  <c r="O936" i="40" s="1"/>
  <c r="P938" i="40" l="1"/>
  <c r="N937" i="40"/>
  <c r="O937" i="40" s="1"/>
  <c r="P939" i="40" l="1"/>
  <c r="N938" i="40"/>
  <c r="O938" i="40" s="1"/>
  <c r="P940" i="40" l="1"/>
  <c r="N939" i="40"/>
  <c r="O939" i="40" s="1"/>
  <c r="P941" i="40" l="1"/>
  <c r="N940" i="40"/>
  <c r="O940" i="40" s="1"/>
  <c r="P942" i="40" l="1"/>
  <c r="N941" i="40"/>
  <c r="O941" i="40" s="1"/>
  <c r="P943" i="40" l="1"/>
  <c r="N942" i="40"/>
  <c r="O942" i="40" s="1"/>
  <c r="P944" i="40" l="1"/>
  <c r="N943" i="40"/>
  <c r="O943" i="40" s="1"/>
  <c r="P945" i="40" l="1"/>
  <c r="N944" i="40"/>
  <c r="O944" i="40" s="1"/>
  <c r="P946" i="40" l="1"/>
  <c r="N945" i="40"/>
  <c r="O945" i="40" s="1"/>
  <c r="P947" i="40" l="1"/>
  <c r="N946" i="40"/>
  <c r="O946" i="40" s="1"/>
  <c r="P948" i="40" l="1"/>
  <c r="N947" i="40"/>
  <c r="O947" i="40" s="1"/>
  <c r="P949" i="40" l="1"/>
  <c r="N948" i="40"/>
  <c r="O948" i="40" s="1"/>
  <c r="P950" i="40" l="1"/>
  <c r="N949" i="40"/>
  <c r="O949" i="40" s="1"/>
  <c r="P951" i="40" l="1"/>
  <c r="N950" i="40"/>
  <c r="O950" i="40" s="1"/>
  <c r="P952" i="40" l="1"/>
  <c r="N951" i="40"/>
  <c r="O951" i="40" s="1"/>
  <c r="P953" i="40" l="1"/>
  <c r="N952" i="40"/>
  <c r="O952" i="40" s="1"/>
  <c r="P954" i="40" l="1"/>
  <c r="N953" i="40"/>
  <c r="O953" i="40" s="1"/>
  <c r="P955" i="40" l="1"/>
  <c r="N954" i="40"/>
  <c r="O954" i="40" s="1"/>
  <c r="P956" i="40" l="1"/>
  <c r="N955" i="40"/>
  <c r="O955" i="40" s="1"/>
  <c r="P957" i="40" l="1"/>
  <c r="N956" i="40"/>
  <c r="O956" i="40" s="1"/>
  <c r="P958" i="40" l="1"/>
  <c r="N957" i="40"/>
  <c r="O957" i="40" s="1"/>
  <c r="P959" i="40" l="1"/>
  <c r="N958" i="40"/>
  <c r="O958" i="40" s="1"/>
  <c r="P960" i="40" l="1"/>
  <c r="N959" i="40"/>
  <c r="O959" i="40" s="1"/>
  <c r="P961" i="40" l="1"/>
  <c r="N960" i="40"/>
  <c r="O960" i="40" s="1"/>
  <c r="P962" i="40" l="1"/>
  <c r="N961" i="40"/>
  <c r="O961" i="40" s="1"/>
  <c r="P963" i="40" l="1"/>
  <c r="N962" i="40"/>
  <c r="O962" i="40" s="1"/>
  <c r="P964" i="40" l="1"/>
  <c r="N963" i="40"/>
  <c r="O963" i="40" s="1"/>
  <c r="P965" i="40" l="1"/>
  <c r="N964" i="40"/>
  <c r="O964" i="40" s="1"/>
  <c r="P966" i="40" l="1"/>
  <c r="N965" i="40"/>
  <c r="O965" i="40" s="1"/>
  <c r="P967" i="40" l="1"/>
  <c r="N966" i="40"/>
  <c r="O966" i="40" s="1"/>
  <c r="P968" i="40" l="1"/>
  <c r="N967" i="40"/>
  <c r="O967" i="40" s="1"/>
  <c r="P969" i="40" l="1"/>
  <c r="N968" i="40"/>
  <c r="O968" i="40" s="1"/>
  <c r="P970" i="40" l="1"/>
  <c r="N969" i="40"/>
  <c r="O969" i="40" s="1"/>
  <c r="P971" i="40" l="1"/>
  <c r="N970" i="40"/>
  <c r="O970" i="40" s="1"/>
  <c r="P972" i="40" l="1"/>
  <c r="N971" i="40"/>
  <c r="O971" i="40" s="1"/>
  <c r="P973" i="40" l="1"/>
  <c r="N972" i="40"/>
  <c r="O972" i="40" s="1"/>
  <c r="P974" i="40" l="1"/>
  <c r="N973" i="40"/>
  <c r="O973" i="40" s="1"/>
  <c r="P975" i="40" l="1"/>
  <c r="N974" i="40"/>
  <c r="O974" i="40" s="1"/>
  <c r="P976" i="40" l="1"/>
  <c r="N975" i="40"/>
  <c r="O975" i="40" s="1"/>
  <c r="P977" i="40" l="1"/>
  <c r="N976" i="40"/>
  <c r="O976" i="40" s="1"/>
  <c r="P978" i="40" l="1"/>
  <c r="N977" i="40"/>
  <c r="O977" i="40" s="1"/>
  <c r="P979" i="40" l="1"/>
  <c r="N978" i="40"/>
  <c r="O978" i="40" s="1"/>
  <c r="P980" i="40" l="1"/>
  <c r="N979" i="40"/>
  <c r="O979" i="40" s="1"/>
  <c r="P981" i="40" l="1"/>
  <c r="N980" i="40"/>
  <c r="O980" i="40" s="1"/>
  <c r="P982" i="40" l="1"/>
  <c r="N981" i="40"/>
  <c r="O981" i="40" s="1"/>
  <c r="P983" i="40" l="1"/>
  <c r="N982" i="40"/>
  <c r="O982" i="40" s="1"/>
  <c r="P984" i="40" l="1"/>
  <c r="N983" i="40"/>
  <c r="O983" i="40" s="1"/>
  <c r="P985" i="40" l="1"/>
  <c r="N984" i="40"/>
  <c r="O984" i="40" s="1"/>
  <c r="P986" i="40" l="1"/>
  <c r="N985" i="40"/>
  <c r="O985" i="40" s="1"/>
  <c r="P987" i="40" l="1"/>
  <c r="N986" i="40"/>
  <c r="O986" i="40" s="1"/>
  <c r="P988" i="40" l="1"/>
  <c r="N987" i="40"/>
  <c r="O987" i="40" s="1"/>
  <c r="P989" i="40" l="1"/>
  <c r="N988" i="40"/>
  <c r="O988" i="40" s="1"/>
  <c r="P990" i="40" l="1"/>
  <c r="N989" i="40"/>
  <c r="O989" i="40" s="1"/>
  <c r="P991" i="40" l="1"/>
  <c r="N990" i="40"/>
  <c r="O990" i="40" s="1"/>
  <c r="P992" i="40" l="1"/>
  <c r="N991" i="40"/>
  <c r="O991" i="40" s="1"/>
  <c r="P993" i="40" l="1"/>
  <c r="N992" i="40"/>
  <c r="O992" i="40" s="1"/>
  <c r="P994" i="40" l="1"/>
  <c r="N993" i="40"/>
  <c r="O993" i="40" s="1"/>
  <c r="P995" i="40" l="1"/>
  <c r="N994" i="40"/>
  <c r="O994" i="40" s="1"/>
  <c r="P996" i="40" l="1"/>
  <c r="N995" i="40"/>
  <c r="O995" i="40" s="1"/>
  <c r="P997" i="40" l="1"/>
  <c r="N996" i="40"/>
  <c r="O996" i="40" s="1"/>
  <c r="P998" i="40" l="1"/>
  <c r="N997" i="40"/>
  <c r="O997" i="40" s="1"/>
  <c r="P999" i="40" l="1"/>
  <c r="N998" i="40"/>
  <c r="O998" i="40" s="1"/>
  <c r="P1000" i="40" l="1"/>
  <c r="N999" i="40"/>
  <c r="O999" i="40" s="1"/>
  <c r="P1001" i="40" l="1"/>
  <c r="N1000" i="40"/>
  <c r="O1000" i="40" s="1"/>
  <c r="P1002" i="40" l="1"/>
  <c r="N1001" i="40"/>
  <c r="O1001" i="40" s="1"/>
  <c r="P1003" i="40" l="1"/>
  <c r="N1002" i="40"/>
  <c r="O1002" i="40" s="1"/>
  <c r="P1004" i="40" l="1"/>
  <c r="N1003" i="40"/>
  <c r="O1003" i="40" s="1"/>
  <c r="P1005" i="40" l="1"/>
  <c r="N1004" i="40"/>
  <c r="O1004" i="40" s="1"/>
  <c r="P1006" i="40" l="1"/>
  <c r="N1005" i="40"/>
  <c r="O1005" i="40" s="1"/>
  <c r="P1007" i="40" l="1"/>
  <c r="N1006" i="40"/>
  <c r="O1006" i="40" s="1"/>
  <c r="P1008" i="40" l="1"/>
  <c r="N1007" i="40"/>
  <c r="O1007" i="40" s="1"/>
  <c r="P1009" i="40" l="1"/>
  <c r="N1008" i="40"/>
  <c r="O1008" i="40" s="1"/>
  <c r="P1010" i="40" l="1"/>
  <c r="N1009" i="40"/>
  <c r="O1009" i="40" s="1"/>
  <c r="P1011" i="40" l="1"/>
  <c r="N1010" i="40"/>
  <c r="O1010" i="40" s="1"/>
  <c r="P1012" i="40" l="1"/>
  <c r="N1011" i="40"/>
  <c r="O1011" i="40"/>
  <c r="P1013" i="40" l="1"/>
  <c r="N1012" i="40"/>
  <c r="O1012" i="40" s="1"/>
  <c r="P1014" i="40" l="1"/>
  <c r="N1013" i="40"/>
  <c r="O1013" i="40"/>
  <c r="P1015" i="40" l="1"/>
  <c r="N1014" i="40"/>
  <c r="O1014" i="40" s="1"/>
  <c r="P1016" i="40" l="1"/>
  <c r="N1015" i="40"/>
  <c r="O1015" i="40" s="1"/>
  <c r="P1017" i="40" l="1"/>
  <c r="N1016" i="40"/>
  <c r="O1016" i="40" s="1"/>
  <c r="P1018" i="40" l="1"/>
  <c r="N1017" i="40"/>
  <c r="O1017" i="40"/>
  <c r="P1019" i="40" l="1"/>
  <c r="N1018" i="40"/>
  <c r="O1018" i="40" s="1"/>
  <c r="P1020" i="40" l="1"/>
  <c r="N1019" i="40"/>
  <c r="O1019" i="40" s="1"/>
  <c r="P1021" i="40" l="1"/>
  <c r="N1020" i="40"/>
  <c r="O1020" i="40" s="1"/>
  <c r="P1022" i="40" l="1"/>
  <c r="N1021" i="40"/>
  <c r="O1021" i="40" s="1"/>
  <c r="P1023" i="40" l="1"/>
  <c r="N1022" i="40"/>
  <c r="O1022" i="40" s="1"/>
  <c r="P1024" i="40" l="1"/>
  <c r="N1023" i="40"/>
  <c r="O1023" i="40" s="1"/>
  <c r="P1025" i="40" l="1"/>
  <c r="N1024" i="40"/>
  <c r="O1024" i="40" s="1"/>
  <c r="P1026" i="40" l="1"/>
  <c r="N1025" i="40"/>
  <c r="O1025" i="40" s="1"/>
  <c r="P1027" i="40" l="1"/>
  <c r="N1026" i="40"/>
  <c r="O1026" i="40" s="1"/>
  <c r="P1028" i="40" l="1"/>
  <c r="N1027" i="40"/>
  <c r="O1027" i="40" s="1"/>
  <c r="P1029" i="40" l="1"/>
  <c r="N1028" i="40"/>
  <c r="O1028" i="40" s="1"/>
  <c r="P1030" i="40" l="1"/>
  <c r="N1029" i="40"/>
  <c r="O1029" i="40" s="1"/>
  <c r="P1031" i="40" l="1"/>
  <c r="N1030" i="40"/>
  <c r="O1030" i="40" s="1"/>
  <c r="P1032" i="40" l="1"/>
  <c r="N1031" i="40"/>
  <c r="O1031" i="40" s="1"/>
  <c r="P1033" i="40" l="1"/>
  <c r="N1032" i="40"/>
  <c r="O1032" i="40" s="1"/>
  <c r="P1034" i="40" l="1"/>
  <c r="N1033" i="40"/>
  <c r="O1033" i="40"/>
  <c r="P1035" i="40" l="1"/>
  <c r="N1034" i="40"/>
  <c r="O1034" i="40" s="1"/>
  <c r="P1036" i="40" l="1"/>
  <c r="N1035" i="40"/>
  <c r="O1035" i="40"/>
  <c r="P1037" i="40" l="1"/>
  <c r="N1036" i="40"/>
  <c r="O1036" i="40" s="1"/>
  <c r="P1038" i="40" l="1"/>
  <c r="N1037" i="40"/>
  <c r="O1037" i="40" s="1"/>
  <c r="P1039" i="40" l="1"/>
  <c r="N1038" i="40"/>
  <c r="O1038" i="40" s="1"/>
  <c r="P1040" i="40" l="1"/>
  <c r="N1039" i="40"/>
  <c r="O1039" i="40" s="1"/>
  <c r="P1041" i="40" l="1"/>
  <c r="N1040" i="40"/>
  <c r="O1040" i="40" s="1"/>
  <c r="P1042" i="40" l="1"/>
  <c r="N1041" i="40"/>
  <c r="O1041" i="40" s="1"/>
  <c r="P1043" i="40" l="1"/>
  <c r="N1042" i="40"/>
  <c r="O1042" i="40" s="1"/>
  <c r="P1044" i="40" l="1"/>
  <c r="N1043" i="40"/>
  <c r="O1043" i="40" s="1"/>
  <c r="P1045" i="40" l="1"/>
  <c r="N1044" i="40"/>
  <c r="O1044" i="40" s="1"/>
  <c r="P1046" i="40" l="1"/>
  <c r="N1045" i="40"/>
  <c r="O1045" i="40" s="1"/>
  <c r="P1047" i="40" l="1"/>
  <c r="N1046" i="40"/>
  <c r="O1046" i="40" s="1"/>
  <c r="P1048" i="40" l="1"/>
  <c r="N1047" i="40"/>
  <c r="O1047" i="40" s="1"/>
  <c r="P1049" i="40" l="1"/>
  <c r="N1048" i="40"/>
  <c r="O1048" i="40" s="1"/>
  <c r="P1050" i="40" l="1"/>
  <c r="N1049" i="40"/>
  <c r="O1049" i="40" s="1"/>
  <c r="P1051" i="40" l="1"/>
  <c r="N1050" i="40"/>
  <c r="O1050" i="40" s="1"/>
  <c r="P1052" i="40" l="1"/>
  <c r="N1051" i="40"/>
  <c r="O1051" i="40" s="1"/>
  <c r="P1053" i="40" l="1"/>
  <c r="N1052" i="40"/>
  <c r="O1052" i="40" s="1"/>
  <c r="P1054" i="40" l="1"/>
  <c r="N1053" i="40"/>
  <c r="O1053" i="40" s="1"/>
  <c r="P1055" i="40" l="1"/>
  <c r="N1054" i="40"/>
  <c r="O1054" i="40" s="1"/>
  <c r="P1056" i="40" l="1"/>
  <c r="N1055" i="40"/>
  <c r="O1055" i="40" s="1"/>
  <c r="P1057" i="40" l="1"/>
  <c r="N1056" i="40"/>
  <c r="O1056" i="40" s="1"/>
  <c r="P1058" i="40" l="1"/>
  <c r="N1057" i="40"/>
  <c r="O1057" i="40" s="1"/>
  <c r="P1059" i="40" l="1"/>
  <c r="N1058" i="40"/>
  <c r="O1058" i="40" s="1"/>
  <c r="P1060" i="40" l="1"/>
  <c r="N1059" i="40"/>
  <c r="O1059" i="40" s="1"/>
  <c r="P1061" i="40" l="1"/>
  <c r="N1060" i="40"/>
  <c r="O1060" i="40" s="1"/>
  <c r="P1062" i="40" l="1"/>
  <c r="N1061" i="40"/>
  <c r="O1061" i="40" s="1"/>
  <c r="P1063" i="40" l="1"/>
  <c r="N1062" i="40"/>
  <c r="O1062" i="40" s="1"/>
  <c r="P1064" i="40" l="1"/>
  <c r="N1063" i="40"/>
  <c r="O1063" i="40" s="1"/>
  <c r="P1065" i="40" l="1"/>
  <c r="N1064" i="40"/>
  <c r="O1064" i="40" s="1"/>
  <c r="P1066" i="40" l="1"/>
  <c r="N1065" i="40"/>
  <c r="O1065" i="40" s="1"/>
  <c r="P1067" i="40" l="1"/>
  <c r="N1066" i="40"/>
  <c r="O1066" i="40" s="1"/>
  <c r="P1068" i="40" l="1"/>
  <c r="N1067" i="40"/>
  <c r="O1067" i="40" s="1"/>
  <c r="P1069" i="40" l="1"/>
  <c r="N1068" i="40"/>
  <c r="O1068" i="40" s="1"/>
  <c r="P1070" i="40" l="1"/>
  <c r="N1069" i="40"/>
  <c r="O1069" i="40" s="1"/>
  <c r="P1071" i="40" l="1"/>
  <c r="N1070" i="40"/>
  <c r="O1070" i="40" s="1"/>
  <c r="P1072" i="40" l="1"/>
  <c r="N1071" i="40"/>
  <c r="O1071" i="40" s="1"/>
  <c r="P1073" i="40" l="1"/>
  <c r="N1072" i="40"/>
  <c r="O1072" i="40" s="1"/>
  <c r="P1074" i="40" l="1"/>
  <c r="N1073" i="40"/>
  <c r="O1073" i="40" s="1"/>
  <c r="P1075" i="40" l="1"/>
  <c r="N1074" i="40"/>
  <c r="O1074" i="40" s="1"/>
  <c r="P1076" i="40" l="1"/>
  <c r="N1075" i="40"/>
  <c r="O1075" i="40" s="1"/>
  <c r="P1077" i="40" l="1"/>
  <c r="N1076" i="40"/>
  <c r="O1076" i="40" s="1"/>
  <c r="P1078" i="40" l="1"/>
  <c r="N1077" i="40"/>
  <c r="O1077" i="40" s="1"/>
  <c r="P1079" i="40" l="1"/>
  <c r="N1078" i="40"/>
  <c r="O1078" i="40" s="1"/>
  <c r="P1080" i="40" l="1"/>
  <c r="N1079" i="40"/>
  <c r="O1079" i="40" s="1"/>
  <c r="P1081" i="40" l="1"/>
  <c r="N1080" i="40"/>
  <c r="O1080" i="40" s="1"/>
  <c r="P1082" i="40" l="1"/>
  <c r="N1081" i="40"/>
  <c r="O1081" i="40" s="1"/>
  <c r="P1083" i="40" l="1"/>
  <c r="N1082" i="40"/>
  <c r="O1082" i="40" s="1"/>
  <c r="P1084" i="40" l="1"/>
  <c r="N1083" i="40"/>
  <c r="O1083" i="40" s="1"/>
  <c r="P1085" i="40" l="1"/>
  <c r="N1084" i="40"/>
  <c r="O1084" i="40" s="1"/>
  <c r="P1086" i="40" l="1"/>
  <c r="N1085" i="40"/>
  <c r="O1085" i="40" s="1"/>
  <c r="P1087" i="40" l="1"/>
  <c r="N1086" i="40"/>
  <c r="O1086" i="40" s="1"/>
  <c r="P1088" i="40" l="1"/>
  <c r="N1087" i="40"/>
  <c r="O1087" i="40" s="1"/>
  <c r="P1089" i="40" l="1"/>
  <c r="N1088" i="40"/>
  <c r="O1088" i="40" s="1"/>
  <c r="P1090" i="40" l="1"/>
  <c r="N1089" i="40"/>
  <c r="O1089" i="40" s="1"/>
  <c r="P1091" i="40" l="1"/>
  <c r="N1090" i="40"/>
  <c r="O1090" i="40" s="1"/>
  <c r="P1092" i="40" l="1"/>
  <c r="N1091" i="40"/>
  <c r="O1091" i="40" s="1"/>
  <c r="P1093" i="40" l="1"/>
  <c r="N1092" i="40"/>
  <c r="O1092" i="40" s="1"/>
  <c r="P1094" i="40" l="1"/>
  <c r="N1093" i="40"/>
  <c r="O1093" i="40" s="1"/>
  <c r="P1095" i="40" l="1"/>
  <c r="N1094" i="40"/>
  <c r="O1094" i="40" s="1"/>
  <c r="P1096" i="40" l="1"/>
  <c r="N1095" i="40"/>
  <c r="O1095" i="40" s="1"/>
  <c r="P1097" i="40" l="1"/>
  <c r="N1096" i="40"/>
  <c r="O1096" i="40" s="1"/>
  <c r="P1098" i="40" l="1"/>
  <c r="N1097" i="40"/>
  <c r="O1097" i="40" s="1"/>
  <c r="P1099" i="40" l="1"/>
  <c r="N1098" i="40"/>
  <c r="O1098" i="40" s="1"/>
  <c r="P1100" i="40" l="1"/>
  <c r="N1099" i="40"/>
  <c r="O1099" i="40" s="1"/>
  <c r="P1101" i="40" l="1"/>
  <c r="N1100" i="40"/>
  <c r="O1100" i="40" s="1"/>
  <c r="P1102" i="40" l="1"/>
  <c r="N1101" i="40"/>
  <c r="O1101" i="40" s="1"/>
  <c r="P1103" i="40" l="1"/>
  <c r="N1102" i="40"/>
  <c r="O1102" i="40" s="1"/>
  <c r="P1104" i="40" l="1"/>
  <c r="N1103" i="40"/>
  <c r="O1103" i="40" s="1"/>
  <c r="P1105" i="40" l="1"/>
  <c r="N1104" i="40"/>
  <c r="O1104" i="40" s="1"/>
  <c r="P1106" i="40" l="1"/>
  <c r="N1105" i="40"/>
  <c r="O1105" i="40" s="1"/>
  <c r="P1107" i="40" l="1"/>
  <c r="N1106" i="40"/>
  <c r="O1106" i="40" s="1"/>
  <c r="P1108" i="40" l="1"/>
  <c r="N1107" i="40"/>
  <c r="O1107" i="40" s="1"/>
  <c r="P1109" i="40" l="1"/>
  <c r="N1108" i="40"/>
  <c r="O1108" i="40" s="1"/>
  <c r="P1110" i="40" l="1"/>
  <c r="N1109" i="40"/>
  <c r="O1109" i="40" s="1"/>
  <c r="P1111" i="40" l="1"/>
  <c r="N1110" i="40"/>
  <c r="O1110" i="40" s="1"/>
  <c r="P1112" i="40" l="1"/>
  <c r="N1111" i="40"/>
  <c r="O1111" i="40" s="1"/>
  <c r="P1113" i="40" l="1"/>
  <c r="N1112" i="40"/>
  <c r="O1112" i="40" s="1"/>
  <c r="P1114" i="40" l="1"/>
  <c r="N1113" i="40"/>
  <c r="O1113" i="40" s="1"/>
  <c r="P1115" i="40" l="1"/>
  <c r="N1114" i="40"/>
  <c r="O1114" i="40" s="1"/>
  <c r="P1116" i="40" l="1"/>
  <c r="N1115" i="40"/>
  <c r="O1115" i="40" s="1"/>
  <c r="P1117" i="40" l="1"/>
  <c r="N1116" i="40"/>
  <c r="O1116" i="40" s="1"/>
  <c r="P1118" i="40" l="1"/>
  <c r="N1117" i="40"/>
  <c r="O1117" i="40" s="1"/>
  <c r="P1119" i="40" l="1"/>
  <c r="N1118" i="40"/>
  <c r="O1118" i="40" s="1"/>
  <c r="P1120" i="40" l="1"/>
  <c r="N1119" i="40"/>
  <c r="O1119" i="40" s="1"/>
  <c r="P1121" i="40" l="1"/>
  <c r="N1120" i="40"/>
  <c r="O1120" i="40" s="1"/>
  <c r="P1122" i="40" l="1"/>
  <c r="N1121" i="40"/>
  <c r="O1121" i="40" s="1"/>
  <c r="P1123" i="40" l="1"/>
  <c r="N1122" i="40"/>
  <c r="O1122" i="40" s="1"/>
  <c r="P1124" i="40" l="1"/>
  <c r="N1123" i="40"/>
  <c r="O1123" i="40" s="1"/>
  <c r="P1125" i="40" l="1"/>
  <c r="N1124" i="40"/>
  <c r="O1124" i="40" s="1"/>
  <c r="P1126" i="40" l="1"/>
  <c r="N1125" i="40"/>
  <c r="O1125" i="40" s="1"/>
  <c r="P1127" i="40" l="1"/>
  <c r="N1126" i="40"/>
  <c r="O1126" i="40" s="1"/>
  <c r="P1128" i="40" l="1"/>
  <c r="N1127" i="40"/>
  <c r="O1127" i="40" s="1"/>
  <c r="P1129" i="40" l="1"/>
  <c r="N1128" i="40"/>
  <c r="O1128" i="40" s="1"/>
  <c r="P1130" i="40" l="1"/>
  <c r="N1129" i="40"/>
  <c r="O1129" i="40" s="1"/>
  <c r="P1131" i="40" l="1"/>
  <c r="N1130" i="40"/>
  <c r="O1130" i="40" s="1"/>
  <c r="P1132" i="40" l="1"/>
  <c r="N1131" i="40"/>
  <c r="O1131" i="40" s="1"/>
  <c r="P1133" i="40" l="1"/>
  <c r="N1132" i="40"/>
  <c r="O1132" i="40" s="1"/>
  <c r="P1134" i="40" l="1"/>
  <c r="N1133" i="40"/>
  <c r="O1133" i="40" s="1"/>
  <c r="P1135" i="40" l="1"/>
  <c r="N1134" i="40"/>
  <c r="O1134" i="40" s="1"/>
  <c r="P1136" i="40" l="1"/>
  <c r="N1135" i="40"/>
  <c r="O1135" i="40" s="1"/>
  <c r="P1137" i="40" l="1"/>
  <c r="N1136" i="40"/>
  <c r="O1136" i="40" s="1"/>
  <c r="P1138" i="40" l="1"/>
  <c r="N1137" i="40"/>
  <c r="O1137" i="40" s="1"/>
  <c r="P1139" i="40" l="1"/>
  <c r="N1138" i="40"/>
  <c r="O1138" i="40" s="1"/>
  <c r="P1140" i="40" l="1"/>
  <c r="N1139" i="40"/>
  <c r="O1139" i="40" s="1"/>
  <c r="P1141" i="40" l="1"/>
  <c r="N1140" i="40"/>
  <c r="O1140" i="40" s="1"/>
  <c r="P1142" i="40" l="1"/>
  <c r="N1141" i="40"/>
  <c r="O1141" i="40" s="1"/>
  <c r="P1143" i="40" l="1"/>
  <c r="N1142" i="40"/>
  <c r="O1142" i="40" s="1"/>
  <c r="P1144" i="40" l="1"/>
  <c r="N1143" i="40"/>
  <c r="O1143" i="40" s="1"/>
  <c r="P1145" i="40" l="1"/>
  <c r="N1144" i="40"/>
  <c r="O1144" i="40" s="1"/>
  <c r="P1146" i="40" l="1"/>
  <c r="N1145" i="40"/>
  <c r="O1145" i="40" s="1"/>
  <c r="P1147" i="40" l="1"/>
  <c r="N1146" i="40"/>
  <c r="O1146" i="40" s="1"/>
  <c r="P1148" i="40" l="1"/>
  <c r="N1147" i="40"/>
  <c r="O1147" i="40" s="1"/>
  <c r="P1149" i="40" l="1"/>
  <c r="N1148" i="40"/>
  <c r="O1148" i="40" s="1"/>
  <c r="P1150" i="40" l="1"/>
  <c r="N1149" i="40"/>
  <c r="O1149" i="40" s="1"/>
  <c r="P1151" i="40" l="1"/>
  <c r="N1150" i="40"/>
  <c r="O1150" i="40" s="1"/>
  <c r="P1152" i="40" l="1"/>
  <c r="N1151" i="40"/>
  <c r="O1151" i="40" s="1"/>
  <c r="P1153" i="40" l="1"/>
  <c r="N1152" i="40"/>
  <c r="O1152" i="40" s="1"/>
  <c r="P1154" i="40" l="1"/>
  <c r="N1153" i="40"/>
  <c r="O1153" i="40" s="1"/>
  <c r="P1155" i="40" l="1"/>
  <c r="N1154" i="40"/>
  <c r="O1154" i="40" s="1"/>
  <c r="P1156" i="40" l="1"/>
  <c r="N1155" i="40"/>
  <c r="O1155" i="40" s="1"/>
  <c r="P1157" i="40" l="1"/>
  <c r="N1156" i="40"/>
  <c r="O1156" i="40" s="1"/>
  <c r="P1158" i="40" l="1"/>
  <c r="N1157" i="40"/>
  <c r="O1157" i="40" s="1"/>
  <c r="P1159" i="40" l="1"/>
  <c r="N1158" i="40"/>
  <c r="O1158" i="40" s="1"/>
  <c r="P1160" i="40" l="1"/>
  <c r="N1159" i="40"/>
  <c r="O1159" i="40" s="1"/>
  <c r="P1161" i="40" l="1"/>
  <c r="N1160" i="40"/>
  <c r="O1160" i="40" s="1"/>
  <c r="P1162" i="40" l="1"/>
  <c r="N1161" i="40"/>
  <c r="O1161" i="40" s="1"/>
  <c r="P1163" i="40" l="1"/>
  <c r="N1162" i="40"/>
  <c r="O1162" i="40" s="1"/>
  <c r="P1164" i="40" l="1"/>
  <c r="N1163" i="40"/>
  <c r="O1163" i="40" s="1"/>
  <c r="P1165" i="40" l="1"/>
  <c r="N1164" i="40"/>
  <c r="O1164" i="40" s="1"/>
  <c r="P1166" i="40" l="1"/>
  <c r="N1165" i="40"/>
  <c r="O1165" i="40" s="1"/>
  <c r="P1167" i="40" l="1"/>
  <c r="N1166" i="40"/>
  <c r="O1166" i="40" s="1"/>
  <c r="P1168" i="40" l="1"/>
  <c r="N1167" i="40"/>
  <c r="O1167" i="40" s="1"/>
  <c r="P1169" i="40" l="1"/>
  <c r="N1168" i="40"/>
  <c r="O1168" i="40" s="1"/>
  <c r="P1170" i="40" l="1"/>
  <c r="N1169" i="40"/>
  <c r="O1169" i="40" s="1"/>
  <c r="P1171" i="40" l="1"/>
  <c r="N1170" i="40"/>
  <c r="O1170" i="40" s="1"/>
  <c r="P1172" i="40" l="1"/>
  <c r="N1171" i="40"/>
  <c r="O1171" i="40" s="1"/>
  <c r="P1173" i="40" l="1"/>
  <c r="N1172" i="40"/>
  <c r="O1172" i="40" s="1"/>
  <c r="P1174" i="40" l="1"/>
  <c r="N1173" i="40"/>
  <c r="O1173" i="40" s="1"/>
  <c r="P1175" i="40" l="1"/>
  <c r="N1174" i="40"/>
  <c r="O1174" i="40" s="1"/>
  <c r="P1176" i="40" l="1"/>
  <c r="N1175" i="40"/>
  <c r="O1175" i="40" s="1"/>
  <c r="P1177" i="40" l="1"/>
  <c r="N1176" i="40"/>
  <c r="O1176" i="40" s="1"/>
  <c r="P1178" i="40" l="1"/>
  <c r="N1177" i="40"/>
  <c r="O1177" i="40" s="1"/>
  <c r="P1179" i="40" l="1"/>
  <c r="N1178" i="40"/>
  <c r="O1178" i="40" s="1"/>
  <c r="P1180" i="40" l="1"/>
  <c r="N1179" i="40"/>
  <c r="O1179" i="40" s="1"/>
  <c r="P1181" i="40" l="1"/>
  <c r="N1180" i="40"/>
  <c r="O1180" i="40" s="1"/>
  <c r="P1182" i="40" l="1"/>
  <c r="N1181" i="40"/>
  <c r="O1181" i="40" s="1"/>
  <c r="P1183" i="40" l="1"/>
  <c r="N1182" i="40"/>
  <c r="O1182" i="40" s="1"/>
  <c r="P1184" i="40" l="1"/>
  <c r="N1183" i="40"/>
  <c r="O1183" i="40" s="1"/>
  <c r="P1185" i="40" l="1"/>
  <c r="N1184" i="40"/>
  <c r="O1184" i="40" s="1"/>
  <c r="P1186" i="40" l="1"/>
  <c r="N1185" i="40"/>
  <c r="O1185" i="40" s="1"/>
  <c r="P1187" i="40" l="1"/>
  <c r="N1186" i="40"/>
  <c r="O1186" i="40" s="1"/>
  <c r="P1188" i="40" l="1"/>
  <c r="N1187" i="40"/>
  <c r="O1187" i="40" s="1"/>
  <c r="P1189" i="40" l="1"/>
  <c r="N1188" i="40"/>
  <c r="O1188" i="40" s="1"/>
  <c r="P1190" i="40" l="1"/>
  <c r="N1189" i="40"/>
  <c r="O1189" i="40" s="1"/>
  <c r="P1191" i="40" l="1"/>
  <c r="N1190" i="40"/>
  <c r="O1190" i="40" s="1"/>
  <c r="P1192" i="40" l="1"/>
  <c r="N1191" i="40"/>
  <c r="O1191" i="40" s="1"/>
  <c r="P1193" i="40" l="1"/>
  <c r="N1192" i="40"/>
  <c r="O1192" i="40" s="1"/>
  <c r="P1194" i="40" l="1"/>
  <c r="N1193" i="40"/>
  <c r="O1193" i="40" s="1"/>
  <c r="P1195" i="40" l="1"/>
  <c r="N1194" i="40"/>
  <c r="O1194" i="40" s="1"/>
  <c r="P1196" i="40" l="1"/>
  <c r="N1195" i="40"/>
  <c r="O1195" i="40" s="1"/>
  <c r="P1197" i="40" l="1"/>
  <c r="N1196" i="40"/>
  <c r="O1196" i="40" s="1"/>
  <c r="P1198" i="40" l="1"/>
  <c r="N1197" i="40"/>
  <c r="O1197" i="40" s="1"/>
  <c r="P1199" i="40" l="1"/>
  <c r="N1198" i="40"/>
  <c r="O1198" i="40" s="1"/>
  <c r="P1200" i="40" l="1"/>
  <c r="N1199" i="40"/>
  <c r="O1199" i="40" s="1"/>
  <c r="P1201" i="40" l="1"/>
  <c r="N1200" i="40"/>
  <c r="O1200" i="40" s="1"/>
  <c r="P1202" i="40" l="1"/>
  <c r="N1201" i="40"/>
  <c r="O1201" i="40" s="1"/>
  <c r="P1203" i="40" l="1"/>
  <c r="N1202" i="40"/>
  <c r="O1202" i="40" s="1"/>
  <c r="P1204" i="40" l="1"/>
  <c r="N1203" i="40"/>
  <c r="O1203" i="40" s="1"/>
  <c r="P1205" i="40" l="1"/>
  <c r="N1204" i="40"/>
  <c r="O1204" i="40" s="1"/>
  <c r="P1206" i="40" l="1"/>
  <c r="N1205" i="40"/>
  <c r="O1205" i="40" s="1"/>
  <c r="P1207" i="40" l="1"/>
  <c r="N1206" i="40"/>
  <c r="O1206" i="40" s="1"/>
  <c r="P1208" i="40" l="1"/>
  <c r="N1207" i="40"/>
  <c r="O1207" i="40" s="1"/>
  <c r="P1209" i="40" l="1"/>
  <c r="N1208" i="40"/>
  <c r="O1208" i="40" s="1"/>
  <c r="P1210" i="40" l="1"/>
  <c r="N1209" i="40"/>
  <c r="O1209" i="40" s="1"/>
  <c r="P1211" i="40" l="1"/>
  <c r="N1210" i="40"/>
  <c r="O1210" i="40" s="1"/>
  <c r="P1212" i="40" l="1"/>
  <c r="N1211" i="40"/>
  <c r="O1211" i="40" s="1"/>
  <c r="P1213" i="40" l="1"/>
  <c r="N1212" i="40"/>
  <c r="O1212" i="40" s="1"/>
  <c r="P1214" i="40" l="1"/>
  <c r="N1213" i="40"/>
  <c r="O1213" i="40" s="1"/>
  <c r="P1215" i="40" l="1"/>
  <c r="N1214" i="40"/>
  <c r="O1214" i="40" s="1"/>
  <c r="P1216" i="40" l="1"/>
  <c r="N1215" i="40"/>
  <c r="O1215" i="40" s="1"/>
  <c r="P1217" i="40" l="1"/>
  <c r="N1216" i="40"/>
  <c r="O1216" i="40" s="1"/>
  <c r="P1218" i="40" l="1"/>
  <c r="N1217" i="40"/>
  <c r="O1217" i="40" s="1"/>
  <c r="P1219" i="40" l="1"/>
  <c r="N1218" i="40"/>
  <c r="O1218" i="40" s="1"/>
  <c r="P1220" i="40" l="1"/>
  <c r="N1219" i="40"/>
  <c r="O1219" i="40" s="1"/>
  <c r="P1221" i="40" l="1"/>
  <c r="N1220" i="40"/>
  <c r="O1220" i="40" s="1"/>
  <c r="P1222" i="40" l="1"/>
  <c r="N1221" i="40"/>
  <c r="O1221" i="40" s="1"/>
  <c r="P1223" i="40" l="1"/>
  <c r="N1222" i="40"/>
  <c r="O1222" i="40" s="1"/>
  <c r="P1224" i="40" l="1"/>
  <c r="N1223" i="40"/>
  <c r="O1223" i="40" s="1"/>
  <c r="P1225" i="40" l="1"/>
  <c r="N1224" i="40"/>
  <c r="O1224" i="40" s="1"/>
  <c r="P1226" i="40" l="1"/>
  <c r="N1225" i="40"/>
  <c r="O1225" i="40" s="1"/>
  <c r="P1227" i="40" l="1"/>
  <c r="N1226" i="40"/>
  <c r="O1226" i="40" s="1"/>
  <c r="P1228" i="40" l="1"/>
  <c r="N1227" i="40"/>
  <c r="O1227" i="40" s="1"/>
  <c r="P1229" i="40" l="1"/>
  <c r="N1228" i="40"/>
  <c r="O1228" i="40" s="1"/>
  <c r="P1230" i="40" l="1"/>
  <c r="N1229" i="40"/>
  <c r="O1229" i="40" s="1"/>
  <c r="P1231" i="40" l="1"/>
  <c r="N1230" i="40"/>
  <c r="O1230" i="40" s="1"/>
  <c r="P1232" i="40" l="1"/>
  <c r="N1231" i="40"/>
  <c r="O1231" i="40" s="1"/>
  <c r="P1233" i="40" l="1"/>
  <c r="N1232" i="40"/>
  <c r="O1232" i="40" s="1"/>
  <c r="P1234" i="40" l="1"/>
  <c r="N1233" i="40"/>
  <c r="O1233" i="40" s="1"/>
  <c r="P1235" i="40" l="1"/>
  <c r="N1234" i="40"/>
  <c r="O1234" i="40" s="1"/>
  <c r="P1236" i="40" l="1"/>
  <c r="N1235" i="40"/>
  <c r="O1235" i="40" s="1"/>
  <c r="P1237" i="40" l="1"/>
  <c r="N1236" i="40"/>
  <c r="O1236" i="40" s="1"/>
  <c r="P1238" i="40" l="1"/>
  <c r="N1237" i="40"/>
  <c r="O1237" i="40" s="1"/>
  <c r="P1239" i="40" l="1"/>
  <c r="N1238" i="40"/>
  <c r="O1238" i="40" s="1"/>
  <c r="P1240" i="40" l="1"/>
  <c r="N1239" i="40"/>
  <c r="O1239" i="40" s="1"/>
  <c r="P1241" i="40" l="1"/>
  <c r="N1240" i="40"/>
  <c r="O1240" i="40" s="1"/>
  <c r="P1242" i="40" l="1"/>
  <c r="N1241" i="40"/>
  <c r="O1241" i="40" s="1"/>
  <c r="P1243" i="40" l="1"/>
  <c r="N1242" i="40"/>
  <c r="O1242" i="40" s="1"/>
  <c r="P1244" i="40" l="1"/>
  <c r="N1243" i="40"/>
  <c r="O1243" i="40" s="1"/>
  <c r="P1245" i="40" l="1"/>
  <c r="N1244" i="40"/>
  <c r="O1244" i="40" s="1"/>
  <c r="P1246" i="40" l="1"/>
  <c r="N1245" i="40"/>
  <c r="O1245" i="40" s="1"/>
  <c r="P1247" i="40" l="1"/>
  <c r="N1246" i="40"/>
  <c r="O1246" i="40" s="1"/>
  <c r="P1248" i="40" l="1"/>
  <c r="N1247" i="40"/>
  <c r="O1247" i="40" s="1"/>
  <c r="P1249" i="40" l="1"/>
  <c r="N1248" i="40"/>
  <c r="O1248" i="40" s="1"/>
  <c r="P1250" i="40" l="1"/>
  <c r="N1249" i="40"/>
  <c r="O1249" i="40" s="1"/>
  <c r="P1251" i="40" l="1"/>
  <c r="N1250" i="40"/>
  <c r="O1250" i="40" s="1"/>
  <c r="P1252" i="40" l="1"/>
  <c r="N1251" i="40"/>
  <c r="O1251" i="40" s="1"/>
  <c r="P1253" i="40" l="1"/>
  <c r="N1252" i="40"/>
  <c r="O1252" i="40" s="1"/>
  <c r="P1254" i="40" l="1"/>
  <c r="N1253" i="40"/>
  <c r="O1253" i="40" s="1"/>
  <c r="P1255" i="40" l="1"/>
  <c r="N1254" i="40"/>
  <c r="O1254" i="40" s="1"/>
  <c r="P1256" i="40" l="1"/>
  <c r="N1255" i="40"/>
  <c r="O1255" i="40" s="1"/>
  <c r="P1257" i="40" l="1"/>
  <c r="N1256" i="40"/>
  <c r="O1256" i="40" s="1"/>
  <c r="P1258" i="40" l="1"/>
  <c r="N1257" i="40"/>
  <c r="O1257" i="40" s="1"/>
  <c r="P1259" i="40" l="1"/>
  <c r="N1258" i="40"/>
  <c r="O1258" i="40" s="1"/>
  <c r="P1260" i="40" l="1"/>
  <c r="N1259" i="40"/>
  <c r="O1259" i="40" s="1"/>
  <c r="P1261" i="40" l="1"/>
  <c r="N1260" i="40"/>
  <c r="O1260" i="40" s="1"/>
  <c r="P1262" i="40" l="1"/>
  <c r="N1261" i="40"/>
  <c r="O1261" i="40" s="1"/>
  <c r="P1263" i="40" l="1"/>
  <c r="N1262" i="40"/>
  <c r="O1262" i="40" s="1"/>
  <c r="P1264" i="40" l="1"/>
  <c r="N1263" i="40"/>
  <c r="O1263" i="40" s="1"/>
  <c r="P1265" i="40" l="1"/>
  <c r="N1264" i="40"/>
  <c r="O1264" i="40" s="1"/>
  <c r="P1266" i="40" l="1"/>
  <c r="N1265" i="40"/>
  <c r="O1265" i="40" s="1"/>
  <c r="P1267" i="40" l="1"/>
  <c r="N1266" i="40"/>
  <c r="O1266" i="40" s="1"/>
  <c r="P1268" i="40" l="1"/>
  <c r="N1267" i="40"/>
  <c r="O1267" i="40" s="1"/>
  <c r="P1269" i="40" l="1"/>
  <c r="N1268" i="40"/>
  <c r="O1268" i="40" s="1"/>
  <c r="P1270" i="40" l="1"/>
  <c r="N1269" i="40"/>
  <c r="O1269" i="40" s="1"/>
  <c r="P1271" i="40" l="1"/>
  <c r="N1270" i="40"/>
  <c r="O1270" i="40" s="1"/>
  <c r="P1272" i="40" l="1"/>
  <c r="N1271" i="40"/>
  <c r="O1271" i="40" s="1"/>
  <c r="P1273" i="40" l="1"/>
  <c r="N1272" i="40"/>
  <c r="O1272" i="40" s="1"/>
  <c r="P1274" i="40" l="1"/>
  <c r="N1273" i="40"/>
  <c r="O1273" i="40" s="1"/>
  <c r="P1275" i="40" l="1"/>
  <c r="N1274" i="40"/>
  <c r="O1274" i="40" s="1"/>
  <c r="P1276" i="40" l="1"/>
  <c r="N1275" i="40"/>
  <c r="O1275" i="40" s="1"/>
  <c r="P1277" i="40" l="1"/>
  <c r="N1276" i="40"/>
  <c r="O1276" i="40" s="1"/>
  <c r="P1278" i="40" l="1"/>
  <c r="N1277" i="40"/>
  <c r="O1277" i="40" s="1"/>
  <c r="P1279" i="40" l="1"/>
  <c r="N1278" i="40"/>
  <c r="O1278" i="40" s="1"/>
  <c r="P1280" i="40" l="1"/>
  <c r="N1279" i="40"/>
  <c r="O1279" i="40" s="1"/>
  <c r="P1281" i="40" l="1"/>
  <c r="N1280" i="40"/>
  <c r="O1280" i="40" s="1"/>
  <c r="P1282" i="40" l="1"/>
  <c r="N1281" i="40"/>
  <c r="O1281" i="40" s="1"/>
  <c r="P1283" i="40" l="1"/>
  <c r="N1282" i="40"/>
  <c r="O1282" i="40" s="1"/>
  <c r="P1284" i="40" l="1"/>
  <c r="N1283" i="40"/>
  <c r="O1283" i="40" s="1"/>
  <c r="P1285" i="40" l="1"/>
  <c r="N1284" i="40"/>
  <c r="O1284" i="40" s="1"/>
  <c r="P1286" i="40" l="1"/>
  <c r="N1285" i="40"/>
  <c r="O1285" i="40" s="1"/>
  <c r="P1287" i="40" l="1"/>
  <c r="N1286" i="40"/>
  <c r="O1286" i="40" s="1"/>
  <c r="P1288" i="40" l="1"/>
  <c r="N1287" i="40"/>
  <c r="O1287" i="40" s="1"/>
  <c r="P1289" i="40" l="1"/>
  <c r="N1288" i="40"/>
  <c r="O1288" i="40" s="1"/>
  <c r="P1290" i="40" l="1"/>
  <c r="N1289" i="40"/>
  <c r="O1289" i="40" s="1"/>
  <c r="P1291" i="40" l="1"/>
  <c r="N1290" i="40"/>
  <c r="O1290" i="40" s="1"/>
  <c r="P1292" i="40" l="1"/>
  <c r="N1291" i="40"/>
  <c r="O1291" i="40" s="1"/>
  <c r="P1293" i="40" l="1"/>
  <c r="N1292" i="40"/>
  <c r="O1292" i="40" s="1"/>
  <c r="P1294" i="40" l="1"/>
  <c r="N1293" i="40"/>
  <c r="O1293" i="40" s="1"/>
  <c r="P1295" i="40" l="1"/>
  <c r="N1294" i="40"/>
  <c r="O1294" i="40" s="1"/>
  <c r="P1296" i="40" l="1"/>
  <c r="N1295" i="40"/>
  <c r="O1295" i="40" s="1"/>
  <c r="P1297" i="40" l="1"/>
  <c r="N1296" i="40"/>
  <c r="O1296" i="40" s="1"/>
  <c r="P1298" i="40" l="1"/>
  <c r="N1297" i="40"/>
  <c r="O1297" i="40" s="1"/>
  <c r="P1299" i="40" l="1"/>
  <c r="N1298" i="40"/>
  <c r="O1298" i="40" s="1"/>
  <c r="P1300" i="40" l="1"/>
  <c r="N1299" i="40"/>
  <c r="O1299" i="40" s="1"/>
  <c r="P1301" i="40" l="1"/>
  <c r="N1300" i="40"/>
  <c r="O1300" i="40" s="1"/>
  <c r="P1302" i="40" l="1"/>
  <c r="N1301" i="40"/>
  <c r="O1301" i="40" s="1"/>
  <c r="P1303" i="40" l="1"/>
  <c r="N1302" i="40"/>
  <c r="O1302" i="40" s="1"/>
  <c r="P1304" i="40" l="1"/>
  <c r="N1303" i="40"/>
  <c r="O1303" i="40" s="1"/>
  <c r="P1305" i="40" l="1"/>
  <c r="N1304" i="40"/>
  <c r="O1304" i="40" s="1"/>
  <c r="P1306" i="40" l="1"/>
  <c r="N1305" i="40"/>
  <c r="O1305" i="40" s="1"/>
  <c r="P1307" i="40" l="1"/>
  <c r="N1306" i="40"/>
  <c r="O1306" i="40" s="1"/>
  <c r="P1308" i="40" l="1"/>
  <c r="N1307" i="40"/>
  <c r="O1307" i="40" s="1"/>
  <c r="P1309" i="40" l="1"/>
  <c r="N1308" i="40"/>
  <c r="O1308" i="40" s="1"/>
  <c r="P1310" i="40" l="1"/>
  <c r="N1309" i="40"/>
  <c r="O1309" i="40" s="1"/>
  <c r="P1311" i="40" l="1"/>
  <c r="N1310" i="40"/>
  <c r="O1310" i="40" s="1"/>
  <c r="P1312" i="40" l="1"/>
  <c r="N1311" i="40"/>
  <c r="O1311" i="40" s="1"/>
  <c r="P1313" i="40" l="1"/>
  <c r="N1312" i="40"/>
  <c r="O1312" i="40" s="1"/>
  <c r="P1314" i="40" l="1"/>
  <c r="N1313" i="40"/>
  <c r="O1313" i="40" s="1"/>
  <c r="P1315" i="40" l="1"/>
  <c r="N1314" i="40"/>
  <c r="O1314" i="40" s="1"/>
  <c r="P1316" i="40" l="1"/>
  <c r="N1315" i="40"/>
  <c r="O1315" i="40" s="1"/>
  <c r="P1317" i="40" l="1"/>
  <c r="N1316" i="40"/>
  <c r="O1316" i="40" s="1"/>
  <c r="P1318" i="40" l="1"/>
  <c r="N1317" i="40"/>
  <c r="O1317" i="40" s="1"/>
  <c r="P1319" i="40" l="1"/>
  <c r="N1318" i="40"/>
  <c r="O1318" i="40" s="1"/>
  <c r="P1320" i="40" l="1"/>
  <c r="N1319" i="40"/>
  <c r="O1319" i="40" s="1"/>
  <c r="P1321" i="40" l="1"/>
  <c r="N1320" i="40"/>
  <c r="O1320" i="40" s="1"/>
  <c r="P1322" i="40" l="1"/>
  <c r="N1321" i="40"/>
  <c r="O1321" i="40" s="1"/>
  <c r="P1323" i="40" l="1"/>
  <c r="N1322" i="40"/>
  <c r="O1322" i="40" s="1"/>
  <c r="P1324" i="40" l="1"/>
  <c r="N1323" i="40"/>
  <c r="O1323" i="40" s="1"/>
  <c r="P1325" i="40" l="1"/>
  <c r="N1324" i="40"/>
  <c r="O1324" i="40" s="1"/>
  <c r="P1326" i="40" l="1"/>
  <c r="N1325" i="40"/>
  <c r="O1325" i="40" s="1"/>
  <c r="P1327" i="40" l="1"/>
  <c r="N1326" i="40"/>
  <c r="O1326" i="40" s="1"/>
  <c r="P1328" i="40" l="1"/>
  <c r="N1327" i="40"/>
  <c r="O1327" i="40" s="1"/>
  <c r="P1329" i="40" l="1"/>
  <c r="N1328" i="40"/>
  <c r="O1328" i="40" s="1"/>
  <c r="P1330" i="40" l="1"/>
  <c r="N1329" i="40"/>
  <c r="O1329" i="40" s="1"/>
  <c r="P1331" i="40" l="1"/>
  <c r="N1330" i="40"/>
  <c r="O1330" i="40" s="1"/>
  <c r="P1332" i="40" l="1"/>
  <c r="N1331" i="40"/>
  <c r="O1331" i="40" s="1"/>
  <c r="P1333" i="40" l="1"/>
  <c r="N1332" i="40"/>
  <c r="O1332" i="40" s="1"/>
  <c r="P1334" i="40" l="1"/>
  <c r="N1333" i="40"/>
  <c r="O1333" i="40" s="1"/>
  <c r="P1335" i="40" l="1"/>
  <c r="N1334" i="40"/>
  <c r="O1334" i="40" s="1"/>
  <c r="P1336" i="40" l="1"/>
  <c r="N1335" i="40"/>
  <c r="O1335" i="40" s="1"/>
  <c r="P1337" i="40" l="1"/>
  <c r="N1336" i="40"/>
  <c r="O1336" i="40" s="1"/>
  <c r="P1338" i="40" l="1"/>
  <c r="N1337" i="40"/>
  <c r="O1337" i="40" s="1"/>
  <c r="P1339" i="40" l="1"/>
  <c r="N1338" i="40"/>
  <c r="O1338" i="40" s="1"/>
  <c r="P1340" i="40" l="1"/>
  <c r="N1339" i="40"/>
  <c r="O1339" i="40" s="1"/>
  <c r="P1341" i="40" l="1"/>
  <c r="N1340" i="40"/>
  <c r="O1340" i="40" s="1"/>
  <c r="P1342" i="40" l="1"/>
  <c r="N1341" i="40"/>
  <c r="O1341" i="40" s="1"/>
  <c r="P1343" i="40" l="1"/>
  <c r="N1342" i="40"/>
  <c r="O1342" i="40" s="1"/>
  <c r="P1344" i="40" l="1"/>
  <c r="N1343" i="40"/>
  <c r="O1343" i="40" s="1"/>
  <c r="P1345" i="40" l="1"/>
  <c r="N1344" i="40"/>
  <c r="O1344" i="40" s="1"/>
  <c r="P1346" i="40" l="1"/>
  <c r="N1345" i="40"/>
  <c r="O1345" i="40" s="1"/>
  <c r="P1347" i="40" l="1"/>
  <c r="N1346" i="40"/>
  <c r="O1346" i="40" s="1"/>
  <c r="P1348" i="40" l="1"/>
  <c r="N1347" i="40"/>
  <c r="O1347" i="40" s="1"/>
  <c r="P1349" i="40" l="1"/>
  <c r="N1348" i="40"/>
  <c r="O1348" i="40" s="1"/>
  <c r="P1350" i="40" l="1"/>
  <c r="N1349" i="40"/>
  <c r="O1349" i="40" s="1"/>
  <c r="P1351" i="40" l="1"/>
  <c r="N1350" i="40"/>
  <c r="O1350" i="40" s="1"/>
  <c r="P1352" i="40" l="1"/>
  <c r="N1351" i="40"/>
  <c r="O1351" i="40" s="1"/>
  <c r="P1353" i="40" l="1"/>
  <c r="N1352" i="40"/>
  <c r="O1352" i="40" s="1"/>
  <c r="P1354" i="40" l="1"/>
  <c r="N1353" i="40"/>
  <c r="O1353" i="40" s="1"/>
  <c r="P1355" i="40" l="1"/>
  <c r="N1354" i="40"/>
  <c r="O1354" i="40" s="1"/>
  <c r="P1356" i="40" l="1"/>
  <c r="N1355" i="40"/>
  <c r="O1355" i="40" s="1"/>
  <c r="P1357" i="40" l="1"/>
  <c r="N1356" i="40"/>
  <c r="O1356" i="40" s="1"/>
  <c r="P1358" i="40" l="1"/>
  <c r="N1357" i="40"/>
  <c r="O1357" i="40" s="1"/>
  <c r="P1359" i="40" l="1"/>
  <c r="N1358" i="40"/>
  <c r="O1358" i="40" s="1"/>
  <c r="P1360" i="40" l="1"/>
  <c r="N1359" i="40"/>
  <c r="O1359" i="40" s="1"/>
  <c r="P1361" i="40" l="1"/>
  <c r="N1360" i="40"/>
  <c r="O1360" i="40" s="1"/>
  <c r="P1362" i="40" l="1"/>
  <c r="N1361" i="40"/>
  <c r="O1361" i="40" s="1"/>
  <c r="P1363" i="40" l="1"/>
  <c r="N1362" i="40"/>
  <c r="O1362" i="40" s="1"/>
  <c r="P1364" i="40" l="1"/>
  <c r="N1363" i="40"/>
  <c r="O1363" i="40" s="1"/>
  <c r="P1365" i="40" l="1"/>
  <c r="N1364" i="40"/>
  <c r="O1364" i="40" s="1"/>
  <c r="P1366" i="40" l="1"/>
  <c r="N1365" i="40"/>
  <c r="O1365" i="40" s="1"/>
  <c r="P1367" i="40" l="1"/>
  <c r="N1366" i="40"/>
  <c r="O1366" i="40" s="1"/>
  <c r="P1368" i="40" l="1"/>
  <c r="N1367" i="40"/>
  <c r="O1367" i="40" s="1"/>
  <c r="P1369" i="40" l="1"/>
  <c r="N1368" i="40"/>
  <c r="O1368" i="40" s="1"/>
  <c r="P1370" i="40" l="1"/>
  <c r="N1369" i="40"/>
  <c r="O1369" i="40" s="1"/>
  <c r="P1371" i="40" l="1"/>
  <c r="N1370" i="40"/>
  <c r="O1370" i="40" s="1"/>
  <c r="P1372" i="40" l="1"/>
  <c r="N1371" i="40"/>
  <c r="O1371" i="40" s="1"/>
  <c r="P1373" i="40" l="1"/>
  <c r="N1372" i="40"/>
  <c r="O1372" i="40"/>
  <c r="P1374" i="40" l="1"/>
  <c r="N1373" i="40"/>
  <c r="O1373" i="40" s="1"/>
  <c r="P1375" i="40" l="1"/>
  <c r="N1374" i="40"/>
  <c r="O1374" i="40" s="1"/>
  <c r="P1376" i="40" l="1"/>
  <c r="N1375" i="40"/>
  <c r="O1375" i="40" s="1"/>
  <c r="P1377" i="40" l="1"/>
  <c r="N1376" i="40"/>
  <c r="O1376" i="40" s="1"/>
  <c r="P1378" i="40" l="1"/>
  <c r="N1377" i="40"/>
  <c r="O1377" i="40" s="1"/>
  <c r="P1379" i="40" l="1"/>
  <c r="N1378" i="40"/>
  <c r="O1378" i="40" s="1"/>
  <c r="P1380" i="40" l="1"/>
  <c r="N1379" i="40"/>
  <c r="O1379" i="40" s="1"/>
  <c r="P1381" i="40" l="1"/>
  <c r="N1380" i="40"/>
  <c r="O1380" i="40" s="1"/>
  <c r="P1382" i="40" l="1"/>
  <c r="N1381" i="40"/>
  <c r="O1381" i="40" s="1"/>
  <c r="P1383" i="40" l="1"/>
  <c r="N1382" i="40"/>
  <c r="O1382" i="40" s="1"/>
  <c r="P1384" i="40" l="1"/>
  <c r="N1383" i="40"/>
  <c r="O1383" i="40" s="1"/>
  <c r="P1385" i="40" l="1"/>
  <c r="N1384" i="40"/>
  <c r="O1384" i="40" s="1"/>
  <c r="P1386" i="40" l="1"/>
  <c r="N1385" i="40"/>
  <c r="O1385" i="40" s="1"/>
  <c r="P1387" i="40" l="1"/>
  <c r="N1386" i="40"/>
  <c r="O1386" i="40" s="1"/>
  <c r="P1388" i="40" l="1"/>
  <c r="N1387" i="40"/>
  <c r="O1387" i="40" s="1"/>
  <c r="P1389" i="40" l="1"/>
  <c r="N1388" i="40"/>
  <c r="O1388" i="40" s="1"/>
  <c r="P1390" i="40" l="1"/>
  <c r="N1389" i="40"/>
  <c r="O1389" i="40" s="1"/>
  <c r="P1391" i="40" l="1"/>
  <c r="N1390" i="40"/>
  <c r="O1390" i="40" s="1"/>
  <c r="P1392" i="40" l="1"/>
  <c r="N1391" i="40"/>
  <c r="O1391" i="40" s="1"/>
  <c r="P1393" i="40" l="1"/>
  <c r="N1392" i="40"/>
  <c r="O1392" i="40" s="1"/>
  <c r="P1394" i="40" l="1"/>
  <c r="N1393" i="40"/>
  <c r="O1393" i="40" s="1"/>
  <c r="P1395" i="40" l="1"/>
  <c r="N1394" i="40"/>
  <c r="O1394" i="40" s="1"/>
  <c r="P1396" i="40" l="1"/>
  <c r="N1395" i="40"/>
  <c r="O1395" i="40" s="1"/>
  <c r="P1397" i="40" l="1"/>
  <c r="N1396" i="40"/>
  <c r="O1396" i="40" s="1"/>
  <c r="P1398" i="40" l="1"/>
  <c r="N1397" i="40"/>
  <c r="O1397" i="40" s="1"/>
  <c r="P1399" i="40" l="1"/>
  <c r="N1398" i="40"/>
  <c r="O1398" i="40" s="1"/>
  <c r="P1400" i="40" l="1"/>
  <c r="N1399" i="40"/>
  <c r="O1399" i="40" s="1"/>
  <c r="P1401" i="40" l="1"/>
  <c r="N1400" i="40"/>
  <c r="O1400" i="40" s="1"/>
  <c r="P1402" i="40" l="1"/>
  <c r="N1401" i="40"/>
  <c r="O1401" i="40" s="1"/>
  <c r="P1403" i="40" l="1"/>
  <c r="N1402" i="40"/>
  <c r="O1402" i="40" s="1"/>
  <c r="P1404" i="40" l="1"/>
  <c r="N1403" i="40"/>
  <c r="O1403" i="40" s="1"/>
  <c r="P1405" i="40" l="1"/>
  <c r="N1404" i="40"/>
  <c r="O1404" i="40" s="1"/>
  <c r="P1406" i="40" l="1"/>
  <c r="N1405" i="40"/>
  <c r="O1405" i="40" s="1"/>
  <c r="P1407" i="40" l="1"/>
  <c r="N1406" i="40"/>
  <c r="O1406" i="40" s="1"/>
  <c r="P1408" i="40" l="1"/>
  <c r="N1407" i="40"/>
  <c r="O1407" i="40" s="1"/>
  <c r="P1409" i="40" l="1"/>
  <c r="N1408" i="40"/>
  <c r="O1408" i="40" s="1"/>
  <c r="P1410" i="40" l="1"/>
  <c r="N1409" i="40"/>
  <c r="O1409" i="40" s="1"/>
  <c r="P1411" i="40" l="1"/>
  <c r="N1410" i="40"/>
  <c r="O1410" i="40" s="1"/>
  <c r="P1412" i="40" l="1"/>
  <c r="N1411" i="40"/>
  <c r="O1411" i="40" s="1"/>
  <c r="P1413" i="40" l="1"/>
  <c r="N1412" i="40"/>
  <c r="O1412" i="40" s="1"/>
  <c r="P1414" i="40" l="1"/>
  <c r="N1413" i="40"/>
  <c r="O1413" i="40" s="1"/>
  <c r="P1415" i="40" l="1"/>
  <c r="N1414" i="40"/>
  <c r="O1414" i="40" s="1"/>
  <c r="P1416" i="40" l="1"/>
  <c r="N1415" i="40"/>
  <c r="O1415" i="40" s="1"/>
  <c r="P1417" i="40" l="1"/>
  <c r="N1416" i="40"/>
  <c r="O1416" i="40" s="1"/>
  <c r="P1418" i="40" l="1"/>
  <c r="N1417" i="40"/>
  <c r="O1417" i="40" s="1"/>
  <c r="P1419" i="40" l="1"/>
  <c r="N1418" i="40"/>
  <c r="O1418" i="40" s="1"/>
  <c r="P1420" i="40" l="1"/>
  <c r="N1419" i="40"/>
  <c r="O1419" i="40" s="1"/>
  <c r="P1421" i="40" l="1"/>
  <c r="N1420" i="40"/>
  <c r="O1420" i="40" s="1"/>
  <c r="P1422" i="40" l="1"/>
  <c r="N1421" i="40"/>
  <c r="O1421" i="40" s="1"/>
  <c r="P1423" i="40" l="1"/>
  <c r="N1422" i="40"/>
  <c r="O1422" i="40" s="1"/>
  <c r="P1424" i="40" l="1"/>
  <c r="N1423" i="40"/>
  <c r="O1423" i="40" s="1"/>
  <c r="P1425" i="40" l="1"/>
  <c r="N1424" i="40"/>
  <c r="O1424" i="40" s="1"/>
  <c r="P1426" i="40" l="1"/>
  <c r="N1425" i="40"/>
  <c r="O1425" i="40" s="1"/>
  <c r="P1427" i="40" l="1"/>
  <c r="N1426" i="40"/>
  <c r="O1426" i="40" s="1"/>
  <c r="P1428" i="40" l="1"/>
  <c r="N1427" i="40"/>
  <c r="O1427" i="40" s="1"/>
  <c r="P1429" i="40" l="1"/>
  <c r="N1428" i="40"/>
  <c r="O1428" i="40" s="1"/>
  <c r="P1430" i="40" l="1"/>
  <c r="N1429" i="40"/>
  <c r="O1429" i="40" s="1"/>
  <c r="P1431" i="40" l="1"/>
  <c r="N1430" i="40"/>
  <c r="O1430" i="40" s="1"/>
  <c r="P1432" i="40" l="1"/>
  <c r="N1431" i="40"/>
  <c r="O1431" i="40" s="1"/>
  <c r="P1433" i="40" l="1"/>
  <c r="N1432" i="40"/>
  <c r="O1432" i="40" s="1"/>
  <c r="P1434" i="40" l="1"/>
  <c r="N1433" i="40"/>
  <c r="O1433" i="40" s="1"/>
  <c r="P1435" i="40" l="1"/>
  <c r="N1434" i="40"/>
  <c r="O1434" i="40" s="1"/>
  <c r="P1436" i="40" l="1"/>
  <c r="N1435" i="40"/>
  <c r="O1435" i="40" s="1"/>
  <c r="P1437" i="40" l="1"/>
  <c r="N1436" i="40"/>
  <c r="O1436" i="40" s="1"/>
  <c r="P1438" i="40" l="1"/>
  <c r="N1437" i="40"/>
  <c r="O1437" i="40" s="1"/>
  <c r="P1439" i="40" l="1"/>
  <c r="N1438" i="40"/>
  <c r="O1438" i="40" s="1"/>
  <c r="P1440" i="40" l="1"/>
  <c r="N1439" i="40"/>
  <c r="O1439" i="40" s="1"/>
  <c r="P1441" i="40" l="1"/>
  <c r="N1440" i="40"/>
  <c r="O1440" i="40" s="1"/>
  <c r="P1442" i="40" l="1"/>
  <c r="N1441" i="40"/>
  <c r="O1441" i="40" s="1"/>
  <c r="P1443" i="40" l="1"/>
  <c r="N1442" i="40"/>
  <c r="O1442" i="40" s="1"/>
  <c r="P1444" i="40" l="1"/>
  <c r="N1443" i="40"/>
  <c r="O1443" i="40" s="1"/>
  <c r="P1445" i="40" l="1"/>
  <c r="N1444" i="40"/>
  <c r="O1444" i="40" s="1"/>
  <c r="P1446" i="40" l="1"/>
  <c r="N1445" i="40"/>
  <c r="O1445" i="40" s="1"/>
  <c r="P1447" i="40" l="1"/>
  <c r="N1446" i="40"/>
  <c r="O1446" i="40" s="1"/>
  <c r="P1448" i="40" l="1"/>
  <c r="N1447" i="40"/>
  <c r="O1447" i="40" s="1"/>
  <c r="P1449" i="40" l="1"/>
  <c r="N1448" i="40"/>
  <c r="O1448" i="40" s="1"/>
  <c r="P1450" i="40" l="1"/>
  <c r="N1449" i="40"/>
  <c r="O1449" i="40" s="1"/>
  <c r="P1451" i="40" l="1"/>
  <c r="N1450" i="40"/>
  <c r="O1450" i="40" s="1"/>
  <c r="P1452" i="40" l="1"/>
  <c r="N1451" i="40"/>
  <c r="O1451" i="40" s="1"/>
  <c r="P1453" i="40" l="1"/>
  <c r="N1452" i="40"/>
  <c r="O1452" i="40" s="1"/>
  <c r="P1454" i="40" l="1"/>
  <c r="N1453" i="40"/>
  <c r="O1453" i="40" s="1"/>
  <c r="P1455" i="40" l="1"/>
  <c r="N1454" i="40"/>
  <c r="O1454" i="40" s="1"/>
  <c r="P1456" i="40" l="1"/>
  <c r="N1455" i="40"/>
  <c r="O1455" i="40" s="1"/>
  <c r="P1457" i="40" l="1"/>
  <c r="N1456" i="40"/>
  <c r="O1456" i="40" s="1"/>
  <c r="P1458" i="40" l="1"/>
  <c r="N1457" i="40"/>
  <c r="O1457" i="40" s="1"/>
  <c r="P1459" i="40" l="1"/>
  <c r="N1458" i="40"/>
  <c r="O1458" i="40" s="1"/>
  <c r="P1460" i="40" l="1"/>
  <c r="N1459" i="40"/>
  <c r="O1459" i="40" s="1"/>
  <c r="P1461" i="40" l="1"/>
  <c r="N1460" i="40"/>
  <c r="O1460" i="40" s="1"/>
  <c r="P1462" i="40" l="1"/>
  <c r="N1461" i="40"/>
  <c r="O1461" i="40" s="1"/>
  <c r="P1463" i="40" l="1"/>
  <c r="N1462" i="40"/>
  <c r="O1462" i="40" s="1"/>
  <c r="P1464" i="40" l="1"/>
  <c r="N1463" i="40"/>
  <c r="O1463" i="40" s="1"/>
  <c r="P1465" i="40" l="1"/>
  <c r="N1464" i="40"/>
  <c r="O1464" i="40" s="1"/>
  <c r="P1466" i="40" l="1"/>
  <c r="N1465" i="40"/>
  <c r="O1465" i="40" s="1"/>
  <c r="P1467" i="40" l="1"/>
  <c r="N1466" i="40"/>
  <c r="O1466" i="40" s="1"/>
  <c r="P1468" i="40" l="1"/>
  <c r="N1467" i="40"/>
  <c r="O1467" i="40" s="1"/>
  <c r="P1469" i="40" l="1"/>
  <c r="N1468" i="40"/>
  <c r="O1468" i="40" s="1"/>
  <c r="P1470" i="40" l="1"/>
  <c r="N1469" i="40"/>
  <c r="O1469" i="40" s="1"/>
  <c r="P1471" i="40" l="1"/>
  <c r="N1470" i="40"/>
  <c r="O1470" i="40" s="1"/>
  <c r="P1472" i="40" l="1"/>
  <c r="N1471" i="40"/>
  <c r="O1471" i="40" s="1"/>
  <c r="P1473" i="40" l="1"/>
  <c r="N1472" i="40"/>
  <c r="O1472" i="40" s="1"/>
  <c r="P1474" i="40" l="1"/>
  <c r="N1473" i="40"/>
  <c r="O1473" i="40" s="1"/>
  <c r="P1475" i="40" l="1"/>
  <c r="N1474" i="40"/>
  <c r="O1474" i="40" s="1"/>
  <c r="P1476" i="40" l="1"/>
  <c r="N1475" i="40"/>
  <c r="O1475" i="40" s="1"/>
  <c r="P1477" i="40" l="1"/>
  <c r="N1476" i="40"/>
  <c r="O1476" i="40" s="1"/>
  <c r="P1478" i="40" l="1"/>
  <c r="N1477" i="40"/>
  <c r="O1477" i="40" s="1"/>
  <c r="P1479" i="40" l="1"/>
  <c r="N1478" i="40"/>
  <c r="O1478" i="40" s="1"/>
  <c r="P1480" i="40" l="1"/>
  <c r="N1479" i="40"/>
  <c r="O1479" i="40" s="1"/>
  <c r="P1481" i="40" l="1"/>
  <c r="N1480" i="40"/>
  <c r="O1480" i="40" s="1"/>
  <c r="P1482" i="40" l="1"/>
  <c r="N1481" i="40"/>
  <c r="O1481" i="40" s="1"/>
  <c r="P1483" i="40" l="1"/>
  <c r="N1482" i="40"/>
  <c r="O1482" i="40" s="1"/>
  <c r="P1484" i="40" l="1"/>
  <c r="N1483" i="40"/>
  <c r="O1483" i="40" s="1"/>
  <c r="P1485" i="40" l="1"/>
  <c r="N1484" i="40"/>
  <c r="O1484" i="40" s="1"/>
  <c r="P1486" i="40" l="1"/>
  <c r="N1485" i="40"/>
  <c r="O1485" i="40" s="1"/>
  <c r="P1487" i="40" l="1"/>
  <c r="N1486" i="40"/>
  <c r="O1486" i="40" s="1"/>
  <c r="P1488" i="40" l="1"/>
  <c r="N1487" i="40"/>
  <c r="O1487" i="40" s="1"/>
  <c r="P1489" i="40" l="1"/>
  <c r="N1488" i="40"/>
  <c r="O1488" i="40" s="1"/>
  <c r="P1490" i="40" l="1"/>
  <c r="N1489" i="40"/>
  <c r="O1489" i="40" s="1"/>
  <c r="P1491" i="40" l="1"/>
  <c r="N1490" i="40"/>
  <c r="O1490" i="40" s="1"/>
  <c r="P1492" i="40" l="1"/>
  <c r="N1491" i="40"/>
  <c r="O1491" i="40" s="1"/>
  <c r="P1493" i="40" l="1"/>
  <c r="N1492" i="40"/>
  <c r="O1492" i="40" s="1"/>
  <c r="P1494" i="40" l="1"/>
  <c r="N1493" i="40"/>
  <c r="O1493" i="40" s="1"/>
  <c r="P1495" i="40" l="1"/>
  <c r="N1494" i="40"/>
  <c r="O1494" i="40" s="1"/>
  <c r="P1496" i="40" l="1"/>
  <c r="N1495" i="40"/>
  <c r="O1495" i="40" s="1"/>
  <c r="P1497" i="40" l="1"/>
  <c r="N1496" i="40"/>
  <c r="O1496" i="40" s="1"/>
  <c r="P1498" i="40" l="1"/>
  <c r="N1497" i="40"/>
  <c r="O1497" i="40" s="1"/>
  <c r="P1499" i="40" l="1"/>
  <c r="N1498" i="40"/>
  <c r="O1498" i="40" s="1"/>
  <c r="P1500" i="40" l="1"/>
  <c r="N1499" i="40"/>
  <c r="O1499" i="40" s="1"/>
  <c r="P1501" i="40" l="1"/>
  <c r="N1500" i="40"/>
  <c r="O1500" i="40" s="1"/>
  <c r="P1502" i="40" l="1"/>
  <c r="N1501" i="40"/>
  <c r="O1501" i="40" s="1"/>
  <c r="P1503" i="40" l="1"/>
  <c r="N1502" i="40"/>
  <c r="O1502" i="40" s="1"/>
  <c r="P1504" i="40" l="1"/>
  <c r="N1503" i="40"/>
  <c r="O1503" i="40" s="1"/>
  <c r="P1505" i="40" l="1"/>
  <c r="N1504" i="40"/>
  <c r="O1504" i="40" s="1"/>
  <c r="P1506" i="40" l="1"/>
  <c r="N1505" i="40"/>
  <c r="O1505" i="40" s="1"/>
  <c r="P1507" i="40" l="1"/>
  <c r="N1506" i="40"/>
  <c r="O1506" i="40" s="1"/>
  <c r="P1508" i="40" l="1"/>
  <c r="N1507" i="40"/>
  <c r="O1507" i="40" s="1"/>
  <c r="P1509" i="40" l="1"/>
  <c r="N1508" i="40"/>
  <c r="O1508" i="40" s="1"/>
  <c r="P1510" i="40" l="1"/>
  <c r="N1509" i="40"/>
  <c r="O1509" i="40" s="1"/>
  <c r="P1511" i="40" l="1"/>
  <c r="N1510" i="40"/>
  <c r="O1510" i="40" s="1"/>
  <c r="P1512" i="40" l="1"/>
  <c r="N1511" i="40"/>
  <c r="O1511" i="40" s="1"/>
  <c r="P1513" i="40" l="1"/>
  <c r="N1512" i="40"/>
  <c r="O1512" i="40" s="1"/>
  <c r="P1514" i="40" l="1"/>
  <c r="N1513" i="40"/>
  <c r="O1513" i="40" s="1"/>
  <c r="P1515" i="40" l="1"/>
  <c r="N1514" i="40"/>
  <c r="O1514" i="40" s="1"/>
  <c r="P1516" i="40" l="1"/>
  <c r="N1515" i="40"/>
  <c r="O1515" i="40" s="1"/>
  <c r="P1517" i="40" l="1"/>
  <c r="N1516" i="40"/>
  <c r="O1516" i="40" s="1"/>
  <c r="P1518" i="40" l="1"/>
  <c r="N1517" i="40"/>
  <c r="O1517" i="40" s="1"/>
  <c r="P1519" i="40" l="1"/>
  <c r="N1518" i="40"/>
  <c r="O1518" i="40" s="1"/>
  <c r="P1520" i="40" l="1"/>
  <c r="N1519" i="40"/>
  <c r="O1519" i="40" s="1"/>
  <c r="P1521" i="40" l="1"/>
  <c r="N1520" i="40"/>
  <c r="O1520" i="40" s="1"/>
  <c r="P1522" i="40" l="1"/>
  <c r="N1521" i="40"/>
  <c r="O1521" i="40" s="1"/>
  <c r="P1523" i="40" l="1"/>
  <c r="N1522" i="40"/>
  <c r="O1522" i="40" s="1"/>
  <c r="P1524" i="40" l="1"/>
  <c r="N1523" i="40"/>
  <c r="O1523" i="40" s="1"/>
  <c r="P1525" i="40" l="1"/>
  <c r="N1524" i="40"/>
  <c r="O1524" i="40" s="1"/>
  <c r="P1526" i="40" l="1"/>
  <c r="N1525" i="40"/>
  <c r="O1525" i="40" s="1"/>
  <c r="P1527" i="40" l="1"/>
  <c r="N1526" i="40"/>
  <c r="O1526" i="40" s="1"/>
  <c r="P1528" i="40" l="1"/>
  <c r="N1527" i="40"/>
  <c r="O1527" i="40" s="1"/>
  <c r="P1529" i="40" l="1"/>
  <c r="N1528" i="40"/>
  <c r="O1528" i="40" s="1"/>
  <c r="P1530" i="40" l="1"/>
  <c r="N1529" i="40"/>
  <c r="O1529" i="40" s="1"/>
  <c r="P1531" i="40" l="1"/>
  <c r="N1530" i="40"/>
  <c r="O1530" i="40" s="1"/>
  <c r="P1532" i="40" l="1"/>
  <c r="N1531" i="40"/>
  <c r="O1531" i="40" s="1"/>
  <c r="P1533" i="40" l="1"/>
  <c r="N1532" i="40"/>
  <c r="O1532" i="40" s="1"/>
  <c r="P1534" i="40" l="1"/>
  <c r="N1533" i="40"/>
  <c r="O1533" i="40" s="1"/>
  <c r="P1535" i="40" l="1"/>
  <c r="N1534" i="40"/>
  <c r="O1534" i="40" s="1"/>
  <c r="P1536" i="40" l="1"/>
  <c r="N1535" i="40"/>
  <c r="O1535" i="40" s="1"/>
  <c r="P1537" i="40" l="1"/>
  <c r="N1536" i="40"/>
  <c r="O1536" i="40" s="1"/>
  <c r="P1538" i="40" l="1"/>
  <c r="N1537" i="40"/>
  <c r="O1537" i="40" s="1"/>
  <c r="P1539" i="40" l="1"/>
  <c r="N1538" i="40"/>
  <c r="O1538" i="40" s="1"/>
  <c r="P1540" i="40" l="1"/>
  <c r="N1539" i="40"/>
  <c r="O1539" i="40" s="1"/>
  <c r="P1541" i="40" l="1"/>
  <c r="N1540" i="40"/>
  <c r="O1540" i="40" s="1"/>
  <c r="P1542" i="40" l="1"/>
  <c r="N1541" i="40"/>
  <c r="O1541" i="40" s="1"/>
  <c r="P1543" i="40" l="1"/>
  <c r="N1542" i="40"/>
  <c r="O1542" i="40" s="1"/>
  <c r="P1544" i="40" l="1"/>
  <c r="N1543" i="40"/>
  <c r="O1543" i="40" s="1"/>
  <c r="P1545" i="40" l="1"/>
  <c r="N1544" i="40"/>
  <c r="O1544" i="40" s="1"/>
  <c r="P1546" i="40" l="1"/>
  <c r="N1545" i="40"/>
  <c r="O1545" i="40" s="1"/>
  <c r="P1547" i="40" l="1"/>
  <c r="N1546" i="40"/>
  <c r="O1546" i="40" s="1"/>
  <c r="P1548" i="40" l="1"/>
  <c r="N1547" i="40"/>
  <c r="O1547" i="40" s="1"/>
  <c r="P1549" i="40" l="1"/>
  <c r="N1548" i="40"/>
  <c r="O1548" i="40" s="1"/>
  <c r="P1550" i="40" l="1"/>
  <c r="N1549" i="40"/>
  <c r="O1549" i="40" s="1"/>
  <c r="P1551" i="40" l="1"/>
  <c r="N1550" i="40"/>
  <c r="O1550" i="40" s="1"/>
  <c r="P1552" i="40" l="1"/>
  <c r="N1551" i="40"/>
  <c r="O1551" i="40" s="1"/>
  <c r="P1553" i="40" l="1"/>
  <c r="N1552" i="40"/>
  <c r="O1552" i="40" s="1"/>
  <c r="P1554" i="40" l="1"/>
  <c r="N1553" i="40"/>
  <c r="O1553" i="40" s="1"/>
  <c r="P1555" i="40" l="1"/>
  <c r="N1554" i="40"/>
  <c r="O1554" i="40" s="1"/>
  <c r="P1556" i="40" l="1"/>
  <c r="N1555" i="40"/>
  <c r="O1555" i="40" s="1"/>
  <c r="P1557" i="40" l="1"/>
  <c r="N1556" i="40"/>
  <c r="O1556" i="40" s="1"/>
  <c r="P1558" i="40" l="1"/>
  <c r="N1557" i="40"/>
  <c r="O1557" i="40" s="1"/>
  <c r="P1559" i="40" l="1"/>
  <c r="N1558" i="40"/>
  <c r="O1558" i="40" s="1"/>
  <c r="P1560" i="40" l="1"/>
  <c r="N1559" i="40"/>
  <c r="O1559" i="40" s="1"/>
  <c r="P1561" i="40" l="1"/>
  <c r="N1560" i="40"/>
  <c r="O1560" i="40" s="1"/>
  <c r="P1562" i="40" l="1"/>
  <c r="N1561" i="40"/>
  <c r="O1561" i="40" s="1"/>
  <c r="P1563" i="40" l="1"/>
  <c r="N1562" i="40"/>
  <c r="O1562" i="40" s="1"/>
  <c r="P1564" i="40" l="1"/>
  <c r="N1563" i="40"/>
  <c r="O1563" i="40" s="1"/>
  <c r="P1565" i="40" l="1"/>
  <c r="N1564" i="40"/>
  <c r="O1564" i="40" s="1"/>
  <c r="P1566" i="40" l="1"/>
  <c r="N1565" i="40"/>
  <c r="O1565" i="40" s="1"/>
  <c r="P1567" i="40" l="1"/>
  <c r="N1566" i="40"/>
  <c r="O1566" i="40" s="1"/>
  <c r="P1568" i="40" l="1"/>
  <c r="N1567" i="40"/>
  <c r="O1567" i="40" s="1"/>
  <c r="P1569" i="40" l="1"/>
  <c r="N1568" i="40"/>
  <c r="O1568" i="40" s="1"/>
  <c r="P1570" i="40" l="1"/>
  <c r="N1569" i="40"/>
  <c r="O1569" i="40" s="1"/>
  <c r="P1571" i="40" l="1"/>
  <c r="N1570" i="40"/>
  <c r="O1570" i="40" s="1"/>
  <c r="P1572" i="40" l="1"/>
  <c r="N1571" i="40"/>
  <c r="O1571" i="40" s="1"/>
  <c r="P1573" i="40" l="1"/>
  <c r="N1572" i="40"/>
  <c r="O1572" i="40" s="1"/>
  <c r="P1574" i="40" l="1"/>
  <c r="N1573" i="40"/>
  <c r="O1573" i="40" s="1"/>
  <c r="P1575" i="40" l="1"/>
  <c r="N1574" i="40"/>
  <c r="O1574" i="40" s="1"/>
  <c r="P1576" i="40" l="1"/>
  <c r="N1575" i="40"/>
  <c r="O1575" i="40" s="1"/>
  <c r="P1577" i="40" l="1"/>
  <c r="N1576" i="40"/>
  <c r="O1576" i="40" s="1"/>
  <c r="P1578" i="40" l="1"/>
  <c r="N1577" i="40"/>
  <c r="O1577" i="40" s="1"/>
  <c r="P1579" i="40" l="1"/>
  <c r="N1578" i="40"/>
  <c r="O1578" i="40" s="1"/>
  <c r="P1580" i="40" l="1"/>
  <c r="N1579" i="40"/>
  <c r="O1579" i="40" s="1"/>
  <c r="P1581" i="40" l="1"/>
  <c r="N1580" i="40"/>
  <c r="O1580" i="40" s="1"/>
  <c r="P1582" i="40" l="1"/>
  <c r="N1581" i="40"/>
  <c r="O1581" i="40" s="1"/>
  <c r="P1583" i="40" l="1"/>
  <c r="N1582" i="40"/>
  <c r="O1582" i="40" s="1"/>
  <c r="P1584" i="40" l="1"/>
  <c r="N1583" i="40"/>
  <c r="O1583" i="40" s="1"/>
  <c r="P1585" i="40" l="1"/>
  <c r="N1584" i="40"/>
  <c r="O1584" i="40" s="1"/>
  <c r="P1586" i="40" l="1"/>
  <c r="N1585" i="40"/>
  <c r="O1585" i="40" s="1"/>
  <c r="P1587" i="40" l="1"/>
  <c r="N1586" i="40"/>
  <c r="O1586" i="40" s="1"/>
  <c r="P1588" i="40" l="1"/>
  <c r="N1587" i="40"/>
  <c r="O1587" i="40" s="1"/>
  <c r="P1589" i="40" l="1"/>
  <c r="N1588" i="40"/>
  <c r="O1588" i="40" s="1"/>
  <c r="P1590" i="40" l="1"/>
  <c r="N1589" i="40"/>
  <c r="O1589" i="40" s="1"/>
  <c r="P1591" i="40" l="1"/>
  <c r="N1590" i="40"/>
  <c r="O1590" i="40" s="1"/>
  <c r="P1592" i="40" l="1"/>
  <c r="N1591" i="40"/>
  <c r="O1591" i="40" s="1"/>
  <c r="P1593" i="40" l="1"/>
  <c r="N1592" i="40"/>
  <c r="O1592" i="40" s="1"/>
  <c r="P1594" i="40" l="1"/>
  <c r="N1593" i="40"/>
  <c r="O1593" i="40" s="1"/>
  <c r="P1595" i="40" l="1"/>
  <c r="N1594" i="40"/>
  <c r="O1594" i="40" s="1"/>
  <c r="P1596" i="40" l="1"/>
  <c r="N1595" i="40"/>
  <c r="O1595" i="40" s="1"/>
  <c r="P1597" i="40" l="1"/>
  <c r="N1596" i="40"/>
  <c r="O1596" i="40" s="1"/>
  <c r="P1598" i="40" l="1"/>
  <c r="N1597" i="40"/>
  <c r="O1597" i="40" s="1"/>
  <c r="P1599" i="40" l="1"/>
  <c r="N1598" i="40"/>
  <c r="O1598" i="40" s="1"/>
  <c r="P1600" i="40" l="1"/>
  <c r="N1599" i="40"/>
  <c r="O1599" i="40" s="1"/>
  <c r="P1601" i="40" l="1"/>
  <c r="N1600" i="40"/>
  <c r="O1600" i="40" s="1"/>
  <c r="P1602" i="40" l="1"/>
  <c r="N1601" i="40"/>
  <c r="O1601" i="40" s="1"/>
  <c r="P1603" i="40" l="1"/>
  <c r="N1602" i="40"/>
  <c r="O1602" i="40" s="1"/>
  <c r="P1604" i="40" l="1"/>
  <c r="N1603" i="40"/>
  <c r="O1603" i="40" s="1"/>
  <c r="P1605" i="40" l="1"/>
  <c r="N1604" i="40"/>
  <c r="O1604" i="40" s="1"/>
  <c r="P1606" i="40" l="1"/>
  <c r="N1605" i="40"/>
  <c r="O1605" i="40" s="1"/>
  <c r="P1607" i="40" l="1"/>
  <c r="N1606" i="40"/>
  <c r="O1606" i="40" s="1"/>
  <c r="P1608" i="40" l="1"/>
  <c r="N1607" i="40"/>
  <c r="O1607" i="40" s="1"/>
  <c r="P1609" i="40" l="1"/>
  <c r="N1608" i="40"/>
  <c r="O1608" i="40" s="1"/>
  <c r="P1610" i="40" l="1"/>
  <c r="N1609" i="40"/>
  <c r="O1609" i="40" s="1"/>
  <c r="P1611" i="40" l="1"/>
  <c r="N1610" i="40"/>
  <c r="O1610" i="40" s="1"/>
  <c r="P1612" i="40" l="1"/>
  <c r="N1611" i="40"/>
  <c r="O1611" i="40" s="1"/>
  <c r="P1613" i="40" l="1"/>
  <c r="N1612" i="40"/>
  <c r="O1612" i="40" s="1"/>
  <c r="P1614" i="40" l="1"/>
  <c r="N1613" i="40"/>
  <c r="O1613" i="40" s="1"/>
  <c r="P1615" i="40" l="1"/>
  <c r="N1614" i="40"/>
  <c r="O1614" i="40" s="1"/>
  <c r="P1616" i="40" l="1"/>
  <c r="N1615" i="40"/>
  <c r="O1615" i="40" s="1"/>
  <c r="P1617" i="40" l="1"/>
  <c r="N1616" i="40"/>
  <c r="O1616" i="40" s="1"/>
  <c r="P1618" i="40" l="1"/>
  <c r="N1617" i="40"/>
  <c r="O1617" i="40" s="1"/>
  <c r="P1619" i="40" l="1"/>
  <c r="N1618" i="40"/>
  <c r="O1618" i="40" s="1"/>
  <c r="P1620" i="40" l="1"/>
  <c r="N1619" i="40"/>
  <c r="O1619" i="40" s="1"/>
  <c r="P1621" i="40" l="1"/>
  <c r="N1620" i="40"/>
  <c r="O1620" i="40" s="1"/>
  <c r="P1622" i="40" l="1"/>
  <c r="N1621" i="40"/>
  <c r="O1621" i="40" s="1"/>
  <c r="P1623" i="40" l="1"/>
  <c r="N1622" i="40"/>
  <c r="O1622" i="40" s="1"/>
  <c r="P1624" i="40" l="1"/>
  <c r="N1623" i="40"/>
  <c r="O1623" i="40" s="1"/>
  <c r="P1625" i="40" l="1"/>
  <c r="N1624" i="40"/>
  <c r="O1624" i="40" s="1"/>
  <c r="P1626" i="40" l="1"/>
  <c r="N1625" i="40"/>
  <c r="O1625" i="40" s="1"/>
  <c r="P1627" i="40" l="1"/>
  <c r="N1626" i="40"/>
  <c r="O1626" i="40" s="1"/>
  <c r="P1628" i="40" l="1"/>
  <c r="N1627" i="40"/>
  <c r="O1627" i="40" s="1"/>
  <c r="P1629" i="40" l="1"/>
  <c r="N1628" i="40"/>
  <c r="O1628" i="40" s="1"/>
  <c r="P1630" i="40" l="1"/>
  <c r="N1629" i="40"/>
  <c r="O1629" i="40" s="1"/>
  <c r="P1631" i="40" l="1"/>
  <c r="N1630" i="40"/>
  <c r="O1630" i="40" s="1"/>
  <c r="P1632" i="40" l="1"/>
  <c r="N1631" i="40"/>
  <c r="O1631" i="40" s="1"/>
  <c r="P1633" i="40" l="1"/>
  <c r="N1632" i="40"/>
  <c r="O1632" i="40" s="1"/>
  <c r="P1634" i="40" l="1"/>
  <c r="N1633" i="40"/>
  <c r="O1633" i="40" s="1"/>
  <c r="P1635" i="40" l="1"/>
  <c r="N1634" i="40"/>
  <c r="O1634" i="40" s="1"/>
  <c r="P1636" i="40" l="1"/>
  <c r="N1635" i="40"/>
  <c r="O1635" i="40" s="1"/>
  <c r="P1637" i="40" l="1"/>
  <c r="N1636" i="40"/>
  <c r="O1636" i="40" s="1"/>
  <c r="P1638" i="40" l="1"/>
  <c r="N1637" i="40"/>
  <c r="O1637" i="40" s="1"/>
  <c r="P1639" i="40" l="1"/>
  <c r="N1638" i="40"/>
  <c r="O1638" i="40" s="1"/>
  <c r="P1640" i="40" l="1"/>
  <c r="N1639" i="40"/>
  <c r="O1639" i="40" s="1"/>
  <c r="P1641" i="40" l="1"/>
  <c r="N1640" i="40"/>
  <c r="O1640" i="40" s="1"/>
  <c r="P1642" i="40" l="1"/>
  <c r="N1641" i="40"/>
  <c r="O1641" i="40" s="1"/>
  <c r="P1643" i="40" l="1"/>
  <c r="N1642" i="40"/>
  <c r="O1642" i="40" s="1"/>
  <c r="P1644" i="40" l="1"/>
  <c r="N1643" i="40"/>
  <c r="O1643" i="40" s="1"/>
  <c r="P1645" i="40" l="1"/>
  <c r="N1644" i="40"/>
  <c r="O1644" i="40" s="1"/>
  <c r="P1646" i="40" l="1"/>
  <c r="N1645" i="40"/>
  <c r="O1645" i="40" s="1"/>
  <c r="P1647" i="40" l="1"/>
  <c r="N1646" i="40"/>
  <c r="O1646" i="40" s="1"/>
  <c r="P1648" i="40" l="1"/>
  <c r="N1647" i="40"/>
  <c r="O1647" i="40" s="1"/>
  <c r="P1649" i="40" l="1"/>
  <c r="N1648" i="40"/>
  <c r="O1648" i="40" s="1"/>
  <c r="P1650" i="40" l="1"/>
  <c r="N1649" i="40"/>
  <c r="O1649" i="40" s="1"/>
  <c r="P1651" i="40" l="1"/>
  <c r="N1650" i="40"/>
  <c r="O1650" i="40" s="1"/>
  <c r="P1652" i="40" l="1"/>
  <c r="N1651" i="40"/>
  <c r="O1651" i="40" s="1"/>
  <c r="P1653" i="40" l="1"/>
  <c r="N1652" i="40"/>
  <c r="O1652" i="40"/>
  <c r="P1654" i="40" l="1"/>
  <c r="N1653" i="40"/>
  <c r="O1653" i="40" s="1"/>
  <c r="P1655" i="40" l="1"/>
  <c r="N1654" i="40"/>
  <c r="O1654" i="40" s="1"/>
  <c r="P1656" i="40" l="1"/>
  <c r="N1655" i="40"/>
  <c r="O1655" i="40" s="1"/>
  <c r="P1657" i="40" l="1"/>
  <c r="N1656" i="40"/>
  <c r="O1656" i="40" s="1"/>
  <c r="P1658" i="40" l="1"/>
  <c r="N1657" i="40"/>
  <c r="O1657" i="40" s="1"/>
  <c r="P1659" i="40" l="1"/>
  <c r="N1658" i="40"/>
  <c r="O1658" i="40" s="1"/>
  <c r="P1660" i="40" l="1"/>
  <c r="N1659" i="40"/>
  <c r="O1659" i="40" s="1"/>
  <c r="P1661" i="40" l="1"/>
  <c r="N1660" i="40"/>
  <c r="O1660" i="40" s="1"/>
  <c r="P1662" i="40" l="1"/>
  <c r="N1661" i="40"/>
  <c r="O1661" i="40" s="1"/>
  <c r="P1663" i="40" l="1"/>
  <c r="N1662" i="40"/>
  <c r="O1662" i="40" s="1"/>
  <c r="P1664" i="40" l="1"/>
  <c r="N1663" i="40"/>
  <c r="O1663" i="40" s="1"/>
  <c r="P1665" i="40" l="1"/>
  <c r="N1664" i="40"/>
  <c r="O1664" i="40" s="1"/>
  <c r="P1666" i="40" l="1"/>
  <c r="N1665" i="40"/>
  <c r="O1665" i="40" s="1"/>
  <c r="P1667" i="40" l="1"/>
  <c r="N1666" i="40"/>
  <c r="O1666" i="40" s="1"/>
  <c r="P1668" i="40" l="1"/>
  <c r="N1667" i="40"/>
  <c r="O1667" i="40" s="1"/>
  <c r="P1669" i="40" l="1"/>
  <c r="N1668" i="40"/>
  <c r="O1668" i="40" s="1"/>
  <c r="P1670" i="40" l="1"/>
  <c r="N1669" i="40"/>
  <c r="O1669" i="40" s="1"/>
  <c r="P1671" i="40" l="1"/>
  <c r="N1670" i="40"/>
  <c r="O1670" i="40" s="1"/>
  <c r="P1672" i="40" l="1"/>
  <c r="N1671" i="40"/>
  <c r="O1671" i="40" s="1"/>
  <c r="P1673" i="40" l="1"/>
  <c r="N1672" i="40"/>
  <c r="O1672" i="40" s="1"/>
  <c r="P1674" i="40" l="1"/>
  <c r="N1673" i="40"/>
  <c r="O1673" i="40" s="1"/>
  <c r="P1675" i="40" l="1"/>
  <c r="N1674" i="40"/>
  <c r="O1674" i="40" s="1"/>
  <c r="P1676" i="40" l="1"/>
  <c r="N1675" i="40"/>
  <c r="O1675" i="40" s="1"/>
  <c r="P1677" i="40" l="1"/>
  <c r="N1676" i="40"/>
  <c r="O1676" i="40" s="1"/>
  <c r="P1678" i="40" l="1"/>
  <c r="N1677" i="40"/>
  <c r="O1677" i="40" s="1"/>
  <c r="P1679" i="40" l="1"/>
  <c r="N1678" i="40"/>
  <c r="O1678" i="40" s="1"/>
  <c r="P1680" i="40" l="1"/>
  <c r="N1679" i="40"/>
  <c r="O1679" i="40" s="1"/>
  <c r="P1681" i="40" l="1"/>
  <c r="N1680" i="40"/>
  <c r="O1680" i="40" s="1"/>
  <c r="P1682" i="40" l="1"/>
  <c r="N1681" i="40"/>
  <c r="O1681" i="40" s="1"/>
  <c r="P1683" i="40" l="1"/>
  <c r="N1682" i="40"/>
  <c r="O1682" i="40" s="1"/>
  <c r="P1684" i="40" l="1"/>
  <c r="N1683" i="40"/>
  <c r="O1683" i="40" s="1"/>
  <c r="P1685" i="40" l="1"/>
  <c r="N1684" i="40"/>
  <c r="O1684" i="40" s="1"/>
  <c r="P1686" i="40" l="1"/>
  <c r="N1685" i="40"/>
  <c r="O1685" i="40" s="1"/>
  <c r="P1687" i="40" l="1"/>
  <c r="N1686" i="40"/>
  <c r="O1686" i="40" s="1"/>
  <c r="P1688" i="40" l="1"/>
  <c r="N1687" i="40"/>
  <c r="O1687" i="40" s="1"/>
  <c r="P1689" i="40" l="1"/>
  <c r="N1688" i="40"/>
  <c r="O1688" i="40" s="1"/>
  <c r="P1690" i="40" l="1"/>
  <c r="N1689" i="40"/>
  <c r="O1689" i="40" s="1"/>
  <c r="P1691" i="40" l="1"/>
  <c r="N1690" i="40"/>
  <c r="O1690" i="40" s="1"/>
  <c r="P1692" i="40" l="1"/>
  <c r="N1691" i="40"/>
  <c r="O1691" i="40" s="1"/>
  <c r="P1693" i="40" l="1"/>
  <c r="N1692" i="40"/>
  <c r="O1692" i="40" s="1"/>
  <c r="P1694" i="40" l="1"/>
  <c r="N1693" i="40"/>
  <c r="O1693" i="40" s="1"/>
  <c r="P1695" i="40" l="1"/>
  <c r="N1694" i="40"/>
  <c r="O1694" i="40" s="1"/>
  <c r="P1696" i="40" l="1"/>
  <c r="N1695" i="40"/>
  <c r="O1695" i="40" s="1"/>
  <c r="P1697" i="40" l="1"/>
  <c r="N1696" i="40"/>
  <c r="O1696" i="40" s="1"/>
  <c r="P1698" i="40" l="1"/>
  <c r="N1697" i="40"/>
  <c r="O1697" i="40" s="1"/>
  <c r="P1699" i="40" l="1"/>
  <c r="N1698" i="40"/>
  <c r="O1698" i="40" s="1"/>
  <c r="P1700" i="40" l="1"/>
  <c r="N1699" i="40"/>
  <c r="O1699" i="40" s="1"/>
  <c r="P1701" i="40" l="1"/>
  <c r="N1700" i="40"/>
  <c r="O1700" i="40" s="1"/>
  <c r="P1702" i="40" l="1"/>
  <c r="N1701" i="40"/>
  <c r="O1701" i="40" s="1"/>
  <c r="P1703" i="40" l="1"/>
  <c r="N1702" i="40"/>
  <c r="O1702" i="40" s="1"/>
  <c r="P1704" i="40" l="1"/>
  <c r="N1703" i="40"/>
  <c r="O1703" i="40" s="1"/>
  <c r="P1705" i="40" l="1"/>
  <c r="N1704" i="40"/>
  <c r="O1704" i="40" s="1"/>
  <c r="P1706" i="40" l="1"/>
  <c r="N1705" i="40"/>
  <c r="O1705" i="40" s="1"/>
  <c r="P1707" i="40" l="1"/>
  <c r="N1706" i="40"/>
  <c r="O1706" i="40" s="1"/>
  <c r="P1708" i="40" l="1"/>
  <c r="N1707" i="40"/>
  <c r="O1707" i="40" s="1"/>
  <c r="P1709" i="40" l="1"/>
  <c r="N1708" i="40"/>
  <c r="O1708" i="40" s="1"/>
  <c r="P1710" i="40" l="1"/>
  <c r="N1709" i="40"/>
  <c r="O1709" i="40" s="1"/>
  <c r="P1711" i="40" l="1"/>
  <c r="N1710" i="40"/>
  <c r="O1710" i="40" s="1"/>
  <c r="P1712" i="40" l="1"/>
  <c r="N1711" i="40"/>
  <c r="O1711" i="40" s="1"/>
  <c r="P1713" i="40" l="1"/>
  <c r="N1712" i="40"/>
  <c r="O1712" i="40" s="1"/>
  <c r="P1714" i="40" l="1"/>
  <c r="N1713" i="40"/>
  <c r="O1713" i="40" s="1"/>
  <c r="P1715" i="40" l="1"/>
  <c r="N1714" i="40"/>
  <c r="O1714" i="40" s="1"/>
  <c r="P1716" i="40" l="1"/>
  <c r="N1715" i="40"/>
  <c r="O1715" i="40" s="1"/>
  <c r="P1717" i="40" l="1"/>
  <c r="N1716" i="40"/>
  <c r="O1716" i="40" s="1"/>
  <c r="P1718" i="40" l="1"/>
  <c r="N1717" i="40"/>
  <c r="O1717" i="40" s="1"/>
  <c r="P1719" i="40" l="1"/>
  <c r="N1718" i="40"/>
  <c r="O1718" i="40" s="1"/>
  <c r="P1720" i="40" l="1"/>
  <c r="N1719" i="40"/>
  <c r="O1719" i="40" s="1"/>
  <c r="P1721" i="40" l="1"/>
  <c r="N1720" i="40"/>
  <c r="O1720" i="40" s="1"/>
  <c r="P1722" i="40" l="1"/>
  <c r="N1721" i="40"/>
  <c r="O1721" i="40" s="1"/>
  <c r="P1723" i="40" l="1"/>
  <c r="N1722" i="40"/>
  <c r="O1722" i="40" s="1"/>
  <c r="P1724" i="40" l="1"/>
  <c r="N1723" i="40"/>
  <c r="O1723" i="40" s="1"/>
  <c r="P1725" i="40" l="1"/>
  <c r="N1724" i="40"/>
  <c r="O1724" i="40" s="1"/>
  <c r="P1726" i="40" l="1"/>
  <c r="N1725" i="40"/>
  <c r="O1725" i="40" s="1"/>
  <c r="P1727" i="40" l="1"/>
  <c r="N1726" i="40"/>
  <c r="O1726" i="40" s="1"/>
  <c r="P1728" i="40" l="1"/>
  <c r="N1727" i="40"/>
  <c r="O1727" i="40" s="1"/>
  <c r="P1729" i="40" l="1"/>
  <c r="N1728" i="40"/>
  <c r="O1728" i="40" s="1"/>
  <c r="P1730" i="40" l="1"/>
  <c r="N1729" i="40"/>
  <c r="O1729" i="40" s="1"/>
  <c r="P1731" i="40" l="1"/>
  <c r="N1730" i="40"/>
  <c r="O1730" i="40" s="1"/>
  <c r="P1732" i="40" l="1"/>
  <c r="N1731" i="40"/>
  <c r="O1731" i="40" s="1"/>
  <c r="P1733" i="40" l="1"/>
  <c r="N1732" i="40"/>
  <c r="O1732" i="40" s="1"/>
  <c r="P1734" i="40" l="1"/>
  <c r="N1733" i="40"/>
  <c r="O1733" i="40" s="1"/>
  <c r="P1735" i="40" l="1"/>
  <c r="N1734" i="40"/>
  <c r="O1734" i="40" s="1"/>
  <c r="P1736" i="40" l="1"/>
  <c r="N1735" i="40"/>
  <c r="O1735" i="40" s="1"/>
  <c r="P1737" i="40" l="1"/>
  <c r="N1736" i="40"/>
  <c r="O1736" i="40" s="1"/>
  <c r="P1738" i="40" l="1"/>
  <c r="N1737" i="40"/>
  <c r="O1737" i="40" s="1"/>
  <c r="P1739" i="40" l="1"/>
  <c r="N1738" i="40"/>
  <c r="O1738" i="40" s="1"/>
  <c r="P1740" i="40" l="1"/>
  <c r="N1739" i="40"/>
  <c r="O1739" i="40" s="1"/>
  <c r="P1741" i="40" l="1"/>
  <c r="N1740" i="40"/>
  <c r="O1740" i="40" s="1"/>
  <c r="P1742" i="40" l="1"/>
  <c r="N1741" i="40"/>
  <c r="O1741" i="40" s="1"/>
  <c r="P1743" i="40" l="1"/>
  <c r="N1742" i="40"/>
  <c r="O1742" i="40" s="1"/>
  <c r="P1744" i="40" l="1"/>
  <c r="N1743" i="40"/>
  <c r="O1743" i="40" s="1"/>
  <c r="P1745" i="40" l="1"/>
  <c r="N1744" i="40"/>
  <c r="O1744" i="40" s="1"/>
  <c r="P1746" i="40" l="1"/>
  <c r="N1745" i="40"/>
  <c r="O1745" i="40" s="1"/>
  <c r="P1747" i="40" l="1"/>
  <c r="N1746" i="40"/>
  <c r="O1746" i="40" s="1"/>
  <c r="P1748" i="40" l="1"/>
  <c r="N1747" i="40"/>
  <c r="O1747" i="40" s="1"/>
  <c r="P1749" i="40" l="1"/>
  <c r="N1748" i="40"/>
  <c r="O1748" i="40" s="1"/>
  <c r="P1750" i="40" l="1"/>
  <c r="N1749" i="40"/>
  <c r="O1749" i="40" s="1"/>
  <c r="P1751" i="40" l="1"/>
  <c r="N1750" i="40"/>
  <c r="O1750" i="40" s="1"/>
  <c r="P1752" i="40" l="1"/>
  <c r="N1751" i="40"/>
  <c r="O1751" i="40" s="1"/>
  <c r="P1753" i="40" l="1"/>
  <c r="N1752" i="40"/>
  <c r="O1752" i="40" s="1"/>
  <c r="P1754" i="40" l="1"/>
  <c r="N1753" i="40"/>
  <c r="O1753" i="40" s="1"/>
  <c r="P1755" i="40" l="1"/>
  <c r="N1754" i="40"/>
  <c r="O1754" i="40" s="1"/>
  <c r="P1756" i="40" l="1"/>
  <c r="N1755" i="40"/>
  <c r="O1755" i="40" s="1"/>
  <c r="P1757" i="40" l="1"/>
  <c r="N1756" i="40"/>
  <c r="O1756" i="40" s="1"/>
  <c r="P1758" i="40" l="1"/>
  <c r="N1757" i="40"/>
  <c r="O1757" i="40" s="1"/>
  <c r="P1759" i="40" l="1"/>
  <c r="N1758" i="40"/>
  <c r="O1758" i="40" s="1"/>
  <c r="P1760" i="40" l="1"/>
  <c r="N1759" i="40"/>
  <c r="O1759" i="40" s="1"/>
  <c r="P1761" i="40" l="1"/>
  <c r="N1760" i="40"/>
  <c r="O1760" i="40" s="1"/>
  <c r="P1762" i="40" l="1"/>
  <c r="N1761" i="40"/>
  <c r="O1761" i="40" s="1"/>
  <c r="P1763" i="40" l="1"/>
  <c r="N1762" i="40"/>
  <c r="O1762" i="40" s="1"/>
  <c r="P1764" i="40" l="1"/>
  <c r="N1763" i="40"/>
  <c r="O1763" i="40" s="1"/>
  <c r="P1765" i="40" l="1"/>
  <c r="N1764" i="40"/>
  <c r="O1764" i="40" s="1"/>
  <c r="P1766" i="40" l="1"/>
  <c r="N1765" i="40"/>
  <c r="O1765" i="40" s="1"/>
  <c r="P1767" i="40" l="1"/>
  <c r="N1766" i="40"/>
  <c r="O1766" i="40" s="1"/>
  <c r="P1768" i="40" l="1"/>
  <c r="N1767" i="40"/>
  <c r="O1767" i="40" s="1"/>
  <c r="P1769" i="40" l="1"/>
  <c r="N1768" i="40"/>
  <c r="O1768" i="40" s="1"/>
  <c r="P1770" i="40" l="1"/>
  <c r="N1769" i="40"/>
  <c r="O1769" i="40" s="1"/>
  <c r="P1771" i="40" l="1"/>
  <c r="N1770" i="40"/>
  <c r="O1770" i="40"/>
  <c r="P1772" i="40" l="1"/>
  <c r="N1771" i="40"/>
  <c r="O1771" i="40" s="1"/>
  <c r="P1773" i="40" l="1"/>
  <c r="N1772" i="40"/>
  <c r="O1772" i="40" s="1"/>
  <c r="P1774" i="40" l="1"/>
  <c r="N1773" i="40"/>
  <c r="O1773" i="40" s="1"/>
  <c r="P1775" i="40" l="1"/>
  <c r="N1774" i="40"/>
  <c r="O1774" i="40" s="1"/>
  <c r="P1776" i="40" l="1"/>
  <c r="N1775" i="40"/>
  <c r="O1775" i="40" s="1"/>
  <c r="P1777" i="40" l="1"/>
  <c r="N1776" i="40"/>
  <c r="O1776" i="40" s="1"/>
  <c r="P1778" i="40" l="1"/>
  <c r="N1777" i="40"/>
  <c r="O1777" i="40" s="1"/>
  <c r="P1779" i="40" l="1"/>
  <c r="N1778" i="40"/>
  <c r="O1778" i="40" s="1"/>
  <c r="P1780" i="40" l="1"/>
  <c r="N1779" i="40"/>
  <c r="O1779" i="40" s="1"/>
  <c r="P1781" i="40" l="1"/>
  <c r="N1780" i="40"/>
  <c r="O1780" i="40" s="1"/>
  <c r="P1782" i="40" l="1"/>
  <c r="N1781" i="40"/>
  <c r="O1781" i="40" s="1"/>
  <c r="P1783" i="40" l="1"/>
  <c r="N1782" i="40"/>
  <c r="O1782" i="40" s="1"/>
  <c r="P1784" i="40" l="1"/>
  <c r="N1783" i="40"/>
  <c r="O1783" i="40" s="1"/>
  <c r="P1785" i="40" l="1"/>
  <c r="N1784" i="40"/>
  <c r="O1784" i="40" s="1"/>
  <c r="P1786" i="40" l="1"/>
  <c r="N1785" i="40"/>
  <c r="O1785" i="40" s="1"/>
  <c r="P1787" i="40" l="1"/>
  <c r="N1786" i="40"/>
  <c r="O1786" i="40" s="1"/>
  <c r="P1788" i="40" l="1"/>
  <c r="N1787" i="40"/>
  <c r="O1787" i="40" s="1"/>
  <c r="P1789" i="40" l="1"/>
  <c r="N1788" i="40"/>
  <c r="O1788" i="40" s="1"/>
  <c r="P1790" i="40" l="1"/>
  <c r="N1789" i="40"/>
  <c r="O1789" i="40" s="1"/>
  <c r="P1791" i="40" l="1"/>
  <c r="N1790" i="40"/>
  <c r="O1790" i="40" s="1"/>
  <c r="P1792" i="40" l="1"/>
  <c r="N1791" i="40"/>
  <c r="O1791" i="40" s="1"/>
  <c r="P1793" i="40" l="1"/>
  <c r="N1792" i="40"/>
  <c r="O1792" i="40" s="1"/>
  <c r="P1794" i="40" l="1"/>
  <c r="N1793" i="40"/>
  <c r="O1793" i="40" s="1"/>
  <c r="P1795" i="40" l="1"/>
  <c r="N1794" i="40"/>
  <c r="O1794" i="40" s="1"/>
  <c r="P1796" i="40" l="1"/>
  <c r="N1795" i="40"/>
  <c r="O1795" i="40" s="1"/>
  <c r="P1797" i="40" l="1"/>
  <c r="N1796" i="40"/>
  <c r="O1796" i="40" s="1"/>
  <c r="P1798" i="40" l="1"/>
  <c r="N1797" i="40"/>
  <c r="O1797" i="40" s="1"/>
  <c r="P1799" i="40" l="1"/>
  <c r="N1798" i="40"/>
  <c r="O1798" i="40" s="1"/>
  <c r="P1800" i="40" l="1"/>
  <c r="N1799" i="40"/>
  <c r="O1799" i="40" s="1"/>
  <c r="P1801" i="40" l="1"/>
  <c r="N1800" i="40"/>
  <c r="O1800" i="40" s="1"/>
  <c r="P1802" i="40" l="1"/>
  <c r="N1801" i="40"/>
  <c r="O1801" i="40" s="1"/>
  <c r="P1803" i="40" l="1"/>
  <c r="N1802" i="40"/>
  <c r="O1802" i="40" s="1"/>
  <c r="P1804" i="40" l="1"/>
  <c r="N1803" i="40"/>
  <c r="O1803" i="40" s="1"/>
  <c r="P1805" i="40" l="1"/>
  <c r="N1804" i="40"/>
  <c r="O1804" i="40" s="1"/>
  <c r="P1806" i="40" l="1"/>
  <c r="N1805" i="40"/>
  <c r="O1805" i="40" s="1"/>
  <c r="P1807" i="40" l="1"/>
  <c r="N1806" i="40"/>
  <c r="O1806" i="40" s="1"/>
  <c r="P1808" i="40" l="1"/>
  <c r="N1807" i="40"/>
  <c r="O1807" i="40" s="1"/>
  <c r="P1809" i="40" l="1"/>
  <c r="N1808" i="40"/>
  <c r="O1808" i="40" s="1"/>
  <c r="P1810" i="40" l="1"/>
  <c r="N1809" i="40"/>
  <c r="O1809" i="40" s="1"/>
  <c r="P1811" i="40" l="1"/>
  <c r="N1810" i="40"/>
  <c r="O1810" i="40" s="1"/>
  <c r="P1812" i="40" l="1"/>
  <c r="N1811" i="40"/>
  <c r="O1811" i="40" s="1"/>
  <c r="P1813" i="40" l="1"/>
  <c r="N1812" i="40"/>
  <c r="O1812" i="40" s="1"/>
  <c r="P1814" i="40" l="1"/>
  <c r="N1813" i="40"/>
  <c r="O1813" i="40" s="1"/>
  <c r="P1815" i="40" l="1"/>
  <c r="N1814" i="40"/>
  <c r="O1814" i="40" s="1"/>
  <c r="P1816" i="40" l="1"/>
  <c r="N1815" i="40"/>
  <c r="O1815" i="40" s="1"/>
  <c r="P1817" i="40" l="1"/>
  <c r="N1816" i="40"/>
  <c r="O1816" i="40" s="1"/>
  <c r="P1818" i="40" l="1"/>
  <c r="N1817" i="40"/>
  <c r="O1817" i="40" s="1"/>
  <c r="P1819" i="40" l="1"/>
  <c r="N1818" i="40"/>
  <c r="O1818" i="40" s="1"/>
  <c r="P1820" i="40" l="1"/>
  <c r="N1819" i="40"/>
  <c r="O1819" i="40" s="1"/>
  <c r="P1821" i="40" l="1"/>
  <c r="N1820" i="40"/>
  <c r="O1820" i="40" s="1"/>
  <c r="P1822" i="40" l="1"/>
  <c r="N1821" i="40"/>
  <c r="O1821" i="40" s="1"/>
  <c r="P1823" i="40" l="1"/>
  <c r="N1822" i="40"/>
  <c r="O1822" i="40" s="1"/>
  <c r="P1824" i="40" l="1"/>
  <c r="N1823" i="40"/>
  <c r="O1823" i="40" s="1"/>
  <c r="P1825" i="40" l="1"/>
  <c r="N1824" i="40"/>
  <c r="O1824" i="40" s="1"/>
  <c r="P1826" i="40" l="1"/>
  <c r="N1825" i="40"/>
  <c r="O1825" i="40" s="1"/>
  <c r="P1827" i="40" l="1"/>
  <c r="N1826" i="40"/>
  <c r="O1826" i="40" s="1"/>
  <c r="P1828" i="40" l="1"/>
  <c r="N1827" i="40"/>
  <c r="O1827" i="40" s="1"/>
  <c r="P1829" i="40" l="1"/>
  <c r="N1828" i="40"/>
  <c r="O1828" i="40" s="1"/>
  <c r="P1830" i="40" l="1"/>
  <c r="N1829" i="40"/>
  <c r="O1829" i="40" s="1"/>
  <c r="P1831" i="40" l="1"/>
  <c r="N1830" i="40"/>
  <c r="O1830" i="40" s="1"/>
  <c r="P1832" i="40" l="1"/>
  <c r="N1831" i="40"/>
  <c r="O1831" i="40" s="1"/>
  <c r="P1833" i="40" l="1"/>
  <c r="N1832" i="40"/>
  <c r="O1832" i="40" s="1"/>
  <c r="P1834" i="40" l="1"/>
  <c r="N1833" i="40"/>
  <c r="O1833" i="40" s="1"/>
  <c r="P1835" i="40" l="1"/>
  <c r="N1834" i="40"/>
  <c r="O1834" i="40" s="1"/>
  <c r="P1836" i="40" l="1"/>
  <c r="N1835" i="40"/>
  <c r="O1835" i="40" s="1"/>
  <c r="P1837" i="40" l="1"/>
  <c r="N1836" i="40"/>
  <c r="O1836" i="40" s="1"/>
  <c r="P1838" i="40" l="1"/>
  <c r="N1837" i="40"/>
  <c r="O1837" i="40" s="1"/>
  <c r="P1839" i="40" l="1"/>
  <c r="N1838" i="40"/>
  <c r="O1838" i="40" s="1"/>
  <c r="P1840" i="40" l="1"/>
  <c r="N1839" i="40"/>
  <c r="O1839" i="40" s="1"/>
  <c r="P1841" i="40" l="1"/>
  <c r="N1840" i="40"/>
  <c r="O1840" i="40" s="1"/>
  <c r="P1842" i="40" l="1"/>
  <c r="N1841" i="40"/>
  <c r="O1841" i="40" s="1"/>
  <c r="P1843" i="40" l="1"/>
  <c r="N1842" i="40"/>
  <c r="O1842" i="40" s="1"/>
  <c r="P1844" i="40" l="1"/>
  <c r="N1843" i="40"/>
  <c r="O1843" i="40" s="1"/>
  <c r="P1845" i="40" l="1"/>
  <c r="N1844" i="40"/>
  <c r="O1844" i="40" s="1"/>
  <c r="P1846" i="40" l="1"/>
  <c r="N1845" i="40"/>
  <c r="O1845" i="40" s="1"/>
  <c r="P1847" i="40" l="1"/>
  <c r="N1846" i="40"/>
  <c r="O1846" i="40" s="1"/>
  <c r="P1848" i="40" l="1"/>
  <c r="N1847" i="40"/>
  <c r="O1847" i="40" s="1"/>
  <c r="P1849" i="40" l="1"/>
  <c r="N1848" i="40"/>
  <c r="O1848" i="40" s="1"/>
  <c r="P1850" i="40" l="1"/>
  <c r="N1849" i="40"/>
  <c r="O1849" i="40" s="1"/>
  <c r="P1851" i="40" l="1"/>
  <c r="N1850" i="40"/>
  <c r="O1850" i="40" s="1"/>
  <c r="P1852" i="40" l="1"/>
  <c r="N1851" i="40"/>
  <c r="O1851" i="40" s="1"/>
  <c r="P1853" i="40" l="1"/>
  <c r="N1852" i="40"/>
  <c r="O1852" i="40" s="1"/>
  <c r="P1854" i="40" l="1"/>
  <c r="N1853" i="40"/>
  <c r="O1853" i="40" s="1"/>
  <c r="P1855" i="40" l="1"/>
  <c r="N1854" i="40"/>
  <c r="O1854" i="40" s="1"/>
  <c r="P1856" i="40" l="1"/>
  <c r="N1855" i="40"/>
  <c r="O1855" i="40" s="1"/>
  <c r="P1857" i="40" l="1"/>
  <c r="N1856" i="40"/>
  <c r="O1856" i="40" s="1"/>
  <c r="P1858" i="40" l="1"/>
  <c r="N1857" i="40"/>
  <c r="O1857" i="40" s="1"/>
  <c r="P1859" i="40" l="1"/>
  <c r="N1858" i="40"/>
  <c r="O1858" i="40" s="1"/>
  <c r="P1860" i="40" l="1"/>
  <c r="N1859" i="40"/>
  <c r="O1859" i="40" s="1"/>
  <c r="P1861" i="40" l="1"/>
  <c r="N1860" i="40"/>
  <c r="O1860" i="40" s="1"/>
  <c r="P1862" i="40" l="1"/>
  <c r="N1861" i="40"/>
  <c r="O1861" i="40" s="1"/>
  <c r="P1863" i="40" l="1"/>
  <c r="N1862" i="40"/>
  <c r="O1862" i="40" s="1"/>
  <c r="P1864" i="40" l="1"/>
  <c r="N1863" i="40"/>
  <c r="O1863" i="40" s="1"/>
  <c r="P1865" i="40" l="1"/>
  <c r="N1864" i="40"/>
  <c r="O1864" i="40" s="1"/>
  <c r="P1866" i="40" l="1"/>
  <c r="N1865" i="40"/>
  <c r="O1865" i="40" s="1"/>
  <c r="P1867" i="40" l="1"/>
  <c r="N1866" i="40"/>
  <c r="O1866" i="40" s="1"/>
  <c r="P1868" i="40" l="1"/>
  <c r="N1867" i="40"/>
  <c r="O1867" i="40" s="1"/>
  <c r="P1869" i="40" l="1"/>
  <c r="N1868" i="40"/>
  <c r="O1868" i="40" s="1"/>
  <c r="P1870" i="40" l="1"/>
  <c r="N1869" i="40"/>
  <c r="O1869" i="40" s="1"/>
  <c r="P1871" i="40" l="1"/>
  <c r="N1870" i="40"/>
  <c r="O1870" i="40" s="1"/>
  <c r="P1872" i="40" l="1"/>
  <c r="N1871" i="40"/>
  <c r="O1871" i="40" s="1"/>
  <c r="P1873" i="40" l="1"/>
  <c r="N1872" i="40"/>
  <c r="O1872" i="40" s="1"/>
  <c r="P1874" i="40" l="1"/>
  <c r="N1873" i="40"/>
  <c r="O1873" i="40" s="1"/>
  <c r="P1875" i="40" l="1"/>
  <c r="N1874" i="40"/>
  <c r="O1874" i="40" s="1"/>
  <c r="P1876" i="40" l="1"/>
  <c r="N1875" i="40"/>
  <c r="O1875" i="40" s="1"/>
  <c r="P1877" i="40" l="1"/>
  <c r="N1876" i="40"/>
  <c r="O1876" i="40" s="1"/>
  <c r="P1878" i="40" l="1"/>
  <c r="N1877" i="40"/>
  <c r="O1877" i="40" s="1"/>
  <c r="P1879" i="40" l="1"/>
  <c r="N1878" i="40"/>
  <c r="O1878" i="40" s="1"/>
  <c r="P1880" i="40" l="1"/>
  <c r="N1879" i="40"/>
  <c r="O1879" i="40" s="1"/>
  <c r="P1881" i="40" l="1"/>
  <c r="N1880" i="40"/>
  <c r="O1880" i="40" s="1"/>
  <c r="P1882" i="40" l="1"/>
  <c r="N1881" i="40"/>
  <c r="O1881" i="40" s="1"/>
  <c r="P1883" i="40" l="1"/>
  <c r="N1882" i="40"/>
  <c r="O1882" i="40" s="1"/>
  <c r="P1884" i="40" l="1"/>
  <c r="N1883" i="40"/>
  <c r="O1883" i="40" s="1"/>
  <c r="P1885" i="40" l="1"/>
  <c r="N1884" i="40"/>
  <c r="O1884" i="40" s="1"/>
  <c r="P1886" i="40" l="1"/>
  <c r="N1885" i="40"/>
  <c r="O1885" i="40" s="1"/>
  <c r="P1887" i="40" l="1"/>
  <c r="N1886" i="40"/>
  <c r="O1886" i="40" s="1"/>
  <c r="P1888" i="40" l="1"/>
  <c r="N1887" i="40"/>
  <c r="O1887" i="40" s="1"/>
  <c r="P1889" i="40" l="1"/>
  <c r="N1888" i="40"/>
  <c r="O1888" i="40" s="1"/>
  <c r="P1890" i="40" l="1"/>
  <c r="N1889" i="40"/>
  <c r="O1889" i="40" s="1"/>
  <c r="P1891" i="40" l="1"/>
  <c r="N1890" i="40"/>
  <c r="O1890" i="40" s="1"/>
  <c r="P1892" i="40" l="1"/>
  <c r="N1891" i="40"/>
  <c r="O1891" i="40" s="1"/>
  <c r="P1893" i="40" l="1"/>
  <c r="N1892" i="40"/>
  <c r="O1892" i="40" s="1"/>
  <c r="P1894" i="40" l="1"/>
  <c r="N1893" i="40"/>
  <c r="O1893" i="40" s="1"/>
  <c r="P1895" i="40" l="1"/>
  <c r="N1894" i="40"/>
  <c r="O1894" i="40" s="1"/>
  <c r="P1896" i="40" l="1"/>
  <c r="N1895" i="40"/>
  <c r="O1895" i="40" s="1"/>
  <c r="P1897" i="40" l="1"/>
  <c r="N1896" i="40"/>
  <c r="O1896" i="40" s="1"/>
  <c r="P1898" i="40" l="1"/>
  <c r="N1897" i="40"/>
  <c r="O1897" i="40" s="1"/>
  <c r="P1899" i="40" l="1"/>
  <c r="N1898" i="40"/>
  <c r="O1898" i="40" s="1"/>
  <c r="P1900" i="40" l="1"/>
  <c r="N1899" i="40"/>
  <c r="O1899" i="40" s="1"/>
  <c r="P1901" i="40" l="1"/>
  <c r="N1900" i="40"/>
  <c r="O1900" i="40" s="1"/>
  <c r="P1902" i="40" l="1"/>
  <c r="N1901" i="40"/>
  <c r="O1901" i="40" s="1"/>
  <c r="P1903" i="40" l="1"/>
  <c r="N1902" i="40"/>
  <c r="O1902" i="40" s="1"/>
  <c r="P1904" i="40" l="1"/>
  <c r="N1903" i="40"/>
  <c r="O1903" i="40" s="1"/>
  <c r="P1905" i="40" l="1"/>
  <c r="N1904" i="40"/>
  <c r="O1904" i="40" s="1"/>
  <c r="P1906" i="40" l="1"/>
  <c r="N1905" i="40"/>
  <c r="O1905" i="40" s="1"/>
  <c r="P1907" i="40" l="1"/>
  <c r="N1906" i="40"/>
  <c r="O1906" i="40" s="1"/>
  <c r="P1908" i="40" l="1"/>
  <c r="N1907" i="40"/>
  <c r="O1907" i="40" s="1"/>
  <c r="P1909" i="40" l="1"/>
  <c r="N1908" i="40"/>
  <c r="O1908" i="40" s="1"/>
  <c r="P1910" i="40" l="1"/>
  <c r="N1909" i="40"/>
  <c r="O1909" i="40" s="1"/>
  <c r="P1911" i="40" l="1"/>
  <c r="N1910" i="40"/>
  <c r="O1910" i="40" s="1"/>
  <c r="P1912" i="40" l="1"/>
  <c r="N1911" i="40"/>
  <c r="O1911" i="40" s="1"/>
  <c r="P1913" i="40" l="1"/>
  <c r="N1912" i="40"/>
  <c r="O1912" i="40" s="1"/>
  <c r="P1914" i="40" l="1"/>
  <c r="N1913" i="40"/>
  <c r="O1913" i="40" s="1"/>
  <c r="P1915" i="40" l="1"/>
  <c r="N1914" i="40"/>
  <c r="O1914" i="40" s="1"/>
  <c r="P1916" i="40" l="1"/>
  <c r="N1915" i="40"/>
  <c r="O1915" i="40" s="1"/>
  <c r="P1917" i="40" l="1"/>
  <c r="N1916" i="40"/>
  <c r="O1916" i="40" s="1"/>
  <c r="P1918" i="40" l="1"/>
  <c r="N1917" i="40"/>
  <c r="O1917" i="40" s="1"/>
  <c r="P1919" i="40" l="1"/>
  <c r="N1918" i="40"/>
  <c r="O1918" i="40" s="1"/>
  <c r="P1920" i="40" l="1"/>
  <c r="N1919" i="40"/>
  <c r="O1919" i="40" s="1"/>
  <c r="P1921" i="40" l="1"/>
  <c r="N1920" i="40"/>
  <c r="O1920" i="40" s="1"/>
  <c r="P1922" i="40" l="1"/>
  <c r="N1921" i="40"/>
  <c r="O1921" i="40" s="1"/>
  <c r="P1923" i="40" l="1"/>
  <c r="N1922" i="40"/>
  <c r="O1922" i="40" s="1"/>
  <c r="P1924" i="40" l="1"/>
  <c r="N1923" i="40"/>
  <c r="O1923" i="40" s="1"/>
  <c r="P1925" i="40" l="1"/>
  <c r="N1924" i="40"/>
  <c r="O1924" i="40" s="1"/>
  <c r="P1926" i="40" l="1"/>
  <c r="N1925" i="40"/>
  <c r="O1925" i="40" s="1"/>
  <c r="P1927" i="40" l="1"/>
  <c r="N1926" i="40"/>
  <c r="O1926" i="40" s="1"/>
  <c r="P1928" i="40" l="1"/>
  <c r="N1927" i="40"/>
  <c r="O1927" i="40" s="1"/>
  <c r="P1929" i="40" l="1"/>
  <c r="N1928" i="40"/>
  <c r="O1928" i="40" s="1"/>
  <c r="P1930" i="40" l="1"/>
  <c r="N1929" i="40"/>
  <c r="O1929" i="40" s="1"/>
  <c r="P1931" i="40" l="1"/>
  <c r="N1930" i="40"/>
  <c r="O1930" i="40" s="1"/>
  <c r="P1932" i="40" l="1"/>
  <c r="N1931" i="40"/>
  <c r="O1931" i="40" s="1"/>
  <c r="P1933" i="40" l="1"/>
  <c r="N1932" i="40"/>
  <c r="O1932" i="40" s="1"/>
  <c r="P1934" i="40" l="1"/>
  <c r="N1933" i="40"/>
  <c r="O1933" i="40" s="1"/>
  <c r="P1935" i="40" l="1"/>
  <c r="N1934" i="40"/>
  <c r="O1934" i="40" s="1"/>
  <c r="P1936" i="40" l="1"/>
  <c r="N1935" i="40"/>
  <c r="O1935" i="40" s="1"/>
  <c r="P1937" i="40" l="1"/>
  <c r="N1936" i="40"/>
  <c r="O1936" i="40" s="1"/>
  <c r="P1938" i="40" l="1"/>
  <c r="N1937" i="40"/>
  <c r="O1937" i="40" s="1"/>
  <c r="P1939" i="40" l="1"/>
  <c r="N1938" i="40"/>
  <c r="O1938" i="40" s="1"/>
  <c r="P1940" i="40" l="1"/>
  <c r="N1939" i="40"/>
  <c r="O1939" i="40" s="1"/>
  <c r="P1941" i="40" l="1"/>
  <c r="N1940" i="40"/>
  <c r="O1940" i="40" s="1"/>
  <c r="P1942" i="40" l="1"/>
  <c r="N1941" i="40"/>
  <c r="O1941" i="40" s="1"/>
  <c r="P1943" i="40" l="1"/>
  <c r="N1942" i="40"/>
  <c r="O1942" i="40" s="1"/>
  <c r="P1944" i="40" l="1"/>
  <c r="N1943" i="40"/>
  <c r="O1943" i="40" s="1"/>
  <c r="P1945" i="40" l="1"/>
  <c r="N1944" i="40"/>
  <c r="O1944" i="40" s="1"/>
  <c r="P1946" i="40" l="1"/>
  <c r="N1945" i="40"/>
  <c r="O1945" i="40" s="1"/>
  <c r="P1947" i="40" l="1"/>
  <c r="N1946" i="40"/>
  <c r="O1946" i="40" s="1"/>
  <c r="P1948" i="40" l="1"/>
  <c r="N1947" i="40"/>
  <c r="O1947" i="40" s="1"/>
  <c r="P1949" i="40" l="1"/>
  <c r="N1948" i="40"/>
  <c r="O1948" i="40" s="1"/>
  <c r="P1950" i="40" l="1"/>
  <c r="N1949" i="40"/>
  <c r="O1949" i="40" s="1"/>
  <c r="P1951" i="40" l="1"/>
  <c r="N1950" i="40"/>
  <c r="O1950" i="40" s="1"/>
  <c r="P1952" i="40" l="1"/>
  <c r="N1951" i="40"/>
  <c r="O1951" i="40" s="1"/>
  <c r="P1953" i="40" l="1"/>
  <c r="N1952" i="40"/>
  <c r="O1952" i="40" s="1"/>
  <c r="P1954" i="40" l="1"/>
  <c r="N1953" i="40"/>
  <c r="O1953" i="40" s="1"/>
  <c r="P1955" i="40" l="1"/>
  <c r="N1954" i="40"/>
  <c r="O1954" i="40" s="1"/>
  <c r="P1956" i="40" l="1"/>
  <c r="N1955" i="40"/>
  <c r="O1955" i="40" s="1"/>
  <c r="P1957" i="40" l="1"/>
  <c r="N1956" i="40"/>
  <c r="O1956" i="40" s="1"/>
  <c r="P1958" i="40" l="1"/>
  <c r="N1957" i="40"/>
  <c r="O1957" i="40" s="1"/>
  <c r="P1959" i="40" l="1"/>
  <c r="N1958" i="40"/>
  <c r="O1958" i="40" s="1"/>
  <c r="P1960" i="40" l="1"/>
  <c r="N1959" i="40"/>
  <c r="O1959" i="40" s="1"/>
  <c r="P1961" i="40" l="1"/>
  <c r="N1960" i="40"/>
  <c r="O1960" i="40" s="1"/>
  <c r="P1962" i="40" l="1"/>
  <c r="N1961" i="40"/>
  <c r="O1961" i="40" s="1"/>
  <c r="P1963" i="40" l="1"/>
  <c r="N1962" i="40"/>
  <c r="O1962" i="40" s="1"/>
  <c r="P1964" i="40" l="1"/>
  <c r="N1963" i="40"/>
  <c r="O1963" i="40" s="1"/>
  <c r="P1965" i="40" l="1"/>
  <c r="N1964" i="40"/>
  <c r="O1964" i="40" s="1"/>
  <c r="P1966" i="40" l="1"/>
  <c r="N1965" i="40"/>
  <c r="O1965" i="40" s="1"/>
  <c r="P1967" i="40" l="1"/>
  <c r="N1966" i="40"/>
  <c r="O1966" i="40" s="1"/>
  <c r="P1968" i="40" l="1"/>
  <c r="N1967" i="40"/>
  <c r="O1967" i="40" s="1"/>
  <c r="P1969" i="40" l="1"/>
  <c r="N1968" i="40"/>
  <c r="O1968" i="40" s="1"/>
  <c r="P1970" i="40" l="1"/>
  <c r="N1969" i="40"/>
  <c r="O1969" i="40" s="1"/>
  <c r="P1971" i="40" l="1"/>
  <c r="N1970" i="40"/>
  <c r="O1970" i="40" s="1"/>
  <c r="P1972" i="40" l="1"/>
  <c r="N1971" i="40"/>
  <c r="O1971" i="40" s="1"/>
  <c r="P1973" i="40" l="1"/>
  <c r="N1972" i="40"/>
  <c r="O1972" i="40" s="1"/>
  <c r="P1974" i="40" l="1"/>
  <c r="N1973" i="40"/>
  <c r="O1973" i="40" s="1"/>
  <c r="P1975" i="40" l="1"/>
  <c r="N1974" i="40"/>
  <c r="O1974" i="40" s="1"/>
  <c r="P1976" i="40" l="1"/>
  <c r="N1975" i="40"/>
  <c r="O1975" i="40" s="1"/>
  <c r="P1977" i="40" l="1"/>
  <c r="N1976" i="40"/>
  <c r="O1976" i="40" s="1"/>
  <c r="P1978" i="40" l="1"/>
  <c r="N1977" i="40"/>
  <c r="O1977" i="40" s="1"/>
  <c r="P1979" i="40" l="1"/>
  <c r="N1978" i="40"/>
  <c r="O1978" i="40" s="1"/>
  <c r="P1980" i="40" l="1"/>
  <c r="N1979" i="40"/>
  <c r="O1979" i="40" s="1"/>
  <c r="P1981" i="40" l="1"/>
  <c r="N1980" i="40"/>
  <c r="O1980" i="40" s="1"/>
  <c r="P1982" i="40" l="1"/>
  <c r="N1981" i="40"/>
  <c r="O1981" i="40" s="1"/>
  <c r="P1983" i="40" l="1"/>
  <c r="N1982" i="40"/>
  <c r="O1982" i="40" s="1"/>
  <c r="P1984" i="40" l="1"/>
  <c r="N1983" i="40"/>
  <c r="O1983" i="40" s="1"/>
  <c r="P1985" i="40" l="1"/>
  <c r="N1984" i="40"/>
  <c r="O1984" i="40" s="1"/>
  <c r="P1986" i="40" l="1"/>
  <c r="N1985" i="40"/>
  <c r="O1985" i="40" s="1"/>
  <c r="P1987" i="40" l="1"/>
  <c r="N1986" i="40"/>
  <c r="O1986" i="40" s="1"/>
  <c r="P1988" i="40" l="1"/>
  <c r="N1987" i="40"/>
  <c r="O1987" i="40" s="1"/>
  <c r="P1989" i="40" l="1"/>
  <c r="N1988" i="40"/>
  <c r="O1988" i="40" s="1"/>
  <c r="P1990" i="40" l="1"/>
  <c r="N1989" i="40"/>
  <c r="O1989" i="40" s="1"/>
  <c r="P1991" i="40" l="1"/>
  <c r="N1990" i="40"/>
  <c r="O1990" i="40" s="1"/>
  <c r="P1992" i="40" l="1"/>
  <c r="N1991" i="40"/>
  <c r="O1991" i="40" s="1"/>
  <c r="P1993" i="40" l="1"/>
  <c r="N1992" i="40"/>
  <c r="O1992" i="40" s="1"/>
  <c r="P1994" i="40" l="1"/>
  <c r="N1993" i="40"/>
  <c r="O1993" i="40" s="1"/>
  <c r="P1995" i="40" l="1"/>
  <c r="N1994" i="40"/>
  <c r="O1994" i="40" s="1"/>
  <c r="P1996" i="40" l="1"/>
  <c r="N1995" i="40"/>
  <c r="O1995" i="40" s="1"/>
  <c r="P1997" i="40" l="1"/>
  <c r="N1996" i="40"/>
  <c r="O1996" i="40" s="1"/>
  <c r="P1998" i="40" l="1"/>
  <c r="N1997" i="40"/>
  <c r="O1997" i="40" s="1"/>
  <c r="P1999" i="40" l="1"/>
  <c r="N1998" i="40"/>
  <c r="O1998" i="40" s="1"/>
  <c r="P2000" i="40" l="1"/>
  <c r="N1999" i="40"/>
  <c r="O1999" i="40" s="1"/>
  <c r="P2001" i="40" l="1"/>
  <c r="N2000" i="40"/>
  <c r="O2000" i="40" s="1"/>
  <c r="P2002" i="40" l="1"/>
  <c r="N2001" i="40"/>
  <c r="O2001" i="40" s="1"/>
  <c r="P2003" i="40" l="1"/>
  <c r="N2002" i="40"/>
  <c r="O2002" i="40" s="1"/>
  <c r="P2004" i="40" l="1"/>
  <c r="N2003" i="40"/>
  <c r="O2003" i="40" s="1"/>
  <c r="P2005" i="40" l="1"/>
  <c r="N2004" i="40"/>
  <c r="O2004" i="40" s="1"/>
  <c r="P2006" i="40" l="1"/>
  <c r="N2005" i="40"/>
  <c r="O2005" i="40" s="1"/>
  <c r="P2007" i="40" l="1"/>
  <c r="N2006" i="40"/>
  <c r="O2006" i="40" s="1"/>
  <c r="P2008" i="40" l="1"/>
  <c r="N2007" i="40"/>
  <c r="O2007" i="40" s="1"/>
  <c r="P2009" i="40" l="1"/>
  <c r="N2008" i="40"/>
  <c r="O2008" i="40" s="1"/>
  <c r="P2010" i="40" l="1"/>
  <c r="N2009" i="40"/>
  <c r="O2009" i="40" s="1"/>
  <c r="P2011" i="40" l="1"/>
  <c r="N2010" i="40"/>
  <c r="O2010" i="40" s="1"/>
  <c r="P2012" i="40" l="1"/>
  <c r="N2011" i="40"/>
  <c r="O2011" i="40" s="1"/>
  <c r="P2013" i="40" l="1"/>
  <c r="N2012" i="40"/>
  <c r="O2012" i="40" s="1"/>
  <c r="P2014" i="40" l="1"/>
  <c r="N2013" i="40"/>
  <c r="O2013" i="40" s="1"/>
  <c r="P2015" i="40" l="1"/>
  <c r="N2014" i="40"/>
  <c r="O2014" i="40" s="1"/>
  <c r="P2016" i="40" l="1"/>
  <c r="N2015" i="40"/>
  <c r="O2015" i="40" s="1"/>
  <c r="P2017" i="40" l="1"/>
  <c r="N2016" i="40"/>
  <c r="O2016" i="40" s="1"/>
  <c r="P2018" i="40" l="1"/>
  <c r="N2017" i="40"/>
  <c r="O2017" i="40" s="1"/>
  <c r="P2019" i="40" l="1"/>
  <c r="N2018" i="40"/>
  <c r="O2018" i="40" s="1"/>
  <c r="P2020" i="40" l="1"/>
  <c r="N2019" i="40"/>
  <c r="O2019" i="40" s="1"/>
  <c r="N2020" i="40" l="1"/>
  <c r="O2020" i="40" s="1"/>
  <c r="C4" i="40"/>
  <c r="O4" i="40"/>
</calcChain>
</file>

<file path=xl/sharedStrings.xml><?xml version="1.0" encoding="utf-8"?>
<sst xmlns="http://schemas.openxmlformats.org/spreadsheetml/2006/main" count="159" uniqueCount="122">
  <si>
    <t>© Möller Agrarmarketing</t>
  </si>
  <si>
    <t>Diese Datei ist urheberrechtlich geschützt.</t>
  </si>
  <si>
    <t>Fixkosten</t>
  </si>
  <si>
    <t>Anschaffungspreis</t>
  </si>
  <si>
    <t>Nutzungsdauer</t>
  </si>
  <si>
    <t xml:space="preserve">Restwert </t>
  </si>
  <si>
    <t>Versicherung</t>
  </si>
  <si>
    <t>Unterbringung</t>
  </si>
  <si>
    <t>Dieselpreis</t>
  </si>
  <si>
    <t>Zinskosten</t>
  </si>
  <si>
    <t>Lohn</t>
  </si>
  <si>
    <t>Auslastung</t>
  </si>
  <si>
    <t>Trecker</t>
  </si>
  <si>
    <t>Lohnansatz
je Stunde</t>
  </si>
  <si>
    <t>Gesamtkosten
pro Jahr</t>
  </si>
  <si>
    <t>Dieselverbrauch
Liter je Stunde</t>
  </si>
  <si>
    <t>Fixkosten
pro Jahr</t>
  </si>
  <si>
    <t>Variable Kosten
pro Jahr</t>
  </si>
  <si>
    <t>Diesel</t>
  </si>
  <si>
    <t>Reparatur
Kosten/Jahr</t>
  </si>
  <si>
    <t>Kosten je
Schlepperstunde</t>
  </si>
  <si>
    <t>FIXKOSTEN</t>
  </si>
  <si>
    <t xml:space="preserve"> =&gt; </t>
  </si>
  <si>
    <t>VARIABLE KOSTEN</t>
  </si>
  <si>
    <t>Kosten je Std.</t>
  </si>
  <si>
    <t>Vergleich - Kosten je Schlepperstunde</t>
  </si>
  <si>
    <t>var. Kosten</t>
  </si>
  <si>
    <t>Variable Kosten
je Stunde</t>
  </si>
  <si>
    <t>Fixkosten
je Stunde</t>
  </si>
  <si>
    <t>var. Kosten ohne Diesel</t>
  </si>
  <si>
    <t>AfA</t>
  </si>
  <si>
    <t>Gesamtkosten ohne Diesel /Std</t>
  </si>
  <si>
    <t>Code eintragen = heute()-1; dann "unsichtbar"</t>
  </si>
  <si>
    <t>Freischalt-Code: Wenn heute()-1=heute()-1, dann Code anzeigen, sonst "-"</t>
  </si>
  <si>
    <t>Formatierung heute()-1 = C3 &amp; Oder(heute&lt;von;heute&gt;bis)</t>
  </si>
  <si>
    <t>"Richtiger" Code:</t>
  </si>
  <si>
    <t>von</t>
  </si>
  <si>
    <t>bis</t>
  </si>
  <si>
    <t>"Eingetragener" Code:</t>
  </si>
  <si>
    <t>Nutzung endet am:</t>
  </si>
  <si>
    <t>heute()-1</t>
  </si>
  <si>
    <t>Formatierung zum "verdunkeln" in Tab-blättern Oder(heute;&lt;;&gt;)</t>
  </si>
  <si>
    <t>Wenn der Freischalt-Code stimmt, wird die Laufzeit angezeigt und du kannst in den anderen Tabellenblättern "loslegen" und ALLE Berechnungen durchführen.</t>
  </si>
  <si>
    <t>Tage</t>
  </si>
  <si>
    <t>letzter Tag</t>
  </si>
  <si>
    <t>Umrechnung</t>
  </si>
  <si>
    <t>Code</t>
  </si>
  <si>
    <t>Hier geht's zu unserer Facebook-Seite</t>
  </si>
  <si>
    <t>Erzähle befreundeten Landwirten und Beratern davon, damit auch diese profitieren!</t>
  </si>
  <si>
    <t>Was kostet eine Schlepperstunde?</t>
  </si>
  <si>
    <t>&gt;</t>
  </si>
  <si>
    <t>Valtra N154</t>
  </si>
  <si>
    <t>Trecker 150 PS</t>
  </si>
  <si>
    <t>Länge</t>
  </si>
  <si>
    <t>Durchmesser Ballen</t>
  </si>
  <si>
    <t>Diesel
€/ltr.</t>
  </si>
  <si>
    <t>Umfang außen</t>
  </si>
  <si>
    <t>Kosten für das Netz je Ballen</t>
  </si>
  <si>
    <t>Einkaufspreis Netz</t>
  </si>
  <si>
    <t>Einkaufspreis Stretchfolie</t>
  </si>
  <si>
    <t>Kreis x 2</t>
  </si>
  <si>
    <t>Folie: Länge | Breite</t>
  </si>
  <si>
    <t>Ballen: Durchmesser | Breite</t>
  </si>
  <si>
    <t>Flächenumfang:
1-fach | mehrfach</t>
  </si>
  <si>
    <t>Kosten für die Folie je Ballen</t>
  </si>
  <si>
    <t>Arbeitszeitbedarf
Stunden pro Jahr</t>
  </si>
  <si>
    <t>Anzahl Wicklungen:</t>
  </si>
  <si>
    <t>Trecker 125 PS</t>
  </si>
  <si>
    <t>Ø-Dieselverbrauch
Liter je Stunde</t>
  </si>
  <si>
    <t>Vergleich - Kosten je Stunde (inkl. Netz/Folie)</t>
  </si>
  <si>
    <t>Vergleich - Kosten je Ballen (inkl. Netz/Folie)</t>
  </si>
  <si>
    <t>Kosten je Ballen:</t>
  </si>
  <si>
    <t>Ballen je Rolle:</t>
  </si>
  <si>
    <t xml:space="preserve">Dein Freischalt-Code lautet: </t>
  </si>
  <si>
    <t>Möchtest du das Excel-Tool länger nutzen?</t>
  </si>
  <si>
    <t>Hier geht's zu den beliebtesten Youtube-Videos</t>
  </si>
  <si>
    <r>
      <t>Hallo, du kannst SOFORT starten, wenn
du Deinen</t>
    </r>
    <r>
      <rPr>
        <b/>
        <i/>
        <sz val="14"/>
        <color theme="0"/>
        <rFont val="Arial"/>
        <family val="2"/>
      </rPr>
      <t xml:space="preserve"> Freischalt-Code</t>
    </r>
    <r>
      <rPr>
        <i/>
        <sz val="14"/>
        <color theme="0"/>
        <rFont val="Arial"/>
        <family val="2"/>
      </rPr>
      <t xml:space="preserve"> aus 
</t>
    </r>
    <r>
      <rPr>
        <b/>
        <i/>
        <sz val="14"/>
        <color theme="0"/>
        <rFont val="Arial"/>
        <family val="2"/>
      </rPr>
      <t xml:space="preserve">Feld C4 </t>
    </r>
    <r>
      <rPr>
        <i/>
        <sz val="14"/>
        <color theme="0"/>
        <rFont val="Arial"/>
        <family val="2"/>
      </rPr>
      <t xml:space="preserve">in das </t>
    </r>
    <r>
      <rPr>
        <b/>
        <i/>
        <sz val="14"/>
        <color theme="0"/>
        <rFont val="Arial"/>
        <family val="2"/>
      </rPr>
      <t>Feld C5</t>
    </r>
    <r>
      <rPr>
        <i/>
        <sz val="14"/>
        <color theme="0"/>
        <rFont val="Arial"/>
        <family val="2"/>
      </rPr>
      <t xml:space="preserve"> einträgst. 
Viel Erfolg! Dein Rainer Möller</t>
    </r>
  </si>
  <si>
    <t>STUNDENLOHN</t>
  </si>
  <si>
    <t>Dein Stundenlohn, wenn du die Arbeit selber machst:</t>
  </si>
  <si>
    <t>Du kannst jede Arbeit selber ausführen.
Wenn der Lohnunternehmer / Maschinenring die Arbeit günstiger erledigt, bedeutet es, dass du Deinen Lohnansatz nicht zu 100 % erhältst und Dein "real erwirtschafteter Stundenlohn" niedriger ist.</t>
  </si>
  <si>
    <t>Kosten LU/MR
"machen lassen"</t>
  </si>
  <si>
    <t>Kosten OHNE Lohn
"selber machen"</t>
  </si>
  <si>
    <t>Arbeitsaufwand
Std x Stundenlohn</t>
  </si>
  <si>
    <t>"Real erwirtschafteter
Arbeitslohn"</t>
  </si>
  <si>
    <t>&gt; Dein Stundenlohn</t>
  </si>
  <si>
    <t>Real erwirtschafteter Arbeitslohn = Differenz LU/MR zu den Gesamtkosten (ohne Lohn/-ansatz).</t>
  </si>
  <si>
    <t>Reparatur+Wartung
Kosten/Jahr</t>
  </si>
  <si>
    <t>Abschreibung</t>
  </si>
  <si>
    <t>Trecker Vollkosten
je Stunde</t>
  </si>
  <si>
    <t>Trecker
Ø-Kosten/Ballen</t>
  </si>
  <si>
    <t>Folie: Kosten je Ballen
&gt; siehe unten</t>
  </si>
  <si>
    <t>Netz: Kosten je Ballen
&gt; siehe unten</t>
  </si>
  <si>
    <t>Trecker wickeln
Ø-Kosten/Ballen</t>
  </si>
  <si>
    <t>Trecker pressen
Ø-Kosten/Ballen</t>
  </si>
  <si>
    <t xml:space="preserve"> LU | MR *
 Ø-Ballen/Std</t>
  </si>
  <si>
    <t>* inklusive Anfahrt</t>
  </si>
  <si>
    <t xml:space="preserve"> LU | MR *
€ / Ballen</t>
  </si>
  <si>
    <t>Pressen + Folie</t>
  </si>
  <si>
    <t>Pressen + Netz</t>
  </si>
  <si>
    <t>Durchschnitt</t>
  </si>
  <si>
    <t>Stundenlohn für LU</t>
  </si>
  <si>
    <t>Variable Kosten je Ballen
Pressen + Folie</t>
  </si>
  <si>
    <t>Variable Kosten je Ballen
Pressen + Netz</t>
  </si>
  <si>
    <t>Fixkosten
je Ballen</t>
  </si>
  <si>
    <t>Ballen
Pressen + Folie</t>
  </si>
  <si>
    <t>Ballen
Pressen + Netz</t>
  </si>
  <si>
    <t>Gesamtkosten je Ballen
Pressen + Folie</t>
  </si>
  <si>
    <t>Gesamtkosten je Ballen
Pressen + Netz</t>
  </si>
  <si>
    <t>Ø-Ballen/Stunde =&gt;
Pressen + Folie*</t>
  </si>
  <si>
    <t>Ø-Ballen/Stunde =&gt;
Pressen + Netzt*</t>
  </si>
  <si>
    <t>Stundenlohn LU|MR</t>
  </si>
  <si>
    <t>&lt;&lt;&lt;</t>
  </si>
  <si>
    <t>Landwirt Fall 1</t>
  </si>
  <si>
    <t>Landwirt Fall 2</t>
  </si>
  <si>
    <t>Arbeitszeitbedarf Folie
Stunden pro Jahr</t>
  </si>
  <si>
    <t>Arbeitszeitbedarf Netz Stunden pro Jahr</t>
  </si>
  <si>
    <t>Mindestauslastung
pro Jahr</t>
  </si>
  <si>
    <t>Rundballen Press-/
Wickelkombination</t>
  </si>
  <si>
    <r>
      <t xml:space="preserve">Rundballen: Kosten je Ballen!
Wie hoch sind </t>
    </r>
    <r>
      <rPr>
        <b/>
        <sz val="16"/>
        <color rgb="FFC00000"/>
        <rFont val="Arial"/>
        <family val="2"/>
      </rPr>
      <t>Stundenlohn</t>
    </r>
    <r>
      <rPr>
        <b/>
        <sz val="16"/>
        <color theme="1"/>
        <rFont val="Arial"/>
        <family val="2"/>
      </rPr>
      <t xml:space="preserve"> und Mindestauslastung?</t>
    </r>
  </si>
  <si>
    <t>Rundballen Press-Wickelkombi G1 F125</t>
  </si>
  <si>
    <t>Auslastung
Ballen/Jahr:</t>
  </si>
  <si>
    <t>Ø-Kosten je Stunde mit Schlepper+Verpackung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</si>
</sst>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5" formatCode="#,##0\ &quot;€&quot;;\-#,##0\ &quot;€&quot;"/>
    <numFmt numFmtId="44" formatCode="_-* #,##0.00\ &quot;€&quot;_-;\-* #,##0.00\ &quot;€&quot;_-;_-* &quot;-&quot;??\ &quot;€&quot;_-;_-@_-"/>
    <numFmt numFmtId="164" formatCode="#,##0\ &quot;€&quot;"/>
    <numFmt numFmtId="165" formatCode="#,##0.0\ &quot;€&quot;"/>
    <numFmt numFmtId="166" formatCode="0\ &quot;l/h&quot;"/>
    <numFmt numFmtId="167" formatCode="0.00\ &quot;€/l&quot;"/>
    <numFmt numFmtId="168" formatCode="0\ &quot;€/Std.&quot;"/>
    <numFmt numFmtId="169" formatCode="#,##0\ &quot;h&quot;"/>
    <numFmt numFmtId="170" formatCode="0.0\ &quot;%&quot;"/>
    <numFmt numFmtId="171" formatCode="#,##0\ &quot;m&quot;"/>
    <numFmt numFmtId="172" formatCode="#,##0.0\ &quot;m&quot;"/>
    <numFmt numFmtId="173" formatCode="#,##0.00\ &quot;m&quot;"/>
    <numFmt numFmtId="174" formatCode="#,##0.0\ &quot;m²&quot;"/>
    <numFmt numFmtId="175" formatCode="#,##0.0\ &quot;Std.&quot;"/>
    <numFmt numFmtId="176" formatCode="#,##0.0\ &quot;€/Std.&quot;"/>
    <numFmt numFmtId="177" formatCode="#,##0.0\ &quot;€&quot;;\-#,##0.0\ &quot;€&quot;"/>
    <numFmt numFmtId="178" formatCode="0.0"/>
    <numFmt numFmtId="179" formatCode="0\ &quot;%&quot;"/>
    <numFmt numFmtId="180" formatCode="#,##0\ &quot;Ballen&quot;"/>
    <numFmt numFmtId="181" formatCode="0.0\ &quot;€/Ballen&quot;"/>
    <numFmt numFmtId="182" formatCode="0\ &quot;Std.&quot;"/>
    <numFmt numFmtId="183" formatCode="0.0\ &quot;€/Std.&quot;"/>
  </numFmts>
  <fonts count="52" x14ac:knownFonts="1">
    <font>
      <sz val="11"/>
      <color theme="1"/>
      <name val="Helvetica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Helvetica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7"/>
      <color theme="1" tint="0.499984740745262"/>
      <name val="Arial"/>
      <family val="2"/>
    </font>
    <font>
      <sz val="10"/>
      <color theme="1" tint="0.249977111117893"/>
      <name val="Arial"/>
      <family val="2"/>
    </font>
    <font>
      <b/>
      <sz val="8"/>
      <color theme="1"/>
      <name val="Arial"/>
      <family val="2"/>
    </font>
    <font>
      <u/>
      <sz val="9.9"/>
      <color theme="10"/>
      <name val="Calibri"/>
      <family val="2"/>
    </font>
    <font>
      <sz val="8"/>
      <color theme="1" tint="0.249977111117893"/>
      <name val="Arial"/>
      <family val="2"/>
    </font>
    <font>
      <b/>
      <sz val="10"/>
      <color theme="1" tint="0.249977111117893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u/>
      <sz val="10"/>
      <color theme="1" tint="0.249977111117893"/>
      <name val="Helvetica"/>
      <family val="2"/>
    </font>
    <font>
      <sz val="10"/>
      <color theme="1" tint="0.249977111117893"/>
      <name val="Helvetica"/>
      <family val="2"/>
    </font>
    <font>
      <b/>
      <sz val="9"/>
      <name val="Arial"/>
      <family val="2"/>
    </font>
    <font>
      <b/>
      <sz val="10"/>
      <color rgb="FFC00000"/>
      <name val="Arial"/>
      <family val="2"/>
    </font>
    <font>
      <b/>
      <sz val="8"/>
      <color theme="1" tint="0.249977111117893"/>
      <name val="Arial"/>
      <family val="2"/>
    </font>
    <font>
      <b/>
      <sz val="16"/>
      <name val="Arial"/>
      <family val="2"/>
    </font>
    <font>
      <b/>
      <sz val="16"/>
      <color theme="1"/>
      <name val="Arial"/>
      <family val="2"/>
    </font>
    <font>
      <sz val="10"/>
      <color theme="0" tint="-0.499984740745262"/>
      <name val="Arial"/>
      <family val="2"/>
    </font>
    <font>
      <b/>
      <sz val="20"/>
      <color theme="1" tint="0.14999847407452621"/>
      <name val="Arial"/>
      <family val="2"/>
    </font>
    <font>
      <sz val="8"/>
      <color theme="0"/>
      <name val="Arial"/>
      <family val="2"/>
    </font>
    <font>
      <sz val="8"/>
      <color rgb="FFC00000"/>
      <name val="Arial"/>
      <family val="2"/>
    </font>
    <font>
      <b/>
      <sz val="20"/>
      <color theme="0"/>
      <name val="Arial"/>
      <family val="2"/>
    </font>
    <font>
      <sz val="10"/>
      <name val="Arial"/>
      <family val="2"/>
    </font>
    <font>
      <sz val="10"/>
      <color theme="1"/>
      <name val="Helvetica"/>
      <family val="2"/>
    </font>
    <font>
      <b/>
      <i/>
      <sz val="10"/>
      <color theme="0"/>
      <name val="Arial"/>
      <family val="2"/>
    </font>
    <font>
      <b/>
      <sz val="12"/>
      <color theme="1"/>
      <name val="Arial"/>
      <family val="2"/>
    </font>
    <font>
      <b/>
      <sz val="11"/>
      <color theme="0" tint="-4.9989318521683403E-2"/>
      <name val="Arial"/>
      <family val="2"/>
    </font>
    <font>
      <b/>
      <sz val="9"/>
      <color theme="0"/>
      <name val="Arial"/>
      <family val="2"/>
    </font>
    <font>
      <sz val="8"/>
      <color theme="0" tint="-0.249977111117893"/>
      <name val="Arial"/>
      <family val="2"/>
    </font>
    <font>
      <i/>
      <sz val="14"/>
      <color theme="0"/>
      <name val="Arial"/>
      <family val="2"/>
    </font>
    <font>
      <b/>
      <i/>
      <sz val="14"/>
      <color theme="0"/>
      <name val="Arial"/>
      <family val="2"/>
    </font>
    <font>
      <sz val="9"/>
      <name val="Arial"/>
      <family val="2"/>
    </font>
    <font>
      <b/>
      <sz val="16"/>
      <color rgb="FFC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0A52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3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8" fillId="0" borderId="0"/>
  </cellStyleXfs>
  <cellXfs count="289">
    <xf numFmtId="0" fontId="0" fillId="0" borderId="0" xfId="0"/>
    <xf numFmtId="0" fontId="14" fillId="2" borderId="0" xfId="0" applyFont="1" applyFill="1" applyProtection="1"/>
    <xf numFmtId="0" fontId="21" fillId="2" borderId="0" xfId="0" applyFont="1" applyFill="1" applyBorder="1" applyProtection="1"/>
    <xf numFmtId="0" fontId="22" fillId="2" borderId="0" xfId="0" applyFont="1" applyFill="1" applyProtection="1"/>
    <xf numFmtId="0" fontId="14" fillId="2" borderId="0" xfId="0" applyFont="1" applyFill="1" applyAlignment="1" applyProtection="1">
      <alignment vertical="center"/>
    </xf>
    <xf numFmtId="0" fontId="0" fillId="0" borderId="0" xfId="0" applyProtection="1"/>
    <xf numFmtId="0" fontId="15" fillId="2" borderId="0" xfId="0" applyFont="1" applyFill="1" applyAlignment="1" applyProtection="1">
      <alignment horizontal="center"/>
    </xf>
    <xf numFmtId="0" fontId="0" fillId="3" borderId="0" xfId="0" applyFill="1" applyProtection="1"/>
    <xf numFmtId="0" fontId="14" fillId="3" borderId="0" xfId="0" applyFont="1" applyFill="1" applyProtection="1"/>
    <xf numFmtId="0" fontId="14" fillId="3" borderId="0" xfId="0" applyFont="1" applyFill="1" applyAlignment="1" applyProtection="1">
      <alignment horizontal="right" vertical="center"/>
    </xf>
    <xf numFmtId="0" fontId="14" fillId="3" borderId="0" xfId="0" applyFont="1" applyFill="1" applyAlignment="1" applyProtection="1">
      <alignment vertical="center"/>
    </xf>
    <xf numFmtId="0" fontId="16" fillId="3" borderId="0" xfId="0" applyFont="1" applyFill="1" applyAlignment="1" applyProtection="1">
      <alignment vertical="center"/>
    </xf>
    <xf numFmtId="0" fontId="21" fillId="3" borderId="0" xfId="0" applyFont="1" applyFill="1" applyBorder="1" applyProtection="1"/>
    <xf numFmtId="0" fontId="22" fillId="3" borderId="0" xfId="0" applyFont="1" applyFill="1" applyAlignment="1" applyProtection="1">
      <alignment horizontal="center" vertical="center"/>
    </xf>
    <xf numFmtId="0" fontId="14" fillId="3" borderId="0" xfId="0" applyFont="1" applyFill="1" applyAlignment="1" applyProtection="1">
      <alignment horizontal="center" vertical="center"/>
    </xf>
    <xf numFmtId="0" fontId="22" fillId="2" borderId="0" xfId="0" applyFont="1" applyFill="1" applyAlignment="1" applyProtection="1">
      <alignment horizontal="center" vertical="center"/>
    </xf>
    <xf numFmtId="0" fontId="30" fillId="3" borderId="0" xfId="0" applyFont="1" applyFill="1" applyAlignment="1" applyProtection="1">
      <alignment vertical="center"/>
    </xf>
    <xf numFmtId="0" fontId="22" fillId="2" borderId="0" xfId="0" applyFont="1" applyFill="1" applyAlignment="1" applyProtection="1">
      <alignment horizontal="left" vertical="center"/>
    </xf>
    <xf numFmtId="0" fontId="30" fillId="2" borderId="0" xfId="0" applyFont="1" applyFill="1" applyAlignment="1" applyProtection="1">
      <alignment vertical="center"/>
    </xf>
    <xf numFmtId="0" fontId="27" fillId="3" borderId="0" xfId="0" applyFont="1" applyFill="1" applyAlignment="1" applyProtection="1">
      <alignment horizontal="center" vertical="center"/>
    </xf>
    <xf numFmtId="0" fontId="18" fillId="4" borderId="1" xfId="0" applyFont="1" applyFill="1" applyBorder="1" applyAlignment="1" applyProtection="1">
      <alignment horizontal="center" vertical="center" wrapText="1"/>
    </xf>
    <xf numFmtId="0" fontId="26" fillId="3" borderId="0" xfId="0" applyFont="1" applyFill="1" applyAlignment="1" applyProtection="1">
      <alignment vertical="center"/>
    </xf>
    <xf numFmtId="0" fontId="23" fillId="3" borderId="0" xfId="0" applyFont="1" applyFill="1" applyAlignment="1" applyProtection="1">
      <alignment horizontal="center" vertical="center"/>
    </xf>
    <xf numFmtId="0" fontId="21" fillId="3" borderId="0" xfId="0" applyFont="1" applyFill="1" applyBorder="1" applyAlignment="1" applyProtection="1">
      <alignment horizontal="center" vertical="center"/>
    </xf>
    <xf numFmtId="0" fontId="14" fillId="3" borderId="0" xfId="0" applyFont="1" applyFill="1" applyAlignment="1" applyProtection="1">
      <alignment horizontal="center"/>
    </xf>
    <xf numFmtId="0" fontId="0" fillId="3" borderId="0" xfId="0" applyFill="1" applyAlignment="1" applyProtection="1">
      <alignment horizontal="center"/>
    </xf>
    <xf numFmtId="0" fontId="20" fillId="3" borderId="0" xfId="0" applyNumberFormat="1" applyFont="1" applyFill="1" applyBorder="1" applyAlignment="1" applyProtection="1">
      <alignment horizontal="center" vertical="center"/>
    </xf>
    <xf numFmtId="0" fontId="16" fillId="3" borderId="0" xfId="0" applyFont="1" applyFill="1" applyAlignment="1" applyProtection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9" fillId="2" borderId="0" xfId="2" applyFont="1" applyFill="1" applyAlignment="1" applyProtection="1">
      <alignment horizontal="left" vertical="center"/>
    </xf>
    <xf numFmtId="0" fontId="19" fillId="3" borderId="0" xfId="0" applyFont="1" applyFill="1" applyAlignment="1" applyProtection="1">
      <alignment horizontal="center"/>
    </xf>
    <xf numFmtId="164" fontId="18" fillId="4" borderId="1" xfId="0" applyNumberFormat="1" applyFont="1" applyFill="1" applyBorder="1" applyAlignment="1" applyProtection="1">
      <alignment horizontal="center" vertical="center"/>
    </xf>
    <xf numFmtId="0" fontId="32" fillId="3" borderId="0" xfId="0" applyFont="1" applyFill="1" applyAlignment="1" applyProtection="1">
      <alignment horizontal="center" vertical="center"/>
    </xf>
    <xf numFmtId="0" fontId="12" fillId="3" borderId="0" xfId="0" applyFont="1" applyFill="1" applyProtection="1"/>
    <xf numFmtId="0" fontId="12" fillId="3" borderId="0" xfId="0" applyFont="1" applyFill="1" applyBorder="1" applyProtection="1"/>
    <xf numFmtId="0" fontId="19" fillId="3" borderId="0" xfId="0" applyFont="1" applyFill="1" applyAlignment="1" applyProtection="1">
      <alignment horizontal="center" vertical="center"/>
    </xf>
    <xf numFmtId="0" fontId="14" fillId="3" borderId="3" xfId="0" applyFont="1" applyFill="1" applyBorder="1" applyProtection="1"/>
    <xf numFmtId="0" fontId="10" fillId="3" borderId="0" xfId="0" applyFont="1" applyFill="1" applyProtection="1"/>
    <xf numFmtId="0" fontId="36" fillId="3" borderId="0" xfId="0" applyFont="1" applyFill="1" applyAlignment="1" applyProtection="1">
      <alignment horizontal="center" vertical="center" wrapText="1"/>
    </xf>
    <xf numFmtId="164" fontId="36" fillId="3" borderId="0" xfId="0" applyNumberFormat="1" applyFont="1" applyFill="1" applyAlignment="1" applyProtection="1">
      <alignment horizontal="center" vertical="center"/>
    </xf>
    <xf numFmtId="169" fontId="1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" xfId="0" applyFont="1" applyFill="1" applyBorder="1" applyAlignment="1" applyProtection="1">
      <alignment horizontal="center" vertical="center" wrapText="1"/>
    </xf>
    <xf numFmtId="0" fontId="18" fillId="7" borderId="1" xfId="0" applyFont="1" applyFill="1" applyBorder="1" applyAlignment="1" applyProtection="1">
      <alignment horizontal="center" vertical="center" wrapText="1"/>
    </xf>
    <xf numFmtId="0" fontId="35" fillId="2" borderId="0" xfId="0" applyFont="1" applyFill="1" applyAlignment="1" applyProtection="1">
      <alignment wrapText="1"/>
    </xf>
    <xf numFmtId="164" fontId="18" fillId="7" borderId="1" xfId="0" applyNumberFormat="1" applyFont="1" applyFill="1" applyBorder="1" applyAlignment="1" applyProtection="1">
      <alignment horizontal="center" vertical="center"/>
    </xf>
    <xf numFmtId="168" fontId="18" fillId="7" borderId="1" xfId="0" applyNumberFormat="1" applyFont="1" applyFill="1" applyBorder="1" applyAlignment="1" applyProtection="1">
      <alignment horizontal="center" vertical="center"/>
    </xf>
    <xf numFmtId="0" fontId="18" fillId="6" borderId="0" xfId="0" applyFont="1" applyFill="1" applyAlignment="1" applyProtection="1">
      <alignment horizontal="center" vertical="center"/>
    </xf>
    <xf numFmtId="0" fontId="14" fillId="3" borderId="0" xfId="0" applyFont="1" applyFill="1" applyBorder="1" applyProtection="1"/>
    <xf numFmtId="0" fontId="26" fillId="3" borderId="0" xfId="0" applyFont="1" applyFill="1" applyBorder="1" applyAlignment="1" applyProtection="1">
      <alignment vertical="center"/>
    </xf>
    <xf numFmtId="0" fontId="26" fillId="3" borderId="0" xfId="0" applyFont="1" applyFill="1" applyBorder="1" applyAlignment="1" applyProtection="1">
      <alignment horizontal="left" vertical="center"/>
    </xf>
    <xf numFmtId="0" fontId="18" fillId="3" borderId="0" xfId="0" applyFont="1" applyFill="1" applyBorder="1" applyAlignment="1" applyProtection="1">
      <alignment horizontal="center" vertical="center"/>
    </xf>
    <xf numFmtId="164" fontId="17" fillId="3" borderId="0" xfId="0" applyNumberFormat="1" applyFont="1" applyFill="1" applyBorder="1" applyAlignment="1" applyProtection="1">
      <alignment horizontal="center" vertical="center"/>
    </xf>
    <xf numFmtId="0" fontId="19" fillId="3" borderId="0" xfId="0" applyFont="1" applyFill="1" applyBorder="1" applyAlignment="1" applyProtection="1">
      <alignment horizontal="center"/>
    </xf>
    <xf numFmtId="0" fontId="27" fillId="3" borderId="0" xfId="0" applyFont="1" applyFill="1" applyBorder="1" applyAlignment="1" applyProtection="1">
      <alignment horizontal="center" vertical="center"/>
    </xf>
    <xf numFmtId="0" fontId="14" fillId="3" borderId="0" xfId="0" applyFont="1" applyFill="1" applyBorder="1" applyAlignment="1" applyProtection="1">
      <alignment horizontal="right" vertical="center"/>
    </xf>
    <xf numFmtId="0" fontId="0" fillId="3" borderId="0" xfId="0" applyFill="1" applyBorder="1" applyProtection="1"/>
    <xf numFmtId="0" fontId="14" fillId="3" borderId="0" xfId="0" applyFont="1" applyFill="1" applyBorder="1" applyAlignment="1" applyProtection="1">
      <alignment vertical="center"/>
    </xf>
    <xf numFmtId="0" fontId="16" fillId="3" borderId="0" xfId="0" applyFont="1" applyFill="1" applyBorder="1" applyAlignment="1" applyProtection="1">
      <alignment vertical="center"/>
    </xf>
    <xf numFmtId="0" fontId="22" fillId="3" borderId="0" xfId="0" applyFont="1" applyFill="1" applyBorder="1" applyProtection="1"/>
    <xf numFmtId="0" fontId="34" fillId="2" borderId="0" xfId="0" applyFont="1" applyFill="1" applyBorder="1" applyAlignment="1" applyProtection="1">
      <alignment wrapText="1"/>
    </xf>
    <xf numFmtId="0" fontId="18" fillId="4" borderId="1" xfId="0" applyFont="1" applyFill="1" applyBorder="1" applyAlignment="1" applyProtection="1">
      <alignment horizontal="center" vertical="center" wrapText="1"/>
    </xf>
    <xf numFmtId="0" fontId="18" fillId="7" borderId="2" xfId="0" applyFont="1" applyFill="1" applyBorder="1" applyAlignment="1" applyProtection="1">
      <alignment horizontal="center" vertical="center" wrapText="1"/>
    </xf>
    <xf numFmtId="164" fontId="26" fillId="3" borderId="0" xfId="0" applyNumberFormat="1" applyFont="1" applyFill="1" applyBorder="1" applyAlignment="1" applyProtection="1">
      <alignment horizontal="center" vertical="center"/>
    </xf>
    <xf numFmtId="0" fontId="40" fillId="7" borderId="11" xfId="0" applyFont="1" applyFill="1" applyBorder="1" applyAlignment="1" applyProtection="1">
      <alignment horizontal="center" vertical="center"/>
    </xf>
    <xf numFmtId="0" fontId="40" fillId="7" borderId="1" xfId="0" applyFont="1" applyFill="1" applyBorder="1" applyAlignment="1" applyProtection="1">
      <alignment horizontal="center" vertical="center"/>
    </xf>
    <xf numFmtId="164" fontId="18" fillId="4" borderId="1" xfId="1" applyNumberFormat="1" applyFont="1" applyFill="1" applyBorder="1" applyAlignment="1" applyProtection="1">
      <alignment horizontal="center" vertical="center"/>
    </xf>
    <xf numFmtId="165" fontId="41" fillId="3" borderId="1" xfId="0" applyNumberFormat="1" applyFont="1" applyFill="1" applyBorder="1" applyAlignment="1" applyProtection="1">
      <alignment horizontal="center" vertical="center"/>
    </xf>
    <xf numFmtId="167" fontId="41" fillId="3" borderId="1" xfId="0" applyNumberFormat="1" applyFont="1" applyFill="1" applyBorder="1" applyAlignment="1" applyProtection="1">
      <alignment horizontal="center" vertical="center"/>
    </xf>
    <xf numFmtId="0" fontId="8" fillId="3" borderId="0" xfId="0" applyFont="1" applyFill="1" applyProtection="1"/>
    <xf numFmtId="165" fontId="14" fillId="3" borderId="0" xfId="0" applyNumberFormat="1" applyFont="1" applyFill="1" applyProtection="1"/>
    <xf numFmtId="0" fontId="41" fillId="3" borderId="0" xfId="0" applyFont="1" applyFill="1" applyProtection="1"/>
    <xf numFmtId="44" fontId="41" fillId="3" borderId="0" xfId="1" applyFont="1" applyFill="1" applyBorder="1" applyProtection="1"/>
    <xf numFmtId="0" fontId="41" fillId="3" borderId="0" xfId="0" applyFont="1" applyFill="1" applyBorder="1" applyAlignment="1" applyProtection="1">
      <alignment horizontal="center" vertical="center" wrapText="1"/>
    </xf>
    <xf numFmtId="0" fontId="18" fillId="4" borderId="1" xfId="0" applyFont="1" applyFill="1" applyBorder="1" applyAlignment="1" applyProtection="1">
      <alignment horizontal="center" vertical="center" wrapText="1"/>
    </xf>
    <xf numFmtId="0" fontId="18" fillId="4" borderId="1" xfId="0" applyFont="1" applyFill="1" applyBorder="1" applyAlignment="1" applyProtection="1">
      <alignment horizontal="center" vertical="center"/>
    </xf>
    <xf numFmtId="164" fontId="8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left" vertical="center"/>
    </xf>
    <xf numFmtId="1" fontId="43" fillId="9" borderId="1" xfId="0" applyNumberFormat="1" applyFont="1" applyFill="1" applyBorder="1" applyAlignment="1" applyProtection="1">
      <alignment vertical="center"/>
    </xf>
    <xf numFmtId="0" fontId="18" fillId="9" borderId="1" xfId="0" applyFont="1" applyFill="1" applyBorder="1" applyAlignment="1" applyProtection="1">
      <alignment horizontal="center" vertical="center"/>
    </xf>
    <xf numFmtId="1" fontId="43" fillId="9" borderId="1" xfId="0" applyNumberFormat="1" applyFont="1" applyFill="1" applyBorder="1" applyAlignment="1" applyProtection="1">
      <alignment horizontal="center" vertical="center"/>
    </xf>
    <xf numFmtId="1" fontId="44" fillId="0" borderId="1" xfId="0" applyNumberFormat="1" applyFont="1" applyBorder="1" applyAlignment="1" applyProtection="1">
      <alignment horizontal="center" vertical="center"/>
      <protection locked="0"/>
    </xf>
    <xf numFmtId="0" fontId="43" fillId="7" borderId="1" xfId="0" applyFont="1" applyFill="1" applyBorder="1" applyAlignment="1" applyProtection="1">
      <alignment horizontal="center" vertical="center" wrapText="1"/>
    </xf>
    <xf numFmtId="1" fontId="43" fillId="7" borderId="1" xfId="0" applyNumberFormat="1" applyFont="1" applyFill="1" applyBorder="1" applyAlignment="1" applyProtection="1">
      <alignment horizontal="center" vertical="center"/>
    </xf>
    <xf numFmtId="14" fontId="18" fillId="7" borderId="1" xfId="0" applyNumberFormat="1" applyFont="1" applyFill="1" applyBorder="1" applyAlignment="1" applyProtection="1">
      <alignment horizontal="center" vertical="center"/>
    </xf>
    <xf numFmtId="0" fontId="26" fillId="10" borderId="1" xfId="0" applyFont="1" applyFill="1" applyBorder="1" applyAlignment="1" applyProtection="1">
      <alignment horizontal="center" vertical="center"/>
    </xf>
    <xf numFmtId="1" fontId="26" fillId="10" borderId="1" xfId="0" applyNumberFormat="1" applyFont="1" applyFill="1" applyBorder="1" applyAlignment="1" applyProtection="1">
      <alignment horizontal="center" vertical="center"/>
    </xf>
    <xf numFmtId="14" fontId="22" fillId="0" borderId="1" xfId="0" applyNumberFormat="1" applyFont="1" applyBorder="1" applyAlignment="1" applyProtection="1">
      <alignment horizontal="center" vertical="center"/>
    </xf>
    <xf numFmtId="14" fontId="19" fillId="0" borderId="1" xfId="0" applyNumberFormat="1" applyFont="1" applyBorder="1" applyAlignment="1" applyProtection="1">
      <alignment horizontal="center" vertical="center"/>
    </xf>
    <xf numFmtId="14" fontId="41" fillId="3" borderId="1" xfId="0" applyNumberFormat="1" applyFont="1" applyFill="1" applyBorder="1" applyAlignment="1" applyProtection="1">
      <alignment horizontal="center" vertical="center"/>
    </xf>
    <xf numFmtId="1" fontId="19" fillId="3" borderId="1" xfId="0" applyNumberFormat="1" applyFont="1" applyFill="1" applyBorder="1" applyAlignment="1" applyProtection="1">
      <alignment horizontal="center" vertical="center"/>
    </xf>
    <xf numFmtId="14" fontId="19" fillId="3" borderId="1" xfId="0" applyNumberFormat="1" applyFont="1" applyFill="1" applyBorder="1" applyAlignment="1" applyProtection="1">
      <alignment horizontal="center" vertical="center"/>
    </xf>
    <xf numFmtId="164" fontId="17" fillId="2" borderId="1" xfId="0" applyNumberFormat="1" applyFont="1" applyFill="1" applyBorder="1" applyAlignment="1" applyProtection="1">
      <alignment horizontal="center" vertical="center"/>
      <protection locked="0"/>
    </xf>
    <xf numFmtId="1" fontId="41" fillId="2" borderId="1" xfId="0" applyNumberFormat="1" applyFont="1" applyFill="1" applyBorder="1" applyAlignment="1" applyProtection="1">
      <alignment horizontal="center" vertical="center"/>
      <protection locked="0"/>
    </xf>
    <xf numFmtId="1" fontId="19" fillId="2" borderId="1" xfId="0" applyNumberFormat="1" applyFont="1" applyFill="1" applyBorder="1" applyAlignment="1" applyProtection="1">
      <alignment horizontal="center" vertical="center" wrapText="1"/>
      <protection locked="0"/>
    </xf>
    <xf numFmtId="5" fontId="41" fillId="2" borderId="1" xfId="0" applyNumberFormat="1" applyFont="1" applyFill="1" applyBorder="1" applyAlignment="1" applyProtection="1">
      <alignment horizontal="center" vertical="center"/>
      <protection locked="0"/>
    </xf>
    <xf numFmtId="166" fontId="41" fillId="2" borderId="1" xfId="0" applyNumberFormat="1" applyFont="1" applyFill="1" applyBorder="1" applyAlignment="1" applyProtection="1">
      <alignment horizontal="center" vertical="center"/>
      <protection locked="0"/>
    </xf>
    <xf numFmtId="0" fontId="25" fillId="3" borderId="0" xfId="0" applyFont="1" applyFill="1" applyAlignment="1" applyProtection="1">
      <alignment horizontal="center" vertical="center"/>
    </xf>
    <xf numFmtId="170" fontId="25" fillId="3" borderId="0" xfId="0" applyNumberFormat="1" applyFont="1" applyFill="1" applyBorder="1" applyAlignment="1" applyProtection="1">
      <alignment horizontal="center" vertical="center"/>
    </xf>
    <xf numFmtId="170" fontId="38" fillId="3" borderId="0" xfId="0" applyNumberFormat="1" applyFont="1" applyFill="1" applyBorder="1" applyAlignment="1" applyProtection="1">
      <alignment horizontal="center" vertical="center"/>
    </xf>
    <xf numFmtId="170" fontId="39" fillId="3" borderId="0" xfId="0" applyNumberFormat="1" applyFont="1" applyFill="1" applyBorder="1" applyAlignment="1" applyProtection="1">
      <alignment horizontal="center" vertical="center"/>
    </xf>
    <xf numFmtId="170" fontId="19" fillId="3" borderId="0" xfId="0" applyNumberFormat="1" applyFont="1" applyFill="1" applyBorder="1" applyAlignment="1" applyProtection="1">
      <alignment horizontal="center"/>
    </xf>
    <xf numFmtId="170" fontId="37" fillId="3" borderId="0" xfId="0" applyNumberFormat="1" applyFont="1" applyFill="1" applyAlignment="1" applyProtection="1">
      <alignment horizontal="center" vertical="center"/>
    </xf>
    <xf numFmtId="170" fontId="27" fillId="3" borderId="0" xfId="0" applyNumberFormat="1" applyFont="1" applyFill="1" applyBorder="1" applyAlignment="1" applyProtection="1">
      <alignment horizontal="center" vertical="center"/>
    </xf>
    <xf numFmtId="164" fontId="32" fillId="3" borderId="0" xfId="0" applyNumberFormat="1" applyFont="1" applyFill="1" applyAlignment="1" applyProtection="1">
      <alignment horizontal="center" vertical="center"/>
    </xf>
    <xf numFmtId="0" fontId="28" fillId="11" borderId="1" xfId="0" applyFont="1" applyFill="1" applyBorder="1" applyAlignment="1" applyProtection="1">
      <alignment horizontal="center" vertical="center" wrapText="1"/>
    </xf>
    <xf numFmtId="0" fontId="18" fillId="4" borderId="0" xfId="0" applyFont="1" applyFill="1" applyBorder="1" applyAlignment="1" applyProtection="1">
      <alignment horizontal="center"/>
    </xf>
    <xf numFmtId="1" fontId="18" fillId="4" borderId="0" xfId="0" applyNumberFormat="1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 applyProtection="1">
      <alignment horizontal="center" vertical="center"/>
    </xf>
    <xf numFmtId="0" fontId="11" fillId="3" borderId="2" xfId="0" applyFont="1" applyFill="1" applyBorder="1" applyAlignment="1" applyProtection="1">
      <alignment horizontal="center" vertical="center"/>
    </xf>
    <xf numFmtId="0" fontId="19" fillId="3" borderId="2" xfId="0" applyFont="1" applyFill="1" applyBorder="1" applyAlignment="1" applyProtection="1">
      <alignment horizontal="center" vertical="center" wrapText="1"/>
    </xf>
    <xf numFmtId="0" fontId="35" fillId="2" borderId="0" xfId="0" applyFont="1" applyFill="1" applyBorder="1" applyAlignment="1" applyProtection="1">
      <alignment wrapText="1"/>
    </xf>
    <xf numFmtId="1" fontId="18" fillId="6" borderId="0" xfId="0" applyNumberFormat="1" applyFont="1" applyFill="1" applyBorder="1" applyAlignment="1" applyProtection="1">
      <alignment horizontal="center" vertical="center" wrapText="1"/>
    </xf>
    <xf numFmtId="164" fontId="14" fillId="3" borderId="0" xfId="0" applyNumberFormat="1" applyFont="1" applyFill="1" applyBorder="1" applyAlignment="1" applyProtection="1">
      <alignment horizontal="center" vertical="center"/>
    </xf>
    <xf numFmtId="164" fontId="19" fillId="8" borderId="0" xfId="0" applyNumberFormat="1" applyFont="1" applyFill="1" applyBorder="1" applyAlignment="1" applyProtection="1">
      <alignment horizontal="center" vertical="center"/>
    </xf>
    <xf numFmtId="164" fontId="18" fillId="6" borderId="0" xfId="0" applyNumberFormat="1" applyFont="1" applyFill="1" applyBorder="1" applyAlignment="1" applyProtection="1">
      <alignment horizontal="center" vertical="center"/>
    </xf>
    <xf numFmtId="0" fontId="14" fillId="2" borderId="0" xfId="0" applyFont="1" applyFill="1" applyBorder="1" applyProtection="1"/>
    <xf numFmtId="0" fontId="0" fillId="0" borderId="0" xfId="0" applyBorder="1" applyProtection="1"/>
    <xf numFmtId="0" fontId="18" fillId="6" borderId="0" xfId="0" applyFont="1" applyFill="1" applyAlignment="1" applyProtection="1">
      <alignment horizontal="center" vertical="center" wrapText="1"/>
    </xf>
    <xf numFmtId="0" fontId="18" fillId="6" borderId="3" xfId="0" applyFont="1" applyFill="1" applyBorder="1" applyAlignment="1" applyProtection="1">
      <alignment horizontal="center" vertical="center"/>
    </xf>
    <xf numFmtId="165" fontId="19" fillId="2" borderId="1" xfId="0" applyNumberFormat="1" applyFont="1" applyFill="1" applyBorder="1" applyAlignment="1" applyProtection="1">
      <alignment horizontal="center" vertical="center"/>
      <protection locked="0"/>
    </xf>
    <xf numFmtId="167" fontId="19" fillId="2" borderId="1" xfId="0" applyNumberFormat="1" applyFont="1" applyFill="1" applyBorder="1" applyAlignment="1" applyProtection="1">
      <alignment horizontal="center" vertical="center"/>
      <protection locked="0"/>
    </xf>
    <xf numFmtId="0" fontId="18" fillId="4" borderId="1" xfId="0" applyFont="1" applyFill="1" applyBorder="1" applyAlignment="1" applyProtection="1">
      <alignment horizontal="center" vertical="center"/>
    </xf>
    <xf numFmtId="171" fontId="7" fillId="2" borderId="1" xfId="0" applyNumberFormat="1" applyFont="1" applyFill="1" applyBorder="1" applyAlignment="1" applyProtection="1">
      <alignment horizontal="center" vertical="center"/>
      <protection locked="0"/>
    </xf>
    <xf numFmtId="172" fontId="7" fillId="2" borderId="1" xfId="0" applyNumberFormat="1" applyFont="1" applyFill="1" applyBorder="1" applyAlignment="1" applyProtection="1">
      <alignment horizontal="center" vertical="center"/>
      <protection locked="0"/>
    </xf>
    <xf numFmtId="0" fontId="18" fillId="3" borderId="1" xfId="0" applyFont="1" applyFill="1" applyBorder="1" applyAlignment="1" applyProtection="1">
      <alignment horizontal="center" vertical="center" wrapText="1"/>
      <protection locked="0"/>
    </xf>
    <xf numFmtId="0" fontId="25" fillId="3" borderId="0" xfId="0" applyFont="1" applyFill="1" applyAlignment="1" applyProtection="1">
      <alignment horizontal="center" wrapText="1"/>
    </xf>
    <xf numFmtId="2" fontId="33" fillId="3" borderId="0" xfId="0" applyNumberFormat="1" applyFont="1" applyFill="1" applyBorder="1" applyAlignment="1" applyProtection="1">
      <alignment horizontal="center" vertical="center"/>
    </xf>
    <xf numFmtId="0" fontId="18" fillId="6" borderId="1" xfId="0" applyFont="1" applyFill="1" applyBorder="1" applyAlignment="1" applyProtection="1">
      <alignment horizontal="center" vertical="center" wrapText="1"/>
    </xf>
    <xf numFmtId="0" fontId="22" fillId="3" borderId="0" xfId="0" applyFont="1" applyFill="1" applyAlignment="1" applyProtection="1">
      <alignment horizontal="left" vertical="center"/>
    </xf>
    <xf numFmtId="1" fontId="33" fillId="3" borderId="0" xfId="0" applyNumberFormat="1" applyFont="1" applyFill="1" applyBorder="1" applyAlignment="1" applyProtection="1">
      <alignment horizontal="center" vertical="center"/>
    </xf>
    <xf numFmtId="0" fontId="6" fillId="3" borderId="0" xfId="0" applyFont="1" applyFill="1" applyProtection="1"/>
    <xf numFmtId="171" fontId="6" fillId="2" borderId="1" xfId="0" applyNumberFormat="1" applyFont="1" applyFill="1" applyBorder="1" applyAlignment="1" applyProtection="1">
      <alignment horizontal="center" vertical="center"/>
      <protection locked="0"/>
    </xf>
    <xf numFmtId="173" fontId="6" fillId="2" borderId="1" xfId="0" applyNumberFormat="1" applyFont="1" applyFill="1" applyBorder="1" applyAlignment="1" applyProtection="1">
      <alignment horizontal="center" vertical="center"/>
      <protection locked="0"/>
    </xf>
    <xf numFmtId="1" fontId="18" fillId="4" borderId="1" xfId="0" applyNumberFormat="1" applyFont="1" applyFill="1" applyBorder="1" applyAlignment="1" applyProtection="1">
      <alignment horizontal="center" vertical="center"/>
    </xf>
    <xf numFmtId="174" fontId="7" fillId="12" borderId="1" xfId="0" applyNumberFormat="1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</xf>
    <xf numFmtId="172" fontId="7" fillId="12" borderId="1" xfId="0" applyNumberFormat="1" applyFont="1" applyFill="1" applyBorder="1" applyAlignment="1" applyProtection="1">
      <alignment horizontal="center" vertical="center"/>
    </xf>
    <xf numFmtId="174" fontId="19" fillId="12" borderId="1" xfId="0" applyNumberFormat="1" applyFont="1" applyFill="1" applyBorder="1" applyAlignment="1" applyProtection="1">
      <alignment horizontal="center" vertical="center"/>
    </xf>
    <xf numFmtId="0" fontId="6" fillId="3" borderId="0" xfId="0" applyFont="1" applyFill="1" applyAlignment="1" applyProtection="1">
      <alignment horizontal="right" vertical="center"/>
    </xf>
    <xf numFmtId="0" fontId="6" fillId="3" borderId="0" xfId="0" applyFont="1" applyFill="1" applyBorder="1" applyAlignment="1" applyProtection="1">
      <alignment horizontal="right" vertical="center"/>
    </xf>
    <xf numFmtId="172" fontId="19" fillId="12" borderId="1" xfId="0" applyNumberFormat="1" applyFont="1" applyFill="1" applyBorder="1" applyAlignment="1" applyProtection="1">
      <alignment horizontal="center" vertical="center"/>
    </xf>
    <xf numFmtId="0" fontId="6" fillId="2" borderId="0" xfId="0" applyFont="1" applyFill="1" applyProtection="1"/>
    <xf numFmtId="164" fontId="19" fillId="2" borderId="1" xfId="0" applyNumberFormat="1" applyFont="1" applyFill="1" applyBorder="1" applyAlignment="1" applyProtection="1">
      <alignment horizontal="center" vertical="center"/>
      <protection locked="0"/>
    </xf>
    <xf numFmtId="0" fontId="32" fillId="3" borderId="0" xfId="0" applyFont="1" applyFill="1" applyAlignment="1" applyProtection="1">
      <alignment horizontal="left" vertical="center"/>
    </xf>
    <xf numFmtId="0" fontId="14" fillId="3" borderId="5" xfId="0" applyFont="1" applyFill="1" applyBorder="1" applyProtection="1"/>
    <xf numFmtId="176" fontId="18" fillId="4" borderId="1" xfId="0" applyNumberFormat="1" applyFont="1" applyFill="1" applyBorder="1" applyAlignment="1" applyProtection="1">
      <alignment horizontal="center" vertical="center"/>
    </xf>
    <xf numFmtId="164" fontId="19" fillId="3" borderId="0" xfId="0" applyNumberFormat="1" applyFont="1" applyFill="1" applyBorder="1" applyAlignment="1" applyProtection="1">
      <alignment horizontal="center" vertical="center"/>
    </xf>
    <xf numFmtId="0" fontId="18" fillId="4" borderId="3" xfId="0" applyFont="1" applyFill="1" applyBorder="1" applyAlignment="1" applyProtection="1">
      <alignment horizontal="center"/>
    </xf>
    <xf numFmtId="1" fontId="19" fillId="3" borderId="0" xfId="0" applyNumberFormat="1" applyFont="1" applyFill="1" applyBorder="1" applyAlignment="1" applyProtection="1">
      <alignment horizontal="center" vertical="center" wrapText="1"/>
    </xf>
    <xf numFmtId="164" fontId="6" fillId="3" borderId="0" xfId="0" applyNumberFormat="1" applyFont="1" applyFill="1" applyBorder="1" applyAlignment="1" applyProtection="1">
      <alignment horizontal="center" vertical="center"/>
    </xf>
    <xf numFmtId="165" fontId="6" fillId="3" borderId="0" xfId="0" applyNumberFormat="1" applyFont="1" applyFill="1" applyBorder="1" applyAlignment="1" applyProtection="1">
      <alignment horizontal="center" vertical="center"/>
    </xf>
    <xf numFmtId="0" fontId="6" fillId="3" borderId="0" xfId="0" applyFont="1" applyFill="1" applyBorder="1" applyProtection="1"/>
    <xf numFmtId="168" fontId="18" fillId="7" borderId="0" xfId="0" applyNumberFormat="1" applyFont="1" applyFill="1" applyBorder="1" applyAlignment="1" applyProtection="1">
      <alignment horizontal="center" vertical="center"/>
    </xf>
    <xf numFmtId="0" fontId="19" fillId="3" borderId="5" xfId="0" applyFont="1" applyFill="1" applyBorder="1" applyAlignment="1" applyProtection="1">
      <alignment horizontal="center" vertical="center"/>
    </xf>
    <xf numFmtId="1" fontId="19" fillId="3" borderId="6" xfId="0" applyNumberFormat="1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/>
    </xf>
    <xf numFmtId="164" fontId="6" fillId="3" borderId="6" xfId="0" applyNumberFormat="1" applyFont="1" applyFill="1" applyBorder="1" applyAlignment="1" applyProtection="1">
      <alignment horizontal="center" vertical="center"/>
    </xf>
    <xf numFmtId="165" fontId="6" fillId="3" borderId="6" xfId="0" applyNumberFormat="1" applyFont="1" applyFill="1" applyBorder="1" applyAlignment="1" applyProtection="1">
      <alignment horizontal="center" vertical="center"/>
    </xf>
    <xf numFmtId="0" fontId="19" fillId="3" borderId="5" xfId="0" applyFont="1" applyFill="1" applyBorder="1" applyAlignment="1" applyProtection="1">
      <alignment horizontal="center" vertical="center" wrapText="1"/>
    </xf>
    <xf numFmtId="164" fontId="19" fillId="3" borderId="6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Protection="1"/>
    <xf numFmtId="0" fontId="6" fillId="3" borderId="6" xfId="0" applyFont="1" applyFill="1" applyBorder="1" applyProtection="1"/>
    <xf numFmtId="0" fontId="14" fillId="3" borderId="6" xfId="0" applyFont="1" applyFill="1" applyBorder="1" applyProtection="1"/>
    <xf numFmtId="0" fontId="19" fillId="3" borderId="5" xfId="0" applyFont="1" applyFill="1" applyBorder="1" applyAlignment="1" applyProtection="1">
      <alignment horizontal="center"/>
    </xf>
    <xf numFmtId="0" fontId="19" fillId="3" borderId="6" xfId="0" applyFont="1" applyFill="1" applyBorder="1" applyAlignment="1" applyProtection="1">
      <alignment horizontal="center"/>
    </xf>
    <xf numFmtId="1" fontId="19" fillId="2" borderId="1" xfId="0" applyNumberFormat="1" applyFont="1" applyFill="1" applyBorder="1" applyAlignment="1" applyProtection="1">
      <alignment horizontal="center" vertical="center" wrapText="1"/>
    </xf>
    <xf numFmtId="164" fontId="17" fillId="2" borderId="1" xfId="0" applyNumberFormat="1" applyFont="1" applyFill="1" applyBorder="1" applyAlignment="1" applyProtection="1">
      <alignment horizontal="center" vertical="center"/>
    </xf>
    <xf numFmtId="1" fontId="41" fillId="2" borderId="1" xfId="0" applyNumberFormat="1" applyFont="1" applyFill="1" applyBorder="1" applyAlignment="1" applyProtection="1">
      <alignment horizontal="center" vertical="center"/>
    </xf>
    <xf numFmtId="5" fontId="41" fillId="2" borderId="1" xfId="0" applyNumberFormat="1" applyFont="1" applyFill="1" applyBorder="1" applyAlignment="1" applyProtection="1">
      <alignment horizontal="center" vertical="center"/>
    </xf>
    <xf numFmtId="5" fontId="31" fillId="2" borderId="1" xfId="0" applyNumberFormat="1" applyFont="1" applyFill="1" applyBorder="1" applyAlignment="1" applyProtection="1">
      <alignment horizontal="center" vertical="center"/>
    </xf>
    <xf numFmtId="169" fontId="19" fillId="2" borderId="1" xfId="0" applyNumberFormat="1" applyFont="1" applyFill="1" applyBorder="1" applyAlignment="1" applyProtection="1">
      <alignment horizontal="center" vertical="center" wrapText="1"/>
    </xf>
    <xf numFmtId="164" fontId="8" fillId="2" borderId="1" xfId="0" applyNumberFormat="1" applyFont="1" applyFill="1" applyBorder="1" applyAlignment="1" applyProtection="1">
      <alignment horizontal="center" vertical="center"/>
    </xf>
    <xf numFmtId="164" fontId="41" fillId="2" borderId="1" xfId="0" applyNumberFormat="1" applyFont="1" applyFill="1" applyBorder="1" applyAlignment="1" applyProtection="1">
      <alignment horizontal="center" vertical="center"/>
    </xf>
    <xf numFmtId="166" fontId="41" fillId="2" borderId="1" xfId="0" applyNumberFormat="1" applyFont="1" applyFill="1" applyBorder="1" applyAlignment="1" applyProtection="1">
      <alignment horizontal="center" vertical="center"/>
    </xf>
    <xf numFmtId="0" fontId="5" fillId="3" borderId="0" xfId="0" applyFont="1" applyFill="1" applyBorder="1" applyProtection="1"/>
    <xf numFmtId="0" fontId="19" fillId="12" borderId="7" xfId="0" applyFont="1" applyFill="1" applyBorder="1" applyAlignment="1" applyProtection="1">
      <alignment horizontal="center" vertical="center" wrapText="1"/>
    </xf>
    <xf numFmtId="0" fontId="6" fillId="12" borderId="1" xfId="0" applyFont="1" applyFill="1" applyBorder="1" applyAlignment="1" applyProtection="1">
      <alignment horizontal="center" vertical="center" wrapText="1"/>
    </xf>
    <xf numFmtId="1" fontId="5" fillId="2" borderId="1" xfId="0" applyNumberFormat="1" applyFont="1" applyFill="1" applyBorder="1" applyAlignment="1" applyProtection="1">
      <alignment horizontal="center" vertical="center"/>
      <protection locked="0"/>
    </xf>
    <xf numFmtId="1" fontId="18" fillId="4" borderId="14" xfId="0" applyNumberFormat="1" applyFont="1" applyFill="1" applyBorder="1" applyAlignment="1" applyProtection="1">
      <alignment horizontal="center" vertical="center" wrapText="1"/>
    </xf>
    <xf numFmtId="1" fontId="18" fillId="4" borderId="4" xfId="0" applyNumberFormat="1" applyFont="1" applyFill="1" applyBorder="1" applyAlignment="1" applyProtection="1">
      <alignment horizontal="center" vertical="center" wrapText="1"/>
    </xf>
    <xf numFmtId="0" fontId="18" fillId="4" borderId="1" xfId="0" applyFont="1" applyFill="1" applyBorder="1" applyAlignment="1" applyProtection="1">
      <alignment horizontal="center" vertical="center"/>
    </xf>
    <xf numFmtId="177" fontId="17" fillId="5" borderId="1" xfId="0" applyNumberFormat="1" applyFont="1" applyFill="1" applyBorder="1" applyAlignment="1" applyProtection="1">
      <alignment horizontal="center" vertical="center"/>
      <protection locked="0"/>
    </xf>
    <xf numFmtId="5" fontId="46" fillId="4" borderId="1" xfId="0" applyNumberFormat="1" applyFont="1" applyFill="1" applyBorder="1" applyAlignment="1" applyProtection="1">
      <alignment horizontal="center" vertical="center"/>
    </xf>
    <xf numFmtId="0" fontId="40" fillId="4" borderId="1" xfId="0" applyFont="1" applyFill="1" applyBorder="1" applyAlignment="1" applyProtection="1">
      <alignment horizontal="center" vertical="center"/>
    </xf>
    <xf numFmtId="168" fontId="18" fillId="4" borderId="1" xfId="0" applyNumberFormat="1" applyFont="1" applyFill="1" applyBorder="1" applyAlignment="1" applyProtection="1">
      <alignment horizontal="center" vertical="center"/>
    </xf>
    <xf numFmtId="165" fontId="18" fillId="7" borderId="1" xfId="0" applyNumberFormat="1" applyFont="1" applyFill="1" applyBorder="1" applyAlignment="1" applyProtection="1">
      <alignment horizontal="center" vertical="center"/>
    </xf>
    <xf numFmtId="178" fontId="25" fillId="3" borderId="0" xfId="0" applyNumberFormat="1" applyFont="1" applyFill="1" applyBorder="1" applyAlignment="1" applyProtection="1">
      <alignment horizontal="center" vertical="center"/>
    </xf>
    <xf numFmtId="1" fontId="25" fillId="3" borderId="0" xfId="0" applyNumberFormat="1" applyFont="1" applyFill="1" applyBorder="1" applyAlignment="1" applyProtection="1">
      <alignment horizontal="center" vertical="center"/>
    </xf>
    <xf numFmtId="179" fontId="25" fillId="3" borderId="0" xfId="0" applyNumberFormat="1" applyFont="1" applyFill="1" applyBorder="1" applyAlignment="1" applyProtection="1">
      <alignment horizontal="center" vertical="center"/>
    </xf>
    <xf numFmtId="2" fontId="47" fillId="3" borderId="0" xfId="0" applyNumberFormat="1" applyFont="1" applyFill="1" applyBorder="1" applyAlignment="1" applyProtection="1">
      <alignment horizontal="center" vertical="center"/>
    </xf>
    <xf numFmtId="164" fontId="18" fillId="7" borderId="1" xfId="1" applyNumberFormat="1" applyFont="1" applyFill="1" applyBorder="1" applyAlignment="1" applyProtection="1">
      <alignment horizontal="center" vertical="center"/>
    </xf>
    <xf numFmtId="180" fontId="3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</xf>
    <xf numFmtId="0" fontId="0" fillId="2" borderId="0" xfId="0" applyFill="1" applyProtection="1"/>
    <xf numFmtId="0" fontId="28" fillId="4" borderId="1" xfId="0" applyFont="1" applyFill="1" applyBorder="1" applyAlignment="1" applyProtection="1">
      <alignment horizontal="right" vertical="center" wrapText="1"/>
    </xf>
    <xf numFmtId="0" fontId="28" fillId="11" borderId="1" xfId="0" applyFont="1" applyFill="1" applyBorder="1" applyAlignment="1" applyProtection="1">
      <alignment horizontal="right" vertical="center" wrapText="1"/>
    </xf>
    <xf numFmtId="14" fontId="28" fillId="11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</xf>
    <xf numFmtId="1" fontId="4" fillId="0" borderId="1" xfId="0" applyNumberFormat="1" applyFont="1" applyBorder="1" applyAlignment="1" applyProtection="1">
      <alignment horizontal="center" vertical="center"/>
    </xf>
    <xf numFmtId="1" fontId="4" fillId="3" borderId="1" xfId="0" applyNumberFormat="1" applyFont="1" applyFill="1" applyBorder="1" applyAlignment="1" applyProtection="1">
      <alignment horizontal="center" vertical="center"/>
    </xf>
    <xf numFmtId="14" fontId="4" fillId="3" borderId="1" xfId="0" applyNumberFormat="1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/>
    </xf>
    <xf numFmtId="1" fontId="4" fillId="6" borderId="1" xfId="0" applyNumberFormat="1" applyFont="1" applyFill="1" applyBorder="1" applyAlignment="1" applyProtection="1">
      <alignment horizontal="center" vertical="center"/>
    </xf>
    <xf numFmtId="14" fontId="4" fillId="6" borderId="1" xfId="0" applyNumberFormat="1" applyFont="1" applyFill="1" applyBorder="1" applyAlignment="1" applyProtection="1">
      <alignment horizontal="center" vertical="center"/>
    </xf>
    <xf numFmtId="0" fontId="4" fillId="0" borderId="0" xfId="0" applyFont="1" applyProtection="1"/>
    <xf numFmtId="0" fontId="3" fillId="3" borderId="0" xfId="0" applyFont="1" applyFill="1" applyBorder="1" applyProtection="1"/>
    <xf numFmtId="0" fontId="28" fillId="13" borderId="1" xfId="0" applyFont="1" applyFill="1" applyBorder="1" applyAlignment="1" applyProtection="1">
      <alignment horizontal="center" vertical="center"/>
    </xf>
    <xf numFmtId="165" fontId="28" fillId="13" borderId="1" xfId="0" applyNumberFormat="1" applyFont="1" applyFill="1" applyBorder="1" applyAlignment="1" applyProtection="1">
      <alignment horizontal="center" vertical="center"/>
    </xf>
    <xf numFmtId="0" fontId="26" fillId="3" borderId="0" xfId="0" applyFont="1" applyFill="1" applyAlignment="1" applyProtection="1">
      <alignment horizontal="left" vertical="center"/>
    </xf>
    <xf numFmtId="182" fontId="18" fillId="4" borderId="1" xfId="0" applyNumberFormat="1" applyFont="1" applyFill="1" applyBorder="1" applyAlignment="1" applyProtection="1">
      <alignment horizontal="center" vertical="center"/>
    </xf>
    <xf numFmtId="5" fontId="50" fillId="2" borderId="1" xfId="0" applyNumberFormat="1" applyFont="1" applyFill="1" applyBorder="1" applyAlignment="1" applyProtection="1">
      <alignment horizontal="center" vertical="center"/>
      <protection locked="0"/>
    </xf>
    <xf numFmtId="164" fontId="18" fillId="6" borderId="1" xfId="0" applyNumberFormat="1" applyFont="1" applyFill="1" applyBorder="1" applyAlignment="1" applyProtection="1">
      <alignment horizontal="center" vertical="center"/>
    </xf>
    <xf numFmtId="0" fontId="28" fillId="4" borderId="1" xfId="0" applyFont="1" applyFill="1" applyBorder="1" applyAlignment="1" applyProtection="1">
      <alignment horizontal="center" vertical="center" textRotation="90"/>
    </xf>
    <xf numFmtId="0" fontId="18" fillId="4" borderId="2" xfId="0" applyFont="1" applyFill="1" applyBorder="1" applyAlignment="1" applyProtection="1">
      <alignment horizontal="center" vertical="center"/>
    </xf>
    <xf numFmtId="0" fontId="2" fillId="3" borderId="0" xfId="0" applyFont="1" applyFill="1" applyProtection="1"/>
    <xf numFmtId="0" fontId="3" fillId="3" borderId="12" xfId="0" applyFont="1" applyFill="1" applyBorder="1" applyAlignment="1" applyProtection="1">
      <alignment horizontal="right" vertical="center"/>
    </xf>
    <xf numFmtId="180" fontId="18" fillId="4" borderId="1" xfId="0" applyNumberFormat="1" applyFont="1" applyFill="1" applyBorder="1" applyAlignment="1" applyProtection="1">
      <alignment horizontal="center" vertical="center" wrapText="1"/>
      <protection locked="0"/>
    </xf>
    <xf numFmtId="180" fontId="32" fillId="0" borderId="1" xfId="0" applyNumberFormat="1" applyFont="1" applyBorder="1" applyAlignment="1" applyProtection="1">
      <alignment horizontal="center" vertical="center"/>
      <protection locked="0"/>
    </xf>
    <xf numFmtId="175" fontId="18" fillId="7" borderId="1" xfId="0" applyNumberFormat="1" applyFont="1" applyFill="1" applyBorder="1" applyAlignment="1" applyProtection="1">
      <alignment horizontal="center" vertical="center"/>
    </xf>
    <xf numFmtId="0" fontId="18" fillId="4" borderId="2" xfId="0" applyFont="1" applyFill="1" applyBorder="1" applyAlignment="1" applyProtection="1">
      <alignment horizontal="center" vertical="center" wrapText="1"/>
    </xf>
    <xf numFmtId="0" fontId="14" fillId="4" borderId="1" xfId="0" applyFont="1" applyFill="1" applyBorder="1" applyProtection="1"/>
    <xf numFmtId="1" fontId="19" fillId="3" borderId="1" xfId="0" applyNumberFormat="1" applyFont="1" applyFill="1" applyBorder="1" applyAlignment="1" applyProtection="1">
      <alignment horizontal="center" vertical="center"/>
      <protection locked="0"/>
    </xf>
    <xf numFmtId="181" fontId="19" fillId="3" borderId="1" xfId="0" applyNumberFormat="1" applyFont="1" applyFill="1" applyBorder="1" applyAlignment="1" applyProtection="1">
      <alignment horizontal="center" vertical="center"/>
    </xf>
    <xf numFmtId="0" fontId="18" fillId="6" borderId="1" xfId="0" applyFont="1" applyFill="1" applyBorder="1" applyAlignment="1" applyProtection="1">
      <alignment horizontal="center" vertical="center"/>
    </xf>
    <xf numFmtId="164" fontId="18" fillId="6" borderId="2" xfId="0" applyNumberFormat="1" applyFont="1" applyFill="1" applyBorder="1" applyAlignment="1" applyProtection="1">
      <alignment horizontal="center" vertical="center"/>
      <protection locked="0"/>
    </xf>
    <xf numFmtId="164" fontId="18" fillId="6" borderId="1" xfId="0" applyNumberFormat="1" applyFont="1" applyFill="1" applyBorder="1" applyAlignment="1" applyProtection="1">
      <alignment horizontal="center" vertical="center"/>
      <protection locked="0"/>
    </xf>
    <xf numFmtId="177" fontId="18" fillId="4" borderId="1" xfId="0" applyNumberFormat="1" applyFont="1" applyFill="1" applyBorder="1" applyAlignment="1" applyProtection="1">
      <alignment horizontal="center" vertical="center"/>
      <protection locked="0"/>
    </xf>
    <xf numFmtId="183" fontId="18" fillId="7" borderId="1" xfId="0" applyNumberFormat="1" applyFont="1" applyFill="1" applyBorder="1" applyAlignment="1" applyProtection="1">
      <alignment horizontal="center" vertical="center"/>
    </xf>
    <xf numFmtId="175" fontId="18" fillId="6" borderId="1" xfId="0" applyNumberFormat="1" applyFont="1" applyFill="1" applyBorder="1" applyAlignment="1" applyProtection="1">
      <alignment horizontal="center" vertical="center"/>
    </xf>
    <xf numFmtId="176" fontId="18" fillId="6" borderId="1" xfId="0" applyNumberFormat="1" applyFont="1" applyFill="1" applyBorder="1" applyAlignment="1" applyProtection="1">
      <alignment horizontal="center" vertical="center"/>
    </xf>
    <xf numFmtId="177" fontId="18" fillId="6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horizontal="center"/>
    </xf>
    <xf numFmtId="0" fontId="27" fillId="4" borderId="13" xfId="0" applyFont="1" applyFill="1" applyBorder="1" applyAlignment="1" applyProtection="1">
      <alignment horizontal="center" vertical="center"/>
    </xf>
    <xf numFmtId="0" fontId="28" fillId="4" borderId="2" xfId="0" applyFont="1" applyFill="1" applyBorder="1" applyAlignment="1" applyProtection="1">
      <alignment horizontal="center" vertical="center"/>
    </xf>
    <xf numFmtId="0" fontId="28" fillId="4" borderId="15" xfId="0" applyFont="1" applyFill="1" applyBorder="1" applyAlignment="1" applyProtection="1">
      <alignment horizontal="center" vertical="center"/>
    </xf>
    <xf numFmtId="0" fontId="28" fillId="4" borderId="13" xfId="0" applyFont="1" applyFill="1" applyBorder="1" applyAlignment="1" applyProtection="1">
      <alignment horizontal="center" vertical="center"/>
    </xf>
    <xf numFmtId="164" fontId="18" fillId="6" borderId="11" xfId="0" applyNumberFormat="1" applyFont="1" applyFill="1" applyBorder="1" applyAlignment="1" applyProtection="1">
      <alignment horizontal="center" vertical="center"/>
      <protection locked="0"/>
    </xf>
    <xf numFmtId="0" fontId="18" fillId="4" borderId="1" xfId="0" applyFont="1" applyFill="1" applyBorder="1" applyAlignment="1" applyProtection="1">
      <alignment horizontal="center"/>
    </xf>
    <xf numFmtId="1" fontId="18" fillId="4" borderId="1" xfId="0" applyNumberFormat="1" applyFont="1" applyFill="1" applyBorder="1" applyAlignment="1" applyProtection="1">
      <alignment horizontal="center" vertical="center" wrapText="1"/>
    </xf>
    <xf numFmtId="3" fontId="18" fillId="4" borderId="1" xfId="0" applyNumberFormat="1" applyFont="1" applyFill="1" applyBorder="1" applyAlignment="1" applyProtection="1">
      <alignment horizontal="center" vertical="center" wrapText="1"/>
    </xf>
    <xf numFmtId="181" fontId="32" fillId="2" borderId="1" xfId="0" applyNumberFormat="1" applyFont="1" applyFill="1" applyBorder="1" applyAlignment="1" applyProtection="1">
      <alignment horizontal="center" vertical="center"/>
      <protection locked="0"/>
    </xf>
    <xf numFmtId="180" fontId="19" fillId="3" borderId="1" xfId="0" applyNumberFormat="1" applyFont="1" applyFill="1" applyBorder="1" applyAlignment="1" applyProtection="1">
      <alignment horizontal="center" vertical="center"/>
    </xf>
    <xf numFmtId="0" fontId="28" fillId="4" borderId="11" xfId="0" applyFont="1" applyFill="1" applyBorder="1" applyAlignment="1" applyProtection="1">
      <alignment horizontal="center" vertical="center" textRotation="90"/>
    </xf>
    <xf numFmtId="0" fontId="28" fillId="4" borderId="12" xfId="0" applyFont="1" applyFill="1" applyBorder="1" applyAlignment="1" applyProtection="1">
      <alignment horizontal="center" vertical="center" textRotation="90"/>
    </xf>
    <xf numFmtId="0" fontId="28" fillId="4" borderId="7" xfId="0" applyFont="1" applyFill="1" applyBorder="1" applyAlignment="1" applyProtection="1">
      <alignment horizontal="center" vertical="center" textRotation="90"/>
    </xf>
    <xf numFmtId="0" fontId="34" fillId="2" borderId="0" xfId="0" applyFont="1" applyFill="1" applyAlignment="1" applyProtection="1">
      <alignment horizontal="left" wrapText="1"/>
    </xf>
    <xf numFmtId="0" fontId="28" fillId="4" borderId="0" xfId="0" applyFont="1" applyFill="1" applyBorder="1" applyAlignment="1" applyProtection="1">
      <alignment horizontal="center" vertical="center" wrapText="1"/>
    </xf>
    <xf numFmtId="0" fontId="28" fillId="4" borderId="1" xfId="0" applyFont="1" applyFill="1" applyBorder="1" applyAlignment="1" applyProtection="1">
      <alignment horizontal="center" vertical="center" textRotation="90"/>
    </xf>
    <xf numFmtId="0" fontId="28" fillId="4" borderId="8" xfId="0" applyFont="1" applyFill="1" applyBorder="1" applyAlignment="1" applyProtection="1">
      <alignment horizontal="center" vertical="center" wrapText="1"/>
    </xf>
    <xf numFmtId="0" fontId="28" fillId="4" borderId="9" xfId="0" applyFont="1" applyFill="1" applyBorder="1" applyAlignment="1" applyProtection="1">
      <alignment horizontal="center" vertical="center" wrapText="1"/>
    </xf>
    <xf numFmtId="0" fontId="28" fillId="4" borderId="10" xfId="0" applyFont="1" applyFill="1" applyBorder="1" applyAlignment="1" applyProtection="1">
      <alignment horizontal="center" vertical="center" wrapText="1"/>
    </xf>
    <xf numFmtId="164" fontId="19" fillId="2" borderId="2" xfId="0" applyNumberFormat="1" applyFont="1" applyFill="1" applyBorder="1" applyAlignment="1" applyProtection="1">
      <alignment horizontal="center" vertical="center"/>
      <protection locked="0"/>
    </xf>
    <xf numFmtId="164" fontId="19" fillId="2" borderId="13" xfId="0" applyNumberFormat="1" applyFont="1" applyFill="1" applyBorder="1" applyAlignment="1" applyProtection="1">
      <alignment horizontal="center" vertical="center"/>
      <protection locked="0"/>
    </xf>
    <xf numFmtId="0" fontId="18" fillId="7" borderId="0" xfId="0" applyFont="1" applyFill="1" applyBorder="1" applyAlignment="1" applyProtection="1">
      <alignment horizontal="center" vertical="center"/>
    </xf>
    <xf numFmtId="0" fontId="18" fillId="7" borderId="6" xfId="0" applyFont="1" applyFill="1" applyBorder="1" applyAlignment="1" applyProtection="1">
      <alignment horizontal="center" vertical="center"/>
    </xf>
    <xf numFmtId="0" fontId="19" fillId="3" borderId="1" xfId="0" applyFont="1" applyFill="1" applyBorder="1" applyAlignment="1" applyProtection="1">
      <alignment horizontal="center" vertical="center"/>
    </xf>
    <xf numFmtId="0" fontId="18" fillId="7" borderId="2" xfId="0" applyFont="1" applyFill="1" applyBorder="1" applyAlignment="1" applyProtection="1">
      <alignment horizontal="center" vertical="center"/>
    </xf>
    <xf numFmtId="0" fontId="18" fillId="7" borderId="13" xfId="0" applyFont="1" applyFill="1" applyBorder="1" applyAlignment="1" applyProtection="1">
      <alignment horizontal="center" vertical="center"/>
    </xf>
    <xf numFmtId="0" fontId="18" fillId="4" borderId="2" xfId="0" applyFont="1" applyFill="1" applyBorder="1" applyAlignment="1" applyProtection="1">
      <alignment horizontal="center" vertical="center"/>
    </xf>
    <xf numFmtId="0" fontId="18" fillId="4" borderId="13" xfId="0" applyFont="1" applyFill="1" applyBorder="1" applyAlignment="1" applyProtection="1">
      <alignment horizontal="center" vertical="center"/>
    </xf>
    <xf numFmtId="0" fontId="18" fillId="7" borderId="1" xfId="0" applyFont="1" applyFill="1" applyBorder="1" applyAlignment="1" applyProtection="1">
      <alignment horizontal="center" vertical="center"/>
    </xf>
    <xf numFmtId="0" fontId="35" fillId="2" borderId="0" xfId="0" applyFont="1" applyFill="1" applyAlignment="1" applyProtection="1">
      <alignment horizontal="left" wrapText="1"/>
    </xf>
    <xf numFmtId="0" fontId="19" fillId="3" borderId="2" xfId="0" applyFont="1" applyFill="1" applyBorder="1" applyAlignment="1" applyProtection="1">
      <alignment horizontal="center" vertical="center"/>
    </xf>
    <xf numFmtId="0" fontId="19" fillId="3" borderId="13" xfId="0" applyFont="1" applyFill="1" applyBorder="1" applyAlignment="1" applyProtection="1">
      <alignment horizontal="center" vertical="center"/>
    </xf>
    <xf numFmtId="0" fontId="19" fillId="3" borderId="2" xfId="0" applyFont="1" applyFill="1" applyBorder="1" applyAlignment="1" applyProtection="1">
      <alignment horizontal="center" vertical="center" wrapText="1"/>
    </xf>
    <xf numFmtId="0" fontId="19" fillId="3" borderId="13" xfId="0" applyFont="1" applyFill="1" applyBorder="1" applyAlignment="1" applyProtection="1">
      <alignment horizontal="center" vertical="center" wrapText="1"/>
    </xf>
    <xf numFmtId="165" fontId="18" fillId="7" borderId="1" xfId="0" applyNumberFormat="1" applyFont="1" applyFill="1" applyBorder="1" applyAlignment="1" applyProtection="1">
      <alignment horizontal="center" vertical="center"/>
    </xf>
    <xf numFmtId="1" fontId="18" fillId="4" borderId="1" xfId="0" applyNumberFormat="1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1" fontId="5" fillId="2" borderId="13" xfId="0" applyNumberFormat="1" applyFont="1" applyFill="1" applyBorder="1" applyAlignment="1" applyProtection="1">
      <alignment horizontal="center" vertical="center"/>
      <protection locked="0"/>
    </xf>
    <xf numFmtId="0" fontId="19" fillId="12" borderId="1" xfId="0" applyFont="1" applyFill="1" applyBorder="1" applyAlignment="1" applyProtection="1">
      <alignment horizontal="center" vertical="center" wrapText="1"/>
    </xf>
    <xf numFmtId="0" fontId="28" fillId="4" borderId="5" xfId="0" applyFont="1" applyFill="1" applyBorder="1" applyAlignment="1" applyProtection="1">
      <alignment horizontal="center" vertical="center" wrapText="1"/>
    </xf>
    <xf numFmtId="0" fontId="28" fillId="4" borderId="6" xfId="0" applyFont="1" applyFill="1" applyBorder="1" applyAlignment="1" applyProtection="1">
      <alignment horizontal="center" vertical="center" wrapText="1"/>
    </xf>
    <xf numFmtId="0" fontId="28" fillId="4" borderId="3" xfId="0" applyFont="1" applyFill="1" applyBorder="1" applyAlignment="1" applyProtection="1">
      <alignment horizontal="center" vertical="center" wrapText="1"/>
    </xf>
    <xf numFmtId="0" fontId="28" fillId="4" borderId="14" xfId="0" applyFont="1" applyFill="1" applyBorder="1" applyAlignment="1" applyProtection="1">
      <alignment horizontal="center" vertical="center" wrapText="1"/>
    </xf>
    <xf numFmtId="0" fontId="28" fillId="4" borderId="4" xfId="0" applyFont="1" applyFill="1" applyBorder="1" applyAlignment="1" applyProtection="1">
      <alignment horizontal="center" vertical="center" wrapText="1"/>
    </xf>
    <xf numFmtId="0" fontId="45" fillId="7" borderId="1" xfId="0" applyFont="1" applyFill="1" applyBorder="1" applyAlignment="1" applyProtection="1">
      <alignment horizontal="center" vertical="center" wrapText="1"/>
    </xf>
    <xf numFmtId="0" fontId="45" fillId="7" borderId="1" xfId="0" applyFont="1" applyFill="1" applyBorder="1" applyAlignment="1" applyProtection="1">
      <alignment horizontal="center" vertical="center"/>
    </xf>
    <xf numFmtId="0" fontId="24" fillId="5" borderId="5" xfId="2" applyFill="1" applyBorder="1" applyAlignment="1" applyProtection="1">
      <alignment horizontal="center" vertical="center"/>
      <protection locked="0"/>
    </xf>
    <xf numFmtId="0" fontId="24" fillId="5" borderId="6" xfId="2" applyFill="1" applyBorder="1" applyAlignment="1" applyProtection="1">
      <alignment horizontal="center" vertical="center"/>
      <protection locked="0"/>
    </xf>
    <xf numFmtId="0" fontId="48" fillId="4" borderId="8" xfId="0" applyFont="1" applyFill="1" applyBorder="1" applyAlignment="1" applyProtection="1">
      <alignment horizontal="center" vertical="center" wrapText="1"/>
    </xf>
    <xf numFmtId="0" fontId="48" fillId="4" borderId="10" xfId="0" applyFont="1" applyFill="1" applyBorder="1" applyAlignment="1" applyProtection="1">
      <alignment horizontal="center" vertical="center" wrapText="1"/>
    </xf>
    <xf numFmtId="0" fontId="48" fillId="4" borderId="3" xfId="0" applyFont="1" applyFill="1" applyBorder="1" applyAlignment="1" applyProtection="1">
      <alignment horizontal="center" vertical="center" wrapText="1"/>
    </xf>
    <xf numFmtId="0" fontId="48" fillId="4" borderId="4" xfId="0" applyFont="1" applyFill="1" applyBorder="1" applyAlignment="1" applyProtection="1">
      <alignment horizontal="center" vertical="center" wrapText="1"/>
    </xf>
    <xf numFmtId="0" fontId="33" fillId="0" borderId="9" xfId="0" applyFont="1" applyBorder="1" applyAlignment="1" applyProtection="1">
      <alignment horizontal="center" vertical="center" wrapText="1"/>
    </xf>
    <xf numFmtId="0" fontId="24" fillId="0" borderId="5" xfId="2" applyBorder="1" applyAlignment="1" applyProtection="1">
      <alignment horizontal="center" vertical="center"/>
      <protection locked="0"/>
    </xf>
    <xf numFmtId="0" fontId="24" fillId="0" borderId="6" xfId="2" applyBorder="1" applyAlignment="1" applyProtection="1">
      <alignment horizontal="center" vertical="center"/>
      <protection locked="0"/>
    </xf>
  </cellXfs>
  <cellStyles count="4">
    <cellStyle name="Hyperlink" xfId="2" builtinId="8"/>
    <cellStyle name="Standard" xfId="0" builtinId="0"/>
    <cellStyle name="Standard 2" xfId="3"/>
    <cellStyle name="Währung" xfId="1" builtinId="4"/>
  </cellStyles>
  <dxfs count="7">
    <dxf>
      <font>
        <b/>
        <i val="0"/>
        <strike val="0"/>
        <color theme="0"/>
      </font>
      <fill>
        <patternFill>
          <bgColor rgb="FFC00000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strike val="0"/>
        <color theme="0"/>
      </font>
      <fill>
        <patternFill>
          <bgColor theme="0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</dxfs>
  <tableStyles count="0" defaultTableStyle="TableStyleMedium2" defaultPivotStyle="PivotStyleLight16"/>
  <colors>
    <mruColors>
      <color rgb="FF90A52C"/>
      <color rgb="FFA5BC32"/>
      <color rgb="FF996633"/>
      <color rgb="FFCC9900"/>
      <color rgb="FFCED400"/>
      <color rgb="FFFFFF00"/>
      <color rgb="FFFFFF66"/>
      <color rgb="FF996600"/>
      <color rgb="FF99CC00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122939632545933"/>
          <c:y val="2.8148871391076115E-2"/>
          <c:w val="0.75184111986001745"/>
          <c:h val="0.939906771653543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Trecker!$C$15</c:f>
              <c:strCache>
                <c:ptCount val="1"/>
                <c:pt idx="0">
                  <c:v>Fixkosten
je Stunde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Trecker!$D$5:$E$5</c:f>
              <c:strCache>
                <c:ptCount val="2"/>
                <c:pt idx="0">
                  <c:v>Trecker 125 PS</c:v>
                </c:pt>
                <c:pt idx="1">
                  <c:v>Trecker 150 PS</c:v>
                </c:pt>
              </c:strCache>
            </c:strRef>
          </c:cat>
          <c:val>
            <c:numRef>
              <c:f>Trecker!$D$15:$E$15</c:f>
              <c:numCache>
                <c:formatCode>0\ "€/Std."</c:formatCode>
                <c:ptCount val="2"/>
                <c:pt idx="0">
                  <c:v>9.9417767106842732</c:v>
                </c:pt>
                <c:pt idx="1">
                  <c:v>11.895558223289315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DE6-405F-B5E4-5DC188B54432}"/>
            </c:ext>
          </c:extLst>
        </c:ser>
        <c:ser>
          <c:idx val="3"/>
          <c:order val="1"/>
          <c:tx>
            <c:strRef>
              <c:f>Trecker!$G$11</c:f>
              <c:strCache>
                <c:ptCount val="1"/>
                <c:pt idx="0">
                  <c:v>var. Kosten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800"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Trecker!$D$5:$E$5</c:f>
              <c:strCache>
                <c:ptCount val="2"/>
                <c:pt idx="0">
                  <c:v>Trecker 125 PS</c:v>
                </c:pt>
                <c:pt idx="1">
                  <c:v>Trecker 150 PS</c:v>
                </c:pt>
              </c:strCache>
            </c:strRef>
          </c:cat>
          <c:val>
            <c:numRef>
              <c:f>Trecker!$D$22:$E$22</c:f>
              <c:numCache>
                <c:formatCode>0\ "€/Std."</c:formatCode>
                <c:ptCount val="2"/>
                <c:pt idx="0">
                  <c:v>33.9</c:v>
                </c:pt>
                <c:pt idx="1">
                  <c:v>33.9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AC7-4411-A69A-DA96696A7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62323456"/>
        <c:axId val="162472704"/>
      </c:barChart>
      <c:catAx>
        <c:axId val="162323456"/>
        <c:scaling>
          <c:orientation val="minMax"/>
        </c:scaling>
        <c:delete val="1"/>
        <c:axPos val="b"/>
        <c:numFmt formatCode="#,##0\ &quot;€&quot;" sourceLinked="1"/>
        <c:majorTickMark val="none"/>
        <c:minorTickMark val="none"/>
        <c:tickLblPos val="nextTo"/>
        <c:crossAx val="162472704"/>
        <c:crosses val="autoZero"/>
        <c:auto val="1"/>
        <c:lblAlgn val="ctr"/>
        <c:lblOffset val="100"/>
        <c:noMultiLvlLbl val="0"/>
      </c:catAx>
      <c:valAx>
        <c:axId val="162472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b="1">
                <a:solidFill>
                  <a:schemeClr val="bg1"/>
                </a:solidFill>
              </a:defRPr>
            </a:pPr>
            <a:endParaRPr lang="de-DE"/>
          </a:p>
        </c:txPr>
        <c:crossAx val="162323456"/>
        <c:crosses val="autoZero"/>
        <c:crossBetween val="between"/>
      </c:valAx>
      <c:spPr>
        <a:solidFill>
          <a:schemeClr val="bg1">
            <a:lumMod val="65000"/>
          </a:schemeClr>
        </a:solidFill>
        <a:ln>
          <a:noFill/>
        </a:ln>
        <a:effectLst>
          <a:glow>
            <a:schemeClr val="accent1">
              <a:alpha val="40000"/>
            </a:schemeClr>
          </a:glow>
          <a:softEdge rad="0"/>
        </a:effectLst>
        <a:scene3d>
          <a:camera prst="orthographicFront"/>
          <a:lightRig rig="threePt" dir="t"/>
        </a:scene3d>
        <a:sp3d>
          <a:bevelT w="0" h="0"/>
          <a:bevelB w="0" h="0"/>
        </a:sp3d>
      </c:spPr>
    </c:plotArea>
    <c:plotVisOnly val="1"/>
    <c:dispBlanksAs val="zero"/>
    <c:showDLblsOverMax val="0"/>
  </c:chart>
  <c:spPr>
    <a:solidFill>
      <a:schemeClr val="tx1">
        <a:lumMod val="75000"/>
        <a:lumOff val="2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139765287959691"/>
          <c:y val="2.8148871391076115E-2"/>
          <c:w val="0.74167291157570825"/>
          <c:h val="0.939906771653543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Rundballenpresse!$C$38</c:f>
              <c:strCache>
                <c:ptCount val="1"/>
                <c:pt idx="0">
                  <c:v>Ø-Kosten je Stunde mit Schlepper+Verpackung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Rundballenpresse!$D$5:$E$5</c:f>
              <c:strCache>
                <c:ptCount val="2"/>
                <c:pt idx="0">
                  <c:v>Rundballen Press-Wickelkombi G1 F125</c:v>
                </c:pt>
                <c:pt idx="1">
                  <c:v>Rundballen Press-Wickelkombi G1 F125</c:v>
                </c:pt>
              </c:strCache>
            </c:strRef>
          </c:cat>
          <c:val>
            <c:numRef>
              <c:f>Rundballenpresse!$D$38:$E$38</c:f>
              <c:numCache>
                <c:formatCode>#,##0\ "€"</c:formatCode>
                <c:ptCount val="2"/>
                <c:pt idx="0">
                  <c:v>300.01148414921528</c:v>
                </c:pt>
                <c:pt idx="1">
                  <c:v>260.50333600106705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DE6-405F-B5E4-5DC188B54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225312768"/>
        <c:axId val="225314688"/>
      </c:barChart>
      <c:catAx>
        <c:axId val="225312768"/>
        <c:scaling>
          <c:orientation val="minMax"/>
        </c:scaling>
        <c:delete val="1"/>
        <c:axPos val="b"/>
        <c:numFmt formatCode="#,##0\ &quot;€&quot;" sourceLinked="1"/>
        <c:majorTickMark val="none"/>
        <c:minorTickMark val="none"/>
        <c:tickLblPos val="nextTo"/>
        <c:crossAx val="225314688"/>
        <c:crosses val="autoZero"/>
        <c:auto val="1"/>
        <c:lblAlgn val="ctr"/>
        <c:lblOffset val="100"/>
        <c:noMultiLvlLbl val="0"/>
      </c:catAx>
      <c:valAx>
        <c:axId val="2253146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b="1">
                <a:solidFill>
                  <a:schemeClr val="bg1"/>
                </a:solidFill>
              </a:defRPr>
            </a:pPr>
            <a:endParaRPr lang="de-DE"/>
          </a:p>
        </c:txPr>
        <c:crossAx val="225312768"/>
        <c:crosses val="autoZero"/>
        <c:crossBetween val="between"/>
      </c:valAx>
      <c:spPr>
        <a:solidFill>
          <a:schemeClr val="bg1">
            <a:lumMod val="65000"/>
          </a:schemeClr>
        </a:solidFill>
        <a:ln>
          <a:noFill/>
        </a:ln>
        <a:effectLst>
          <a:glow>
            <a:schemeClr val="accent1">
              <a:alpha val="40000"/>
            </a:schemeClr>
          </a:glow>
          <a:softEdge rad="0"/>
        </a:effectLst>
        <a:scene3d>
          <a:camera prst="orthographicFront"/>
          <a:lightRig rig="threePt" dir="t"/>
        </a:scene3d>
        <a:sp3d>
          <a:bevelT w="0" h="0"/>
          <a:bevelB w="0" h="0"/>
        </a:sp3d>
      </c:spPr>
    </c:plotArea>
    <c:plotVisOnly val="1"/>
    <c:dispBlanksAs val="zero"/>
    <c:showDLblsOverMax val="0"/>
  </c:chart>
  <c:spPr>
    <a:solidFill>
      <a:schemeClr val="tx1">
        <a:lumMod val="75000"/>
        <a:lumOff val="2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139765287959691"/>
          <c:y val="2.8148871391076115E-2"/>
          <c:w val="0.74167291157570825"/>
          <c:h val="0.93990677165354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Rundballenpresse!$C$39</c:f>
              <c:strCache>
                <c:ptCount val="1"/>
                <c:pt idx="0">
                  <c:v>Gesamtkosten je Ballen
Pressen + Folie</c:v>
                </c:pt>
              </c:strCache>
            </c:strRef>
          </c:tx>
          <c:spPr>
            <a:solidFill>
              <a:schemeClr val="tx1">
                <a:lumMod val="85000"/>
                <a:lumOff val="15000"/>
              </a:schemeClr>
            </a:solidFill>
          </c:spPr>
          <c:invertIfNegative val="0"/>
          <c:dLbls>
            <c:numFmt formatCode="0.0\ &quot;€&quot;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Rundballenpresse!$D$5:$E$5</c:f>
              <c:strCache>
                <c:ptCount val="2"/>
                <c:pt idx="0">
                  <c:v>Rundballen Press-Wickelkombi G1 F125</c:v>
                </c:pt>
                <c:pt idx="1">
                  <c:v>Rundballen Press-Wickelkombi G1 F125</c:v>
                </c:pt>
              </c:strCache>
            </c:strRef>
          </c:cat>
          <c:val>
            <c:numRef>
              <c:f>Rundballenpresse!$D$39:$E$39</c:f>
              <c:numCache>
                <c:formatCode>0.0\ "€/Std."</c:formatCode>
                <c:ptCount val="2"/>
                <c:pt idx="0">
                  <c:v>13.458500133386689</c:v>
                </c:pt>
                <c:pt idx="1">
                  <c:v>11.976944577831132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DE6-405F-B5E4-5DC188B54432}"/>
            </c:ext>
          </c:extLst>
        </c:ser>
        <c:ser>
          <c:idx val="0"/>
          <c:order val="1"/>
          <c:tx>
            <c:strRef>
              <c:f>Rundballenpresse!$C$40</c:f>
              <c:strCache>
                <c:ptCount val="1"/>
                <c:pt idx="0">
                  <c:v>Gesamtkosten je Ballen
Pressen + Netz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dLbls>
            <c:numFmt formatCode="#,##0.0\ &quot;€&quot;" sourceLinked="0"/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Rundballenpresse!$D$40:$E$40</c:f>
              <c:numCache>
                <c:formatCode>0.0\ "€/Std."</c:formatCode>
                <c:ptCount val="2"/>
                <c:pt idx="0">
                  <c:v>9.0423611778044553</c:v>
                </c:pt>
                <c:pt idx="1">
                  <c:v>7.5608056222488997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236256640"/>
        <c:axId val="238281472"/>
      </c:barChart>
      <c:catAx>
        <c:axId val="236256640"/>
        <c:scaling>
          <c:orientation val="minMax"/>
        </c:scaling>
        <c:delete val="1"/>
        <c:axPos val="b"/>
        <c:numFmt formatCode="#,##0\ &quot;€&quot;" sourceLinked="1"/>
        <c:majorTickMark val="none"/>
        <c:minorTickMark val="none"/>
        <c:tickLblPos val="nextTo"/>
        <c:crossAx val="238281472"/>
        <c:crosses val="autoZero"/>
        <c:auto val="1"/>
        <c:lblAlgn val="ctr"/>
        <c:lblOffset val="100"/>
        <c:noMultiLvlLbl val="0"/>
      </c:catAx>
      <c:valAx>
        <c:axId val="23828147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b="1">
                <a:solidFill>
                  <a:schemeClr val="bg1"/>
                </a:solidFill>
              </a:defRPr>
            </a:pPr>
            <a:endParaRPr lang="de-DE"/>
          </a:p>
        </c:txPr>
        <c:crossAx val="236256640"/>
        <c:crosses val="autoZero"/>
        <c:crossBetween val="between"/>
      </c:valAx>
      <c:spPr>
        <a:solidFill>
          <a:schemeClr val="bg1">
            <a:lumMod val="65000"/>
          </a:schemeClr>
        </a:solidFill>
        <a:ln>
          <a:noFill/>
        </a:ln>
        <a:effectLst>
          <a:glow>
            <a:schemeClr val="accent1">
              <a:alpha val="40000"/>
            </a:schemeClr>
          </a:glow>
          <a:softEdge rad="0"/>
        </a:effectLst>
        <a:scene3d>
          <a:camera prst="orthographicFront"/>
          <a:lightRig rig="threePt" dir="t"/>
        </a:scene3d>
        <a:sp3d>
          <a:bevelT w="0" h="0"/>
          <a:bevelB w="0" h="0"/>
        </a:sp3d>
      </c:spPr>
    </c:plotArea>
    <c:legend>
      <c:legendPos val="t"/>
      <c:layout>
        <c:manualLayout>
          <c:xMode val="edge"/>
          <c:yMode val="edge"/>
          <c:x val="0.45160454943132111"/>
          <c:y val="3.5555555555555556E-2"/>
          <c:w val="0.51364889733610886"/>
          <c:h val="0.16620705745115194"/>
        </c:manualLayout>
      </c:layout>
      <c:overlay val="0"/>
    </c:legend>
    <c:plotVisOnly val="0"/>
    <c:dispBlanksAs val="zero"/>
    <c:showDLblsOverMax val="0"/>
  </c:chart>
  <c:spPr>
    <a:solidFill>
      <a:schemeClr val="tx1">
        <a:lumMod val="75000"/>
        <a:lumOff val="2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25" dropStyle="combo" dx="16" fmlaLink="$D$20" fmlaRange="Trecker!$C$37:$C$38" sel="2" val="0"/>
</file>

<file path=xl/ctrlProps/ctrlProp2.xml><?xml version="1.0" encoding="utf-8"?>
<formControlPr xmlns="http://schemas.microsoft.com/office/spreadsheetml/2009/9/main" objectType="Drop" dropLines="25" dropStyle="combo" dx="16" fmlaLink="$E$20" fmlaRange="Trecker!$C$37:$C$38" sel="2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http://www.moeller-agrarmarketing.de/" TargetMode="External"/><Relationship Id="rId1" Type="http://schemas.openxmlformats.org/officeDocument/2006/relationships/hyperlink" Target="https://www.facebook.com/Agrarmarketing/" TargetMode="External"/><Relationship Id="rId5" Type="http://schemas.openxmlformats.org/officeDocument/2006/relationships/hyperlink" Target="https://www.youtube.com/user/moellermarketing/videos?flow=grid&amp;view=0&amp;sort=p" TargetMode="External"/><Relationship Id="rId4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http://www.moeller-agrarmarketing.de/" TargetMode="External"/><Relationship Id="rId1" Type="http://schemas.openxmlformats.org/officeDocument/2006/relationships/hyperlink" Target="https://www.facebook.com/Agrarmarketing/" TargetMode="External"/><Relationship Id="rId6" Type="http://schemas.openxmlformats.org/officeDocument/2006/relationships/chart" Target="../charts/chart3.xml"/><Relationship Id="rId5" Type="http://schemas.openxmlformats.org/officeDocument/2006/relationships/hyperlink" Target="https://www.youtube.com/user/moellermarketing/videos?flow=grid&amp;view=0&amp;sort=p" TargetMode="External"/><Relationship Id="rId4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30</xdr:row>
      <xdr:rowOff>0</xdr:rowOff>
    </xdr:from>
    <xdr:to>
      <xdr:col>10</xdr:col>
      <xdr:colOff>0</xdr:colOff>
      <xdr:row>31</xdr:row>
      <xdr:rowOff>0</xdr:rowOff>
    </xdr:to>
    <xdr:sp macro="" textlink="">
      <xdr:nvSpPr>
        <xdr:cNvPr id="10" name="Textfeld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200024" y="8124825"/>
          <a:ext cx="8963025" cy="381000"/>
        </a:xfrm>
        <a:prstGeom prst="rect">
          <a:avLst/>
        </a:prstGeom>
        <a:solidFill>
          <a:srgbClr val="6D84B4"/>
        </a:solidFill>
        <a:ln>
          <a:solidFill>
            <a:srgbClr val="17233C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ctr"/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Besuch</a:t>
          </a:r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uns auf</a:t>
          </a:r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Facebook (hier klicken)!</a:t>
          </a:r>
        </a:p>
      </xdr:txBody>
    </xdr:sp>
    <xdr:clientData/>
  </xdr:twoCellAnchor>
  <xdr:twoCellAnchor>
    <xdr:from>
      <xdr:col>1</xdr:col>
      <xdr:colOff>0</xdr:colOff>
      <xdr:row>28</xdr:row>
      <xdr:rowOff>1</xdr:rowOff>
    </xdr:from>
    <xdr:to>
      <xdr:col>5</xdr:col>
      <xdr:colOff>0</xdr:colOff>
      <xdr:row>29</xdr:row>
      <xdr:rowOff>0</xdr:rowOff>
    </xdr:to>
    <xdr:sp macro="" textlink="">
      <xdr:nvSpPr>
        <xdr:cNvPr id="7" name="Textfeld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200025" y="7553326"/>
          <a:ext cx="6657975" cy="380999"/>
        </a:xfrm>
        <a:prstGeom prst="rect">
          <a:avLst/>
        </a:prstGeom>
        <a:solidFill>
          <a:srgbClr val="90A52C"/>
        </a:solidFill>
        <a:ln>
          <a:solidFill>
            <a:srgbClr val="CED4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Zur</a:t>
          </a:r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Homepage (hier klicken)!</a:t>
          </a:r>
          <a:endParaRPr lang="de-DE" sz="12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8</xdr:col>
      <xdr:colOff>931339</xdr:colOff>
      <xdr:row>25</xdr:row>
      <xdr:rowOff>11475</xdr:rowOff>
    </xdr:from>
    <xdr:ext cx="639191" cy="360000"/>
    <xdr:pic>
      <xdr:nvPicPr>
        <xdr:cNvPr id="9" name="Grafik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8921756" y="10361975"/>
          <a:ext cx="639191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0</xdr:colOff>
      <xdr:row>5</xdr:row>
      <xdr:rowOff>0</xdr:rowOff>
    </xdr:from>
    <xdr:to>
      <xdr:col>10</xdr:col>
      <xdr:colOff>0</xdr:colOff>
      <xdr:row>23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8</xdr:col>
      <xdr:colOff>349253</xdr:colOff>
      <xdr:row>1</xdr:row>
      <xdr:rowOff>10583</xdr:rowOff>
    </xdr:from>
    <xdr:ext cx="1214464" cy="684000"/>
    <xdr:pic>
      <xdr:nvPicPr>
        <xdr:cNvPr id="15" name="Grafik 1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8339670" y="211666"/>
          <a:ext cx="1214464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0</xdr:colOff>
      <xdr:row>28</xdr:row>
      <xdr:rowOff>9525</xdr:rowOff>
    </xdr:from>
    <xdr:to>
      <xdr:col>10</xdr:col>
      <xdr:colOff>0</xdr:colOff>
      <xdr:row>29</xdr:row>
      <xdr:rowOff>0</xdr:rowOff>
    </xdr:to>
    <xdr:sp macro="" textlink="">
      <xdr:nvSpPr>
        <xdr:cNvPr id="16" name="Textfeld 1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/>
      </xdr:nvSpPr>
      <xdr:spPr>
        <a:xfrm>
          <a:off x="4629150" y="7753350"/>
          <a:ext cx="4533900" cy="371475"/>
        </a:xfrm>
        <a:prstGeom prst="rect">
          <a:avLst/>
        </a:prstGeom>
        <a:solidFill>
          <a:srgbClr val="90A52C"/>
        </a:solidFill>
        <a:ln>
          <a:solidFill>
            <a:srgbClr val="CED4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ctr"/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Unsere Top-</a:t>
          </a:r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Videos (hier klicken)!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47</xdr:row>
      <xdr:rowOff>0</xdr:rowOff>
    </xdr:from>
    <xdr:to>
      <xdr:col>10</xdr:col>
      <xdr:colOff>0</xdr:colOff>
      <xdr:row>48</xdr:row>
      <xdr:rowOff>0</xdr:rowOff>
    </xdr:to>
    <xdr:sp macro="" textlink="">
      <xdr:nvSpPr>
        <xdr:cNvPr id="2" name="Textfeld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200024" y="9734550"/>
          <a:ext cx="7172326" cy="381000"/>
        </a:xfrm>
        <a:prstGeom prst="rect">
          <a:avLst/>
        </a:prstGeom>
        <a:solidFill>
          <a:srgbClr val="6D84B4"/>
        </a:solidFill>
        <a:ln>
          <a:solidFill>
            <a:srgbClr val="17233C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ctr"/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Besuch</a:t>
          </a:r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uns auf</a:t>
          </a:r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Facebook (hier klicken)!</a:t>
          </a:r>
        </a:p>
      </xdr:txBody>
    </xdr:sp>
    <xdr:clientData/>
  </xdr:twoCellAnchor>
  <xdr:twoCellAnchor>
    <xdr:from>
      <xdr:col>1</xdr:col>
      <xdr:colOff>0</xdr:colOff>
      <xdr:row>45</xdr:row>
      <xdr:rowOff>1</xdr:rowOff>
    </xdr:from>
    <xdr:to>
      <xdr:col>6</xdr:col>
      <xdr:colOff>0</xdr:colOff>
      <xdr:row>46</xdr:row>
      <xdr:rowOff>0</xdr:rowOff>
    </xdr:to>
    <xdr:sp macro="" textlink="">
      <xdr:nvSpPr>
        <xdr:cNvPr id="3" name="Textfel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200025" y="9163051"/>
          <a:ext cx="3914775" cy="380999"/>
        </a:xfrm>
        <a:prstGeom prst="rect">
          <a:avLst/>
        </a:prstGeom>
        <a:solidFill>
          <a:srgbClr val="90A52C"/>
        </a:solidFill>
        <a:ln>
          <a:solidFill>
            <a:srgbClr val="CED4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Zur</a:t>
          </a:r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Homepage (hier klicken)!</a:t>
          </a:r>
          <a:endParaRPr lang="de-DE" sz="12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9</xdr:col>
      <xdr:colOff>921829</xdr:colOff>
      <xdr:row>42</xdr:row>
      <xdr:rowOff>11475</xdr:rowOff>
    </xdr:from>
    <xdr:ext cx="639191" cy="360000"/>
    <xdr:pic>
      <xdr:nvPicPr>
        <xdr:cNvPr id="4" name="Grafik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9094279" y="11260500"/>
          <a:ext cx="639191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7</xdr:col>
      <xdr:colOff>0</xdr:colOff>
      <xdr:row>5</xdr:row>
      <xdr:rowOff>0</xdr:rowOff>
    </xdr:from>
    <xdr:to>
      <xdr:col>10</xdr:col>
      <xdr:colOff>0</xdr:colOff>
      <xdr:row>16</xdr:row>
      <xdr:rowOff>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9</xdr:col>
      <xdr:colOff>335495</xdr:colOff>
      <xdr:row>1</xdr:row>
      <xdr:rowOff>20108</xdr:rowOff>
    </xdr:from>
    <xdr:ext cx="1214464" cy="684000"/>
    <xdr:pic>
      <xdr:nvPicPr>
        <xdr:cNvPr id="6" name="Grafik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8326970" y="220133"/>
          <a:ext cx="1214464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7</xdr:col>
      <xdr:colOff>0</xdr:colOff>
      <xdr:row>45</xdr:row>
      <xdr:rowOff>9525</xdr:rowOff>
    </xdr:from>
    <xdr:to>
      <xdr:col>10</xdr:col>
      <xdr:colOff>0</xdr:colOff>
      <xdr:row>46</xdr:row>
      <xdr:rowOff>0</xdr:rowOff>
    </xdr:to>
    <xdr:sp macro="" textlink="">
      <xdr:nvSpPr>
        <xdr:cNvPr id="7" name="Textfeld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/>
      </xdr:nvSpPr>
      <xdr:spPr>
        <a:xfrm>
          <a:off x="4505325" y="9172575"/>
          <a:ext cx="2867025" cy="371475"/>
        </a:xfrm>
        <a:prstGeom prst="rect">
          <a:avLst/>
        </a:prstGeom>
        <a:solidFill>
          <a:srgbClr val="90A52C"/>
        </a:solidFill>
        <a:ln>
          <a:solidFill>
            <a:srgbClr val="CED4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ctr"/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Unsere Top-</a:t>
          </a:r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Videos (hier klicken)!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19</xdr:row>
          <xdr:rowOff>9525</xdr:rowOff>
        </xdr:from>
        <xdr:to>
          <xdr:col>3</xdr:col>
          <xdr:colOff>1571625</xdr:colOff>
          <xdr:row>19</xdr:row>
          <xdr:rowOff>371475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19</xdr:row>
          <xdr:rowOff>9525</xdr:rowOff>
        </xdr:from>
        <xdr:to>
          <xdr:col>4</xdr:col>
          <xdr:colOff>1571625</xdr:colOff>
          <xdr:row>19</xdr:row>
          <xdr:rowOff>371475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7</xdr:col>
      <xdr:colOff>0</xdr:colOff>
      <xdr:row>19</xdr:row>
      <xdr:rowOff>0</xdr:rowOff>
    </xdr:from>
    <xdr:to>
      <xdr:col>10</xdr:col>
      <xdr:colOff>0</xdr:colOff>
      <xdr:row>32</xdr:row>
      <xdr:rowOff>0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1</xdr:row>
      <xdr:rowOff>0</xdr:rowOff>
    </xdr:from>
    <xdr:to>
      <xdr:col>12</xdr:col>
      <xdr:colOff>1</xdr:colOff>
      <xdr:row>5</xdr:row>
      <xdr:rowOff>371475</xdr:rowOff>
    </xdr:to>
    <xdr:pic>
      <xdr:nvPicPr>
        <xdr:cNvPr id="4" name="Grafik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54" b="3483"/>
        <a:stretch/>
      </xdr:blipFill>
      <xdr:spPr>
        <a:xfrm>
          <a:off x="5791201" y="180975"/>
          <a:ext cx="2514600" cy="2466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oeller-agrarmarketing.de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moeller-agrarmarketing.de/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user/moellermarketing/videos?disable_polymer=1" TargetMode="External"/><Relationship Id="rId2" Type="http://schemas.openxmlformats.org/officeDocument/2006/relationships/hyperlink" Target="https://www.facebook.com/Agrarmarketing/" TargetMode="External"/><Relationship Id="rId1" Type="http://schemas.openxmlformats.org/officeDocument/2006/relationships/hyperlink" Target="https://www.facebook.com/Agrarmarketing/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E95"/>
  <sheetViews>
    <sheetView showGridLines="0" zoomScaleNormal="100" workbookViewId="0">
      <selection activeCell="D5" sqref="D5"/>
    </sheetView>
  </sheetViews>
  <sheetFormatPr baseColWidth="10" defaultColWidth="11" defaultRowHeight="14.25" x14ac:dyDescent="0.2"/>
  <cols>
    <col min="1" max="1" width="2.625" style="7" customWidth="1"/>
    <col min="2" max="2" width="5.625" style="7" customWidth="1"/>
    <col min="3" max="3" width="20.75" style="29" customWidth="1"/>
    <col min="4" max="5" width="20.75" style="1" customWidth="1"/>
    <col min="6" max="6" width="5.125" style="48" bestFit="1" customWidth="1"/>
    <col min="7" max="7" width="8.625" style="7" customWidth="1"/>
    <col min="8" max="9" width="20.75" style="56" customWidth="1"/>
    <col min="10" max="10" width="14.5" style="56" hidden="1" customWidth="1"/>
    <col min="11" max="12" width="2.625" style="7" customWidth="1"/>
    <col min="13" max="83" width="11" style="7"/>
    <col min="84" max="16384" width="11" style="5"/>
  </cols>
  <sheetData>
    <row r="1" spans="1:83" s="8" customFormat="1" ht="15.75" customHeight="1" x14ac:dyDescent="0.2">
      <c r="C1" s="22"/>
      <c r="F1" s="48"/>
      <c r="H1" s="48"/>
      <c r="I1" s="48"/>
      <c r="J1" s="48"/>
    </row>
    <row r="2" spans="1:83" s="1" customFormat="1" ht="57" customHeight="1" x14ac:dyDescent="0.3">
      <c r="A2" s="8"/>
      <c r="B2" s="246" t="s">
        <v>49</v>
      </c>
      <c r="C2" s="246"/>
      <c r="D2" s="246"/>
      <c r="E2" s="246"/>
      <c r="F2" s="60"/>
      <c r="G2" s="44"/>
      <c r="H2" s="111"/>
      <c r="I2" s="111"/>
      <c r="J2" s="111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</row>
    <row r="3" spans="1:83" s="8" customFormat="1" ht="7.5" customHeight="1" x14ac:dyDescent="0.2">
      <c r="C3" s="21"/>
      <c r="D3" s="21"/>
      <c r="E3" s="21"/>
      <c r="F3" s="49"/>
      <c r="H3" s="48"/>
      <c r="I3" s="48"/>
      <c r="J3" s="48"/>
      <c r="O3" s="38"/>
    </row>
    <row r="4" spans="1:83" s="8" customFormat="1" ht="8.25" hidden="1" customHeight="1" x14ac:dyDescent="0.2">
      <c r="C4" s="33"/>
      <c r="D4" s="33">
        <v>1</v>
      </c>
      <c r="E4" s="33">
        <v>2</v>
      </c>
      <c r="F4" s="50"/>
      <c r="H4" s="48"/>
      <c r="I4" s="48"/>
      <c r="J4" s="48"/>
    </row>
    <row r="5" spans="1:83" s="8" customFormat="1" ht="30" customHeight="1" x14ac:dyDescent="0.2">
      <c r="B5" s="248" t="s">
        <v>21</v>
      </c>
      <c r="C5" s="42" t="s">
        <v>12</v>
      </c>
      <c r="D5" s="94" t="s">
        <v>67</v>
      </c>
      <c r="E5" s="94" t="s">
        <v>52</v>
      </c>
      <c r="F5" s="51"/>
      <c r="G5" s="247" t="s">
        <v>25</v>
      </c>
      <c r="H5" s="247"/>
      <c r="I5" s="247"/>
      <c r="J5" s="247"/>
    </row>
    <row r="6" spans="1:83" s="1" customFormat="1" ht="30" customHeight="1" x14ac:dyDescent="0.2">
      <c r="A6" s="8"/>
      <c r="B6" s="248"/>
      <c r="C6" s="20" t="s">
        <v>3</v>
      </c>
      <c r="D6" s="143">
        <f>125*700</f>
        <v>87500</v>
      </c>
      <c r="E6" s="92">
        <f>150*700</f>
        <v>105000</v>
      </c>
      <c r="F6" s="52"/>
      <c r="G6" s="119"/>
      <c r="H6" s="112" t="str">
        <f>D5</f>
        <v>Trecker 125 PS</v>
      </c>
      <c r="I6" s="112" t="str">
        <f>E5</f>
        <v>Trecker 150 PS</v>
      </c>
      <c r="J6" s="112" t="e">
        <f>#REF!</f>
        <v>#REF!</v>
      </c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</row>
    <row r="7" spans="1:83" s="1" customFormat="1" ht="30" customHeight="1" x14ac:dyDescent="0.2">
      <c r="A7" s="8"/>
      <c r="B7" s="248"/>
      <c r="C7" s="20" t="s">
        <v>4</v>
      </c>
      <c r="D7" s="93">
        <v>10</v>
      </c>
      <c r="E7" s="93">
        <v>10</v>
      </c>
      <c r="F7" s="48"/>
      <c r="G7" s="108" t="s">
        <v>2</v>
      </c>
      <c r="H7" s="113">
        <f>D15</f>
        <v>9.9417767106842732</v>
      </c>
      <c r="I7" s="113">
        <f>E15</f>
        <v>11.895558223289315</v>
      </c>
      <c r="J7" s="113" t="e">
        <f>#REF!</f>
        <v>#REF!</v>
      </c>
      <c r="K7" s="8"/>
      <c r="L7" s="8"/>
      <c r="M7" s="34"/>
      <c r="N7" s="34"/>
      <c r="O7" s="34"/>
      <c r="P7" s="34"/>
      <c r="Q7" s="34"/>
      <c r="R7" s="34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</row>
    <row r="8" spans="1:83" s="1" customFormat="1" ht="30" customHeight="1" x14ac:dyDescent="0.2">
      <c r="A8" s="8"/>
      <c r="B8" s="248"/>
      <c r="C8" s="20" t="s">
        <v>5</v>
      </c>
      <c r="D8" s="95">
        <f>D$6*$F8/100</f>
        <v>17500</v>
      </c>
      <c r="E8" s="95">
        <f>E$6*$F8/100</f>
        <v>21000</v>
      </c>
      <c r="F8" s="189">
        <v>20</v>
      </c>
      <c r="G8" s="109" t="s">
        <v>18</v>
      </c>
      <c r="H8" s="113">
        <f>IFERROR(D19*D20,"")</f>
        <v>11.399999999999999</v>
      </c>
      <c r="I8" s="113">
        <f>IFERROR(E19*E20,"")</f>
        <v>11.399999999999999</v>
      </c>
      <c r="J8" s="113" t="str">
        <f>IFERROR(#REF!*#REF!,"")</f>
        <v/>
      </c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</row>
    <row r="9" spans="1:83" s="1" customFormat="1" ht="30" customHeight="1" x14ac:dyDescent="0.2">
      <c r="A9" s="8"/>
      <c r="B9" s="248"/>
      <c r="C9" s="61" t="s">
        <v>30</v>
      </c>
      <c r="D9" s="183">
        <f>(D$6-D$8)/D$7</f>
        <v>7000</v>
      </c>
      <c r="E9" s="183">
        <f>(E$6-E$8)/E$7</f>
        <v>8400</v>
      </c>
      <c r="F9" s="98"/>
      <c r="G9" s="109"/>
      <c r="H9" s="113"/>
      <c r="I9" s="113"/>
      <c r="J9" s="113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</row>
    <row r="10" spans="1:83" s="1" customFormat="1" ht="30" customHeight="1" x14ac:dyDescent="0.2">
      <c r="A10" s="8"/>
      <c r="B10" s="248"/>
      <c r="C10" s="20" t="s">
        <v>9</v>
      </c>
      <c r="D10" s="95">
        <f>IFERROR((D6+D8)/2*$F10/100,"-")</f>
        <v>787.5</v>
      </c>
      <c r="E10" s="95">
        <f>IFERROR((E6+E8)/2*$F10/100,"-")</f>
        <v>945</v>
      </c>
      <c r="F10" s="98">
        <v>1.5</v>
      </c>
      <c r="G10" s="109" t="s">
        <v>10</v>
      </c>
      <c r="H10" s="113">
        <f>IFERROR(D18,"")</f>
        <v>17.5</v>
      </c>
      <c r="I10" s="113">
        <f>IFERROR(E18,"")</f>
        <v>17.5</v>
      </c>
      <c r="J10" s="113" t="str">
        <f>IFERROR(#REF!,"")</f>
        <v/>
      </c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</row>
    <row r="11" spans="1:83" s="1" customFormat="1" ht="30" customHeight="1" x14ac:dyDescent="0.2">
      <c r="A11" s="8"/>
      <c r="B11" s="248"/>
      <c r="C11" s="20" t="s">
        <v>6</v>
      </c>
      <c r="D11" s="95">
        <f>IFERROR(D$6/D$7*$F11/100,"-")</f>
        <v>350</v>
      </c>
      <c r="E11" s="95">
        <f>IFERROR(E$6/E$7*$F11/100,"-")</f>
        <v>420</v>
      </c>
      <c r="F11" s="189">
        <v>4</v>
      </c>
      <c r="G11" s="110" t="s">
        <v>26</v>
      </c>
      <c r="H11" s="114">
        <f>IFERROR(H12-SUM(H7:H10),"")</f>
        <v>5</v>
      </c>
      <c r="I11" s="114">
        <f>I12-SUM(I7:I10)</f>
        <v>5</v>
      </c>
      <c r="J11" s="114" t="e">
        <f>J12-SUM(J7:J10)</f>
        <v>#REF!</v>
      </c>
      <c r="K11" s="8"/>
      <c r="L11" s="8"/>
      <c r="M11" s="8"/>
      <c r="N11" s="8"/>
      <c r="O11" s="39"/>
      <c r="P11" s="40"/>
      <c r="Q11" s="40"/>
      <c r="R11" s="40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</row>
    <row r="12" spans="1:83" s="1" customFormat="1" ht="30" customHeight="1" x14ac:dyDescent="0.2">
      <c r="A12" s="8"/>
      <c r="B12" s="248"/>
      <c r="C12" s="20" t="s">
        <v>7</v>
      </c>
      <c r="D12" s="95">
        <f>IFERROR(3*4*$F12,"-")</f>
        <v>144</v>
      </c>
      <c r="E12" s="95">
        <f>IFERROR(3*4*$F12,"-")</f>
        <v>144</v>
      </c>
      <c r="F12" s="188">
        <v>12</v>
      </c>
      <c r="G12" s="118" t="s">
        <v>24</v>
      </c>
      <c r="H12" s="115">
        <f>D24</f>
        <v>43.841776710684272</v>
      </c>
      <c r="I12" s="115">
        <f>E24</f>
        <v>45.795558223289312</v>
      </c>
      <c r="J12" s="115" t="e">
        <f>#REF!</f>
        <v>#REF!</v>
      </c>
      <c r="K12" s="8"/>
      <c r="L12" s="8"/>
      <c r="M12" s="8"/>
      <c r="N12" s="8"/>
      <c r="O12" s="34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</row>
    <row r="13" spans="1:83" s="1" customFormat="1" ht="30" customHeight="1" x14ac:dyDescent="0.2">
      <c r="A13" s="8"/>
      <c r="B13" s="248"/>
      <c r="C13" s="20" t="s">
        <v>16</v>
      </c>
      <c r="D13" s="32">
        <f>IFERROR(SUM(D9:D12),"-")</f>
        <v>8281.5</v>
      </c>
      <c r="E13" s="32">
        <f>IFERROR(SUM(E9:E12),"-")</f>
        <v>9909</v>
      </c>
      <c r="F13" s="99"/>
      <c r="G13" s="37"/>
      <c r="H13" s="35"/>
      <c r="I13" s="35"/>
      <c r="J13" s="4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</row>
    <row r="14" spans="1:83" s="1" customFormat="1" ht="30" customHeight="1" x14ac:dyDescent="0.2">
      <c r="A14" s="8"/>
      <c r="B14" s="75" t="s">
        <v>50</v>
      </c>
      <c r="C14" s="75" t="s">
        <v>11</v>
      </c>
      <c r="D14" s="41">
        <v>833</v>
      </c>
      <c r="E14" s="41">
        <v>833</v>
      </c>
      <c r="F14" s="100"/>
      <c r="G14" s="8"/>
      <c r="H14" s="48"/>
      <c r="I14" s="48"/>
      <c r="J14" s="48"/>
      <c r="K14" s="33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</row>
    <row r="15" spans="1:83" s="1" customFormat="1" ht="30" customHeight="1" x14ac:dyDescent="0.2">
      <c r="A15" s="8"/>
      <c r="B15" s="184"/>
      <c r="C15" s="74" t="s">
        <v>28</v>
      </c>
      <c r="D15" s="185">
        <f>IFERROR(D13/D14,"-")</f>
        <v>9.9417767106842732</v>
      </c>
      <c r="E15" s="185">
        <f>IFERROR(E13/E14,"-")</f>
        <v>11.895558223289315</v>
      </c>
      <c r="F15" s="102"/>
      <c r="G15" s="8"/>
      <c r="H15" s="48"/>
      <c r="I15" s="48"/>
      <c r="J15" s="4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</row>
    <row r="16" spans="1:83" s="1" customFormat="1" ht="15" customHeight="1" x14ac:dyDescent="0.2">
      <c r="A16" s="36"/>
      <c r="B16" s="8"/>
      <c r="C16" s="33"/>
      <c r="D16" s="104"/>
      <c r="E16" s="104"/>
      <c r="F16" s="100"/>
      <c r="G16" s="8"/>
      <c r="H16" s="48"/>
      <c r="I16" s="48"/>
      <c r="J16" s="4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</row>
    <row r="17" spans="1:83" s="1" customFormat="1" ht="30" customHeight="1" x14ac:dyDescent="0.2">
      <c r="A17" s="36"/>
      <c r="B17" s="243" t="s">
        <v>23</v>
      </c>
      <c r="C17" s="61" t="s">
        <v>86</v>
      </c>
      <c r="D17" s="76">
        <f>IFERROR(D14*$F17,"-")</f>
        <v>4165</v>
      </c>
      <c r="E17" s="76">
        <f>IFERROR(E14*$F17,"-")</f>
        <v>4165</v>
      </c>
      <c r="F17" s="187">
        <v>5</v>
      </c>
      <c r="G17" s="8"/>
      <c r="H17" s="48"/>
      <c r="I17" s="48"/>
      <c r="J17" s="4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</row>
    <row r="18" spans="1:83" s="1" customFormat="1" ht="30" customHeight="1" x14ac:dyDescent="0.2">
      <c r="A18" s="8"/>
      <c r="B18" s="244"/>
      <c r="C18" s="61" t="s">
        <v>13</v>
      </c>
      <c r="D18" s="120">
        <v>17.5</v>
      </c>
      <c r="E18" s="67">
        <f>IF(E6&gt;0,$D$18,"-")</f>
        <v>17.5</v>
      </c>
      <c r="F18" s="101"/>
      <c r="G18" s="8"/>
      <c r="H18" s="48"/>
      <c r="I18" s="48"/>
      <c r="J18" s="4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</row>
    <row r="19" spans="1:83" s="1" customFormat="1" ht="30" customHeight="1" x14ac:dyDescent="0.2">
      <c r="A19" s="8"/>
      <c r="B19" s="244"/>
      <c r="C19" s="61" t="s">
        <v>15</v>
      </c>
      <c r="D19" s="96">
        <v>12</v>
      </c>
      <c r="E19" s="96">
        <v>12</v>
      </c>
      <c r="F19" s="101"/>
      <c r="G19" s="8"/>
      <c r="H19" s="48"/>
      <c r="I19" s="48"/>
      <c r="J19" s="4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</row>
    <row r="20" spans="1:83" s="1" customFormat="1" ht="30" customHeight="1" x14ac:dyDescent="0.2">
      <c r="A20" s="8"/>
      <c r="B20" s="244"/>
      <c r="C20" s="61" t="s">
        <v>8</v>
      </c>
      <c r="D20" s="121">
        <v>0.95</v>
      </c>
      <c r="E20" s="68">
        <f>IF(E6&gt;0,$D$20,"-")</f>
        <v>0.95</v>
      </c>
      <c r="F20" s="101"/>
      <c r="G20" s="53"/>
      <c r="H20" s="53"/>
      <c r="I20" s="53"/>
      <c r="J20" s="53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</row>
    <row r="21" spans="1:83" s="1" customFormat="1" ht="30" customHeight="1" x14ac:dyDescent="0.2">
      <c r="A21" s="8"/>
      <c r="B21" s="245"/>
      <c r="C21" s="61" t="s">
        <v>17</v>
      </c>
      <c r="D21" s="66">
        <f>IFERROR(SUM(D17:D17)+D14*(D18+D19*D20),"-")</f>
        <v>28238.699999999997</v>
      </c>
      <c r="E21" s="66">
        <f>IFERROR(SUM(E17:E17)+E14*(E18+E19*E20),"-")</f>
        <v>28238.699999999997</v>
      </c>
      <c r="F21" s="101"/>
      <c r="G21" s="8"/>
      <c r="H21" s="48"/>
      <c r="I21" s="48"/>
      <c r="J21" s="48"/>
      <c r="K21" s="33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</row>
    <row r="22" spans="1:83" s="1" customFormat="1" ht="30" customHeight="1" x14ac:dyDescent="0.2">
      <c r="A22" s="8"/>
      <c r="B22" s="184"/>
      <c r="C22" s="74" t="s">
        <v>27</v>
      </c>
      <c r="D22" s="185">
        <f>IFERROR(D21/D14,"-")</f>
        <v>33.9</v>
      </c>
      <c r="E22" s="185">
        <f>IFERROR(E21/E14,"-")</f>
        <v>33.9</v>
      </c>
      <c r="F22" s="102"/>
      <c r="G22" s="8"/>
      <c r="H22" s="48"/>
      <c r="I22" s="48"/>
      <c r="J22" s="4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</row>
    <row r="23" spans="1:83" s="1" customFormat="1" ht="30" customHeight="1" x14ac:dyDescent="0.2">
      <c r="A23" s="8"/>
      <c r="B23" s="64" t="s">
        <v>22</v>
      </c>
      <c r="C23" s="43" t="s">
        <v>14</v>
      </c>
      <c r="D23" s="45">
        <f>IFERROR(D13+D21,"-")</f>
        <v>36520.199999999997</v>
      </c>
      <c r="E23" s="45">
        <f>IFERROR(E13+E21,"-")</f>
        <v>38147.699999999997</v>
      </c>
      <c r="F23" s="101"/>
      <c r="G23" s="8"/>
      <c r="H23" s="48"/>
      <c r="I23" s="48"/>
      <c r="J23" s="4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</row>
    <row r="24" spans="1:83" s="19" customFormat="1" ht="26.25" x14ac:dyDescent="0.2">
      <c r="B24" s="65" t="s">
        <v>22</v>
      </c>
      <c r="C24" s="62" t="s">
        <v>20</v>
      </c>
      <c r="D24" s="46">
        <f>IFERROR(D23/D14,"-")</f>
        <v>43.841776710684272</v>
      </c>
      <c r="E24" s="46">
        <f>IFERROR(E23/E14,"-")</f>
        <v>45.795558223289312</v>
      </c>
      <c r="F24" s="101"/>
      <c r="G24" s="106"/>
      <c r="H24" s="107" t="str">
        <f>D5</f>
        <v>Trecker 125 PS</v>
      </c>
      <c r="I24" s="107" t="str">
        <f>E5</f>
        <v>Trecker 150 PS</v>
      </c>
      <c r="J24" s="107" t="e">
        <f>#REF!</f>
        <v>#REF!</v>
      </c>
    </row>
    <row r="25" spans="1:83" s="1" customFormat="1" ht="18" customHeight="1" x14ac:dyDescent="0.2">
      <c r="A25" s="8"/>
      <c r="B25" s="8"/>
      <c r="C25" s="31"/>
      <c r="D25" s="31"/>
      <c r="E25" s="31"/>
      <c r="F25" s="53"/>
      <c r="G25" s="8"/>
      <c r="H25" s="48"/>
      <c r="I25" s="48"/>
      <c r="J25" s="4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</row>
    <row r="26" spans="1:83" s="15" customFormat="1" ht="15" customHeight="1" x14ac:dyDescent="0.2">
      <c r="A26" s="13"/>
      <c r="B26" s="30" t="s">
        <v>0</v>
      </c>
      <c r="G26" s="1"/>
      <c r="H26" s="116"/>
      <c r="I26" s="116"/>
      <c r="J26" s="116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</row>
    <row r="27" spans="1:83" s="18" customFormat="1" ht="15" customHeight="1" x14ac:dyDescent="0.2">
      <c r="A27" s="16"/>
      <c r="B27" s="17" t="s">
        <v>1</v>
      </c>
      <c r="D27" s="17"/>
      <c r="E27" s="17"/>
      <c r="F27" s="17"/>
      <c r="G27" s="1"/>
      <c r="H27" s="116"/>
      <c r="I27" s="116"/>
      <c r="J27" s="116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</row>
    <row r="28" spans="1:83" s="19" customFormat="1" ht="15" x14ac:dyDescent="0.2">
      <c r="H28" s="54"/>
      <c r="I28" s="54"/>
      <c r="J28" s="54"/>
    </row>
    <row r="29" spans="1:83" s="1" customFormat="1" ht="30" customHeight="1" x14ac:dyDescent="0.2">
      <c r="A29" s="8"/>
      <c r="B29" s="19"/>
      <c r="C29" s="19"/>
      <c r="D29" s="19"/>
      <c r="E29" s="19"/>
      <c r="F29" s="103"/>
      <c r="G29" s="8"/>
      <c r="H29" s="48"/>
      <c r="I29" s="48"/>
      <c r="J29" s="4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</row>
    <row r="30" spans="1:83" s="1" customFormat="1" ht="15" customHeight="1" x14ac:dyDescent="0.2">
      <c r="A30" s="8"/>
      <c r="B30" s="8"/>
      <c r="C30" s="31"/>
      <c r="D30" s="31"/>
      <c r="E30" s="31"/>
      <c r="F30" s="101"/>
      <c r="G30" s="8"/>
      <c r="H30" s="48"/>
      <c r="I30" s="48"/>
      <c r="J30" s="4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</row>
    <row r="31" spans="1:83" s="1" customFormat="1" ht="30" customHeight="1" x14ac:dyDescent="0.2">
      <c r="A31" s="8"/>
      <c r="B31" s="8"/>
      <c r="C31" s="31"/>
      <c r="D31" s="31"/>
      <c r="E31" s="31"/>
      <c r="F31" s="53"/>
      <c r="G31" s="8"/>
      <c r="H31" s="48"/>
      <c r="I31" s="48"/>
      <c r="J31" s="4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</row>
    <row r="32" spans="1:83" s="19" customFormat="1" ht="15" x14ac:dyDescent="0.2">
      <c r="F32" s="54"/>
      <c r="G32" s="8"/>
      <c r="H32" s="48"/>
      <c r="I32" s="48"/>
      <c r="J32" s="48"/>
    </row>
    <row r="33" spans="1:83" s="1" customFormat="1" ht="17.25" customHeight="1" x14ac:dyDescent="0.2">
      <c r="A33" s="8"/>
      <c r="B33" s="8"/>
      <c r="C33" s="23"/>
      <c r="D33" s="12"/>
      <c r="E33" s="19"/>
      <c r="F33" s="54"/>
      <c r="G33" s="8"/>
      <c r="H33" s="48"/>
      <c r="I33" s="48"/>
      <c r="J33" s="4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</row>
    <row r="34" spans="1:83" s="1" customFormat="1" ht="15" customHeight="1" x14ac:dyDescent="0.2">
      <c r="A34" s="8"/>
      <c r="B34" s="8"/>
      <c r="C34" s="8"/>
      <c r="D34" s="8"/>
      <c r="E34" s="8"/>
      <c r="F34" s="53"/>
      <c r="G34" s="53"/>
      <c r="H34" s="53"/>
      <c r="I34" s="53"/>
      <c r="J34" s="53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</row>
    <row r="35" spans="1:83" s="1" customFormat="1" ht="19.5" customHeight="1" x14ac:dyDescent="0.2">
      <c r="A35" s="8"/>
      <c r="B35" s="97"/>
      <c r="C35" s="97"/>
      <c r="D35" s="97"/>
      <c r="E35" s="97"/>
      <c r="F35" s="53"/>
      <c r="G35" s="53"/>
      <c r="H35" s="53"/>
      <c r="I35" s="53"/>
      <c r="J35" s="53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</row>
    <row r="36" spans="1:83" s="1" customFormat="1" ht="15.75" hidden="1" customHeight="1" x14ac:dyDescent="0.2">
      <c r="A36" s="8"/>
      <c r="B36" s="8"/>
      <c r="C36" s="23"/>
      <c r="D36" s="130" t="str">
        <f>D5</f>
        <v>Trecker 125 PS</v>
      </c>
      <c r="E36" s="130" t="str">
        <f>E5</f>
        <v>Trecker 150 PS</v>
      </c>
      <c r="F36" s="54"/>
      <c r="G36" s="8"/>
      <c r="H36" s="48"/>
      <c r="I36" s="48"/>
      <c r="J36" s="4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</row>
    <row r="37" spans="1:83" s="1" customFormat="1" ht="30" hidden="1" customHeight="1" x14ac:dyDescent="0.2">
      <c r="A37" s="8"/>
      <c r="B37" s="47">
        <v>1</v>
      </c>
      <c r="C37" s="47" t="str">
        <f>INDEX($D$5:$E$5,1,MATCH(B37,$D$4:$E$4,0))</f>
        <v>Trecker 125 PS</v>
      </c>
      <c r="D37" s="63">
        <f>IFERROR(D22-(D19*D20),"-")</f>
        <v>22.5</v>
      </c>
      <c r="E37" s="63">
        <f>IFERROR(E22-(E19*E20),"-")</f>
        <v>22.5</v>
      </c>
      <c r="F37" s="129" t="s">
        <v>29</v>
      </c>
      <c r="G37" s="8"/>
      <c r="H37" s="48"/>
      <c r="I37" s="48"/>
      <c r="J37" s="48"/>
      <c r="K37" s="8"/>
      <c r="L37" s="8"/>
      <c r="M37" s="8"/>
      <c r="N37" s="8"/>
      <c r="O37" s="8"/>
      <c r="P37" s="8"/>
      <c r="Q37" s="8"/>
      <c r="R37" s="8"/>
      <c r="S37" s="8"/>
      <c r="T37" s="8"/>
      <c r="U37" s="12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</row>
    <row r="38" spans="1:83" s="1" customFormat="1" ht="30" hidden="1" customHeight="1" x14ac:dyDescent="0.2">
      <c r="A38" s="8"/>
      <c r="B38" s="47">
        <v>2</v>
      </c>
      <c r="C38" s="47" t="str">
        <f>INDEX($D$5:$E$5,1,MATCH(B38,$D$4:$E$4,0))</f>
        <v>Trecker 150 PS</v>
      </c>
      <c r="D38" s="63">
        <f>D15+D37</f>
        <v>32.441776710684273</v>
      </c>
      <c r="E38" s="63">
        <f>E15+E37</f>
        <v>34.395558223289314</v>
      </c>
      <c r="F38" s="129" t="s">
        <v>31</v>
      </c>
      <c r="G38" s="8"/>
      <c r="H38" s="48"/>
      <c r="I38" s="48"/>
      <c r="J38" s="48"/>
      <c r="K38" s="8"/>
      <c r="L38" s="8"/>
      <c r="M38" s="8"/>
      <c r="N38" s="8"/>
      <c r="O38" s="8"/>
      <c r="P38" s="8"/>
      <c r="Q38" s="8"/>
      <c r="R38" s="8"/>
      <c r="S38" s="8"/>
      <c r="T38" s="8"/>
      <c r="U38" s="12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</row>
    <row r="39" spans="1:83" s="1" customFormat="1" ht="30" customHeight="1" x14ac:dyDescent="0.2">
      <c r="A39" s="69"/>
      <c r="B39" s="69"/>
      <c r="C39" s="69"/>
      <c r="D39" s="69"/>
      <c r="E39" s="8"/>
      <c r="F39" s="48"/>
      <c r="G39" s="8"/>
      <c r="H39" s="48"/>
      <c r="I39" s="48"/>
      <c r="J39" s="4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</row>
    <row r="40" spans="1:83" s="1" customFormat="1" ht="30" customHeight="1" x14ac:dyDescent="0.2">
      <c r="A40" s="8"/>
      <c r="B40" s="8"/>
      <c r="C40" s="8"/>
      <c r="D40" s="8"/>
      <c r="E40" s="8"/>
      <c r="F40" s="48"/>
      <c r="G40" s="8"/>
      <c r="H40" s="48"/>
      <c r="I40" s="48"/>
      <c r="J40" s="4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</row>
    <row r="41" spans="1:83" s="1" customFormat="1" ht="30" customHeight="1" x14ac:dyDescent="0.2">
      <c r="A41" s="70"/>
      <c r="B41" s="70"/>
      <c r="C41" s="70"/>
      <c r="D41" s="70"/>
      <c r="E41" s="70"/>
      <c r="F41" s="48"/>
      <c r="G41" s="8"/>
      <c r="H41" s="48"/>
      <c r="I41" s="48"/>
      <c r="J41" s="4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</row>
    <row r="42" spans="1:83" s="1" customFormat="1" ht="30" customHeight="1" x14ac:dyDescent="0.2">
      <c r="A42" s="8"/>
      <c r="B42" s="71"/>
      <c r="C42" s="73"/>
      <c r="D42" s="72"/>
      <c r="E42" s="72"/>
      <c r="F42" s="12"/>
      <c r="G42" s="8"/>
      <c r="H42" s="48"/>
      <c r="I42" s="48"/>
      <c r="J42" s="4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</row>
    <row r="43" spans="1:83" s="1" customFormat="1" ht="15.75" customHeight="1" x14ac:dyDescent="0.2">
      <c r="A43" s="8"/>
      <c r="B43" s="8"/>
      <c r="C43" s="23"/>
      <c r="D43" s="12"/>
      <c r="E43" s="12"/>
      <c r="F43" s="12"/>
      <c r="G43" s="8"/>
      <c r="H43" s="48"/>
      <c r="I43" s="48"/>
      <c r="J43" s="4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</row>
    <row r="44" spans="1:83" s="1" customFormat="1" ht="15.75" customHeight="1" x14ac:dyDescent="0.2">
      <c r="A44" s="8"/>
      <c r="B44" s="8"/>
      <c r="C44" s="23"/>
      <c r="D44" s="12"/>
      <c r="E44" s="12"/>
      <c r="F44" s="12"/>
      <c r="G44" s="8"/>
      <c r="H44" s="48"/>
      <c r="I44" s="48"/>
      <c r="J44" s="4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</row>
    <row r="45" spans="1:83" s="1" customFormat="1" ht="15.75" customHeight="1" x14ac:dyDescent="0.2">
      <c r="A45" s="8"/>
      <c r="B45" s="8"/>
      <c r="C45" s="23"/>
      <c r="D45" s="12"/>
      <c r="E45" s="12"/>
      <c r="F45" s="12"/>
      <c r="G45" s="8"/>
      <c r="H45" s="48"/>
      <c r="I45" s="48"/>
      <c r="J45" s="4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</row>
    <row r="46" spans="1:83" s="1" customFormat="1" ht="15.75" customHeight="1" x14ac:dyDescent="0.2">
      <c r="A46" s="8"/>
      <c r="B46" s="8"/>
      <c r="C46" s="23"/>
      <c r="D46" s="12"/>
      <c r="E46" s="12"/>
      <c r="F46" s="12"/>
      <c r="G46" s="8"/>
      <c r="H46" s="48"/>
      <c r="I46" s="48"/>
      <c r="J46" s="4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</row>
    <row r="47" spans="1:83" s="1" customFormat="1" ht="15.75" customHeight="1" x14ac:dyDescent="0.2">
      <c r="A47" s="8"/>
      <c r="B47" s="8"/>
      <c r="C47" s="23"/>
      <c r="D47" s="12"/>
      <c r="E47" s="12"/>
      <c r="F47" s="12"/>
      <c r="G47" s="8"/>
      <c r="H47" s="48"/>
      <c r="I47" s="48"/>
      <c r="J47" s="4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</row>
    <row r="48" spans="1:83" s="1" customFormat="1" ht="15.75" customHeight="1" x14ac:dyDescent="0.2">
      <c r="A48" s="8"/>
      <c r="B48" s="8"/>
      <c r="C48" s="23"/>
      <c r="D48" s="12"/>
      <c r="E48" s="12"/>
      <c r="F48" s="12"/>
      <c r="G48" s="8"/>
      <c r="H48" s="48"/>
      <c r="I48" s="48"/>
      <c r="J48" s="4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</row>
    <row r="49" spans="1:83" s="1" customFormat="1" ht="15" customHeight="1" x14ac:dyDescent="0.2">
      <c r="A49" s="8"/>
      <c r="B49" s="8"/>
      <c r="C49" s="14"/>
      <c r="D49" s="9"/>
      <c r="E49" s="9"/>
      <c r="F49" s="55"/>
      <c r="G49" s="8"/>
      <c r="H49" s="48"/>
      <c r="I49" s="48"/>
      <c r="J49" s="4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</row>
    <row r="50" spans="1:83" s="1" customFormat="1" ht="33" customHeight="1" x14ac:dyDescent="0.2">
      <c r="A50" s="8"/>
      <c r="B50" s="8"/>
      <c r="C50" s="14"/>
      <c r="D50" s="9"/>
      <c r="E50" s="9"/>
      <c r="F50" s="55"/>
      <c r="G50" s="8"/>
      <c r="H50" s="48"/>
      <c r="I50" s="48"/>
      <c r="J50" s="4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</row>
    <row r="51" spans="1:83" s="1" customFormat="1" ht="33" customHeight="1" x14ac:dyDescent="0.2">
      <c r="A51" s="8"/>
      <c r="B51" s="8"/>
      <c r="C51" s="14"/>
      <c r="D51" s="9"/>
      <c r="E51" s="9"/>
      <c r="F51" s="55"/>
      <c r="G51" s="8"/>
      <c r="H51" s="48"/>
      <c r="I51" s="48"/>
      <c r="J51" s="4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</row>
    <row r="52" spans="1:83" s="1" customFormat="1" ht="33" customHeight="1" x14ac:dyDescent="0.2">
      <c r="A52" s="8"/>
      <c r="B52" s="8"/>
      <c r="C52" s="14"/>
      <c r="D52" s="9"/>
      <c r="E52" s="9"/>
      <c r="F52" s="55"/>
      <c r="G52" s="8"/>
      <c r="H52" s="48"/>
      <c r="I52" s="48"/>
      <c r="J52" s="4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</row>
    <row r="53" spans="1:83" s="1" customFormat="1" ht="33" customHeight="1" x14ac:dyDescent="0.2">
      <c r="A53" s="8"/>
      <c r="B53" s="8"/>
      <c r="C53" s="14"/>
      <c r="D53" s="9"/>
      <c r="E53" s="9"/>
      <c r="F53" s="55"/>
      <c r="G53" s="8"/>
      <c r="H53" s="48"/>
      <c r="I53" s="48"/>
      <c r="J53" s="4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</row>
    <row r="54" spans="1:83" s="1" customFormat="1" ht="33" customHeight="1" x14ac:dyDescent="0.2">
      <c r="A54" s="8"/>
      <c r="B54" s="8"/>
      <c r="C54" s="14"/>
      <c r="D54" s="9"/>
      <c r="E54" s="9"/>
      <c r="F54" s="55"/>
      <c r="G54" s="8"/>
      <c r="H54" s="48"/>
      <c r="I54" s="48"/>
      <c r="J54" s="4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</row>
    <row r="55" spans="1:83" s="1" customFormat="1" ht="15" customHeight="1" x14ac:dyDescent="0.2">
      <c r="A55" s="8"/>
      <c r="B55" s="8"/>
      <c r="C55" s="14"/>
      <c r="D55" s="9"/>
      <c r="E55" s="9"/>
      <c r="F55" s="55"/>
      <c r="G55" s="8"/>
      <c r="H55" s="48"/>
      <c r="I55" s="48"/>
      <c r="J55" s="4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</row>
    <row r="56" spans="1:83" s="4" customFormat="1" ht="33" customHeight="1" x14ac:dyDescent="0.2">
      <c r="A56" s="10"/>
      <c r="B56" s="10"/>
      <c r="C56" s="14"/>
      <c r="D56" s="9"/>
      <c r="E56" s="9"/>
      <c r="F56" s="55"/>
      <c r="G56" s="10"/>
      <c r="H56" s="57"/>
      <c r="I56" s="57"/>
      <c r="J56" s="57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</row>
    <row r="57" spans="1:83" s="4" customFormat="1" ht="33" customHeight="1" x14ac:dyDescent="0.2">
      <c r="A57" s="10"/>
      <c r="B57" s="10"/>
      <c r="C57" s="14"/>
      <c r="D57" s="9"/>
      <c r="E57" s="9"/>
      <c r="F57" s="55"/>
      <c r="G57" s="10"/>
      <c r="H57" s="57"/>
      <c r="I57" s="57"/>
      <c r="J57" s="57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</row>
    <row r="58" spans="1:83" s="4" customFormat="1" ht="33" customHeight="1" x14ac:dyDescent="0.2">
      <c r="A58" s="10"/>
      <c r="B58" s="10"/>
      <c r="C58" s="14"/>
      <c r="D58" s="9"/>
      <c r="E58" s="9"/>
      <c r="F58" s="55"/>
      <c r="G58" s="10"/>
      <c r="H58" s="57"/>
      <c r="I58" s="57"/>
      <c r="J58" s="57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</row>
    <row r="59" spans="1:83" s="4" customFormat="1" ht="33" customHeight="1" x14ac:dyDescent="0.2">
      <c r="A59" s="10"/>
      <c r="B59" s="10"/>
      <c r="C59" s="14"/>
      <c r="D59" s="9"/>
      <c r="E59" s="9"/>
      <c r="F59" s="55"/>
      <c r="G59" s="10"/>
      <c r="H59" s="57"/>
      <c r="I59" s="57"/>
      <c r="J59" s="57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</row>
    <row r="60" spans="1:83" s="4" customFormat="1" ht="33" customHeight="1" x14ac:dyDescent="0.2">
      <c r="A60" s="10"/>
      <c r="B60" s="10"/>
      <c r="C60" s="14"/>
      <c r="D60" s="9"/>
      <c r="E60" s="9"/>
      <c r="F60" s="55"/>
      <c r="G60" s="10"/>
      <c r="H60" s="57"/>
      <c r="I60" s="57"/>
      <c r="J60" s="57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</row>
    <row r="61" spans="1:83" s="1" customFormat="1" ht="33" customHeight="1" x14ac:dyDescent="0.2">
      <c r="A61" s="8"/>
      <c r="B61" s="8"/>
      <c r="C61" s="14"/>
      <c r="D61" s="9"/>
      <c r="E61" s="9"/>
      <c r="F61" s="55"/>
      <c r="G61" s="8"/>
      <c r="H61" s="48"/>
      <c r="I61" s="48"/>
      <c r="J61" s="4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</row>
    <row r="62" spans="1:83" s="4" customFormat="1" ht="33" customHeight="1" x14ac:dyDescent="0.2">
      <c r="A62" s="10"/>
      <c r="B62" s="10"/>
      <c r="C62" s="14"/>
      <c r="D62" s="9"/>
      <c r="E62" s="9"/>
      <c r="F62" s="55"/>
      <c r="G62" s="10"/>
      <c r="H62" s="57"/>
      <c r="I62" s="57"/>
      <c r="J62" s="57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</row>
    <row r="63" spans="1:83" s="7" customFormat="1" ht="33" customHeight="1" x14ac:dyDescent="0.2">
      <c r="C63" s="24"/>
      <c r="D63" s="8"/>
      <c r="E63" s="8"/>
      <c r="F63" s="48"/>
      <c r="H63" s="56"/>
      <c r="I63" s="56"/>
      <c r="J63" s="56"/>
    </row>
    <row r="64" spans="1:83" s="7" customFormat="1" ht="33" customHeight="1" x14ac:dyDescent="0.2">
      <c r="C64" s="24"/>
      <c r="D64" s="8"/>
      <c r="E64" s="8"/>
      <c r="F64" s="48"/>
      <c r="H64" s="56"/>
      <c r="I64" s="56"/>
      <c r="J64" s="56"/>
    </row>
    <row r="65" spans="3:10" s="7" customFormat="1" ht="33" customHeight="1" x14ac:dyDescent="0.2">
      <c r="C65" s="24"/>
      <c r="D65" s="8"/>
      <c r="E65" s="8"/>
      <c r="F65" s="48"/>
      <c r="H65" s="56"/>
      <c r="I65" s="56"/>
      <c r="J65" s="56"/>
    </row>
    <row r="66" spans="3:10" s="7" customFormat="1" ht="33" customHeight="1" x14ac:dyDescent="0.2">
      <c r="C66" s="24"/>
      <c r="D66" s="8"/>
      <c r="E66" s="8"/>
      <c r="F66" s="48"/>
      <c r="H66" s="56"/>
      <c r="I66" s="56"/>
      <c r="J66" s="56"/>
    </row>
    <row r="67" spans="3:10" s="7" customFormat="1" ht="33" customHeight="1" x14ac:dyDescent="0.2">
      <c r="C67" s="25"/>
      <c r="F67" s="56"/>
      <c r="H67" s="56"/>
      <c r="I67" s="56"/>
      <c r="J67" s="56"/>
    </row>
    <row r="68" spans="3:10" s="7" customFormat="1" ht="33" customHeight="1" x14ac:dyDescent="0.2">
      <c r="C68" s="25"/>
      <c r="F68" s="56"/>
      <c r="H68" s="56"/>
      <c r="I68" s="56"/>
      <c r="J68" s="56"/>
    </row>
    <row r="69" spans="3:10" s="7" customFormat="1" ht="33" customHeight="1" x14ac:dyDescent="0.2">
      <c r="C69" s="25"/>
      <c r="F69" s="56"/>
      <c r="H69" s="56"/>
      <c r="I69" s="56"/>
      <c r="J69" s="56"/>
    </row>
    <row r="70" spans="3:10" s="7" customFormat="1" ht="33" customHeight="1" x14ac:dyDescent="0.2">
      <c r="C70" s="25"/>
      <c r="F70" s="56"/>
      <c r="H70" s="56"/>
      <c r="I70" s="56"/>
      <c r="J70" s="56"/>
    </row>
    <row r="71" spans="3:10" s="7" customFormat="1" ht="33" customHeight="1" x14ac:dyDescent="0.2">
      <c r="C71" s="25"/>
      <c r="F71" s="56"/>
      <c r="H71" s="56"/>
      <c r="I71" s="56"/>
      <c r="J71" s="56"/>
    </row>
    <row r="72" spans="3:10" s="7" customFormat="1" ht="33" customHeight="1" x14ac:dyDescent="0.2">
      <c r="C72" s="25"/>
      <c r="F72" s="56"/>
      <c r="H72" s="56"/>
      <c r="I72" s="56"/>
      <c r="J72" s="56"/>
    </row>
    <row r="73" spans="3:10" s="7" customFormat="1" ht="33" customHeight="1" x14ac:dyDescent="0.2">
      <c r="C73" s="25"/>
      <c r="F73" s="56"/>
      <c r="H73" s="56"/>
      <c r="I73" s="56"/>
      <c r="J73" s="56"/>
    </row>
    <row r="74" spans="3:10" s="7" customFormat="1" ht="33" customHeight="1" x14ac:dyDescent="0.2">
      <c r="C74" s="25"/>
      <c r="F74" s="56"/>
      <c r="H74" s="56"/>
      <c r="I74" s="56"/>
      <c r="J74" s="56"/>
    </row>
    <row r="75" spans="3:10" s="7" customFormat="1" ht="33" customHeight="1" x14ac:dyDescent="0.2">
      <c r="C75" s="25"/>
      <c r="F75" s="56"/>
      <c r="H75" s="56"/>
      <c r="I75" s="56"/>
      <c r="J75" s="56"/>
    </row>
    <row r="76" spans="3:10" s="7" customFormat="1" ht="25.5" customHeight="1" x14ac:dyDescent="0.2">
      <c r="C76" s="25"/>
      <c r="F76" s="56"/>
      <c r="H76" s="56"/>
      <c r="I76" s="56"/>
      <c r="J76" s="56"/>
    </row>
    <row r="77" spans="3:10" s="7" customFormat="1" x14ac:dyDescent="0.2">
      <c r="C77" s="24"/>
      <c r="D77" s="8"/>
      <c r="E77" s="8"/>
      <c r="F77" s="48"/>
      <c r="H77" s="56"/>
      <c r="I77" s="56"/>
      <c r="J77" s="56"/>
    </row>
    <row r="78" spans="3:10" s="7" customFormat="1" x14ac:dyDescent="0.2">
      <c r="C78" s="24"/>
      <c r="D78" s="8"/>
      <c r="E78" s="8"/>
      <c r="F78" s="48"/>
      <c r="H78" s="56"/>
      <c r="I78" s="56"/>
      <c r="J78" s="56"/>
    </row>
    <row r="79" spans="3:10" s="7" customFormat="1" x14ac:dyDescent="0.2">
      <c r="C79" s="24"/>
      <c r="D79" s="8"/>
      <c r="E79" s="8"/>
      <c r="F79" s="48"/>
      <c r="H79" s="56"/>
      <c r="I79" s="56"/>
      <c r="J79" s="56"/>
    </row>
    <row r="80" spans="3:10" s="7" customFormat="1" x14ac:dyDescent="0.2">
      <c r="C80" s="24"/>
      <c r="D80" s="8"/>
      <c r="E80" s="8"/>
      <c r="F80" s="48"/>
      <c r="H80" s="56"/>
      <c r="I80" s="56"/>
      <c r="J80" s="56"/>
    </row>
    <row r="81" spans="1:83" s="7" customFormat="1" x14ac:dyDescent="0.2">
      <c r="C81" s="24"/>
      <c r="D81" s="8"/>
      <c r="E81" s="8"/>
      <c r="F81" s="48"/>
      <c r="H81" s="56"/>
      <c r="I81" s="56"/>
      <c r="J81" s="56"/>
    </row>
    <row r="82" spans="1:83" s="7" customFormat="1" x14ac:dyDescent="0.2">
      <c r="C82" s="24"/>
      <c r="D82" s="8"/>
      <c r="E82" s="8"/>
      <c r="F82" s="48"/>
      <c r="H82" s="56"/>
      <c r="I82" s="56"/>
      <c r="J82" s="56"/>
    </row>
    <row r="83" spans="1:83" s="7" customFormat="1" x14ac:dyDescent="0.2">
      <c r="C83" s="24"/>
      <c r="D83" s="8"/>
      <c r="E83" s="8"/>
      <c r="F83" s="48"/>
      <c r="H83" s="56"/>
      <c r="I83" s="56"/>
      <c r="J83" s="56"/>
    </row>
    <row r="84" spans="1:83" s="7" customFormat="1" x14ac:dyDescent="0.2">
      <c r="C84" s="24"/>
      <c r="D84" s="8"/>
      <c r="E84" s="8"/>
      <c r="F84" s="48"/>
      <c r="H84" s="56"/>
      <c r="I84" s="56"/>
      <c r="J84" s="56"/>
    </row>
    <row r="85" spans="1:83" s="7" customFormat="1" x14ac:dyDescent="0.2">
      <c r="C85" s="24"/>
      <c r="D85" s="8"/>
      <c r="E85" s="8"/>
      <c r="F85" s="48"/>
      <c r="H85" s="56"/>
      <c r="I85" s="56"/>
      <c r="J85" s="56"/>
    </row>
    <row r="86" spans="1:83" s="7" customFormat="1" x14ac:dyDescent="0.2">
      <c r="C86" s="24"/>
      <c r="D86" s="8"/>
      <c r="E86" s="8"/>
      <c r="F86" s="48"/>
      <c r="H86" s="56"/>
      <c r="I86" s="56"/>
      <c r="J86" s="56"/>
    </row>
    <row r="87" spans="1:83" s="7" customFormat="1" x14ac:dyDescent="0.2">
      <c r="C87" s="26"/>
      <c r="D87" s="8"/>
      <c r="E87" s="8"/>
      <c r="F87" s="48"/>
      <c r="H87" s="56"/>
      <c r="I87" s="56"/>
      <c r="J87" s="56"/>
    </row>
    <row r="88" spans="1:83" s="7" customFormat="1" x14ac:dyDescent="0.2">
      <c r="C88" s="14"/>
      <c r="D88" s="10"/>
      <c r="E88" s="10"/>
      <c r="F88" s="57"/>
      <c r="H88" s="56"/>
      <c r="I88" s="56"/>
      <c r="J88" s="56"/>
    </row>
    <row r="89" spans="1:83" s="7" customFormat="1" x14ac:dyDescent="0.2">
      <c r="C89" s="27"/>
      <c r="D89" s="11"/>
      <c r="E89" s="11"/>
      <c r="F89" s="58"/>
      <c r="H89" s="56"/>
      <c r="I89" s="56"/>
      <c r="J89" s="56"/>
    </row>
    <row r="90" spans="1:83" s="7" customFormat="1" x14ac:dyDescent="0.2">
      <c r="C90" s="27"/>
      <c r="D90" s="11"/>
      <c r="E90" s="11"/>
      <c r="F90" s="58"/>
      <c r="H90" s="56"/>
      <c r="I90" s="56"/>
      <c r="J90" s="56"/>
    </row>
    <row r="91" spans="1:83" s="7" customFormat="1" x14ac:dyDescent="0.2">
      <c r="C91" s="27"/>
      <c r="D91" s="11"/>
      <c r="E91" s="11"/>
      <c r="F91" s="58"/>
      <c r="H91" s="56"/>
      <c r="I91" s="56"/>
      <c r="J91" s="56"/>
    </row>
    <row r="92" spans="1:83" s="7" customFormat="1" x14ac:dyDescent="0.2">
      <c r="C92" s="27"/>
      <c r="D92" s="11"/>
      <c r="E92" s="11"/>
      <c r="F92" s="58"/>
      <c r="H92" s="56"/>
      <c r="I92" s="56"/>
      <c r="J92" s="56"/>
    </row>
    <row r="93" spans="1:83" s="7" customFormat="1" x14ac:dyDescent="0.2">
      <c r="C93" s="23"/>
      <c r="D93" s="12"/>
      <c r="E93" s="12"/>
      <c r="F93" s="12"/>
      <c r="H93" s="56"/>
      <c r="I93" s="56"/>
      <c r="J93" s="56"/>
    </row>
    <row r="94" spans="1:83" x14ac:dyDescent="0.2">
      <c r="A94" s="5"/>
      <c r="B94" s="5"/>
      <c r="C94" s="28"/>
      <c r="D94" s="2"/>
      <c r="E94" s="2"/>
      <c r="F94" s="12"/>
      <c r="G94" s="5"/>
      <c r="H94" s="117"/>
      <c r="I94" s="117"/>
      <c r="J94" s="117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</row>
    <row r="95" spans="1:83" x14ac:dyDescent="0.2">
      <c r="A95" s="5"/>
      <c r="B95" s="5"/>
      <c r="C95" s="6"/>
      <c r="D95" s="3"/>
      <c r="E95" s="3"/>
      <c r="F95" s="59"/>
      <c r="G95" s="5"/>
      <c r="H95" s="117"/>
      <c r="I95" s="117"/>
      <c r="J95" s="117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</row>
  </sheetData>
  <sheetProtection password="CF35" sheet="1" objects="1" scenarios="1" insertHyperlinks="0" selectLockedCells="1" autoFilter="0"/>
  <mergeCells count="4">
    <mergeCell ref="B17:B21"/>
    <mergeCell ref="B2:E2"/>
    <mergeCell ref="G5:J5"/>
    <mergeCell ref="B5:B13"/>
  </mergeCells>
  <hyperlinks>
    <hyperlink ref="B26" r:id="rId1"/>
  </hyperlinks>
  <printOptions horizontalCentered="1"/>
  <pageMargins left="0.11811023622047245" right="0.11811023622047245" top="0.59055118110236227" bottom="0.19685039370078741" header="0.31496062992125984" footer="0.31496062992125984"/>
  <pageSetup paperSize="9" scale="72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47996080-3A02-4C4B-8257-584EDED626A0}">
            <xm:f>OR(TODAY()&lt;FREIGABE!$P$5,TODAY()&gt;FREIGABE!$Q$5)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D18:E20 D8:E12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C95"/>
  <sheetViews>
    <sheetView workbookViewId="0">
      <selection activeCell="D31" sqref="D31"/>
    </sheetView>
  </sheetViews>
  <sheetFormatPr baseColWidth="10" defaultColWidth="11" defaultRowHeight="14.25" x14ac:dyDescent="0.2"/>
  <cols>
    <col min="1" max="1" width="2.625" style="7" customWidth="1"/>
    <col min="2" max="2" width="5.625" style="7" customWidth="1"/>
    <col min="3" max="3" width="21.125" style="29" customWidth="1"/>
    <col min="4" max="5" width="20.75" style="1" customWidth="1"/>
    <col min="6" max="6" width="14.5" style="1" hidden="1" customWidth="1"/>
    <col min="7" max="7" width="5.125" style="48" bestFit="1" customWidth="1"/>
    <col min="8" max="8" width="13.125" style="7" customWidth="1"/>
    <col min="9" max="10" width="20.625" style="56" customWidth="1"/>
    <col min="11" max="12" width="2.625" style="7" customWidth="1"/>
    <col min="13" max="13" width="12.625" style="7" hidden="1" customWidth="1"/>
    <col min="14" max="14" width="2.625" style="7" hidden="1" customWidth="1"/>
    <col min="15" max="17" width="0" style="7" hidden="1" customWidth="1"/>
    <col min="18" max="81" width="11" style="7"/>
    <col min="82" max="16384" width="11" style="5"/>
  </cols>
  <sheetData>
    <row r="1" spans="1:81" s="8" customFormat="1" ht="15.75" customHeight="1" x14ac:dyDescent="0.2">
      <c r="C1" s="22"/>
      <c r="G1" s="48"/>
      <c r="I1" s="48"/>
      <c r="J1" s="48"/>
    </row>
    <row r="2" spans="1:81" s="1" customFormat="1" ht="57" customHeight="1" x14ac:dyDescent="0.3">
      <c r="A2" s="8"/>
      <c r="B2" s="262" t="s">
        <v>118</v>
      </c>
      <c r="C2" s="262"/>
      <c r="D2" s="262"/>
      <c r="E2" s="262"/>
      <c r="F2" s="262"/>
      <c r="G2" s="60"/>
      <c r="H2" s="44"/>
      <c r="I2" s="111"/>
      <c r="J2" s="111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</row>
    <row r="3" spans="1:81" s="8" customFormat="1" ht="15" customHeight="1" x14ac:dyDescent="0.2">
      <c r="C3" s="21"/>
      <c r="D3" s="21"/>
      <c r="E3" s="21"/>
      <c r="F3" s="21"/>
      <c r="G3" s="49"/>
      <c r="I3" s="48"/>
      <c r="J3" s="48"/>
    </row>
    <row r="4" spans="1:81" s="8" customFormat="1" ht="15" hidden="1" customHeight="1" x14ac:dyDescent="0.2">
      <c r="C4" s="33"/>
      <c r="D4" s="33"/>
      <c r="E4" s="33"/>
      <c r="F4" s="33">
        <v>3</v>
      </c>
      <c r="G4" s="50"/>
      <c r="I4" s="48"/>
      <c r="J4" s="48"/>
    </row>
    <row r="5" spans="1:81" s="8" customFormat="1" ht="30" customHeight="1" x14ac:dyDescent="0.2">
      <c r="B5" s="248" t="s">
        <v>21</v>
      </c>
      <c r="C5" s="74" t="s">
        <v>117</v>
      </c>
      <c r="D5" s="94" t="s">
        <v>119</v>
      </c>
      <c r="E5" s="94" t="str">
        <f>D5</f>
        <v>Rundballen Press-Wickelkombi G1 F125</v>
      </c>
      <c r="F5" s="166" t="s">
        <v>51</v>
      </c>
      <c r="G5" s="51"/>
      <c r="H5" s="249" t="s">
        <v>69</v>
      </c>
      <c r="I5" s="250"/>
      <c r="J5" s="251"/>
    </row>
    <row r="6" spans="1:81" s="1" customFormat="1" ht="30" customHeight="1" x14ac:dyDescent="0.2">
      <c r="A6" s="8"/>
      <c r="B6" s="248"/>
      <c r="C6" s="74" t="s">
        <v>3</v>
      </c>
      <c r="D6" s="92">
        <f>(148000/120*100)*$G6</f>
        <v>98666.666666666672</v>
      </c>
      <c r="E6" s="92">
        <f>(148000/120*100)*$G6</f>
        <v>98666.666666666672</v>
      </c>
      <c r="F6" s="167">
        <v>140000</v>
      </c>
      <c r="G6" s="190">
        <v>0.8</v>
      </c>
      <c r="H6" s="154"/>
      <c r="I6" s="149"/>
      <c r="J6" s="155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</row>
    <row r="7" spans="1:81" s="1" customFormat="1" ht="30" customHeight="1" x14ac:dyDescent="0.2">
      <c r="A7" s="8"/>
      <c r="B7" s="248"/>
      <c r="C7" s="74" t="s">
        <v>4</v>
      </c>
      <c r="D7" s="93">
        <v>10</v>
      </c>
      <c r="E7" s="93">
        <v>10</v>
      </c>
      <c r="F7" s="168">
        <v>10</v>
      </c>
      <c r="G7" s="48"/>
      <c r="H7" s="156"/>
      <c r="I7" s="150"/>
      <c r="J7" s="157"/>
      <c r="K7" s="8"/>
      <c r="L7" s="8"/>
      <c r="M7" s="34"/>
      <c r="N7" s="8"/>
      <c r="O7" s="34"/>
      <c r="P7" s="34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</row>
    <row r="8" spans="1:81" s="1" customFormat="1" ht="30" customHeight="1" x14ac:dyDescent="0.2">
      <c r="A8" s="8"/>
      <c r="B8" s="248"/>
      <c r="C8" s="74" t="s">
        <v>5</v>
      </c>
      <c r="D8" s="95">
        <f>D$6*$G8/100</f>
        <v>19733.333333333336</v>
      </c>
      <c r="E8" s="95">
        <f>E$6*$G8/100</f>
        <v>19733.333333333336</v>
      </c>
      <c r="F8" s="169">
        <f>F$6*$G8/100</f>
        <v>28000</v>
      </c>
      <c r="G8" s="189">
        <v>20</v>
      </c>
      <c r="H8" s="156"/>
      <c r="I8" s="150"/>
      <c r="J8" s="157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</row>
    <row r="9" spans="1:81" s="1" customFormat="1" ht="30" customHeight="1" x14ac:dyDescent="0.2">
      <c r="A9" s="8"/>
      <c r="B9" s="248"/>
      <c r="C9" s="74" t="s">
        <v>87</v>
      </c>
      <c r="D9" s="183">
        <f>(D$6-D$8)/D$7</f>
        <v>7893.3333333333339</v>
      </c>
      <c r="E9" s="183">
        <f>(E$6-E$8)/E$7</f>
        <v>7893.3333333333339</v>
      </c>
      <c r="F9" s="170">
        <f>(F$6-F$8)/F$7</f>
        <v>11200</v>
      </c>
      <c r="G9" s="98"/>
      <c r="H9" s="156"/>
      <c r="I9" s="151"/>
      <c r="J9" s="15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</row>
    <row r="10" spans="1:81" s="1" customFormat="1" ht="30" customHeight="1" x14ac:dyDescent="0.2">
      <c r="A10" s="8"/>
      <c r="B10" s="248"/>
      <c r="C10" s="74" t="s">
        <v>9</v>
      </c>
      <c r="D10" s="211">
        <f>IFERROR((D6+D8)/2*$G10/100,"-")</f>
        <v>888</v>
      </c>
      <c r="E10" s="211">
        <f>IFERROR((E6+E8)/2*$G10/100,"-")</f>
        <v>888</v>
      </c>
      <c r="F10" s="170">
        <f>IFERROR((F6+F8)/2*$G10/100,"-")</f>
        <v>1260</v>
      </c>
      <c r="G10" s="98">
        <v>1.5</v>
      </c>
      <c r="H10" s="159"/>
      <c r="I10" s="147"/>
      <c r="J10" s="160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</row>
    <row r="11" spans="1:81" s="1" customFormat="1" ht="30" customHeight="1" x14ac:dyDescent="0.2">
      <c r="A11" s="8"/>
      <c r="B11" s="248"/>
      <c r="C11" s="74" t="s">
        <v>7</v>
      </c>
      <c r="D11" s="211">
        <f>3*3*$G11</f>
        <v>108</v>
      </c>
      <c r="E11" s="211">
        <f>3*3*$G11</f>
        <v>108</v>
      </c>
      <c r="F11" s="170">
        <f t="shared" ref="F11" si="0">IFERROR(F$6/F$7*$G11/100,"-")</f>
        <v>1680</v>
      </c>
      <c r="G11" s="188">
        <v>12</v>
      </c>
      <c r="H11" s="161"/>
      <c r="I11" s="152"/>
      <c r="J11" s="162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</row>
    <row r="12" spans="1:81" s="1" customFormat="1" ht="30" customHeight="1" x14ac:dyDescent="0.2">
      <c r="A12" s="8"/>
      <c r="B12" s="248"/>
      <c r="C12" s="74" t="s">
        <v>16</v>
      </c>
      <c r="D12" s="32">
        <f>IFERROR(SUM(D9:D11),"-")</f>
        <v>8889.3333333333339</v>
      </c>
      <c r="E12" s="32">
        <f>IFERROR(SUM(E9:E11),"-")</f>
        <v>8889.3333333333339</v>
      </c>
      <c r="F12" s="32">
        <f>IFERROR(SUM(F9:F11),"-")</f>
        <v>14140</v>
      </c>
      <c r="G12" s="99"/>
      <c r="H12" s="161"/>
      <c r="I12" s="152"/>
      <c r="J12" s="162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</row>
    <row r="13" spans="1:81" s="1" customFormat="1" ht="30" customHeight="1" x14ac:dyDescent="0.2">
      <c r="A13" s="8"/>
      <c r="B13" s="213"/>
      <c r="C13" s="74" t="s">
        <v>104</v>
      </c>
      <c r="D13" s="192">
        <v>750</v>
      </c>
      <c r="E13" s="192">
        <v>1000</v>
      </c>
      <c r="F13" s="32"/>
      <c r="G13" s="99"/>
      <c r="H13" s="152"/>
      <c r="I13" s="152"/>
      <c r="J13" s="152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</row>
    <row r="14" spans="1:81" s="1" customFormat="1" ht="30" customHeight="1" x14ac:dyDescent="0.2">
      <c r="A14" s="8"/>
      <c r="B14" s="213"/>
      <c r="C14" s="74" t="s">
        <v>105</v>
      </c>
      <c r="D14" s="192">
        <v>750</v>
      </c>
      <c r="E14" s="192">
        <v>1000</v>
      </c>
      <c r="F14" s="32"/>
      <c r="G14" s="99"/>
      <c r="H14" s="152"/>
      <c r="I14" s="152"/>
      <c r="J14" s="152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</row>
    <row r="15" spans="1:81" s="1" customFormat="1" ht="30" hidden="1" customHeight="1" x14ac:dyDescent="0.2">
      <c r="A15" s="8"/>
      <c r="B15" s="122" t="s">
        <v>50</v>
      </c>
      <c r="C15" s="122" t="s">
        <v>11</v>
      </c>
      <c r="D15" s="217">
        <f>SUM(D13:D14)</f>
        <v>1500</v>
      </c>
      <c r="E15" s="217">
        <f>SUM(E13:E14)</f>
        <v>2000</v>
      </c>
      <c r="F15" s="171">
        <v>400</v>
      </c>
      <c r="G15" s="100"/>
      <c r="H15" s="100"/>
      <c r="I15" s="100"/>
      <c r="J15" s="100"/>
      <c r="K15" s="33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</row>
    <row r="16" spans="1:81" s="1" customFormat="1" ht="30" customHeight="1" x14ac:dyDescent="0.2">
      <c r="A16" s="8"/>
      <c r="B16" s="181" t="s">
        <v>50</v>
      </c>
      <c r="C16" s="74" t="s">
        <v>103</v>
      </c>
      <c r="D16" s="227">
        <f>D12/D15</f>
        <v>5.9262222222222229</v>
      </c>
      <c r="E16" s="227">
        <f>E12/E15</f>
        <v>4.4446666666666665</v>
      </c>
      <c r="F16" s="171"/>
      <c r="G16" s="100"/>
      <c r="H16" s="100"/>
      <c r="I16" s="100"/>
      <c r="J16" s="100"/>
      <c r="K16" s="33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</row>
    <row r="17" spans="1:81" s="1" customFormat="1" ht="30" customHeight="1" x14ac:dyDescent="0.2">
      <c r="A17" s="8"/>
      <c r="B17" s="181" t="s">
        <v>50</v>
      </c>
      <c r="C17" s="74" t="s">
        <v>28</v>
      </c>
      <c r="D17" s="185">
        <f>D12/D26</f>
        <v>158.03259259259261</v>
      </c>
      <c r="E17" s="185">
        <f>E12/E26</f>
        <v>118.52444444444446</v>
      </c>
      <c r="F17" s="46">
        <f>IFERROR(F12/F15,"-")</f>
        <v>35.35</v>
      </c>
      <c r="G17" s="102"/>
      <c r="H17" s="148"/>
      <c r="I17" s="179" t="str">
        <f>$D$5</f>
        <v>Rundballen Press-Wickelkombi G1 F125</v>
      </c>
      <c r="J17" s="180" t="str">
        <f>$E$5</f>
        <v>Rundballen Press-Wickelkombi G1 F125</v>
      </c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</row>
    <row r="18" spans="1:81" s="1" customFormat="1" ht="15" customHeight="1" x14ac:dyDescent="0.2">
      <c r="A18" s="36"/>
      <c r="B18" s="8"/>
      <c r="C18" s="33"/>
      <c r="D18" s="104"/>
      <c r="E18" s="104"/>
      <c r="F18" s="104"/>
      <c r="G18" s="100"/>
      <c r="H18" s="8"/>
      <c r="I18" s="48"/>
      <c r="J18" s="4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</row>
    <row r="19" spans="1:81" s="1" customFormat="1" ht="30" customHeight="1" x14ac:dyDescent="0.2">
      <c r="A19" s="36"/>
      <c r="B19" s="243" t="s">
        <v>23</v>
      </c>
      <c r="C19" s="74" t="s">
        <v>19</v>
      </c>
      <c r="D19" s="76">
        <f>D15*$G19</f>
        <v>1200</v>
      </c>
      <c r="E19" s="76">
        <f>E15*$G19</f>
        <v>1600</v>
      </c>
      <c r="F19" s="172">
        <f>IFERROR(F6*$G19/100,"-")</f>
        <v>1120</v>
      </c>
      <c r="G19" s="187">
        <v>0.8</v>
      </c>
      <c r="H19" s="249" t="s">
        <v>70</v>
      </c>
      <c r="I19" s="250"/>
      <c r="J19" s="251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</row>
    <row r="20" spans="1:81" s="1" customFormat="1" ht="30" customHeight="1" x14ac:dyDescent="0.2">
      <c r="A20" s="8"/>
      <c r="B20" s="244"/>
      <c r="C20" s="74" t="s">
        <v>12</v>
      </c>
      <c r="D20" s="125">
        <v>2</v>
      </c>
      <c r="E20" s="125">
        <v>2</v>
      </c>
      <c r="F20" s="173">
        <v>500</v>
      </c>
      <c r="G20" s="126" t="s">
        <v>55</v>
      </c>
      <c r="H20" s="145"/>
      <c r="I20" s="48"/>
      <c r="J20" s="163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</row>
    <row r="21" spans="1:81" s="1" customFormat="1" ht="30" customHeight="1" x14ac:dyDescent="0.2">
      <c r="A21" s="8"/>
      <c r="B21" s="244"/>
      <c r="C21" s="74" t="s">
        <v>68</v>
      </c>
      <c r="D21" s="96">
        <v>15</v>
      </c>
      <c r="E21" s="96">
        <v>15</v>
      </c>
      <c r="F21" s="67" t="e">
        <f>IF(F6&gt;0,#REF!,"-")</f>
        <v>#REF!</v>
      </c>
      <c r="G21" s="127">
        <f>Trecker!D20</f>
        <v>0.95</v>
      </c>
      <c r="H21" s="145"/>
      <c r="I21" s="48"/>
      <c r="J21" s="163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</row>
    <row r="22" spans="1:81" s="1" customFormat="1" ht="30" customHeight="1" x14ac:dyDescent="0.2">
      <c r="A22" s="8"/>
      <c r="B22" s="244"/>
      <c r="C22" s="74" t="s">
        <v>108</v>
      </c>
      <c r="D22" s="218">
        <v>20</v>
      </c>
      <c r="E22" s="242">
        <f>D22</f>
        <v>20</v>
      </c>
      <c r="F22" s="174">
        <v>12</v>
      </c>
      <c r="G22" s="101"/>
      <c r="H22" s="145"/>
      <c r="I22" s="48"/>
      <c r="J22" s="163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</row>
    <row r="23" spans="1:81" s="1" customFormat="1" ht="30" customHeight="1" x14ac:dyDescent="0.2">
      <c r="A23" s="8"/>
      <c r="B23" s="244"/>
      <c r="C23" s="74" t="s">
        <v>109</v>
      </c>
      <c r="D23" s="218">
        <v>40</v>
      </c>
      <c r="E23" s="242">
        <f>D23</f>
        <v>40</v>
      </c>
      <c r="F23" s="174"/>
      <c r="G23" s="101"/>
      <c r="H23" s="145"/>
      <c r="I23" s="48"/>
      <c r="J23" s="163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</row>
    <row r="24" spans="1:81" s="1" customFormat="1" ht="30" hidden="1" customHeight="1" x14ac:dyDescent="0.2">
      <c r="A24" s="8"/>
      <c r="B24" s="244"/>
      <c r="C24" s="128" t="s">
        <v>114</v>
      </c>
      <c r="D24" s="229">
        <f>D13/D22</f>
        <v>37.5</v>
      </c>
      <c r="E24" s="229">
        <f>E13/E22</f>
        <v>50</v>
      </c>
      <c r="F24" s="174"/>
      <c r="G24" s="101"/>
      <c r="H24" s="145"/>
      <c r="I24" s="48"/>
      <c r="J24" s="163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</row>
    <row r="25" spans="1:81" s="1" customFormat="1" ht="30" hidden="1" customHeight="1" x14ac:dyDescent="0.2">
      <c r="A25" s="8"/>
      <c r="B25" s="244"/>
      <c r="C25" s="128" t="s">
        <v>115</v>
      </c>
      <c r="D25" s="229">
        <f>D14/D23</f>
        <v>18.75</v>
      </c>
      <c r="E25" s="229">
        <f>E14/E23</f>
        <v>25</v>
      </c>
      <c r="F25" s="174"/>
      <c r="G25" s="101"/>
      <c r="H25" s="145"/>
      <c r="I25" s="48"/>
      <c r="J25" s="163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</row>
    <row r="26" spans="1:81" s="1" customFormat="1" ht="30" customHeight="1" x14ac:dyDescent="0.2">
      <c r="A26" s="8"/>
      <c r="B26" s="244"/>
      <c r="C26" s="43" t="s">
        <v>65</v>
      </c>
      <c r="D26" s="219">
        <f>SUM(D24:D25)</f>
        <v>56.25</v>
      </c>
      <c r="E26" s="219">
        <f>SUM(E24:E25)</f>
        <v>75</v>
      </c>
      <c r="F26" s="174"/>
      <c r="G26" s="101"/>
      <c r="H26" s="145"/>
      <c r="I26" s="48"/>
      <c r="J26" s="163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</row>
    <row r="27" spans="1:81" s="1" customFormat="1" ht="30" customHeight="1" x14ac:dyDescent="0.2">
      <c r="A27" s="8"/>
      <c r="B27" s="244"/>
      <c r="C27" s="74" t="s">
        <v>88</v>
      </c>
      <c r="D27" s="146">
        <f>INDEX(Trecker!$D$38:$E$38,1,MATCH(Rundballenpresse!D20,Trecker!$D$4:$E$4,0))+D21*$G$21</f>
        <v>48.645558223289314</v>
      </c>
      <c r="E27" s="146">
        <f>INDEX(Trecker!$D$38:$E$38,1,MATCH(Rundballenpresse!E20,Trecker!$D$4:$E$4,0))+E21*$G$21</f>
        <v>48.645558223289314</v>
      </c>
      <c r="F27" s="174"/>
      <c r="G27" s="101"/>
      <c r="H27" s="145"/>
      <c r="I27" s="48"/>
      <c r="J27" s="163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</row>
    <row r="28" spans="1:81" s="1" customFormat="1" ht="30" hidden="1" customHeight="1" x14ac:dyDescent="0.2">
      <c r="A28" s="8"/>
      <c r="B28" s="244"/>
      <c r="C28" s="128" t="s">
        <v>92</v>
      </c>
      <c r="D28" s="230">
        <f>D$27/D22</f>
        <v>2.4322779111644657</v>
      </c>
      <c r="E28" s="230">
        <f>E$27/E22</f>
        <v>2.4322779111644657</v>
      </c>
      <c r="F28" s="174"/>
      <c r="G28" s="101"/>
      <c r="H28" s="145"/>
      <c r="I28" s="48"/>
      <c r="J28" s="163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</row>
    <row r="29" spans="1:81" s="1" customFormat="1" ht="30" hidden="1" customHeight="1" x14ac:dyDescent="0.2">
      <c r="A29" s="8"/>
      <c r="B29" s="244"/>
      <c r="C29" s="128" t="s">
        <v>93</v>
      </c>
      <c r="D29" s="230">
        <f>D$27/D23</f>
        <v>1.2161389555822328</v>
      </c>
      <c r="E29" s="230">
        <f>E$27/E23</f>
        <v>1.2161389555822328</v>
      </c>
      <c r="F29" s="174"/>
      <c r="G29" s="101"/>
      <c r="H29" s="145"/>
      <c r="I29" s="48"/>
      <c r="J29" s="163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</row>
    <row r="30" spans="1:81" s="1" customFormat="1" ht="30" hidden="1" customHeight="1" x14ac:dyDescent="0.2">
      <c r="A30" s="8"/>
      <c r="B30" s="244"/>
      <c r="C30" s="128" t="s">
        <v>89</v>
      </c>
      <c r="D30" s="230">
        <f>D26*D27/D15</f>
        <v>1.8242084333733493</v>
      </c>
      <c r="E30" s="230">
        <f>E26*E27/E15</f>
        <v>1.8242084333733493</v>
      </c>
      <c r="F30" s="174"/>
      <c r="G30" s="101"/>
      <c r="H30" s="145"/>
      <c r="I30" s="48"/>
      <c r="J30" s="163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</row>
    <row r="31" spans="1:81" s="1" customFormat="1" ht="30" customHeight="1" x14ac:dyDescent="0.2">
      <c r="A31" s="8"/>
      <c r="B31" s="244"/>
      <c r="C31" s="74" t="s">
        <v>90</v>
      </c>
      <c r="D31" s="182">
        <v>4.3</v>
      </c>
      <c r="E31" s="182">
        <v>4.3</v>
      </c>
      <c r="F31" s="174"/>
      <c r="G31" s="101"/>
      <c r="H31" s="145"/>
      <c r="I31" s="48"/>
      <c r="J31" s="163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</row>
    <row r="32" spans="1:81" s="1" customFormat="1" ht="30" customHeight="1" x14ac:dyDescent="0.2">
      <c r="A32" s="8"/>
      <c r="B32" s="244"/>
      <c r="C32" s="74" t="s">
        <v>91</v>
      </c>
      <c r="D32" s="182">
        <v>1.1000000000000001</v>
      </c>
      <c r="E32" s="182">
        <v>1.1000000000000001</v>
      </c>
      <c r="F32" s="68" t="e">
        <f>IF(F6&gt;0,#REF!,"-")</f>
        <v>#REF!</v>
      </c>
      <c r="G32" s="101"/>
      <c r="H32" s="164"/>
      <c r="I32" s="53"/>
      <c r="J32" s="165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</row>
    <row r="33" spans="1:81" s="1" customFormat="1" ht="30" hidden="1" customHeight="1" x14ac:dyDescent="0.2">
      <c r="A33" s="8"/>
      <c r="B33" s="244"/>
      <c r="C33" s="128" t="s">
        <v>101</v>
      </c>
      <c r="D33" s="231">
        <f>D$19/D$15+D28+D31</f>
        <v>7.5322779111644653</v>
      </c>
      <c r="E33" s="231">
        <f>E$19/E$15+E28+E31</f>
        <v>7.5322779111644653</v>
      </c>
      <c r="F33" s="68"/>
      <c r="G33" s="101"/>
      <c r="H33" s="164"/>
      <c r="I33" s="53"/>
      <c r="J33" s="165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</row>
    <row r="34" spans="1:81" s="1" customFormat="1" ht="30" hidden="1" customHeight="1" x14ac:dyDescent="0.2">
      <c r="A34" s="8"/>
      <c r="B34" s="244"/>
      <c r="C34" s="128" t="s">
        <v>102</v>
      </c>
      <c r="D34" s="231">
        <f>D$19/D$15+D29+D32</f>
        <v>3.1161389555822328</v>
      </c>
      <c r="E34" s="231">
        <f>E$19/E$15+E29+E32</f>
        <v>3.1161389555822328</v>
      </c>
      <c r="F34" s="68"/>
      <c r="G34" s="101"/>
      <c r="H34" s="164"/>
      <c r="I34" s="53"/>
      <c r="J34" s="165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</row>
    <row r="35" spans="1:81" s="1" customFormat="1" ht="30" customHeight="1" x14ac:dyDescent="0.2">
      <c r="A35" s="8"/>
      <c r="B35" s="244"/>
      <c r="C35" s="74" t="s">
        <v>17</v>
      </c>
      <c r="D35" s="66">
        <f>IFERROR((D19+D26*D27+D13*D31+D14*D32),"-")</f>
        <v>7986.3126500600238</v>
      </c>
      <c r="E35" s="66">
        <f>IFERROR((E19+E26*E27+E13*E31+E14*E32),"-")</f>
        <v>10648.416866746698</v>
      </c>
      <c r="F35" s="66" t="str">
        <f>IFERROR(SUM(F19:F20)+F15*(F21+F22*F32),"-")</f>
        <v>-</v>
      </c>
      <c r="G35" s="101"/>
      <c r="H35" s="238"/>
      <c r="I35" s="239" t="str">
        <f>$D$5</f>
        <v>Rundballen Press-Wickelkombi G1 F125</v>
      </c>
      <c r="J35" s="239" t="str">
        <f>$E$5</f>
        <v>Rundballen Press-Wickelkombi G1 F125</v>
      </c>
      <c r="K35" s="33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</row>
    <row r="36" spans="1:81" s="1" customFormat="1" ht="30" customHeight="1" x14ac:dyDescent="0.2">
      <c r="A36" s="8"/>
      <c r="B36" s="245"/>
      <c r="C36" s="74" t="s">
        <v>27</v>
      </c>
      <c r="D36" s="185">
        <f>IFERROR(D35/D26,"-")</f>
        <v>141.97889155662264</v>
      </c>
      <c r="E36" s="185">
        <f>IFERROR(E35/E26,"-")</f>
        <v>141.97889155662264</v>
      </c>
      <c r="F36" s="46" t="str">
        <f>IFERROR(F35/F15,"-")</f>
        <v>-</v>
      </c>
      <c r="G36" s="102"/>
      <c r="H36" s="74" t="s">
        <v>120</v>
      </c>
      <c r="I36" s="240">
        <f>D15</f>
        <v>1500</v>
      </c>
      <c r="J36" s="240">
        <f>E15</f>
        <v>2000</v>
      </c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</row>
    <row r="37" spans="1:81" s="1" customFormat="1" ht="30" customHeight="1" x14ac:dyDescent="0.2">
      <c r="A37" s="8"/>
      <c r="B37" s="64" t="s">
        <v>22</v>
      </c>
      <c r="C37" s="43" t="s">
        <v>14</v>
      </c>
      <c r="D37" s="45">
        <f>IFERROR(D12+D35,"-")</f>
        <v>16875.645983393359</v>
      </c>
      <c r="E37" s="45">
        <f>IFERROR(E12+E35,"-")</f>
        <v>19537.75020008003</v>
      </c>
      <c r="F37" s="46"/>
      <c r="G37" s="102"/>
      <c r="H37" s="8"/>
      <c r="I37" s="8"/>
      <c r="J37" s="8"/>
      <c r="K37" s="8"/>
      <c r="L37" s="8"/>
      <c r="M37" s="8"/>
      <c r="N37" s="8"/>
      <c r="O37" s="232" t="s">
        <v>112</v>
      </c>
      <c r="P37" s="232" t="s">
        <v>113</v>
      </c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</row>
    <row r="38" spans="1:81" s="1" customFormat="1" ht="30" customHeight="1" x14ac:dyDescent="0.2">
      <c r="A38" s="8"/>
      <c r="B38" s="65" t="s">
        <v>22</v>
      </c>
      <c r="C38" s="62" t="s">
        <v>121</v>
      </c>
      <c r="D38" s="191">
        <f>D37/D26</f>
        <v>300.01148414921528</v>
      </c>
      <c r="E38" s="191">
        <f>E37/E26</f>
        <v>260.50333600106705</v>
      </c>
      <c r="F38" s="46"/>
      <c r="G38" s="102"/>
      <c r="H38" s="221"/>
      <c r="I38" s="220" t="s">
        <v>96</v>
      </c>
      <c r="J38" s="220" t="s">
        <v>94</v>
      </c>
      <c r="K38" s="145"/>
      <c r="L38" s="8"/>
      <c r="M38" s="128" t="s">
        <v>110</v>
      </c>
      <c r="N38" s="8"/>
      <c r="O38" s="224" t="s">
        <v>99</v>
      </c>
      <c r="P38" s="224" t="s">
        <v>99</v>
      </c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</row>
    <row r="39" spans="1:81" s="1" customFormat="1" ht="30" customHeight="1" x14ac:dyDescent="0.2">
      <c r="A39" s="8"/>
      <c r="B39" s="65" t="s">
        <v>22</v>
      </c>
      <c r="C39" s="43" t="s">
        <v>106</v>
      </c>
      <c r="D39" s="228">
        <f>D$16+D33</f>
        <v>13.458500133386689</v>
      </c>
      <c r="E39" s="228">
        <f>E$16+E33</f>
        <v>11.976944577831132</v>
      </c>
      <c r="F39" s="45" t="str">
        <f>IFERROR(F12+F35,"-")</f>
        <v>-</v>
      </c>
      <c r="G39" s="101"/>
      <c r="H39" s="181" t="s">
        <v>97</v>
      </c>
      <c r="I39" s="241">
        <v>15</v>
      </c>
      <c r="J39" s="90">
        <f>D22</f>
        <v>20</v>
      </c>
      <c r="K39" s="19"/>
      <c r="L39" s="19"/>
      <c r="M39" s="226">
        <f>J39*I39</f>
        <v>300</v>
      </c>
      <c r="N39" s="8"/>
      <c r="O39" s="222">
        <f>($J39*D$13+$J40*D$14)/D$15</f>
        <v>30</v>
      </c>
      <c r="P39" s="222">
        <f>($J39*E$13+$J40*E$14)/E$15</f>
        <v>30</v>
      </c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</row>
    <row r="40" spans="1:81" s="19" customFormat="1" ht="30" customHeight="1" x14ac:dyDescent="0.2">
      <c r="B40" s="65" t="s">
        <v>22</v>
      </c>
      <c r="C40" s="43" t="s">
        <v>107</v>
      </c>
      <c r="D40" s="228">
        <f>D$16+D34</f>
        <v>9.0423611778044553</v>
      </c>
      <c r="E40" s="228">
        <f>E$16+E34</f>
        <v>7.5608056222488997</v>
      </c>
      <c r="F40" s="46" t="str">
        <f>IFERROR(F39/F15,"-")</f>
        <v>-</v>
      </c>
      <c r="G40" s="101"/>
      <c r="H40" s="181" t="s">
        <v>98</v>
      </c>
      <c r="I40" s="241">
        <v>6</v>
      </c>
      <c r="J40" s="90">
        <f>D23</f>
        <v>40</v>
      </c>
      <c r="M40" s="237">
        <f>J40*I40</f>
        <v>240</v>
      </c>
      <c r="O40" s="223">
        <f>($I39*D$13+$I40*D$14)/D$15</f>
        <v>10.5</v>
      </c>
      <c r="P40" s="223">
        <f>($I39*E$13+$I40*E$14)/E$15</f>
        <v>10.5</v>
      </c>
    </row>
    <row r="41" spans="1:81" s="19" customFormat="1" ht="30" customHeight="1" x14ac:dyDescent="0.2">
      <c r="B41" s="181" t="s">
        <v>50</v>
      </c>
      <c r="C41" s="74" t="s">
        <v>116</v>
      </c>
      <c r="D41" s="210">
        <f>IFERROR(IF(D12/(O41-D36)&lt;0,"LU/MR günstiger",D12/(O41-D36)),"-")</f>
        <v>51.377160933184314</v>
      </c>
      <c r="E41" s="210">
        <f>IFERROR(IF(E12/(P41-E36)&lt;0,"LU/MR günstiger",E12/(P41-E36)),"-")</f>
        <v>51.377160933184314</v>
      </c>
      <c r="F41" s="153"/>
      <c r="H41" s="214" t="s">
        <v>111</v>
      </c>
      <c r="I41" s="214" t="s">
        <v>111</v>
      </c>
      <c r="J41" s="181" t="s">
        <v>111</v>
      </c>
      <c r="M41" s="214" t="s">
        <v>111</v>
      </c>
      <c r="N41" s="233"/>
      <c r="O41" s="225">
        <f>O39*O40</f>
        <v>315</v>
      </c>
      <c r="P41" s="226">
        <f>P39*P40</f>
        <v>315</v>
      </c>
      <c r="Q41" s="144" t="s">
        <v>100</v>
      </c>
    </row>
    <row r="42" spans="1:81" s="1" customFormat="1" ht="18" customHeight="1" x14ac:dyDescent="0.2">
      <c r="A42" s="8"/>
      <c r="B42" s="8"/>
      <c r="C42" s="31"/>
      <c r="D42" s="31"/>
      <c r="E42" s="31"/>
      <c r="F42" s="31"/>
      <c r="G42" s="53"/>
      <c r="H42" s="50" t="s">
        <v>95</v>
      </c>
      <c r="I42" s="8"/>
      <c r="J42" s="8"/>
      <c r="K42" s="8"/>
      <c r="L42" s="8"/>
      <c r="M42" s="215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</row>
    <row r="43" spans="1:81" s="15" customFormat="1" ht="15" customHeight="1" x14ac:dyDescent="0.2">
      <c r="A43" s="13"/>
      <c r="B43" s="30" t="s">
        <v>0</v>
      </c>
      <c r="H43" s="1"/>
      <c r="I43" s="116"/>
      <c r="J43" s="116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</row>
    <row r="44" spans="1:81" s="18" customFormat="1" ht="15" customHeight="1" x14ac:dyDescent="0.2">
      <c r="A44" s="16"/>
      <c r="B44" s="17" t="s">
        <v>1</v>
      </c>
      <c r="D44" s="17"/>
      <c r="E44" s="17"/>
      <c r="F44" s="17"/>
      <c r="G44" s="17"/>
      <c r="H44" s="1"/>
      <c r="I44" s="116"/>
      <c r="J44" s="116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</row>
    <row r="45" spans="1:81" s="19" customFormat="1" ht="15" x14ac:dyDescent="0.2">
      <c r="I45" s="54"/>
      <c r="J45" s="54"/>
    </row>
    <row r="46" spans="1:81" s="1" customFormat="1" ht="30" customHeight="1" x14ac:dyDescent="0.2">
      <c r="A46" s="8"/>
      <c r="B46" s="19"/>
      <c r="C46" s="19"/>
      <c r="D46" s="19"/>
      <c r="E46" s="19"/>
      <c r="F46" s="19"/>
      <c r="G46" s="103"/>
      <c r="H46" s="8"/>
      <c r="I46" s="48"/>
      <c r="J46" s="4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</row>
    <row r="47" spans="1:81" s="1" customFormat="1" ht="15" customHeight="1" x14ac:dyDescent="0.2">
      <c r="A47" s="8"/>
      <c r="B47" s="8"/>
      <c r="C47" s="31"/>
      <c r="D47" s="31"/>
      <c r="E47" s="31"/>
      <c r="F47" s="31"/>
      <c r="G47" s="101"/>
      <c r="H47" s="8"/>
      <c r="I47" s="48"/>
      <c r="J47" s="4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</row>
    <row r="48" spans="1:81" s="1" customFormat="1" ht="30" customHeight="1" x14ac:dyDescent="0.2">
      <c r="A48" s="8"/>
      <c r="B48" s="8"/>
      <c r="C48" s="31"/>
      <c r="D48" s="31"/>
      <c r="E48" s="31"/>
      <c r="F48" s="31"/>
      <c r="G48" s="53"/>
      <c r="H48" s="8"/>
      <c r="I48" s="48"/>
      <c r="J48" s="4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</row>
    <row r="49" spans="1:81" s="19" customFormat="1" ht="15" x14ac:dyDescent="0.2">
      <c r="G49" s="54"/>
      <c r="H49" s="8"/>
      <c r="I49" s="48"/>
      <c r="J49" s="48"/>
    </row>
    <row r="50" spans="1:81" s="1" customFormat="1" ht="33" customHeight="1" x14ac:dyDescent="0.2">
      <c r="A50" s="8"/>
      <c r="B50" s="261" t="s">
        <v>64</v>
      </c>
      <c r="C50" s="261"/>
      <c r="D50" s="261"/>
      <c r="E50" s="261"/>
      <c r="F50" s="9"/>
      <c r="G50" s="55"/>
      <c r="H50" s="254" t="s">
        <v>57</v>
      </c>
      <c r="I50" s="254"/>
      <c r="J50" s="255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</row>
    <row r="51" spans="1:81" s="4" customFormat="1" ht="33" customHeight="1" x14ac:dyDescent="0.2">
      <c r="A51" s="10"/>
      <c r="B51" s="257" t="s">
        <v>71</v>
      </c>
      <c r="C51" s="258"/>
      <c r="D51" s="267">
        <f>D53/D52</f>
        <v>4.2616079999999998</v>
      </c>
      <c r="E51" s="267"/>
      <c r="F51" s="9"/>
      <c r="G51" s="55"/>
      <c r="H51" s="257" t="s">
        <v>71</v>
      </c>
      <c r="I51" s="258"/>
      <c r="J51" s="186">
        <f>J53/J52</f>
        <v>1.0832999999999999</v>
      </c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</row>
    <row r="52" spans="1:81" s="1" customFormat="1" ht="30" customHeight="1" x14ac:dyDescent="0.2">
      <c r="A52" s="8"/>
      <c r="B52" s="259" t="s">
        <v>72</v>
      </c>
      <c r="C52" s="260"/>
      <c r="D52" s="268">
        <f>D54*E54/E57</f>
        <v>20.414829332026784</v>
      </c>
      <c r="E52" s="268"/>
      <c r="F52" s="9"/>
      <c r="G52" s="55"/>
      <c r="H52" s="259" t="s">
        <v>72</v>
      </c>
      <c r="I52" s="260"/>
      <c r="J52" s="134">
        <f>J54/J57</f>
        <v>106.15711252653928</v>
      </c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</row>
    <row r="53" spans="1:81" s="1" customFormat="1" ht="33" customHeight="1" x14ac:dyDescent="0.2">
      <c r="A53" s="8"/>
      <c r="B53" s="263" t="s">
        <v>59</v>
      </c>
      <c r="C53" s="264"/>
      <c r="D53" s="252">
        <v>87</v>
      </c>
      <c r="E53" s="253"/>
      <c r="F53" s="9"/>
      <c r="G53" s="55"/>
      <c r="H53" s="256" t="s">
        <v>58</v>
      </c>
      <c r="I53" s="256"/>
      <c r="J53" s="143">
        <v>115</v>
      </c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</row>
    <row r="54" spans="1:81" s="1" customFormat="1" ht="33" customHeight="1" x14ac:dyDescent="0.2">
      <c r="A54" s="8"/>
      <c r="B54" s="265" t="s">
        <v>61</v>
      </c>
      <c r="C54" s="266"/>
      <c r="D54" s="132">
        <v>1500</v>
      </c>
      <c r="E54" s="133">
        <v>0.75</v>
      </c>
      <c r="F54" s="9"/>
      <c r="G54" s="55"/>
      <c r="H54" s="256" t="s">
        <v>53</v>
      </c>
      <c r="I54" s="256"/>
      <c r="J54" s="123">
        <v>2000</v>
      </c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</row>
    <row r="55" spans="1:81" s="1" customFormat="1" ht="33" customHeight="1" x14ac:dyDescent="0.2">
      <c r="A55" s="8"/>
      <c r="B55" s="265" t="s">
        <v>62</v>
      </c>
      <c r="C55" s="266"/>
      <c r="D55" s="133">
        <v>1.5</v>
      </c>
      <c r="E55" s="133">
        <v>1.2</v>
      </c>
      <c r="F55" s="9"/>
      <c r="G55" s="55"/>
      <c r="H55" s="256" t="s">
        <v>54</v>
      </c>
      <c r="I55" s="256"/>
      <c r="J55" s="124">
        <v>1.5</v>
      </c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</row>
    <row r="56" spans="1:81" s="1" customFormat="1" ht="33" customHeight="1" x14ac:dyDescent="0.2">
      <c r="A56" s="8"/>
      <c r="B56" s="265" t="s">
        <v>66</v>
      </c>
      <c r="C56" s="266"/>
      <c r="D56" s="270">
        <v>6</v>
      </c>
      <c r="E56" s="271"/>
      <c r="F56" s="9"/>
      <c r="G56" s="55"/>
      <c r="H56" s="265" t="s">
        <v>66</v>
      </c>
      <c r="I56" s="266"/>
      <c r="J56" s="178">
        <v>4</v>
      </c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</row>
    <row r="57" spans="1:81" s="142" customFormat="1" ht="33" hidden="1" customHeight="1" x14ac:dyDescent="0.2">
      <c r="A57" s="131"/>
      <c r="B57" s="272" t="s">
        <v>63</v>
      </c>
      <c r="C57" s="272"/>
      <c r="D57" s="138">
        <f>SUM(D58:D59)</f>
        <v>9.1844999999999999</v>
      </c>
      <c r="E57" s="138">
        <f>D57*D56</f>
        <v>55.106999999999999</v>
      </c>
      <c r="F57" s="139"/>
      <c r="G57" s="140"/>
      <c r="H57" s="176" t="s">
        <v>56</v>
      </c>
      <c r="I57" s="141">
        <f>SUM(I58:I59)</f>
        <v>4.71</v>
      </c>
      <c r="J57" s="141">
        <f>I57*J56</f>
        <v>18.84</v>
      </c>
      <c r="K57" s="131"/>
      <c r="L57" s="131"/>
      <c r="M57" s="131"/>
      <c r="N57" s="131"/>
      <c r="O57" s="131"/>
      <c r="P57" s="131"/>
      <c r="Q57" s="131"/>
      <c r="R57" s="131"/>
      <c r="S57" s="131"/>
      <c r="T57" s="131"/>
      <c r="U57" s="131"/>
      <c r="V57" s="131"/>
      <c r="W57" s="131"/>
      <c r="X57" s="131"/>
      <c r="Y57" s="131"/>
      <c r="Z57" s="131"/>
      <c r="AA57" s="131"/>
      <c r="AB57" s="131"/>
      <c r="AC57" s="131"/>
      <c r="AD57" s="131"/>
      <c r="AE57" s="131"/>
      <c r="AF57" s="131"/>
      <c r="AG57" s="131"/>
      <c r="AH57" s="131"/>
      <c r="AI57" s="131"/>
      <c r="AJ57" s="131"/>
      <c r="AK57" s="131"/>
      <c r="AL57" s="131"/>
      <c r="AM57" s="131"/>
      <c r="AN57" s="131"/>
      <c r="AO57" s="131"/>
      <c r="AP57" s="131"/>
      <c r="AQ57" s="131"/>
      <c r="AR57" s="131"/>
      <c r="AS57" s="131"/>
      <c r="AT57" s="131"/>
      <c r="AU57" s="131"/>
      <c r="AV57" s="131"/>
      <c r="AW57" s="131"/>
      <c r="AX57" s="131"/>
      <c r="AY57" s="131"/>
      <c r="AZ57" s="131"/>
      <c r="BA57" s="131"/>
      <c r="BB57" s="131"/>
      <c r="BC57" s="131"/>
      <c r="BD57" s="131"/>
      <c r="BE57" s="131"/>
      <c r="BF57" s="131"/>
      <c r="BG57" s="131"/>
      <c r="BH57" s="131"/>
      <c r="BI57" s="131"/>
      <c r="BJ57" s="131"/>
      <c r="BK57" s="131"/>
      <c r="BL57" s="131"/>
      <c r="BM57" s="131"/>
      <c r="BN57" s="131"/>
      <c r="BO57" s="131"/>
      <c r="BP57" s="131"/>
      <c r="BQ57" s="131"/>
      <c r="BR57" s="131"/>
      <c r="BS57" s="131"/>
      <c r="BT57" s="131"/>
      <c r="BU57" s="131"/>
      <c r="BV57" s="131"/>
      <c r="BW57" s="131"/>
      <c r="BX57" s="131"/>
      <c r="BY57" s="131"/>
      <c r="BZ57" s="131"/>
      <c r="CA57" s="131"/>
      <c r="CB57" s="131"/>
      <c r="CC57" s="131"/>
    </row>
    <row r="58" spans="1:81" s="4" customFormat="1" ht="33" hidden="1" customHeight="1" x14ac:dyDescent="0.2">
      <c r="A58" s="10"/>
      <c r="B58" s="269" t="s">
        <v>56</v>
      </c>
      <c r="C58" s="269"/>
      <c r="D58" s="135">
        <f>2*3.14*D$55/2*E55</f>
        <v>5.6520000000000001</v>
      </c>
      <c r="E58" s="9"/>
      <c r="F58" s="9"/>
      <c r="G58" s="55"/>
      <c r="H58" s="177" t="s">
        <v>56</v>
      </c>
      <c r="I58" s="137">
        <f>2*3.14*J$55/2</f>
        <v>4.71</v>
      </c>
      <c r="J58" s="57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</row>
    <row r="59" spans="1:81" s="4" customFormat="1" ht="33" hidden="1" customHeight="1" x14ac:dyDescent="0.2">
      <c r="A59" s="10"/>
      <c r="B59" s="269" t="s">
        <v>60</v>
      </c>
      <c r="C59" s="269"/>
      <c r="D59" s="135">
        <f>3.14*(D55*D55)/4*2</f>
        <v>3.5325000000000002</v>
      </c>
      <c r="E59" s="9"/>
      <c r="F59" s="9"/>
      <c r="G59" s="55"/>
      <c r="H59" s="136" t="s">
        <v>60</v>
      </c>
      <c r="I59" s="137">
        <v>0</v>
      </c>
      <c r="J59" s="57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</row>
    <row r="60" spans="1:81" s="4" customFormat="1" ht="15" customHeight="1" x14ac:dyDescent="0.2">
      <c r="A60" s="10"/>
      <c r="B60" s="10"/>
      <c r="C60" s="14"/>
      <c r="D60" s="9"/>
      <c r="E60" s="9"/>
      <c r="F60" s="9"/>
      <c r="G60" s="55"/>
      <c r="H60" s="10"/>
      <c r="I60" s="57"/>
      <c r="J60" s="57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</row>
    <row r="61" spans="1:81" s="1" customFormat="1" ht="33" hidden="1" customHeight="1" x14ac:dyDescent="0.2">
      <c r="A61" s="8"/>
      <c r="B61" s="8"/>
      <c r="C61" s="14"/>
      <c r="D61" s="9"/>
      <c r="E61" s="9"/>
      <c r="F61" s="9"/>
      <c r="G61" s="55"/>
      <c r="H61" s="8"/>
      <c r="I61" s="175"/>
      <c r="J61" s="48"/>
      <c r="K61" s="10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</row>
    <row r="62" spans="1:81" s="4" customFormat="1" ht="33" customHeight="1" x14ac:dyDescent="0.2">
      <c r="A62" s="10"/>
      <c r="B62" s="248" t="s">
        <v>77</v>
      </c>
      <c r="C62" s="234" t="s">
        <v>78</v>
      </c>
      <c r="D62" s="235"/>
      <c r="E62" s="235"/>
      <c r="F62" s="236"/>
      <c r="G62" s="216"/>
      <c r="H62" s="249" t="s">
        <v>79</v>
      </c>
      <c r="I62" s="250"/>
      <c r="J62" s="251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</row>
    <row r="63" spans="1:81" s="7" customFormat="1" ht="33" customHeight="1" x14ac:dyDescent="0.2">
      <c r="B63" s="248"/>
      <c r="C63" s="74" t="s">
        <v>80</v>
      </c>
      <c r="D63" s="32">
        <f>D13*$I$39+D14*$I$40</f>
        <v>15750</v>
      </c>
      <c r="E63" s="32">
        <f>E13*$I$39+E14*$I$40</f>
        <v>21000</v>
      </c>
      <c r="F63" s="32">
        <f>IFERROR(F44*$H$35,"-")</f>
        <v>0</v>
      </c>
      <c r="G63" s="206"/>
      <c r="H63" s="273"/>
      <c r="I63" s="247"/>
      <c r="J63" s="274"/>
      <c r="K63" s="10"/>
    </row>
    <row r="64" spans="1:81" s="7" customFormat="1" ht="33" customHeight="1" x14ac:dyDescent="0.2">
      <c r="B64" s="248"/>
      <c r="C64" s="74" t="s">
        <v>81</v>
      </c>
      <c r="D64" s="32">
        <f>D37-D65</f>
        <v>15891.270983393359</v>
      </c>
      <c r="E64" s="32">
        <f>E37-E65</f>
        <v>18225.25020008003</v>
      </c>
      <c r="F64" s="32">
        <f>IFERROR(F54-F65,"-")</f>
        <v>0</v>
      </c>
      <c r="G64" s="206"/>
      <c r="H64" s="273"/>
      <c r="I64" s="247"/>
      <c r="J64" s="274"/>
      <c r="K64" s="10"/>
    </row>
    <row r="65" spans="2:11" s="7" customFormat="1" ht="33" hidden="1" customHeight="1" x14ac:dyDescent="0.2">
      <c r="B65" s="248"/>
      <c r="C65" s="128" t="s">
        <v>82</v>
      </c>
      <c r="D65" s="212">
        <f>D26*Trecker!D18</f>
        <v>984.375</v>
      </c>
      <c r="E65" s="212">
        <f>E26*Trecker!E18</f>
        <v>1312.5</v>
      </c>
      <c r="F65" s="212">
        <f>F26*Trecker!F18</f>
        <v>0</v>
      </c>
      <c r="G65" s="206"/>
      <c r="H65" s="273"/>
      <c r="I65" s="247"/>
      <c r="J65" s="274"/>
      <c r="K65" s="10"/>
    </row>
    <row r="66" spans="2:11" s="7" customFormat="1" ht="33" customHeight="1" x14ac:dyDescent="0.2">
      <c r="B66" s="248"/>
      <c r="C66" s="74" t="s">
        <v>83</v>
      </c>
      <c r="D66" s="32">
        <f>IFERROR(D63-D64,"-")</f>
        <v>-141.27098339335862</v>
      </c>
      <c r="E66" s="32">
        <f t="shared" ref="E66:F66" si="1">IFERROR(E63-E64,"-")</f>
        <v>2774.7497999199695</v>
      </c>
      <c r="F66" s="32">
        <f t="shared" si="1"/>
        <v>0</v>
      </c>
      <c r="G66" s="206"/>
      <c r="H66" s="273"/>
      <c r="I66" s="247"/>
      <c r="J66" s="274"/>
      <c r="K66" s="10"/>
    </row>
    <row r="67" spans="2:11" s="7" customFormat="1" ht="33" customHeight="1" x14ac:dyDescent="0.2">
      <c r="B67" s="248"/>
      <c r="C67" s="207" t="s">
        <v>84</v>
      </c>
      <c r="D67" s="208">
        <f>IFERROR(D66/D26,"-")</f>
        <v>-2.5114841492152644</v>
      </c>
      <c r="E67" s="208">
        <f>IFERROR(E66/E26,"-")</f>
        <v>36.996663998932924</v>
      </c>
      <c r="F67" s="208" t="str">
        <f>IFERROR(F66/F50,"-")</f>
        <v>-</v>
      </c>
      <c r="G67" s="206"/>
      <c r="H67" s="275"/>
      <c r="I67" s="276"/>
      <c r="J67" s="277"/>
      <c r="K67" s="10"/>
    </row>
    <row r="68" spans="2:11" s="7" customFormat="1" ht="33" customHeight="1" x14ac:dyDescent="0.2">
      <c r="B68" s="209"/>
      <c r="C68" s="209" t="s">
        <v>85</v>
      </c>
      <c r="D68" s="19"/>
      <c r="E68" s="19"/>
      <c r="F68" s="19"/>
      <c r="G68" s="19"/>
      <c r="H68" s="19"/>
      <c r="I68" s="54"/>
      <c r="J68" s="54"/>
      <c r="K68" s="54"/>
    </row>
    <row r="69" spans="2:11" s="7" customFormat="1" ht="33" customHeight="1" x14ac:dyDescent="0.2">
      <c r="C69" s="25"/>
      <c r="G69" s="56"/>
      <c r="I69" s="56"/>
      <c r="J69" s="56"/>
    </row>
    <row r="70" spans="2:11" s="7" customFormat="1" ht="33" customHeight="1" x14ac:dyDescent="0.2">
      <c r="C70" s="25"/>
      <c r="G70" s="56"/>
      <c r="I70" s="56"/>
      <c r="J70" s="56"/>
    </row>
    <row r="71" spans="2:11" s="7" customFormat="1" ht="33" customHeight="1" x14ac:dyDescent="0.2">
      <c r="C71" s="25"/>
      <c r="G71" s="56"/>
      <c r="I71" s="56"/>
      <c r="J71" s="56"/>
    </row>
    <row r="72" spans="2:11" s="7" customFormat="1" ht="33" customHeight="1" x14ac:dyDescent="0.2">
      <c r="C72" s="25"/>
      <c r="G72" s="56"/>
      <c r="I72" s="56"/>
      <c r="J72" s="56"/>
    </row>
    <row r="73" spans="2:11" s="7" customFormat="1" ht="33" customHeight="1" x14ac:dyDescent="0.2">
      <c r="C73" s="25"/>
      <c r="G73" s="56"/>
      <c r="I73" s="56"/>
      <c r="J73" s="56"/>
    </row>
    <row r="74" spans="2:11" s="7" customFormat="1" ht="33" customHeight="1" x14ac:dyDescent="0.2">
      <c r="C74" s="25"/>
      <c r="G74" s="56"/>
      <c r="I74" s="56"/>
      <c r="J74" s="56"/>
    </row>
    <row r="75" spans="2:11" s="7" customFormat="1" ht="33" customHeight="1" x14ac:dyDescent="0.2">
      <c r="C75" s="25"/>
      <c r="G75" s="56"/>
      <c r="I75" s="56"/>
      <c r="J75" s="56"/>
    </row>
    <row r="76" spans="2:11" s="7" customFormat="1" ht="25.5" customHeight="1" x14ac:dyDescent="0.2">
      <c r="C76" s="25"/>
      <c r="G76" s="56"/>
      <c r="I76" s="56"/>
      <c r="J76" s="56"/>
    </row>
    <row r="77" spans="2:11" s="7" customFormat="1" x14ac:dyDescent="0.2">
      <c r="C77" s="24"/>
      <c r="D77" s="8"/>
      <c r="E77" s="8"/>
      <c r="F77" s="8"/>
      <c r="G77" s="48"/>
      <c r="I77" s="56"/>
      <c r="J77" s="56"/>
    </row>
    <row r="78" spans="2:11" s="7" customFormat="1" x14ac:dyDescent="0.2">
      <c r="C78" s="24"/>
      <c r="D78" s="8"/>
      <c r="E78" s="8"/>
      <c r="F78" s="8"/>
      <c r="G78" s="48"/>
      <c r="I78" s="56"/>
      <c r="J78" s="56"/>
    </row>
    <row r="79" spans="2:11" s="7" customFormat="1" x14ac:dyDescent="0.2">
      <c r="C79" s="24"/>
      <c r="D79" s="8"/>
      <c r="E79" s="8"/>
      <c r="F79" s="8"/>
      <c r="G79" s="48"/>
      <c r="I79" s="56"/>
      <c r="J79" s="56"/>
    </row>
    <row r="80" spans="2:11" s="7" customFormat="1" x14ac:dyDescent="0.2">
      <c r="C80" s="24"/>
      <c r="D80" s="8"/>
      <c r="E80" s="8"/>
      <c r="F80" s="8"/>
      <c r="G80" s="48"/>
      <c r="I80" s="56"/>
      <c r="J80" s="56"/>
    </row>
    <row r="81" spans="1:81" s="7" customFormat="1" x14ac:dyDescent="0.2">
      <c r="C81" s="24"/>
      <c r="D81" s="8"/>
      <c r="E81" s="8"/>
      <c r="F81" s="8"/>
      <c r="G81" s="48"/>
      <c r="I81" s="56"/>
      <c r="J81" s="56"/>
    </row>
    <row r="82" spans="1:81" s="7" customFormat="1" x14ac:dyDescent="0.2">
      <c r="C82" s="24"/>
      <c r="D82" s="8"/>
      <c r="E82" s="8"/>
      <c r="F82" s="8"/>
      <c r="G82" s="48"/>
      <c r="I82" s="56"/>
      <c r="J82" s="56"/>
    </row>
    <row r="83" spans="1:81" s="7" customFormat="1" x14ac:dyDescent="0.2">
      <c r="C83" s="24"/>
      <c r="D83" s="8"/>
      <c r="E83" s="8"/>
      <c r="F83" s="8"/>
      <c r="G83" s="48"/>
      <c r="I83" s="56"/>
      <c r="J83" s="56"/>
    </row>
    <row r="84" spans="1:81" s="7" customFormat="1" x14ac:dyDescent="0.2">
      <c r="C84" s="24"/>
      <c r="D84" s="8"/>
      <c r="E84" s="8"/>
      <c r="F84" s="8"/>
      <c r="G84" s="48"/>
      <c r="I84" s="56"/>
      <c r="J84" s="56"/>
    </row>
    <row r="85" spans="1:81" s="7" customFormat="1" x14ac:dyDescent="0.2">
      <c r="C85" s="24"/>
      <c r="D85" s="8"/>
      <c r="E85" s="8"/>
      <c r="F85" s="8"/>
      <c r="G85" s="48"/>
      <c r="I85" s="56"/>
      <c r="J85" s="56"/>
    </row>
    <row r="86" spans="1:81" s="7" customFormat="1" x14ac:dyDescent="0.2">
      <c r="C86" s="24"/>
      <c r="D86" s="8"/>
      <c r="E86" s="8"/>
      <c r="F86" s="8"/>
      <c r="G86" s="48"/>
      <c r="I86" s="56"/>
      <c r="J86" s="56"/>
    </row>
    <row r="87" spans="1:81" s="7" customFormat="1" x14ac:dyDescent="0.2">
      <c r="C87" s="26"/>
      <c r="D87" s="8"/>
      <c r="E87" s="8"/>
      <c r="F87" s="8"/>
      <c r="G87" s="48"/>
      <c r="I87" s="56"/>
      <c r="J87" s="56"/>
    </row>
    <row r="88" spans="1:81" s="7" customFormat="1" x14ac:dyDescent="0.2">
      <c r="C88" s="14"/>
      <c r="D88" s="10"/>
      <c r="E88" s="10"/>
      <c r="F88" s="10"/>
      <c r="G88" s="57"/>
      <c r="I88" s="56"/>
      <c r="J88" s="56"/>
    </row>
    <row r="89" spans="1:81" s="7" customFormat="1" x14ac:dyDescent="0.2">
      <c r="C89" s="27"/>
      <c r="D89" s="11"/>
      <c r="E89" s="11"/>
      <c r="F89" s="11"/>
      <c r="G89" s="58"/>
      <c r="I89" s="56"/>
      <c r="J89" s="56"/>
    </row>
    <row r="90" spans="1:81" s="7" customFormat="1" x14ac:dyDescent="0.2">
      <c r="C90" s="27"/>
      <c r="D90" s="11"/>
      <c r="E90" s="11"/>
      <c r="F90" s="11"/>
      <c r="G90" s="58"/>
      <c r="I90" s="56"/>
      <c r="J90" s="56"/>
    </row>
    <row r="91" spans="1:81" s="7" customFormat="1" x14ac:dyDescent="0.2">
      <c r="C91" s="27"/>
      <c r="D91" s="11"/>
      <c r="E91" s="11"/>
      <c r="F91" s="11"/>
      <c r="G91" s="58"/>
      <c r="I91" s="56"/>
      <c r="J91" s="56"/>
    </row>
    <row r="92" spans="1:81" s="7" customFormat="1" x14ac:dyDescent="0.2">
      <c r="C92" s="27"/>
      <c r="D92" s="11"/>
      <c r="E92" s="11"/>
      <c r="F92" s="11"/>
      <c r="G92" s="58"/>
      <c r="I92" s="56"/>
      <c r="J92" s="56"/>
    </row>
    <row r="93" spans="1:81" s="7" customFormat="1" x14ac:dyDescent="0.2">
      <c r="C93" s="23"/>
      <c r="D93" s="12"/>
      <c r="E93" s="12"/>
      <c r="F93" s="12"/>
      <c r="G93" s="12"/>
      <c r="I93" s="56"/>
      <c r="J93" s="56"/>
    </row>
    <row r="94" spans="1:81" x14ac:dyDescent="0.2">
      <c r="A94" s="5"/>
      <c r="B94" s="5"/>
      <c r="C94" s="28"/>
      <c r="D94" s="2"/>
      <c r="E94" s="2"/>
      <c r="F94" s="2"/>
      <c r="G94" s="12"/>
      <c r="H94" s="5"/>
      <c r="I94" s="117"/>
      <c r="J94" s="117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</row>
    <row r="95" spans="1:81" x14ac:dyDescent="0.2">
      <c r="A95" s="5"/>
      <c r="B95" s="5"/>
      <c r="C95" s="6"/>
      <c r="D95" s="3"/>
      <c r="E95" s="3"/>
      <c r="F95" s="3"/>
      <c r="G95" s="59"/>
      <c r="H95" s="5"/>
      <c r="I95" s="117"/>
      <c r="J95" s="117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</row>
  </sheetData>
  <sheetProtection password="CF35" sheet="1" objects="1" scenarios="1" selectLockedCells="1"/>
  <mergeCells count="28">
    <mergeCell ref="B59:C59"/>
    <mergeCell ref="D56:E56"/>
    <mergeCell ref="H54:I54"/>
    <mergeCell ref="H55:I55"/>
    <mergeCell ref="B62:B67"/>
    <mergeCell ref="H56:I56"/>
    <mergeCell ref="B56:C56"/>
    <mergeCell ref="B57:C57"/>
    <mergeCell ref="B58:C58"/>
    <mergeCell ref="H62:J67"/>
    <mergeCell ref="B2:F2"/>
    <mergeCell ref="B5:B12"/>
    <mergeCell ref="B53:C53"/>
    <mergeCell ref="B54:C54"/>
    <mergeCell ref="B55:C55"/>
    <mergeCell ref="D51:E51"/>
    <mergeCell ref="D52:E52"/>
    <mergeCell ref="B51:C51"/>
    <mergeCell ref="B52:C52"/>
    <mergeCell ref="H5:J5"/>
    <mergeCell ref="H19:J19"/>
    <mergeCell ref="D53:E53"/>
    <mergeCell ref="H50:J50"/>
    <mergeCell ref="H53:I53"/>
    <mergeCell ref="H51:I51"/>
    <mergeCell ref="H52:I52"/>
    <mergeCell ref="B50:E50"/>
    <mergeCell ref="B19:B36"/>
  </mergeCells>
  <conditionalFormatting sqref="D67:F67">
    <cfRule type="cellIs" dxfId="5" priority="1" operator="lessThan">
      <formula>10</formula>
    </cfRule>
  </conditionalFormatting>
  <hyperlinks>
    <hyperlink ref="B43" r:id="rId1"/>
  </hyperlinks>
  <printOptions horizontalCentered="1"/>
  <pageMargins left="0.31496062992125984" right="0.31496062992125984" top="0.39370078740157483" bottom="0.39370078740157483" header="0.31496062992125984" footer="0.31496062992125984"/>
  <pageSetup paperSize="9" scale="68" orientation="portrait" horizontalDpi="0" verticalDpi="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5" name="Drop Down 1">
              <controlPr defaultSize="0" autoLine="0" autoPict="0">
                <anchor moveWithCells="1">
                  <from>
                    <xdr:col>3</xdr:col>
                    <xdr:colOff>19050</xdr:colOff>
                    <xdr:row>19</xdr:row>
                    <xdr:rowOff>9525</xdr:rowOff>
                  </from>
                  <to>
                    <xdr:col>3</xdr:col>
                    <xdr:colOff>1571625</xdr:colOff>
                    <xdr:row>19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6" name="Drop Down 2">
              <controlPr defaultSize="0" autoLine="0" autoPict="0">
                <anchor moveWithCells="1">
                  <from>
                    <xdr:col>4</xdr:col>
                    <xdr:colOff>19050</xdr:colOff>
                    <xdr:row>19</xdr:row>
                    <xdr:rowOff>9525</xdr:rowOff>
                  </from>
                  <to>
                    <xdr:col>4</xdr:col>
                    <xdr:colOff>1571625</xdr:colOff>
                    <xdr:row>19</xdr:row>
                    <xdr:rowOff>371475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5" id="{B88DB38A-9DA5-4A6F-844E-0D5748313E03}">
            <xm:f>OR(TODAY()&lt;FREIGABE!$P$5,TODAY()&gt;FREIGABE!$Q$5)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D8:E40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033"/>
  <sheetViews>
    <sheetView showGridLines="0" tabSelected="1" zoomScaleNormal="100" workbookViewId="0">
      <selection activeCell="C5" sqref="C5"/>
    </sheetView>
  </sheetViews>
  <sheetFormatPr baseColWidth="10" defaultRowHeight="14.25" x14ac:dyDescent="0.2"/>
  <cols>
    <col min="1" max="1" width="2.375" style="5" customWidth="1"/>
    <col min="2" max="3" width="35.625" style="5" customWidth="1"/>
    <col min="4" max="4" width="2.375" style="5" customWidth="1"/>
    <col min="5" max="12" width="4.125" style="5" customWidth="1"/>
    <col min="13" max="13" width="2.375" style="5" customWidth="1"/>
    <col min="14" max="17" width="14.625" style="193" hidden="1" customWidth="1"/>
    <col min="18" max="18" width="4.125" style="202" customWidth="1"/>
    <col min="19" max="19" width="4.125" style="5" customWidth="1"/>
    <col min="20" max="21" width="10" style="5" customWidth="1"/>
    <col min="22" max="16384" width="11" style="5"/>
  </cols>
  <sheetData>
    <row r="1" spans="2:18" x14ac:dyDescent="0.2">
      <c r="N1" s="77" t="s">
        <v>32</v>
      </c>
      <c r="R1" s="5"/>
    </row>
    <row r="2" spans="2:18" ht="90" customHeight="1" x14ac:dyDescent="0.2">
      <c r="B2" s="282" t="s">
        <v>76</v>
      </c>
      <c r="C2" s="283"/>
      <c r="E2" s="194"/>
      <c r="F2" s="194"/>
      <c r="G2" s="194"/>
      <c r="H2" s="194"/>
      <c r="I2" s="194"/>
      <c r="J2" s="194"/>
      <c r="K2" s="194"/>
      <c r="L2" s="194"/>
      <c r="N2" s="77" t="s">
        <v>33</v>
      </c>
      <c r="R2" s="5"/>
    </row>
    <row r="3" spans="2:18" ht="15" customHeight="1" x14ac:dyDescent="0.2">
      <c r="B3" s="284"/>
      <c r="C3" s="285"/>
      <c r="E3" s="194"/>
      <c r="F3" s="194"/>
      <c r="G3" s="194"/>
      <c r="H3" s="194"/>
      <c r="I3" s="194"/>
      <c r="J3" s="194"/>
      <c r="K3" s="194"/>
      <c r="L3" s="194"/>
      <c r="N3" s="77" t="s">
        <v>34</v>
      </c>
      <c r="R3" s="5"/>
    </row>
    <row r="4" spans="2:18" ht="30" customHeight="1" x14ac:dyDescent="0.2">
      <c r="B4" s="195" t="s">
        <v>73</v>
      </c>
      <c r="C4" s="105">
        <f ca="1">IF(C5=O6,INDEX(O10:O2020,MATCH(TODAY(),P10:P2020,0),1),"wurde bereits eingetragen")</f>
        <v>1632</v>
      </c>
      <c r="E4" s="194"/>
      <c r="F4" s="194"/>
      <c r="G4" s="194"/>
      <c r="H4" s="194"/>
      <c r="I4" s="194"/>
      <c r="J4" s="194"/>
      <c r="K4" s="194"/>
      <c r="L4" s="194"/>
      <c r="N4" s="78" t="s">
        <v>35</v>
      </c>
      <c r="O4" s="79">
        <f ca="1">INDEX(O10:O2020,MATCH(TODAY(),P10:P2020,0),1)</f>
        <v>1632</v>
      </c>
      <c r="P4" s="80" t="s">
        <v>36</v>
      </c>
      <c r="Q4" s="80" t="s">
        <v>37</v>
      </c>
      <c r="R4" s="5"/>
    </row>
    <row r="5" spans="2:18" ht="30" customHeight="1" x14ac:dyDescent="0.2">
      <c r="B5" s="196" t="str">
        <f ca="1">IF(AND(TODAY()&gt;=$P$5,TODAY()&lt;=$Q$5),"Code eingetragen &gt;&gt;&gt;","Code bitte hier eintragen &gt;&gt;&gt;")</f>
        <v>Code bitte hier eintragen &gt;&gt;&gt;</v>
      </c>
      <c r="C5" s="81">
        <f ca="1">TODAY()-1</f>
        <v>45684</v>
      </c>
      <c r="E5" s="194"/>
      <c r="F5" s="194"/>
      <c r="G5" s="194"/>
      <c r="H5" s="194"/>
      <c r="I5" s="194"/>
      <c r="J5" s="194"/>
      <c r="K5" s="194"/>
      <c r="L5" s="194"/>
      <c r="N5" s="82" t="s">
        <v>38</v>
      </c>
      <c r="O5" s="83">
        <f ca="1">C5</f>
        <v>45684</v>
      </c>
      <c r="P5" s="84">
        <f ca="1">IFERROR(IF($O$5=$O$6,$O$6,INDEX(P10:P2020,MATCH($O$5,$O$10:$O$2020,0),1)),$O$6)</f>
        <v>45684</v>
      </c>
      <c r="Q5" s="84">
        <f ca="1">IFERROR(IF($O$5=$O$6,$O$6,INDEX(Q10:Q2020,MATCH($O$5,$O$10:$O$2020,0),1)),$O$6)</f>
        <v>45684</v>
      </c>
      <c r="R5" s="5"/>
    </row>
    <row r="6" spans="2:18" ht="30" customHeight="1" x14ac:dyDescent="0.2">
      <c r="B6" s="195" t="s">
        <v>39</v>
      </c>
      <c r="C6" s="197" t="str">
        <f ca="1">IF(AND(TODAY()&gt;=P5,TODAY()&lt;=Q5),Q5,"Bitte richtigen Code eintragen!")</f>
        <v>Bitte richtigen Code eintragen!</v>
      </c>
      <c r="E6" s="194"/>
      <c r="F6" s="194"/>
      <c r="G6" s="194"/>
      <c r="H6" s="194"/>
      <c r="I6" s="194"/>
      <c r="J6" s="194"/>
      <c r="K6" s="194"/>
      <c r="L6" s="194"/>
      <c r="N6" s="85" t="s">
        <v>40</v>
      </c>
      <c r="O6" s="86">
        <f ca="1">TODAY()-1</f>
        <v>45684</v>
      </c>
      <c r="P6" s="278" t="s">
        <v>41</v>
      </c>
      <c r="Q6" s="279"/>
      <c r="R6" s="5"/>
    </row>
    <row r="7" spans="2:18" ht="24" customHeight="1" x14ac:dyDescent="0.2">
      <c r="B7" s="286" t="s">
        <v>42</v>
      </c>
      <c r="C7" s="286"/>
      <c r="R7" s="5"/>
    </row>
    <row r="8" spans="2:18" ht="30" customHeight="1" x14ac:dyDescent="0.2">
      <c r="N8" s="181" t="s">
        <v>43</v>
      </c>
      <c r="O8" s="198">
        <v>7</v>
      </c>
      <c r="P8" s="181" t="s">
        <v>44</v>
      </c>
      <c r="Q8" s="87">
        <f>Q2020</f>
        <v>47675</v>
      </c>
      <c r="R8" s="5"/>
    </row>
    <row r="9" spans="2:18" ht="30" customHeight="1" x14ac:dyDescent="0.2">
      <c r="B9" s="263" t="s">
        <v>74</v>
      </c>
      <c r="C9" s="264"/>
      <c r="N9" s="181" t="s">
        <v>45</v>
      </c>
      <c r="O9" s="181" t="s">
        <v>46</v>
      </c>
      <c r="P9" s="181" t="s">
        <v>36</v>
      </c>
      <c r="Q9" s="181" t="s">
        <v>37</v>
      </c>
      <c r="R9" s="5"/>
    </row>
    <row r="10" spans="2:18" ht="30" customHeight="1" x14ac:dyDescent="0.2">
      <c r="B10" s="280"/>
      <c r="C10" s="281"/>
      <c r="N10" s="199">
        <f>DAY(P10)</f>
        <v>1</v>
      </c>
      <c r="O10" s="200">
        <f t="shared" ref="O10:O73" si="0">ROUND(P10/N10,0)</f>
        <v>45658</v>
      </c>
      <c r="P10" s="88">
        <v>45658</v>
      </c>
      <c r="Q10" s="89">
        <f>P10+O8</f>
        <v>45665</v>
      </c>
      <c r="R10" s="5"/>
    </row>
    <row r="11" spans="2:18" ht="30" customHeight="1" x14ac:dyDescent="0.2">
      <c r="B11" s="287" t="s">
        <v>47</v>
      </c>
      <c r="C11" s="288"/>
      <c r="N11" s="199">
        <f t="shared" ref="N11:N74" si="1">DAY(P11)</f>
        <v>2</v>
      </c>
      <c r="O11" s="90">
        <f t="shared" si="0"/>
        <v>22830</v>
      </c>
      <c r="P11" s="91">
        <f>P10+1</f>
        <v>45659</v>
      </c>
      <c r="Q11" s="91">
        <f>Q10+1</f>
        <v>45666</v>
      </c>
      <c r="R11" s="5"/>
    </row>
    <row r="12" spans="2:18" ht="30" customHeight="1" x14ac:dyDescent="0.2">
      <c r="B12" s="280" t="s">
        <v>75</v>
      </c>
      <c r="C12" s="281"/>
      <c r="N12" s="199">
        <f t="shared" si="1"/>
        <v>3</v>
      </c>
      <c r="O12" s="200">
        <f t="shared" si="0"/>
        <v>15220</v>
      </c>
      <c r="P12" s="201">
        <f t="shared" ref="P12:Q27" si="2">P11+1</f>
        <v>45660</v>
      </c>
      <c r="Q12" s="201">
        <f t="shared" si="2"/>
        <v>45667</v>
      </c>
      <c r="R12" s="5"/>
    </row>
    <row r="13" spans="2:18" ht="30" customHeight="1" x14ac:dyDescent="0.2">
      <c r="B13" s="265" t="s">
        <v>48</v>
      </c>
      <c r="C13" s="266"/>
      <c r="N13" s="199">
        <f t="shared" si="1"/>
        <v>4</v>
      </c>
      <c r="O13" s="200">
        <f t="shared" si="0"/>
        <v>11415</v>
      </c>
      <c r="P13" s="201">
        <f t="shared" si="2"/>
        <v>45661</v>
      </c>
      <c r="Q13" s="201">
        <f t="shared" si="2"/>
        <v>45668</v>
      </c>
      <c r="R13" s="5"/>
    </row>
    <row r="14" spans="2:18" ht="24" customHeight="1" x14ac:dyDescent="0.2">
      <c r="N14" s="199">
        <f t="shared" si="1"/>
        <v>5</v>
      </c>
      <c r="O14" s="200">
        <f t="shared" si="0"/>
        <v>9132</v>
      </c>
      <c r="P14" s="201">
        <f t="shared" si="2"/>
        <v>45662</v>
      </c>
      <c r="Q14" s="201">
        <f t="shared" si="2"/>
        <v>45669</v>
      </c>
      <c r="R14" s="5"/>
    </row>
    <row r="15" spans="2:18" ht="24" customHeight="1" x14ac:dyDescent="0.2">
      <c r="N15" s="199">
        <f t="shared" si="1"/>
        <v>6</v>
      </c>
      <c r="O15" s="200">
        <f t="shared" si="0"/>
        <v>7611</v>
      </c>
      <c r="P15" s="201">
        <f t="shared" si="2"/>
        <v>45663</v>
      </c>
      <c r="Q15" s="201">
        <f t="shared" si="2"/>
        <v>45670</v>
      </c>
      <c r="R15" s="5"/>
    </row>
    <row r="16" spans="2:18" ht="24" customHeight="1" x14ac:dyDescent="0.2">
      <c r="N16" s="199">
        <f t="shared" si="1"/>
        <v>7</v>
      </c>
      <c r="O16" s="200">
        <f t="shared" si="0"/>
        <v>6523</v>
      </c>
      <c r="P16" s="201">
        <f t="shared" si="2"/>
        <v>45664</v>
      </c>
      <c r="Q16" s="201">
        <f t="shared" si="2"/>
        <v>45671</v>
      </c>
      <c r="R16" s="5"/>
    </row>
    <row r="17" spans="14:18" ht="24" customHeight="1" x14ac:dyDescent="0.2">
      <c r="N17" s="199">
        <f t="shared" si="1"/>
        <v>8</v>
      </c>
      <c r="O17" s="200">
        <f t="shared" si="0"/>
        <v>5708</v>
      </c>
      <c r="P17" s="201">
        <f t="shared" si="2"/>
        <v>45665</v>
      </c>
      <c r="Q17" s="201">
        <f t="shared" si="2"/>
        <v>45672</v>
      </c>
    </row>
    <row r="18" spans="14:18" ht="24" customHeight="1" x14ac:dyDescent="0.2">
      <c r="N18" s="199">
        <f t="shared" si="1"/>
        <v>9</v>
      </c>
      <c r="O18" s="200">
        <f t="shared" si="0"/>
        <v>5074</v>
      </c>
      <c r="P18" s="201">
        <f t="shared" si="2"/>
        <v>45666</v>
      </c>
      <c r="Q18" s="201">
        <f t="shared" si="2"/>
        <v>45673</v>
      </c>
      <c r="R18" s="5"/>
    </row>
    <row r="19" spans="14:18" ht="24" customHeight="1" x14ac:dyDescent="0.2">
      <c r="N19" s="199">
        <f t="shared" si="1"/>
        <v>10</v>
      </c>
      <c r="O19" s="200">
        <f t="shared" si="0"/>
        <v>4567</v>
      </c>
      <c r="P19" s="201">
        <f t="shared" si="2"/>
        <v>45667</v>
      </c>
      <c r="Q19" s="201">
        <f t="shared" si="2"/>
        <v>45674</v>
      </c>
      <c r="R19" s="5"/>
    </row>
    <row r="20" spans="14:18" ht="24" customHeight="1" x14ac:dyDescent="0.2">
      <c r="N20" s="199">
        <f t="shared" si="1"/>
        <v>11</v>
      </c>
      <c r="O20" s="200">
        <f t="shared" si="0"/>
        <v>4152</v>
      </c>
      <c r="P20" s="201">
        <f t="shared" si="2"/>
        <v>45668</v>
      </c>
      <c r="Q20" s="201">
        <f t="shared" si="2"/>
        <v>45675</v>
      </c>
      <c r="R20" s="5"/>
    </row>
    <row r="21" spans="14:18" ht="24" customHeight="1" x14ac:dyDescent="0.2">
      <c r="N21" s="199">
        <f t="shared" si="1"/>
        <v>12</v>
      </c>
      <c r="O21" s="200">
        <f t="shared" si="0"/>
        <v>3806</v>
      </c>
      <c r="P21" s="201">
        <f t="shared" si="2"/>
        <v>45669</v>
      </c>
      <c r="Q21" s="201">
        <f t="shared" si="2"/>
        <v>45676</v>
      </c>
      <c r="R21" s="5"/>
    </row>
    <row r="22" spans="14:18" ht="24" customHeight="1" x14ac:dyDescent="0.2">
      <c r="N22" s="199">
        <f t="shared" si="1"/>
        <v>13</v>
      </c>
      <c r="O22" s="200">
        <f t="shared" si="0"/>
        <v>3513</v>
      </c>
      <c r="P22" s="201">
        <f t="shared" si="2"/>
        <v>45670</v>
      </c>
      <c r="Q22" s="201">
        <f t="shared" si="2"/>
        <v>45677</v>
      </c>
      <c r="R22" s="5"/>
    </row>
    <row r="23" spans="14:18" ht="24" customHeight="1" x14ac:dyDescent="0.2">
      <c r="N23" s="199">
        <f t="shared" si="1"/>
        <v>14</v>
      </c>
      <c r="O23" s="200">
        <f t="shared" si="0"/>
        <v>3262</v>
      </c>
      <c r="P23" s="201">
        <f t="shared" si="2"/>
        <v>45671</v>
      </c>
      <c r="Q23" s="201">
        <f t="shared" si="2"/>
        <v>45678</v>
      </c>
      <c r="R23" s="5"/>
    </row>
    <row r="24" spans="14:18" ht="24" customHeight="1" x14ac:dyDescent="0.2">
      <c r="N24" s="199">
        <f t="shared" si="1"/>
        <v>15</v>
      </c>
      <c r="O24" s="200">
        <f t="shared" si="0"/>
        <v>3045</v>
      </c>
      <c r="P24" s="201">
        <f t="shared" si="2"/>
        <v>45672</v>
      </c>
      <c r="Q24" s="201">
        <f t="shared" si="2"/>
        <v>45679</v>
      </c>
      <c r="R24" s="5"/>
    </row>
    <row r="25" spans="14:18" ht="24" customHeight="1" x14ac:dyDescent="0.2">
      <c r="N25" s="199">
        <f t="shared" si="1"/>
        <v>16</v>
      </c>
      <c r="O25" s="200">
        <f t="shared" si="0"/>
        <v>2855</v>
      </c>
      <c r="P25" s="201">
        <f t="shared" si="2"/>
        <v>45673</v>
      </c>
      <c r="Q25" s="201">
        <f t="shared" si="2"/>
        <v>45680</v>
      </c>
      <c r="R25" s="5"/>
    </row>
    <row r="26" spans="14:18" ht="24" customHeight="1" x14ac:dyDescent="0.2">
      <c r="N26" s="199">
        <f t="shared" si="1"/>
        <v>17</v>
      </c>
      <c r="O26" s="200">
        <f t="shared" si="0"/>
        <v>2687</v>
      </c>
      <c r="P26" s="201">
        <f t="shared" si="2"/>
        <v>45674</v>
      </c>
      <c r="Q26" s="201">
        <f t="shared" si="2"/>
        <v>45681</v>
      </c>
      <c r="R26" s="5"/>
    </row>
    <row r="27" spans="14:18" ht="15" customHeight="1" x14ac:dyDescent="0.2">
      <c r="N27" s="199">
        <f t="shared" si="1"/>
        <v>18</v>
      </c>
      <c r="O27" s="200">
        <f t="shared" si="0"/>
        <v>2538</v>
      </c>
      <c r="P27" s="201">
        <f t="shared" si="2"/>
        <v>45675</v>
      </c>
      <c r="Q27" s="201">
        <f t="shared" si="2"/>
        <v>45682</v>
      </c>
      <c r="R27" s="5"/>
    </row>
    <row r="28" spans="14:18" ht="15" customHeight="1" x14ac:dyDescent="0.2">
      <c r="N28" s="199">
        <f t="shared" si="1"/>
        <v>19</v>
      </c>
      <c r="O28" s="200">
        <f t="shared" si="0"/>
        <v>2404</v>
      </c>
      <c r="P28" s="201">
        <f t="shared" ref="P28:Q43" si="3">P27+1</f>
        <v>45676</v>
      </c>
      <c r="Q28" s="201">
        <f t="shared" si="3"/>
        <v>45683</v>
      </c>
      <c r="R28" s="5"/>
    </row>
    <row r="29" spans="14:18" ht="15" customHeight="1" x14ac:dyDescent="0.2">
      <c r="N29" s="199">
        <f t="shared" si="1"/>
        <v>20</v>
      </c>
      <c r="O29" s="200">
        <f t="shared" si="0"/>
        <v>2284</v>
      </c>
      <c r="P29" s="201">
        <f t="shared" si="3"/>
        <v>45677</v>
      </c>
      <c r="Q29" s="201">
        <f t="shared" si="3"/>
        <v>45684</v>
      </c>
      <c r="R29" s="5"/>
    </row>
    <row r="30" spans="14:18" ht="15" customHeight="1" x14ac:dyDescent="0.2">
      <c r="N30" s="199">
        <f t="shared" si="1"/>
        <v>21</v>
      </c>
      <c r="O30" s="200">
        <f t="shared" si="0"/>
        <v>2175</v>
      </c>
      <c r="P30" s="201">
        <f t="shared" si="3"/>
        <v>45678</v>
      </c>
      <c r="Q30" s="201">
        <f t="shared" si="3"/>
        <v>45685</v>
      </c>
      <c r="R30" s="5"/>
    </row>
    <row r="31" spans="14:18" ht="15" customHeight="1" x14ac:dyDescent="0.2">
      <c r="N31" s="199">
        <f t="shared" si="1"/>
        <v>22</v>
      </c>
      <c r="O31" s="200">
        <f t="shared" si="0"/>
        <v>2076</v>
      </c>
      <c r="P31" s="201">
        <f t="shared" si="3"/>
        <v>45679</v>
      </c>
      <c r="Q31" s="201">
        <f t="shared" si="3"/>
        <v>45686</v>
      </c>
      <c r="R31" s="5"/>
    </row>
    <row r="32" spans="14:18" ht="15" customHeight="1" x14ac:dyDescent="0.2">
      <c r="N32" s="199">
        <f t="shared" si="1"/>
        <v>23</v>
      </c>
      <c r="O32" s="200">
        <f t="shared" si="0"/>
        <v>1986</v>
      </c>
      <c r="P32" s="201">
        <f t="shared" si="3"/>
        <v>45680</v>
      </c>
      <c r="Q32" s="201">
        <f t="shared" si="3"/>
        <v>45687</v>
      </c>
      <c r="R32" s="5"/>
    </row>
    <row r="33" spans="14:18" ht="15" customHeight="1" x14ac:dyDescent="0.2">
      <c r="N33" s="199">
        <f t="shared" si="1"/>
        <v>24</v>
      </c>
      <c r="O33" s="200">
        <f t="shared" si="0"/>
        <v>1903</v>
      </c>
      <c r="P33" s="201">
        <f t="shared" si="3"/>
        <v>45681</v>
      </c>
      <c r="Q33" s="201">
        <f t="shared" si="3"/>
        <v>45688</v>
      </c>
      <c r="R33" s="5"/>
    </row>
    <row r="34" spans="14:18" ht="15" customHeight="1" x14ac:dyDescent="0.2">
      <c r="N34" s="199">
        <f t="shared" si="1"/>
        <v>25</v>
      </c>
      <c r="O34" s="200">
        <f t="shared" si="0"/>
        <v>1827</v>
      </c>
      <c r="P34" s="201">
        <f t="shared" si="3"/>
        <v>45682</v>
      </c>
      <c r="Q34" s="201">
        <f t="shared" si="3"/>
        <v>45689</v>
      </c>
      <c r="R34" s="5"/>
    </row>
    <row r="35" spans="14:18" ht="15" customHeight="1" x14ac:dyDescent="0.2">
      <c r="N35" s="199">
        <f t="shared" si="1"/>
        <v>26</v>
      </c>
      <c r="O35" s="200">
        <f t="shared" si="0"/>
        <v>1757</v>
      </c>
      <c r="P35" s="201">
        <f t="shared" si="3"/>
        <v>45683</v>
      </c>
      <c r="Q35" s="201">
        <f t="shared" si="3"/>
        <v>45690</v>
      </c>
      <c r="R35" s="5"/>
    </row>
    <row r="36" spans="14:18" ht="15" customHeight="1" x14ac:dyDescent="0.2">
      <c r="N36" s="199">
        <f t="shared" si="1"/>
        <v>27</v>
      </c>
      <c r="O36" s="200">
        <f t="shared" si="0"/>
        <v>1692</v>
      </c>
      <c r="P36" s="201">
        <f t="shared" si="3"/>
        <v>45684</v>
      </c>
      <c r="Q36" s="201">
        <f t="shared" si="3"/>
        <v>45691</v>
      </c>
      <c r="R36" s="5"/>
    </row>
    <row r="37" spans="14:18" ht="15" customHeight="1" x14ac:dyDescent="0.2">
      <c r="N37" s="199">
        <f t="shared" si="1"/>
        <v>28</v>
      </c>
      <c r="O37" s="200">
        <f t="shared" si="0"/>
        <v>1632</v>
      </c>
      <c r="P37" s="201">
        <f t="shared" si="3"/>
        <v>45685</v>
      </c>
      <c r="Q37" s="201">
        <f t="shared" si="3"/>
        <v>45692</v>
      </c>
      <c r="R37" s="5"/>
    </row>
    <row r="38" spans="14:18" ht="15" customHeight="1" x14ac:dyDescent="0.2">
      <c r="N38" s="199">
        <f t="shared" si="1"/>
        <v>29</v>
      </c>
      <c r="O38" s="200">
        <f t="shared" si="0"/>
        <v>1575</v>
      </c>
      <c r="P38" s="201">
        <f t="shared" si="3"/>
        <v>45686</v>
      </c>
      <c r="Q38" s="201">
        <f t="shared" si="3"/>
        <v>45693</v>
      </c>
      <c r="R38" s="5"/>
    </row>
    <row r="39" spans="14:18" ht="15" customHeight="1" x14ac:dyDescent="0.2">
      <c r="N39" s="199">
        <f t="shared" si="1"/>
        <v>30</v>
      </c>
      <c r="O39" s="200">
        <f t="shared" si="0"/>
        <v>1523</v>
      </c>
      <c r="P39" s="201">
        <f t="shared" si="3"/>
        <v>45687</v>
      </c>
      <c r="Q39" s="201">
        <f t="shared" si="3"/>
        <v>45694</v>
      </c>
      <c r="R39" s="5"/>
    </row>
    <row r="40" spans="14:18" ht="15" customHeight="1" x14ac:dyDescent="0.2">
      <c r="N40" s="199">
        <f t="shared" si="1"/>
        <v>31</v>
      </c>
      <c r="O40" s="200">
        <f t="shared" si="0"/>
        <v>1474</v>
      </c>
      <c r="P40" s="201">
        <f t="shared" si="3"/>
        <v>45688</v>
      </c>
      <c r="Q40" s="201">
        <f t="shared" si="3"/>
        <v>45695</v>
      </c>
      <c r="R40" s="5"/>
    </row>
    <row r="41" spans="14:18" ht="15" customHeight="1" x14ac:dyDescent="0.2">
      <c r="N41" s="199">
        <f t="shared" si="1"/>
        <v>1</v>
      </c>
      <c r="O41" s="200">
        <f t="shared" si="0"/>
        <v>45689</v>
      </c>
      <c r="P41" s="201">
        <f t="shared" si="3"/>
        <v>45689</v>
      </c>
      <c r="Q41" s="201">
        <f t="shared" si="3"/>
        <v>45696</v>
      </c>
      <c r="R41" s="5"/>
    </row>
    <row r="42" spans="14:18" ht="15" customHeight="1" x14ac:dyDescent="0.2">
      <c r="N42" s="199">
        <f t="shared" si="1"/>
        <v>2</v>
      </c>
      <c r="O42" s="200">
        <f t="shared" si="0"/>
        <v>22845</v>
      </c>
      <c r="P42" s="201">
        <f t="shared" si="3"/>
        <v>45690</v>
      </c>
      <c r="Q42" s="201">
        <f t="shared" si="3"/>
        <v>45697</v>
      </c>
      <c r="R42" s="5"/>
    </row>
    <row r="43" spans="14:18" ht="15" customHeight="1" x14ac:dyDescent="0.2">
      <c r="N43" s="199">
        <f t="shared" si="1"/>
        <v>3</v>
      </c>
      <c r="O43" s="200">
        <f t="shared" si="0"/>
        <v>15230</v>
      </c>
      <c r="P43" s="201">
        <f t="shared" si="3"/>
        <v>45691</v>
      </c>
      <c r="Q43" s="201">
        <f t="shared" si="3"/>
        <v>45698</v>
      </c>
      <c r="R43" s="5"/>
    </row>
    <row r="44" spans="14:18" ht="15" customHeight="1" x14ac:dyDescent="0.2">
      <c r="N44" s="199">
        <f t="shared" si="1"/>
        <v>4</v>
      </c>
      <c r="O44" s="200">
        <f t="shared" si="0"/>
        <v>11423</v>
      </c>
      <c r="P44" s="201">
        <f t="shared" ref="P44:Q59" si="4">P43+1</f>
        <v>45692</v>
      </c>
      <c r="Q44" s="201">
        <f t="shared" si="4"/>
        <v>45699</v>
      </c>
      <c r="R44" s="5"/>
    </row>
    <row r="45" spans="14:18" ht="15" customHeight="1" x14ac:dyDescent="0.2">
      <c r="N45" s="199">
        <f t="shared" si="1"/>
        <v>5</v>
      </c>
      <c r="O45" s="200">
        <f t="shared" si="0"/>
        <v>9139</v>
      </c>
      <c r="P45" s="201">
        <f t="shared" si="4"/>
        <v>45693</v>
      </c>
      <c r="Q45" s="201">
        <f t="shared" si="4"/>
        <v>45700</v>
      </c>
      <c r="R45" s="5"/>
    </row>
    <row r="46" spans="14:18" ht="15" customHeight="1" x14ac:dyDescent="0.2">
      <c r="N46" s="199">
        <f t="shared" si="1"/>
        <v>6</v>
      </c>
      <c r="O46" s="200">
        <f t="shared" si="0"/>
        <v>7616</v>
      </c>
      <c r="P46" s="201">
        <f t="shared" si="4"/>
        <v>45694</v>
      </c>
      <c r="Q46" s="201">
        <f t="shared" si="4"/>
        <v>45701</v>
      </c>
      <c r="R46" s="5"/>
    </row>
    <row r="47" spans="14:18" ht="15" customHeight="1" x14ac:dyDescent="0.2">
      <c r="N47" s="199">
        <f t="shared" si="1"/>
        <v>7</v>
      </c>
      <c r="O47" s="200">
        <f t="shared" si="0"/>
        <v>6528</v>
      </c>
      <c r="P47" s="201">
        <f t="shared" si="4"/>
        <v>45695</v>
      </c>
      <c r="Q47" s="201">
        <f t="shared" si="4"/>
        <v>45702</v>
      </c>
      <c r="R47" s="5"/>
    </row>
    <row r="48" spans="14:18" ht="15" customHeight="1" x14ac:dyDescent="0.2">
      <c r="N48" s="199">
        <f t="shared" si="1"/>
        <v>8</v>
      </c>
      <c r="O48" s="200">
        <f t="shared" si="0"/>
        <v>5712</v>
      </c>
      <c r="P48" s="201">
        <f t="shared" si="4"/>
        <v>45696</v>
      </c>
      <c r="Q48" s="201">
        <f t="shared" si="4"/>
        <v>45703</v>
      </c>
      <c r="R48" s="5"/>
    </row>
    <row r="49" spans="14:18" ht="15" customHeight="1" x14ac:dyDescent="0.2">
      <c r="N49" s="199">
        <f t="shared" si="1"/>
        <v>9</v>
      </c>
      <c r="O49" s="200">
        <f t="shared" si="0"/>
        <v>5077</v>
      </c>
      <c r="P49" s="201">
        <f t="shared" si="4"/>
        <v>45697</v>
      </c>
      <c r="Q49" s="201">
        <f t="shared" si="4"/>
        <v>45704</v>
      </c>
      <c r="R49" s="5"/>
    </row>
    <row r="50" spans="14:18" ht="15" customHeight="1" x14ac:dyDescent="0.2">
      <c r="N50" s="199">
        <f t="shared" si="1"/>
        <v>10</v>
      </c>
      <c r="O50" s="200">
        <f t="shared" si="0"/>
        <v>4570</v>
      </c>
      <c r="P50" s="201">
        <f t="shared" si="4"/>
        <v>45698</v>
      </c>
      <c r="Q50" s="201">
        <f t="shared" si="4"/>
        <v>45705</v>
      </c>
      <c r="R50" s="5"/>
    </row>
    <row r="51" spans="14:18" ht="15" customHeight="1" x14ac:dyDescent="0.2">
      <c r="N51" s="199">
        <f t="shared" si="1"/>
        <v>11</v>
      </c>
      <c r="O51" s="200">
        <f t="shared" si="0"/>
        <v>4154</v>
      </c>
      <c r="P51" s="201">
        <f t="shared" si="4"/>
        <v>45699</v>
      </c>
      <c r="Q51" s="201">
        <f t="shared" si="4"/>
        <v>45706</v>
      </c>
      <c r="R51" s="5"/>
    </row>
    <row r="52" spans="14:18" ht="15" customHeight="1" x14ac:dyDescent="0.2">
      <c r="N52" s="199">
        <f t="shared" si="1"/>
        <v>12</v>
      </c>
      <c r="O52" s="200">
        <f t="shared" si="0"/>
        <v>3808</v>
      </c>
      <c r="P52" s="201">
        <f t="shared" si="4"/>
        <v>45700</v>
      </c>
      <c r="Q52" s="201">
        <f t="shared" si="4"/>
        <v>45707</v>
      </c>
      <c r="R52" s="5"/>
    </row>
    <row r="53" spans="14:18" ht="15" customHeight="1" x14ac:dyDescent="0.2">
      <c r="N53" s="199">
        <f t="shared" si="1"/>
        <v>13</v>
      </c>
      <c r="O53" s="200">
        <f t="shared" si="0"/>
        <v>3515</v>
      </c>
      <c r="P53" s="201">
        <f t="shared" si="4"/>
        <v>45701</v>
      </c>
      <c r="Q53" s="201">
        <f t="shared" si="4"/>
        <v>45708</v>
      </c>
      <c r="R53" s="5"/>
    </row>
    <row r="54" spans="14:18" ht="15" customHeight="1" x14ac:dyDescent="0.2">
      <c r="N54" s="199">
        <f t="shared" si="1"/>
        <v>14</v>
      </c>
      <c r="O54" s="200">
        <f t="shared" si="0"/>
        <v>3264</v>
      </c>
      <c r="P54" s="201">
        <f t="shared" si="4"/>
        <v>45702</v>
      </c>
      <c r="Q54" s="201">
        <f t="shared" si="4"/>
        <v>45709</v>
      </c>
      <c r="R54" s="5"/>
    </row>
    <row r="55" spans="14:18" ht="15" customHeight="1" x14ac:dyDescent="0.2">
      <c r="N55" s="199">
        <f t="shared" si="1"/>
        <v>15</v>
      </c>
      <c r="O55" s="200">
        <f t="shared" si="0"/>
        <v>3047</v>
      </c>
      <c r="P55" s="201">
        <f t="shared" si="4"/>
        <v>45703</v>
      </c>
      <c r="Q55" s="201">
        <f t="shared" si="4"/>
        <v>45710</v>
      </c>
      <c r="R55" s="5"/>
    </row>
    <row r="56" spans="14:18" ht="15" customHeight="1" x14ac:dyDescent="0.2">
      <c r="N56" s="199">
        <f t="shared" si="1"/>
        <v>16</v>
      </c>
      <c r="O56" s="200">
        <f t="shared" si="0"/>
        <v>2857</v>
      </c>
      <c r="P56" s="201">
        <f t="shared" si="4"/>
        <v>45704</v>
      </c>
      <c r="Q56" s="201">
        <f t="shared" si="4"/>
        <v>45711</v>
      </c>
      <c r="R56" s="5"/>
    </row>
    <row r="57" spans="14:18" ht="15" customHeight="1" x14ac:dyDescent="0.2">
      <c r="N57" s="199">
        <f t="shared" si="1"/>
        <v>17</v>
      </c>
      <c r="O57" s="200">
        <f t="shared" si="0"/>
        <v>2689</v>
      </c>
      <c r="P57" s="201">
        <f t="shared" si="4"/>
        <v>45705</v>
      </c>
      <c r="Q57" s="201">
        <f t="shared" si="4"/>
        <v>45712</v>
      </c>
      <c r="R57" s="5"/>
    </row>
    <row r="58" spans="14:18" ht="15" customHeight="1" x14ac:dyDescent="0.2">
      <c r="N58" s="199">
        <f t="shared" si="1"/>
        <v>18</v>
      </c>
      <c r="O58" s="200">
        <f t="shared" si="0"/>
        <v>2539</v>
      </c>
      <c r="P58" s="201">
        <f t="shared" si="4"/>
        <v>45706</v>
      </c>
      <c r="Q58" s="201">
        <f t="shared" si="4"/>
        <v>45713</v>
      </c>
      <c r="R58" s="5"/>
    </row>
    <row r="59" spans="14:18" ht="15" customHeight="1" x14ac:dyDescent="0.2">
      <c r="N59" s="199">
        <f t="shared" si="1"/>
        <v>19</v>
      </c>
      <c r="O59" s="200">
        <f t="shared" si="0"/>
        <v>2406</v>
      </c>
      <c r="P59" s="201">
        <f t="shared" si="4"/>
        <v>45707</v>
      </c>
      <c r="Q59" s="201">
        <f t="shared" si="4"/>
        <v>45714</v>
      </c>
      <c r="R59" s="5"/>
    </row>
    <row r="60" spans="14:18" ht="15" customHeight="1" x14ac:dyDescent="0.2">
      <c r="N60" s="199">
        <f t="shared" si="1"/>
        <v>20</v>
      </c>
      <c r="O60" s="200">
        <f t="shared" si="0"/>
        <v>2285</v>
      </c>
      <c r="P60" s="201">
        <f t="shared" ref="P60:Q75" si="5">P59+1</f>
        <v>45708</v>
      </c>
      <c r="Q60" s="201">
        <f t="shared" si="5"/>
        <v>45715</v>
      </c>
      <c r="R60" s="5"/>
    </row>
    <row r="61" spans="14:18" ht="15" customHeight="1" x14ac:dyDescent="0.2">
      <c r="N61" s="199">
        <f t="shared" si="1"/>
        <v>21</v>
      </c>
      <c r="O61" s="200">
        <f t="shared" si="0"/>
        <v>2177</v>
      </c>
      <c r="P61" s="201">
        <f t="shared" si="5"/>
        <v>45709</v>
      </c>
      <c r="Q61" s="201">
        <f t="shared" si="5"/>
        <v>45716</v>
      </c>
      <c r="R61" s="5"/>
    </row>
    <row r="62" spans="14:18" ht="15" customHeight="1" x14ac:dyDescent="0.2">
      <c r="N62" s="199">
        <f t="shared" si="1"/>
        <v>22</v>
      </c>
      <c r="O62" s="200">
        <f t="shared" si="0"/>
        <v>2078</v>
      </c>
      <c r="P62" s="201">
        <f t="shared" si="5"/>
        <v>45710</v>
      </c>
      <c r="Q62" s="201">
        <f t="shared" si="5"/>
        <v>45717</v>
      </c>
      <c r="R62" s="5"/>
    </row>
    <row r="63" spans="14:18" ht="15" customHeight="1" x14ac:dyDescent="0.2">
      <c r="N63" s="199">
        <f t="shared" si="1"/>
        <v>23</v>
      </c>
      <c r="O63" s="200">
        <f t="shared" si="0"/>
        <v>1987</v>
      </c>
      <c r="P63" s="201">
        <f t="shared" si="5"/>
        <v>45711</v>
      </c>
      <c r="Q63" s="201">
        <f t="shared" si="5"/>
        <v>45718</v>
      </c>
      <c r="R63" s="5"/>
    </row>
    <row r="64" spans="14:18" ht="15" customHeight="1" x14ac:dyDescent="0.2">
      <c r="N64" s="199">
        <f t="shared" si="1"/>
        <v>24</v>
      </c>
      <c r="O64" s="200">
        <f t="shared" si="0"/>
        <v>1905</v>
      </c>
      <c r="P64" s="201">
        <f t="shared" si="5"/>
        <v>45712</v>
      </c>
      <c r="Q64" s="201">
        <f t="shared" si="5"/>
        <v>45719</v>
      </c>
      <c r="R64" s="5"/>
    </row>
    <row r="65" spans="14:18" ht="15" customHeight="1" x14ac:dyDescent="0.2">
      <c r="N65" s="199">
        <f t="shared" si="1"/>
        <v>25</v>
      </c>
      <c r="O65" s="200">
        <f t="shared" si="0"/>
        <v>1829</v>
      </c>
      <c r="P65" s="201">
        <f t="shared" si="5"/>
        <v>45713</v>
      </c>
      <c r="Q65" s="201">
        <f t="shared" si="5"/>
        <v>45720</v>
      </c>
      <c r="R65" s="5"/>
    </row>
    <row r="66" spans="14:18" ht="15" customHeight="1" x14ac:dyDescent="0.2">
      <c r="N66" s="199">
        <f t="shared" si="1"/>
        <v>26</v>
      </c>
      <c r="O66" s="200">
        <f t="shared" si="0"/>
        <v>1758</v>
      </c>
      <c r="P66" s="201">
        <f t="shared" si="5"/>
        <v>45714</v>
      </c>
      <c r="Q66" s="201">
        <f t="shared" si="5"/>
        <v>45721</v>
      </c>
      <c r="R66" s="5"/>
    </row>
    <row r="67" spans="14:18" ht="15" customHeight="1" x14ac:dyDescent="0.2">
      <c r="N67" s="199">
        <f t="shared" si="1"/>
        <v>27</v>
      </c>
      <c r="O67" s="200">
        <f t="shared" si="0"/>
        <v>1693</v>
      </c>
      <c r="P67" s="201">
        <f t="shared" si="5"/>
        <v>45715</v>
      </c>
      <c r="Q67" s="201">
        <f t="shared" si="5"/>
        <v>45722</v>
      </c>
      <c r="R67" s="5"/>
    </row>
    <row r="68" spans="14:18" ht="15" customHeight="1" x14ac:dyDescent="0.2">
      <c r="N68" s="199">
        <f t="shared" si="1"/>
        <v>28</v>
      </c>
      <c r="O68" s="200">
        <f t="shared" si="0"/>
        <v>1633</v>
      </c>
      <c r="P68" s="201">
        <f t="shared" si="5"/>
        <v>45716</v>
      </c>
      <c r="Q68" s="201">
        <f t="shared" si="5"/>
        <v>45723</v>
      </c>
      <c r="R68" s="5"/>
    </row>
    <row r="69" spans="14:18" ht="15" customHeight="1" x14ac:dyDescent="0.2">
      <c r="N69" s="199">
        <f t="shared" si="1"/>
        <v>1</v>
      </c>
      <c r="O69" s="200">
        <f t="shared" si="0"/>
        <v>45717</v>
      </c>
      <c r="P69" s="201">
        <f t="shared" si="5"/>
        <v>45717</v>
      </c>
      <c r="Q69" s="201">
        <f t="shared" si="5"/>
        <v>45724</v>
      </c>
      <c r="R69" s="5"/>
    </row>
    <row r="70" spans="14:18" ht="15" customHeight="1" x14ac:dyDescent="0.2">
      <c r="N70" s="199">
        <f t="shared" si="1"/>
        <v>2</v>
      </c>
      <c r="O70" s="200">
        <f t="shared" si="0"/>
        <v>22859</v>
      </c>
      <c r="P70" s="201">
        <f t="shared" si="5"/>
        <v>45718</v>
      </c>
      <c r="Q70" s="201">
        <f t="shared" si="5"/>
        <v>45725</v>
      </c>
      <c r="R70" s="5"/>
    </row>
    <row r="71" spans="14:18" ht="15" customHeight="1" x14ac:dyDescent="0.2">
      <c r="N71" s="199">
        <f t="shared" si="1"/>
        <v>3</v>
      </c>
      <c r="O71" s="200">
        <f t="shared" si="0"/>
        <v>15240</v>
      </c>
      <c r="P71" s="201">
        <f t="shared" si="5"/>
        <v>45719</v>
      </c>
      <c r="Q71" s="201">
        <f t="shared" si="5"/>
        <v>45726</v>
      </c>
      <c r="R71" s="5"/>
    </row>
    <row r="72" spans="14:18" ht="15" customHeight="1" x14ac:dyDescent="0.2">
      <c r="N72" s="199">
        <f t="shared" si="1"/>
        <v>4</v>
      </c>
      <c r="O72" s="200">
        <f t="shared" si="0"/>
        <v>11430</v>
      </c>
      <c r="P72" s="201">
        <f t="shared" si="5"/>
        <v>45720</v>
      </c>
      <c r="Q72" s="201">
        <f t="shared" si="5"/>
        <v>45727</v>
      </c>
      <c r="R72" s="5"/>
    </row>
    <row r="73" spans="14:18" x14ac:dyDescent="0.2">
      <c r="N73" s="199">
        <f t="shared" si="1"/>
        <v>5</v>
      </c>
      <c r="O73" s="200">
        <f t="shared" si="0"/>
        <v>9144</v>
      </c>
      <c r="P73" s="201">
        <f t="shared" si="5"/>
        <v>45721</v>
      </c>
      <c r="Q73" s="201">
        <f t="shared" si="5"/>
        <v>45728</v>
      </c>
      <c r="R73" s="5"/>
    </row>
    <row r="74" spans="14:18" x14ac:dyDescent="0.2">
      <c r="N74" s="199">
        <f t="shared" si="1"/>
        <v>6</v>
      </c>
      <c r="O74" s="200">
        <f t="shared" ref="O74:O137" si="6">ROUND(P74/N74,0)</f>
        <v>7620</v>
      </c>
      <c r="P74" s="201">
        <f t="shared" si="5"/>
        <v>45722</v>
      </c>
      <c r="Q74" s="201">
        <f t="shared" si="5"/>
        <v>45729</v>
      </c>
      <c r="R74" s="5"/>
    </row>
    <row r="75" spans="14:18" x14ac:dyDescent="0.2">
      <c r="N75" s="199">
        <f t="shared" ref="N75:N138" si="7">DAY(P75)</f>
        <v>7</v>
      </c>
      <c r="O75" s="200">
        <f t="shared" si="6"/>
        <v>6532</v>
      </c>
      <c r="P75" s="201">
        <f t="shared" si="5"/>
        <v>45723</v>
      </c>
      <c r="Q75" s="201">
        <f t="shared" si="5"/>
        <v>45730</v>
      </c>
      <c r="R75" s="5"/>
    </row>
    <row r="76" spans="14:18" x14ac:dyDescent="0.2">
      <c r="N76" s="199">
        <f t="shared" si="7"/>
        <v>8</v>
      </c>
      <c r="O76" s="200">
        <f t="shared" si="6"/>
        <v>5716</v>
      </c>
      <c r="P76" s="201">
        <f t="shared" ref="P76:Q91" si="8">P75+1</f>
        <v>45724</v>
      </c>
      <c r="Q76" s="201">
        <f t="shared" si="8"/>
        <v>45731</v>
      </c>
      <c r="R76" s="5"/>
    </row>
    <row r="77" spans="14:18" x14ac:dyDescent="0.2">
      <c r="N77" s="199">
        <f t="shared" si="7"/>
        <v>9</v>
      </c>
      <c r="O77" s="200">
        <f t="shared" si="6"/>
        <v>5081</v>
      </c>
      <c r="P77" s="201">
        <f t="shared" si="8"/>
        <v>45725</v>
      </c>
      <c r="Q77" s="201">
        <f t="shared" si="8"/>
        <v>45732</v>
      </c>
      <c r="R77" s="5"/>
    </row>
    <row r="78" spans="14:18" x14ac:dyDescent="0.2">
      <c r="N78" s="199">
        <f t="shared" si="7"/>
        <v>10</v>
      </c>
      <c r="O78" s="200">
        <f t="shared" si="6"/>
        <v>4573</v>
      </c>
      <c r="P78" s="201">
        <f t="shared" si="8"/>
        <v>45726</v>
      </c>
      <c r="Q78" s="201">
        <f t="shared" si="8"/>
        <v>45733</v>
      </c>
      <c r="R78" s="5"/>
    </row>
    <row r="79" spans="14:18" x14ac:dyDescent="0.2">
      <c r="N79" s="199">
        <f t="shared" si="7"/>
        <v>11</v>
      </c>
      <c r="O79" s="200">
        <f t="shared" si="6"/>
        <v>4157</v>
      </c>
      <c r="P79" s="201">
        <f t="shared" si="8"/>
        <v>45727</v>
      </c>
      <c r="Q79" s="201">
        <f t="shared" si="8"/>
        <v>45734</v>
      </c>
      <c r="R79" s="5"/>
    </row>
    <row r="80" spans="14:18" x14ac:dyDescent="0.2">
      <c r="N80" s="199">
        <f t="shared" si="7"/>
        <v>12</v>
      </c>
      <c r="O80" s="200">
        <f t="shared" si="6"/>
        <v>3811</v>
      </c>
      <c r="P80" s="201">
        <f t="shared" si="8"/>
        <v>45728</v>
      </c>
      <c r="Q80" s="201">
        <f t="shared" si="8"/>
        <v>45735</v>
      </c>
      <c r="R80" s="5"/>
    </row>
    <row r="81" spans="14:18" x14ac:dyDescent="0.2">
      <c r="N81" s="199">
        <f t="shared" si="7"/>
        <v>13</v>
      </c>
      <c r="O81" s="200">
        <f t="shared" si="6"/>
        <v>3518</v>
      </c>
      <c r="P81" s="201">
        <f t="shared" si="8"/>
        <v>45729</v>
      </c>
      <c r="Q81" s="201">
        <f t="shared" si="8"/>
        <v>45736</v>
      </c>
      <c r="R81" s="5"/>
    </row>
    <row r="82" spans="14:18" x14ac:dyDescent="0.2">
      <c r="N82" s="199">
        <f t="shared" si="7"/>
        <v>14</v>
      </c>
      <c r="O82" s="200">
        <f t="shared" si="6"/>
        <v>3266</v>
      </c>
      <c r="P82" s="201">
        <f t="shared" si="8"/>
        <v>45730</v>
      </c>
      <c r="Q82" s="201">
        <f t="shared" si="8"/>
        <v>45737</v>
      </c>
      <c r="R82" s="5"/>
    </row>
    <row r="83" spans="14:18" x14ac:dyDescent="0.2">
      <c r="N83" s="199">
        <f t="shared" si="7"/>
        <v>15</v>
      </c>
      <c r="O83" s="200">
        <f t="shared" si="6"/>
        <v>3049</v>
      </c>
      <c r="P83" s="201">
        <f t="shared" si="8"/>
        <v>45731</v>
      </c>
      <c r="Q83" s="201">
        <f t="shared" si="8"/>
        <v>45738</v>
      </c>
      <c r="R83" s="5"/>
    </row>
    <row r="84" spans="14:18" x14ac:dyDescent="0.2">
      <c r="N84" s="199">
        <f t="shared" si="7"/>
        <v>16</v>
      </c>
      <c r="O84" s="200">
        <f t="shared" si="6"/>
        <v>2858</v>
      </c>
      <c r="P84" s="201">
        <f t="shared" si="8"/>
        <v>45732</v>
      </c>
      <c r="Q84" s="201">
        <f t="shared" si="8"/>
        <v>45739</v>
      </c>
      <c r="R84" s="5"/>
    </row>
    <row r="85" spans="14:18" x14ac:dyDescent="0.2">
      <c r="N85" s="199">
        <f t="shared" si="7"/>
        <v>17</v>
      </c>
      <c r="O85" s="200">
        <f t="shared" si="6"/>
        <v>2690</v>
      </c>
      <c r="P85" s="201">
        <f t="shared" si="8"/>
        <v>45733</v>
      </c>
      <c r="Q85" s="201">
        <f t="shared" si="8"/>
        <v>45740</v>
      </c>
      <c r="R85" s="5"/>
    </row>
    <row r="86" spans="14:18" x14ac:dyDescent="0.2">
      <c r="N86" s="199">
        <f t="shared" si="7"/>
        <v>18</v>
      </c>
      <c r="O86" s="200">
        <f t="shared" si="6"/>
        <v>2541</v>
      </c>
      <c r="P86" s="201">
        <f t="shared" si="8"/>
        <v>45734</v>
      </c>
      <c r="Q86" s="201">
        <f t="shared" si="8"/>
        <v>45741</v>
      </c>
      <c r="R86" s="5"/>
    </row>
    <row r="87" spans="14:18" x14ac:dyDescent="0.2">
      <c r="N87" s="199">
        <f t="shared" si="7"/>
        <v>19</v>
      </c>
      <c r="O87" s="200">
        <f t="shared" si="6"/>
        <v>2407</v>
      </c>
      <c r="P87" s="201">
        <f t="shared" si="8"/>
        <v>45735</v>
      </c>
      <c r="Q87" s="201">
        <f t="shared" si="8"/>
        <v>45742</v>
      </c>
      <c r="R87" s="5"/>
    </row>
    <row r="88" spans="14:18" x14ac:dyDescent="0.2">
      <c r="N88" s="199">
        <f t="shared" si="7"/>
        <v>20</v>
      </c>
      <c r="O88" s="200">
        <f t="shared" si="6"/>
        <v>2287</v>
      </c>
      <c r="P88" s="201">
        <f t="shared" si="8"/>
        <v>45736</v>
      </c>
      <c r="Q88" s="201">
        <f t="shared" si="8"/>
        <v>45743</v>
      </c>
      <c r="R88" s="5"/>
    </row>
    <row r="89" spans="14:18" x14ac:dyDescent="0.2">
      <c r="N89" s="199">
        <f t="shared" si="7"/>
        <v>21</v>
      </c>
      <c r="O89" s="200">
        <f t="shared" si="6"/>
        <v>2178</v>
      </c>
      <c r="P89" s="201">
        <f t="shared" si="8"/>
        <v>45737</v>
      </c>
      <c r="Q89" s="201">
        <f t="shared" si="8"/>
        <v>45744</v>
      </c>
      <c r="R89" s="5"/>
    </row>
    <row r="90" spans="14:18" x14ac:dyDescent="0.2">
      <c r="N90" s="199">
        <f t="shared" si="7"/>
        <v>22</v>
      </c>
      <c r="O90" s="200">
        <f t="shared" si="6"/>
        <v>2079</v>
      </c>
      <c r="P90" s="201">
        <f t="shared" si="8"/>
        <v>45738</v>
      </c>
      <c r="Q90" s="201">
        <f t="shared" si="8"/>
        <v>45745</v>
      </c>
      <c r="R90" s="5"/>
    </row>
    <row r="91" spans="14:18" x14ac:dyDescent="0.2">
      <c r="N91" s="199">
        <f t="shared" si="7"/>
        <v>23</v>
      </c>
      <c r="O91" s="200">
        <f t="shared" si="6"/>
        <v>1989</v>
      </c>
      <c r="P91" s="201">
        <f t="shared" si="8"/>
        <v>45739</v>
      </c>
      <c r="Q91" s="201">
        <f t="shared" si="8"/>
        <v>45746</v>
      </c>
      <c r="R91" s="5"/>
    </row>
    <row r="92" spans="14:18" x14ac:dyDescent="0.2">
      <c r="N92" s="199">
        <f t="shared" si="7"/>
        <v>24</v>
      </c>
      <c r="O92" s="200">
        <f t="shared" si="6"/>
        <v>1906</v>
      </c>
      <c r="P92" s="201">
        <f t="shared" ref="P92:Q107" si="9">P91+1</f>
        <v>45740</v>
      </c>
      <c r="Q92" s="201">
        <f t="shared" si="9"/>
        <v>45747</v>
      </c>
      <c r="R92" s="5"/>
    </row>
    <row r="93" spans="14:18" x14ac:dyDescent="0.2">
      <c r="N93" s="199">
        <f t="shared" si="7"/>
        <v>25</v>
      </c>
      <c r="O93" s="200">
        <f t="shared" si="6"/>
        <v>1830</v>
      </c>
      <c r="P93" s="201">
        <f t="shared" si="9"/>
        <v>45741</v>
      </c>
      <c r="Q93" s="201">
        <f t="shared" si="9"/>
        <v>45748</v>
      </c>
      <c r="R93" s="5"/>
    </row>
    <row r="94" spans="14:18" x14ac:dyDescent="0.2">
      <c r="N94" s="199">
        <f t="shared" si="7"/>
        <v>26</v>
      </c>
      <c r="O94" s="200">
        <f t="shared" si="6"/>
        <v>1759</v>
      </c>
      <c r="P94" s="201">
        <f t="shared" si="9"/>
        <v>45742</v>
      </c>
      <c r="Q94" s="201">
        <f t="shared" si="9"/>
        <v>45749</v>
      </c>
      <c r="R94" s="5"/>
    </row>
    <row r="95" spans="14:18" x14ac:dyDescent="0.2">
      <c r="N95" s="199">
        <f t="shared" si="7"/>
        <v>27</v>
      </c>
      <c r="O95" s="200">
        <f t="shared" si="6"/>
        <v>1694</v>
      </c>
      <c r="P95" s="201">
        <f t="shared" si="9"/>
        <v>45743</v>
      </c>
      <c r="Q95" s="201">
        <f t="shared" si="9"/>
        <v>45750</v>
      </c>
      <c r="R95" s="5"/>
    </row>
    <row r="96" spans="14:18" x14ac:dyDescent="0.2">
      <c r="N96" s="199">
        <f t="shared" si="7"/>
        <v>28</v>
      </c>
      <c r="O96" s="200">
        <f t="shared" si="6"/>
        <v>1634</v>
      </c>
      <c r="P96" s="201">
        <f t="shared" si="9"/>
        <v>45744</v>
      </c>
      <c r="Q96" s="201">
        <f t="shared" si="9"/>
        <v>45751</v>
      </c>
      <c r="R96" s="5"/>
    </row>
    <row r="97" spans="14:18" x14ac:dyDescent="0.2">
      <c r="N97" s="199">
        <f t="shared" si="7"/>
        <v>29</v>
      </c>
      <c r="O97" s="200">
        <f t="shared" si="6"/>
        <v>1577</v>
      </c>
      <c r="P97" s="201">
        <f t="shared" si="9"/>
        <v>45745</v>
      </c>
      <c r="Q97" s="201">
        <f t="shared" si="9"/>
        <v>45752</v>
      </c>
      <c r="R97" s="5"/>
    </row>
    <row r="98" spans="14:18" x14ac:dyDescent="0.2">
      <c r="N98" s="199">
        <f t="shared" si="7"/>
        <v>30</v>
      </c>
      <c r="O98" s="200">
        <f t="shared" si="6"/>
        <v>1525</v>
      </c>
      <c r="P98" s="201">
        <f t="shared" si="9"/>
        <v>45746</v>
      </c>
      <c r="Q98" s="201">
        <f t="shared" si="9"/>
        <v>45753</v>
      </c>
      <c r="R98" s="5"/>
    </row>
    <row r="99" spans="14:18" x14ac:dyDescent="0.2">
      <c r="N99" s="199">
        <f t="shared" si="7"/>
        <v>31</v>
      </c>
      <c r="O99" s="200">
        <f t="shared" si="6"/>
        <v>1476</v>
      </c>
      <c r="P99" s="201">
        <f t="shared" si="9"/>
        <v>45747</v>
      </c>
      <c r="Q99" s="201">
        <f t="shared" si="9"/>
        <v>45754</v>
      </c>
      <c r="R99" s="5"/>
    </row>
    <row r="100" spans="14:18" x14ac:dyDescent="0.2">
      <c r="N100" s="199">
        <f t="shared" si="7"/>
        <v>1</v>
      </c>
      <c r="O100" s="200">
        <f t="shared" si="6"/>
        <v>45748</v>
      </c>
      <c r="P100" s="201">
        <f t="shared" si="9"/>
        <v>45748</v>
      </c>
      <c r="Q100" s="201">
        <f t="shared" si="9"/>
        <v>45755</v>
      </c>
      <c r="R100" s="5"/>
    </row>
    <row r="101" spans="14:18" x14ac:dyDescent="0.2">
      <c r="N101" s="199">
        <f t="shared" si="7"/>
        <v>2</v>
      </c>
      <c r="O101" s="200">
        <f t="shared" si="6"/>
        <v>22875</v>
      </c>
      <c r="P101" s="201">
        <f t="shared" si="9"/>
        <v>45749</v>
      </c>
      <c r="Q101" s="201">
        <f t="shared" si="9"/>
        <v>45756</v>
      </c>
      <c r="R101" s="5"/>
    </row>
    <row r="102" spans="14:18" x14ac:dyDescent="0.2">
      <c r="N102" s="199">
        <f t="shared" si="7"/>
        <v>3</v>
      </c>
      <c r="O102" s="200">
        <f t="shared" si="6"/>
        <v>15250</v>
      </c>
      <c r="P102" s="201">
        <f t="shared" si="9"/>
        <v>45750</v>
      </c>
      <c r="Q102" s="201">
        <f t="shared" si="9"/>
        <v>45757</v>
      </c>
      <c r="R102" s="5"/>
    </row>
    <row r="103" spans="14:18" x14ac:dyDescent="0.2">
      <c r="N103" s="199">
        <f t="shared" si="7"/>
        <v>4</v>
      </c>
      <c r="O103" s="200">
        <f t="shared" si="6"/>
        <v>11438</v>
      </c>
      <c r="P103" s="201">
        <f t="shared" si="9"/>
        <v>45751</v>
      </c>
      <c r="Q103" s="201">
        <f t="shared" si="9"/>
        <v>45758</v>
      </c>
      <c r="R103" s="5"/>
    </row>
    <row r="104" spans="14:18" x14ac:dyDescent="0.2">
      <c r="N104" s="199">
        <f t="shared" si="7"/>
        <v>5</v>
      </c>
      <c r="O104" s="200">
        <f t="shared" si="6"/>
        <v>9150</v>
      </c>
      <c r="P104" s="201">
        <f t="shared" si="9"/>
        <v>45752</v>
      </c>
      <c r="Q104" s="201">
        <f t="shared" si="9"/>
        <v>45759</v>
      </c>
      <c r="R104" s="5"/>
    </row>
    <row r="105" spans="14:18" x14ac:dyDescent="0.2">
      <c r="N105" s="199">
        <f t="shared" si="7"/>
        <v>6</v>
      </c>
      <c r="O105" s="200">
        <f t="shared" si="6"/>
        <v>7626</v>
      </c>
      <c r="P105" s="201">
        <f t="shared" si="9"/>
        <v>45753</v>
      </c>
      <c r="Q105" s="201">
        <f t="shared" si="9"/>
        <v>45760</v>
      </c>
      <c r="R105" s="5"/>
    </row>
    <row r="106" spans="14:18" x14ac:dyDescent="0.2">
      <c r="N106" s="199">
        <f t="shared" si="7"/>
        <v>7</v>
      </c>
      <c r="O106" s="200">
        <f t="shared" si="6"/>
        <v>6536</v>
      </c>
      <c r="P106" s="201">
        <f t="shared" si="9"/>
        <v>45754</v>
      </c>
      <c r="Q106" s="201">
        <f t="shared" si="9"/>
        <v>45761</v>
      </c>
      <c r="R106" s="5"/>
    </row>
    <row r="107" spans="14:18" x14ac:dyDescent="0.2">
      <c r="N107" s="199">
        <f t="shared" si="7"/>
        <v>8</v>
      </c>
      <c r="O107" s="200">
        <f t="shared" si="6"/>
        <v>5719</v>
      </c>
      <c r="P107" s="201">
        <f t="shared" si="9"/>
        <v>45755</v>
      </c>
      <c r="Q107" s="201">
        <f t="shared" si="9"/>
        <v>45762</v>
      </c>
      <c r="R107" s="5"/>
    </row>
    <row r="108" spans="14:18" x14ac:dyDescent="0.2">
      <c r="N108" s="199">
        <f t="shared" si="7"/>
        <v>9</v>
      </c>
      <c r="O108" s="200">
        <f t="shared" si="6"/>
        <v>5084</v>
      </c>
      <c r="P108" s="201">
        <f t="shared" ref="P108:Q123" si="10">P107+1</f>
        <v>45756</v>
      </c>
      <c r="Q108" s="201">
        <f t="shared" si="10"/>
        <v>45763</v>
      </c>
      <c r="R108" s="5"/>
    </row>
    <row r="109" spans="14:18" x14ac:dyDescent="0.2">
      <c r="N109" s="199">
        <f t="shared" si="7"/>
        <v>10</v>
      </c>
      <c r="O109" s="200">
        <f t="shared" si="6"/>
        <v>4576</v>
      </c>
      <c r="P109" s="201">
        <f t="shared" si="10"/>
        <v>45757</v>
      </c>
      <c r="Q109" s="201">
        <f t="shared" si="10"/>
        <v>45764</v>
      </c>
      <c r="R109" s="5"/>
    </row>
    <row r="110" spans="14:18" x14ac:dyDescent="0.2">
      <c r="N110" s="199">
        <f t="shared" si="7"/>
        <v>11</v>
      </c>
      <c r="O110" s="200">
        <f t="shared" si="6"/>
        <v>4160</v>
      </c>
      <c r="P110" s="201">
        <f t="shared" si="10"/>
        <v>45758</v>
      </c>
      <c r="Q110" s="201">
        <f t="shared" si="10"/>
        <v>45765</v>
      </c>
      <c r="R110" s="5"/>
    </row>
    <row r="111" spans="14:18" x14ac:dyDescent="0.2">
      <c r="N111" s="199">
        <f t="shared" si="7"/>
        <v>12</v>
      </c>
      <c r="O111" s="200">
        <f t="shared" si="6"/>
        <v>3813</v>
      </c>
      <c r="P111" s="201">
        <f t="shared" si="10"/>
        <v>45759</v>
      </c>
      <c r="Q111" s="201">
        <f t="shared" si="10"/>
        <v>45766</v>
      </c>
      <c r="R111" s="5"/>
    </row>
    <row r="112" spans="14:18" x14ac:dyDescent="0.2">
      <c r="N112" s="199">
        <f t="shared" si="7"/>
        <v>13</v>
      </c>
      <c r="O112" s="200">
        <f t="shared" si="6"/>
        <v>3520</v>
      </c>
      <c r="P112" s="201">
        <f t="shared" si="10"/>
        <v>45760</v>
      </c>
      <c r="Q112" s="201">
        <f t="shared" si="10"/>
        <v>45767</v>
      </c>
      <c r="R112" s="5"/>
    </row>
    <row r="113" spans="14:18" x14ac:dyDescent="0.2">
      <c r="N113" s="199">
        <f t="shared" si="7"/>
        <v>14</v>
      </c>
      <c r="O113" s="200">
        <f t="shared" si="6"/>
        <v>3269</v>
      </c>
      <c r="P113" s="201">
        <f t="shared" si="10"/>
        <v>45761</v>
      </c>
      <c r="Q113" s="201">
        <f t="shared" si="10"/>
        <v>45768</v>
      </c>
      <c r="R113" s="5"/>
    </row>
    <row r="114" spans="14:18" x14ac:dyDescent="0.2">
      <c r="N114" s="199">
        <f t="shared" si="7"/>
        <v>15</v>
      </c>
      <c r="O114" s="200">
        <f t="shared" si="6"/>
        <v>3051</v>
      </c>
      <c r="P114" s="201">
        <f t="shared" si="10"/>
        <v>45762</v>
      </c>
      <c r="Q114" s="201">
        <f t="shared" si="10"/>
        <v>45769</v>
      </c>
      <c r="R114" s="5"/>
    </row>
    <row r="115" spans="14:18" x14ac:dyDescent="0.2">
      <c r="N115" s="199">
        <f t="shared" si="7"/>
        <v>16</v>
      </c>
      <c r="O115" s="200">
        <f t="shared" si="6"/>
        <v>2860</v>
      </c>
      <c r="P115" s="201">
        <f t="shared" si="10"/>
        <v>45763</v>
      </c>
      <c r="Q115" s="201">
        <f t="shared" si="10"/>
        <v>45770</v>
      </c>
      <c r="R115" s="5"/>
    </row>
    <row r="116" spans="14:18" x14ac:dyDescent="0.2">
      <c r="N116" s="199">
        <f t="shared" si="7"/>
        <v>17</v>
      </c>
      <c r="O116" s="200">
        <f t="shared" si="6"/>
        <v>2692</v>
      </c>
      <c r="P116" s="201">
        <f t="shared" si="10"/>
        <v>45764</v>
      </c>
      <c r="Q116" s="201">
        <f t="shared" si="10"/>
        <v>45771</v>
      </c>
      <c r="R116" s="5"/>
    </row>
    <row r="117" spans="14:18" x14ac:dyDescent="0.2">
      <c r="N117" s="199">
        <f t="shared" si="7"/>
        <v>18</v>
      </c>
      <c r="O117" s="200">
        <f t="shared" si="6"/>
        <v>2543</v>
      </c>
      <c r="P117" s="201">
        <f t="shared" si="10"/>
        <v>45765</v>
      </c>
      <c r="Q117" s="201">
        <f t="shared" si="10"/>
        <v>45772</v>
      </c>
      <c r="R117" s="5"/>
    </row>
    <row r="118" spans="14:18" x14ac:dyDescent="0.2">
      <c r="N118" s="199">
        <f t="shared" si="7"/>
        <v>19</v>
      </c>
      <c r="O118" s="200">
        <f t="shared" si="6"/>
        <v>2409</v>
      </c>
      <c r="P118" s="201">
        <f t="shared" si="10"/>
        <v>45766</v>
      </c>
      <c r="Q118" s="201">
        <f t="shared" si="10"/>
        <v>45773</v>
      </c>
      <c r="R118" s="5"/>
    </row>
    <row r="119" spans="14:18" x14ac:dyDescent="0.2">
      <c r="N119" s="199">
        <f t="shared" si="7"/>
        <v>20</v>
      </c>
      <c r="O119" s="200">
        <f t="shared" si="6"/>
        <v>2288</v>
      </c>
      <c r="P119" s="201">
        <f t="shared" si="10"/>
        <v>45767</v>
      </c>
      <c r="Q119" s="201">
        <f t="shared" si="10"/>
        <v>45774</v>
      </c>
      <c r="R119" s="5"/>
    </row>
    <row r="120" spans="14:18" x14ac:dyDescent="0.2">
      <c r="N120" s="199">
        <f t="shared" si="7"/>
        <v>21</v>
      </c>
      <c r="O120" s="200">
        <f t="shared" si="6"/>
        <v>2179</v>
      </c>
      <c r="P120" s="201">
        <f t="shared" si="10"/>
        <v>45768</v>
      </c>
      <c r="Q120" s="201">
        <f t="shared" si="10"/>
        <v>45775</v>
      </c>
      <c r="R120" s="5"/>
    </row>
    <row r="121" spans="14:18" x14ac:dyDescent="0.2">
      <c r="N121" s="199">
        <f t="shared" si="7"/>
        <v>22</v>
      </c>
      <c r="O121" s="200">
        <f t="shared" si="6"/>
        <v>2080</v>
      </c>
      <c r="P121" s="201">
        <f t="shared" si="10"/>
        <v>45769</v>
      </c>
      <c r="Q121" s="201">
        <f t="shared" si="10"/>
        <v>45776</v>
      </c>
      <c r="R121" s="5"/>
    </row>
    <row r="122" spans="14:18" x14ac:dyDescent="0.2">
      <c r="N122" s="199">
        <f t="shared" si="7"/>
        <v>23</v>
      </c>
      <c r="O122" s="200">
        <f t="shared" si="6"/>
        <v>1990</v>
      </c>
      <c r="P122" s="201">
        <f t="shared" si="10"/>
        <v>45770</v>
      </c>
      <c r="Q122" s="201">
        <f t="shared" si="10"/>
        <v>45777</v>
      </c>
      <c r="R122" s="5"/>
    </row>
    <row r="123" spans="14:18" x14ac:dyDescent="0.2">
      <c r="N123" s="199">
        <f t="shared" si="7"/>
        <v>24</v>
      </c>
      <c r="O123" s="200">
        <f t="shared" si="6"/>
        <v>1907</v>
      </c>
      <c r="P123" s="201">
        <f t="shared" si="10"/>
        <v>45771</v>
      </c>
      <c r="Q123" s="201">
        <f t="shared" si="10"/>
        <v>45778</v>
      </c>
      <c r="R123" s="5"/>
    </row>
    <row r="124" spans="14:18" x14ac:dyDescent="0.2">
      <c r="N124" s="199">
        <f t="shared" si="7"/>
        <v>25</v>
      </c>
      <c r="O124" s="200">
        <f t="shared" si="6"/>
        <v>1831</v>
      </c>
      <c r="P124" s="201">
        <f t="shared" ref="P124:Q139" si="11">P123+1</f>
        <v>45772</v>
      </c>
      <c r="Q124" s="201">
        <f t="shared" si="11"/>
        <v>45779</v>
      </c>
      <c r="R124" s="5"/>
    </row>
    <row r="125" spans="14:18" x14ac:dyDescent="0.2">
      <c r="N125" s="199">
        <f t="shared" si="7"/>
        <v>26</v>
      </c>
      <c r="O125" s="200">
        <f t="shared" si="6"/>
        <v>1761</v>
      </c>
      <c r="P125" s="201">
        <f t="shared" si="11"/>
        <v>45773</v>
      </c>
      <c r="Q125" s="201">
        <f t="shared" si="11"/>
        <v>45780</v>
      </c>
      <c r="R125" s="5"/>
    </row>
    <row r="126" spans="14:18" x14ac:dyDescent="0.2">
      <c r="N126" s="199">
        <f t="shared" si="7"/>
        <v>27</v>
      </c>
      <c r="O126" s="200">
        <f t="shared" si="6"/>
        <v>1695</v>
      </c>
      <c r="P126" s="201">
        <f t="shared" si="11"/>
        <v>45774</v>
      </c>
      <c r="Q126" s="201">
        <f t="shared" si="11"/>
        <v>45781</v>
      </c>
      <c r="R126" s="5"/>
    </row>
    <row r="127" spans="14:18" x14ac:dyDescent="0.2">
      <c r="N127" s="199">
        <f t="shared" si="7"/>
        <v>28</v>
      </c>
      <c r="O127" s="200">
        <f t="shared" si="6"/>
        <v>1635</v>
      </c>
      <c r="P127" s="201">
        <f t="shared" si="11"/>
        <v>45775</v>
      </c>
      <c r="Q127" s="201">
        <f t="shared" si="11"/>
        <v>45782</v>
      </c>
      <c r="R127" s="5"/>
    </row>
    <row r="128" spans="14:18" x14ac:dyDescent="0.2">
      <c r="N128" s="199">
        <f t="shared" si="7"/>
        <v>29</v>
      </c>
      <c r="O128" s="200">
        <f t="shared" si="6"/>
        <v>1578</v>
      </c>
      <c r="P128" s="201">
        <f t="shared" si="11"/>
        <v>45776</v>
      </c>
      <c r="Q128" s="201">
        <f t="shared" si="11"/>
        <v>45783</v>
      </c>
      <c r="R128" s="5"/>
    </row>
    <row r="129" spans="14:18" x14ac:dyDescent="0.2">
      <c r="N129" s="199">
        <f t="shared" si="7"/>
        <v>30</v>
      </c>
      <c r="O129" s="200">
        <f t="shared" si="6"/>
        <v>1526</v>
      </c>
      <c r="P129" s="201">
        <f t="shared" si="11"/>
        <v>45777</v>
      </c>
      <c r="Q129" s="201">
        <f t="shared" si="11"/>
        <v>45784</v>
      </c>
      <c r="R129" s="5"/>
    </row>
    <row r="130" spans="14:18" x14ac:dyDescent="0.2">
      <c r="N130" s="199">
        <f t="shared" si="7"/>
        <v>1</v>
      </c>
      <c r="O130" s="200">
        <f t="shared" si="6"/>
        <v>45778</v>
      </c>
      <c r="P130" s="201">
        <f t="shared" si="11"/>
        <v>45778</v>
      </c>
      <c r="Q130" s="201">
        <f t="shared" si="11"/>
        <v>45785</v>
      </c>
      <c r="R130" s="5"/>
    </row>
    <row r="131" spans="14:18" x14ac:dyDescent="0.2">
      <c r="N131" s="199">
        <f t="shared" si="7"/>
        <v>2</v>
      </c>
      <c r="O131" s="200">
        <f t="shared" si="6"/>
        <v>22890</v>
      </c>
      <c r="P131" s="201">
        <f t="shared" si="11"/>
        <v>45779</v>
      </c>
      <c r="Q131" s="201">
        <f t="shared" si="11"/>
        <v>45786</v>
      </c>
      <c r="R131" s="5"/>
    </row>
    <row r="132" spans="14:18" x14ac:dyDescent="0.2">
      <c r="N132" s="199">
        <f t="shared" si="7"/>
        <v>3</v>
      </c>
      <c r="O132" s="200">
        <f t="shared" si="6"/>
        <v>15260</v>
      </c>
      <c r="P132" s="201">
        <f t="shared" si="11"/>
        <v>45780</v>
      </c>
      <c r="Q132" s="201">
        <f t="shared" si="11"/>
        <v>45787</v>
      </c>
      <c r="R132" s="5"/>
    </row>
    <row r="133" spans="14:18" x14ac:dyDescent="0.2">
      <c r="N133" s="199">
        <f t="shared" si="7"/>
        <v>4</v>
      </c>
      <c r="O133" s="200">
        <f t="shared" si="6"/>
        <v>11445</v>
      </c>
      <c r="P133" s="201">
        <f t="shared" si="11"/>
        <v>45781</v>
      </c>
      <c r="Q133" s="201">
        <f t="shared" si="11"/>
        <v>45788</v>
      </c>
      <c r="R133" s="5"/>
    </row>
    <row r="134" spans="14:18" x14ac:dyDescent="0.2">
      <c r="N134" s="199">
        <f t="shared" si="7"/>
        <v>5</v>
      </c>
      <c r="O134" s="200">
        <f t="shared" si="6"/>
        <v>9156</v>
      </c>
      <c r="P134" s="201">
        <f t="shared" si="11"/>
        <v>45782</v>
      </c>
      <c r="Q134" s="201">
        <f t="shared" si="11"/>
        <v>45789</v>
      </c>
      <c r="R134" s="5"/>
    </row>
    <row r="135" spans="14:18" x14ac:dyDescent="0.2">
      <c r="N135" s="199">
        <f t="shared" si="7"/>
        <v>6</v>
      </c>
      <c r="O135" s="200">
        <f t="shared" si="6"/>
        <v>7631</v>
      </c>
      <c r="P135" s="201">
        <f t="shared" si="11"/>
        <v>45783</v>
      </c>
      <c r="Q135" s="201">
        <f t="shared" si="11"/>
        <v>45790</v>
      </c>
      <c r="R135" s="5"/>
    </row>
    <row r="136" spans="14:18" x14ac:dyDescent="0.2">
      <c r="N136" s="199">
        <f t="shared" si="7"/>
        <v>7</v>
      </c>
      <c r="O136" s="200">
        <f t="shared" si="6"/>
        <v>6541</v>
      </c>
      <c r="P136" s="201">
        <f t="shared" si="11"/>
        <v>45784</v>
      </c>
      <c r="Q136" s="201">
        <f t="shared" si="11"/>
        <v>45791</v>
      </c>
      <c r="R136" s="5"/>
    </row>
    <row r="137" spans="14:18" x14ac:dyDescent="0.2">
      <c r="N137" s="199">
        <f t="shared" si="7"/>
        <v>8</v>
      </c>
      <c r="O137" s="200">
        <f t="shared" si="6"/>
        <v>5723</v>
      </c>
      <c r="P137" s="201">
        <f t="shared" si="11"/>
        <v>45785</v>
      </c>
      <c r="Q137" s="201">
        <f t="shared" si="11"/>
        <v>45792</v>
      </c>
      <c r="R137" s="5"/>
    </row>
    <row r="138" spans="14:18" x14ac:dyDescent="0.2">
      <c r="N138" s="199">
        <f t="shared" si="7"/>
        <v>9</v>
      </c>
      <c r="O138" s="200">
        <f t="shared" ref="O138:O201" si="12">ROUND(P138/N138,0)</f>
        <v>5087</v>
      </c>
      <c r="P138" s="201">
        <f t="shared" si="11"/>
        <v>45786</v>
      </c>
      <c r="Q138" s="201">
        <f t="shared" si="11"/>
        <v>45793</v>
      </c>
      <c r="R138" s="5"/>
    </row>
    <row r="139" spans="14:18" x14ac:dyDescent="0.2">
      <c r="N139" s="199">
        <f t="shared" ref="N139:N202" si="13">DAY(P139)</f>
        <v>10</v>
      </c>
      <c r="O139" s="200">
        <f t="shared" si="12"/>
        <v>4579</v>
      </c>
      <c r="P139" s="201">
        <f t="shared" si="11"/>
        <v>45787</v>
      </c>
      <c r="Q139" s="201">
        <f t="shared" si="11"/>
        <v>45794</v>
      </c>
      <c r="R139" s="5"/>
    </row>
    <row r="140" spans="14:18" x14ac:dyDescent="0.2">
      <c r="N140" s="199">
        <f t="shared" si="13"/>
        <v>11</v>
      </c>
      <c r="O140" s="200">
        <f t="shared" si="12"/>
        <v>4163</v>
      </c>
      <c r="P140" s="201">
        <f t="shared" ref="P140:Q155" si="14">P139+1</f>
        <v>45788</v>
      </c>
      <c r="Q140" s="201">
        <f t="shared" si="14"/>
        <v>45795</v>
      </c>
      <c r="R140" s="5"/>
    </row>
    <row r="141" spans="14:18" x14ac:dyDescent="0.2">
      <c r="N141" s="199">
        <f t="shared" si="13"/>
        <v>12</v>
      </c>
      <c r="O141" s="200">
        <f t="shared" si="12"/>
        <v>3816</v>
      </c>
      <c r="P141" s="201">
        <f t="shared" si="14"/>
        <v>45789</v>
      </c>
      <c r="Q141" s="201">
        <f t="shared" si="14"/>
        <v>45796</v>
      </c>
      <c r="R141" s="5"/>
    </row>
    <row r="142" spans="14:18" x14ac:dyDescent="0.2">
      <c r="N142" s="199">
        <f t="shared" si="13"/>
        <v>13</v>
      </c>
      <c r="O142" s="200">
        <f t="shared" si="12"/>
        <v>3522</v>
      </c>
      <c r="P142" s="201">
        <f t="shared" si="14"/>
        <v>45790</v>
      </c>
      <c r="Q142" s="201">
        <f t="shared" si="14"/>
        <v>45797</v>
      </c>
      <c r="R142" s="5"/>
    </row>
    <row r="143" spans="14:18" x14ac:dyDescent="0.2">
      <c r="N143" s="199">
        <f t="shared" si="13"/>
        <v>14</v>
      </c>
      <c r="O143" s="200">
        <f t="shared" si="12"/>
        <v>3271</v>
      </c>
      <c r="P143" s="201">
        <f t="shared" si="14"/>
        <v>45791</v>
      </c>
      <c r="Q143" s="201">
        <f t="shared" si="14"/>
        <v>45798</v>
      </c>
      <c r="R143" s="5"/>
    </row>
    <row r="144" spans="14:18" x14ac:dyDescent="0.2">
      <c r="N144" s="199">
        <f t="shared" si="13"/>
        <v>15</v>
      </c>
      <c r="O144" s="200">
        <f t="shared" si="12"/>
        <v>3053</v>
      </c>
      <c r="P144" s="201">
        <f t="shared" si="14"/>
        <v>45792</v>
      </c>
      <c r="Q144" s="201">
        <f t="shared" si="14"/>
        <v>45799</v>
      </c>
      <c r="R144" s="5"/>
    </row>
    <row r="145" spans="14:18" x14ac:dyDescent="0.2">
      <c r="N145" s="199">
        <f t="shared" si="13"/>
        <v>16</v>
      </c>
      <c r="O145" s="200">
        <f t="shared" si="12"/>
        <v>2862</v>
      </c>
      <c r="P145" s="201">
        <f t="shared" si="14"/>
        <v>45793</v>
      </c>
      <c r="Q145" s="201">
        <f t="shared" si="14"/>
        <v>45800</v>
      </c>
      <c r="R145" s="5"/>
    </row>
    <row r="146" spans="14:18" x14ac:dyDescent="0.2">
      <c r="N146" s="199">
        <f t="shared" si="13"/>
        <v>17</v>
      </c>
      <c r="O146" s="200">
        <f t="shared" si="12"/>
        <v>2694</v>
      </c>
      <c r="P146" s="201">
        <f t="shared" si="14"/>
        <v>45794</v>
      </c>
      <c r="Q146" s="201">
        <f t="shared" si="14"/>
        <v>45801</v>
      </c>
      <c r="R146" s="5"/>
    </row>
    <row r="147" spans="14:18" x14ac:dyDescent="0.2">
      <c r="N147" s="199">
        <f t="shared" si="13"/>
        <v>18</v>
      </c>
      <c r="O147" s="200">
        <f t="shared" si="12"/>
        <v>2544</v>
      </c>
      <c r="P147" s="201">
        <f t="shared" si="14"/>
        <v>45795</v>
      </c>
      <c r="Q147" s="201">
        <f t="shared" si="14"/>
        <v>45802</v>
      </c>
      <c r="R147" s="5"/>
    </row>
    <row r="148" spans="14:18" x14ac:dyDescent="0.2">
      <c r="N148" s="199">
        <f t="shared" si="13"/>
        <v>19</v>
      </c>
      <c r="O148" s="200">
        <f t="shared" si="12"/>
        <v>2410</v>
      </c>
      <c r="P148" s="201">
        <f t="shared" si="14"/>
        <v>45796</v>
      </c>
      <c r="Q148" s="201">
        <f t="shared" si="14"/>
        <v>45803</v>
      </c>
      <c r="R148" s="5"/>
    </row>
    <row r="149" spans="14:18" x14ac:dyDescent="0.2">
      <c r="N149" s="199">
        <f t="shared" si="13"/>
        <v>20</v>
      </c>
      <c r="O149" s="200">
        <f t="shared" si="12"/>
        <v>2290</v>
      </c>
      <c r="P149" s="201">
        <f t="shared" si="14"/>
        <v>45797</v>
      </c>
      <c r="Q149" s="201">
        <f t="shared" si="14"/>
        <v>45804</v>
      </c>
      <c r="R149" s="5"/>
    </row>
    <row r="150" spans="14:18" x14ac:dyDescent="0.2">
      <c r="N150" s="199">
        <f t="shared" si="13"/>
        <v>21</v>
      </c>
      <c r="O150" s="200">
        <f t="shared" si="12"/>
        <v>2181</v>
      </c>
      <c r="P150" s="201">
        <f t="shared" si="14"/>
        <v>45798</v>
      </c>
      <c r="Q150" s="201">
        <f t="shared" si="14"/>
        <v>45805</v>
      </c>
      <c r="R150" s="5"/>
    </row>
    <row r="151" spans="14:18" x14ac:dyDescent="0.2">
      <c r="N151" s="199">
        <f t="shared" si="13"/>
        <v>22</v>
      </c>
      <c r="O151" s="200">
        <f t="shared" si="12"/>
        <v>2082</v>
      </c>
      <c r="P151" s="201">
        <f t="shared" si="14"/>
        <v>45799</v>
      </c>
      <c r="Q151" s="201">
        <f t="shared" si="14"/>
        <v>45806</v>
      </c>
      <c r="R151" s="5"/>
    </row>
    <row r="152" spans="14:18" x14ac:dyDescent="0.2">
      <c r="N152" s="199">
        <f t="shared" si="13"/>
        <v>23</v>
      </c>
      <c r="O152" s="200">
        <f t="shared" si="12"/>
        <v>1991</v>
      </c>
      <c r="P152" s="201">
        <f t="shared" si="14"/>
        <v>45800</v>
      </c>
      <c r="Q152" s="201">
        <f t="shared" si="14"/>
        <v>45807</v>
      </c>
      <c r="R152" s="5"/>
    </row>
    <row r="153" spans="14:18" x14ac:dyDescent="0.2">
      <c r="N153" s="199">
        <f t="shared" si="13"/>
        <v>24</v>
      </c>
      <c r="O153" s="200">
        <f t="shared" si="12"/>
        <v>1908</v>
      </c>
      <c r="P153" s="201">
        <f t="shared" si="14"/>
        <v>45801</v>
      </c>
      <c r="Q153" s="201">
        <f t="shared" si="14"/>
        <v>45808</v>
      </c>
      <c r="R153" s="5"/>
    </row>
    <row r="154" spans="14:18" x14ac:dyDescent="0.2">
      <c r="N154" s="199">
        <f t="shared" si="13"/>
        <v>25</v>
      </c>
      <c r="O154" s="200">
        <f t="shared" si="12"/>
        <v>1832</v>
      </c>
      <c r="P154" s="201">
        <f t="shared" si="14"/>
        <v>45802</v>
      </c>
      <c r="Q154" s="201">
        <f t="shared" si="14"/>
        <v>45809</v>
      </c>
      <c r="R154" s="5"/>
    </row>
    <row r="155" spans="14:18" x14ac:dyDescent="0.2">
      <c r="N155" s="199">
        <f t="shared" si="13"/>
        <v>26</v>
      </c>
      <c r="O155" s="200">
        <f t="shared" si="12"/>
        <v>1762</v>
      </c>
      <c r="P155" s="201">
        <f t="shared" si="14"/>
        <v>45803</v>
      </c>
      <c r="Q155" s="201">
        <f t="shared" si="14"/>
        <v>45810</v>
      </c>
      <c r="R155" s="5"/>
    </row>
    <row r="156" spans="14:18" x14ac:dyDescent="0.2">
      <c r="N156" s="199">
        <f t="shared" si="13"/>
        <v>27</v>
      </c>
      <c r="O156" s="200">
        <f t="shared" si="12"/>
        <v>1696</v>
      </c>
      <c r="P156" s="201">
        <f t="shared" ref="P156:Q171" si="15">P155+1</f>
        <v>45804</v>
      </c>
      <c r="Q156" s="201">
        <f t="shared" si="15"/>
        <v>45811</v>
      </c>
      <c r="R156" s="5"/>
    </row>
    <row r="157" spans="14:18" x14ac:dyDescent="0.2">
      <c r="N157" s="199">
        <f t="shared" si="13"/>
        <v>28</v>
      </c>
      <c r="O157" s="200">
        <f t="shared" si="12"/>
        <v>1636</v>
      </c>
      <c r="P157" s="201">
        <f t="shared" si="15"/>
        <v>45805</v>
      </c>
      <c r="Q157" s="201">
        <f t="shared" si="15"/>
        <v>45812</v>
      </c>
      <c r="R157" s="5"/>
    </row>
    <row r="158" spans="14:18" x14ac:dyDescent="0.2">
      <c r="N158" s="199">
        <f t="shared" si="13"/>
        <v>29</v>
      </c>
      <c r="O158" s="200">
        <f t="shared" si="12"/>
        <v>1580</v>
      </c>
      <c r="P158" s="201">
        <f t="shared" si="15"/>
        <v>45806</v>
      </c>
      <c r="Q158" s="201">
        <f t="shared" si="15"/>
        <v>45813</v>
      </c>
      <c r="R158" s="5"/>
    </row>
    <row r="159" spans="14:18" x14ac:dyDescent="0.2">
      <c r="N159" s="199">
        <f t="shared" si="13"/>
        <v>30</v>
      </c>
      <c r="O159" s="200">
        <f t="shared" si="12"/>
        <v>1527</v>
      </c>
      <c r="P159" s="201">
        <f t="shared" si="15"/>
        <v>45807</v>
      </c>
      <c r="Q159" s="201">
        <f t="shared" si="15"/>
        <v>45814</v>
      </c>
      <c r="R159" s="5"/>
    </row>
    <row r="160" spans="14:18" x14ac:dyDescent="0.2">
      <c r="N160" s="199">
        <f t="shared" si="13"/>
        <v>31</v>
      </c>
      <c r="O160" s="200">
        <f t="shared" si="12"/>
        <v>1478</v>
      </c>
      <c r="P160" s="201">
        <f t="shared" si="15"/>
        <v>45808</v>
      </c>
      <c r="Q160" s="201">
        <f t="shared" si="15"/>
        <v>45815</v>
      </c>
      <c r="R160" s="5"/>
    </row>
    <row r="161" spans="14:18" x14ac:dyDescent="0.2">
      <c r="N161" s="199">
        <f t="shared" si="13"/>
        <v>1</v>
      </c>
      <c r="O161" s="200">
        <f t="shared" si="12"/>
        <v>45809</v>
      </c>
      <c r="P161" s="201">
        <f t="shared" si="15"/>
        <v>45809</v>
      </c>
      <c r="Q161" s="201">
        <f t="shared" si="15"/>
        <v>45816</v>
      </c>
      <c r="R161" s="5"/>
    </row>
    <row r="162" spans="14:18" x14ac:dyDescent="0.2">
      <c r="N162" s="199">
        <f t="shared" si="13"/>
        <v>2</v>
      </c>
      <c r="O162" s="200">
        <f t="shared" si="12"/>
        <v>22905</v>
      </c>
      <c r="P162" s="201">
        <f t="shared" si="15"/>
        <v>45810</v>
      </c>
      <c r="Q162" s="201">
        <f t="shared" si="15"/>
        <v>45817</v>
      </c>
      <c r="R162" s="5"/>
    </row>
    <row r="163" spans="14:18" x14ac:dyDescent="0.2">
      <c r="N163" s="199">
        <f t="shared" si="13"/>
        <v>3</v>
      </c>
      <c r="O163" s="200">
        <f t="shared" si="12"/>
        <v>15270</v>
      </c>
      <c r="P163" s="201">
        <f t="shared" si="15"/>
        <v>45811</v>
      </c>
      <c r="Q163" s="201">
        <f t="shared" si="15"/>
        <v>45818</v>
      </c>
      <c r="R163" s="5"/>
    </row>
    <row r="164" spans="14:18" x14ac:dyDescent="0.2">
      <c r="N164" s="199">
        <f t="shared" si="13"/>
        <v>4</v>
      </c>
      <c r="O164" s="200">
        <f t="shared" si="12"/>
        <v>11453</v>
      </c>
      <c r="P164" s="201">
        <f t="shared" si="15"/>
        <v>45812</v>
      </c>
      <c r="Q164" s="201">
        <f t="shared" si="15"/>
        <v>45819</v>
      </c>
      <c r="R164" s="5"/>
    </row>
    <row r="165" spans="14:18" x14ac:dyDescent="0.2">
      <c r="N165" s="199">
        <f t="shared" si="13"/>
        <v>5</v>
      </c>
      <c r="O165" s="200">
        <f t="shared" si="12"/>
        <v>9163</v>
      </c>
      <c r="P165" s="201">
        <f t="shared" si="15"/>
        <v>45813</v>
      </c>
      <c r="Q165" s="201">
        <f t="shared" si="15"/>
        <v>45820</v>
      </c>
      <c r="R165" s="5"/>
    </row>
    <row r="166" spans="14:18" x14ac:dyDescent="0.2">
      <c r="N166" s="199">
        <f t="shared" si="13"/>
        <v>6</v>
      </c>
      <c r="O166" s="200">
        <f t="shared" si="12"/>
        <v>7636</v>
      </c>
      <c r="P166" s="201">
        <f t="shared" si="15"/>
        <v>45814</v>
      </c>
      <c r="Q166" s="201">
        <f t="shared" si="15"/>
        <v>45821</v>
      </c>
      <c r="R166" s="5"/>
    </row>
    <row r="167" spans="14:18" x14ac:dyDescent="0.2">
      <c r="N167" s="199">
        <f t="shared" si="13"/>
        <v>7</v>
      </c>
      <c r="O167" s="200">
        <f t="shared" si="12"/>
        <v>6545</v>
      </c>
      <c r="P167" s="201">
        <f t="shared" si="15"/>
        <v>45815</v>
      </c>
      <c r="Q167" s="201">
        <f t="shared" si="15"/>
        <v>45822</v>
      </c>
      <c r="R167" s="5"/>
    </row>
    <row r="168" spans="14:18" x14ac:dyDescent="0.2">
      <c r="N168" s="199">
        <f t="shared" si="13"/>
        <v>8</v>
      </c>
      <c r="O168" s="200">
        <f t="shared" si="12"/>
        <v>5727</v>
      </c>
      <c r="P168" s="201">
        <f t="shared" si="15"/>
        <v>45816</v>
      </c>
      <c r="Q168" s="201">
        <f t="shared" si="15"/>
        <v>45823</v>
      </c>
      <c r="R168" s="5"/>
    </row>
    <row r="169" spans="14:18" x14ac:dyDescent="0.2">
      <c r="N169" s="199">
        <f t="shared" si="13"/>
        <v>9</v>
      </c>
      <c r="O169" s="200">
        <f t="shared" si="12"/>
        <v>5091</v>
      </c>
      <c r="P169" s="201">
        <f t="shared" si="15"/>
        <v>45817</v>
      </c>
      <c r="Q169" s="201">
        <f t="shared" si="15"/>
        <v>45824</v>
      </c>
      <c r="R169" s="5"/>
    </row>
    <row r="170" spans="14:18" x14ac:dyDescent="0.2">
      <c r="N170" s="199">
        <f t="shared" si="13"/>
        <v>10</v>
      </c>
      <c r="O170" s="200">
        <f t="shared" si="12"/>
        <v>4582</v>
      </c>
      <c r="P170" s="201">
        <f t="shared" si="15"/>
        <v>45818</v>
      </c>
      <c r="Q170" s="201">
        <f t="shared" si="15"/>
        <v>45825</v>
      </c>
      <c r="R170" s="5"/>
    </row>
    <row r="171" spans="14:18" x14ac:dyDescent="0.2">
      <c r="N171" s="199">
        <f t="shared" si="13"/>
        <v>11</v>
      </c>
      <c r="O171" s="200">
        <f t="shared" si="12"/>
        <v>4165</v>
      </c>
      <c r="P171" s="201">
        <f t="shared" si="15"/>
        <v>45819</v>
      </c>
      <c r="Q171" s="201">
        <f t="shared" si="15"/>
        <v>45826</v>
      </c>
      <c r="R171" s="5"/>
    </row>
    <row r="172" spans="14:18" x14ac:dyDescent="0.2">
      <c r="N172" s="199">
        <f t="shared" si="13"/>
        <v>12</v>
      </c>
      <c r="O172" s="200">
        <f t="shared" si="12"/>
        <v>3818</v>
      </c>
      <c r="P172" s="201">
        <f t="shared" ref="P172:Q187" si="16">P171+1</f>
        <v>45820</v>
      </c>
      <c r="Q172" s="201">
        <f t="shared" si="16"/>
        <v>45827</v>
      </c>
      <c r="R172" s="5"/>
    </row>
    <row r="173" spans="14:18" x14ac:dyDescent="0.2">
      <c r="N173" s="199">
        <f t="shared" si="13"/>
        <v>13</v>
      </c>
      <c r="O173" s="200">
        <f t="shared" si="12"/>
        <v>3525</v>
      </c>
      <c r="P173" s="201">
        <f t="shared" si="16"/>
        <v>45821</v>
      </c>
      <c r="Q173" s="201">
        <f t="shared" si="16"/>
        <v>45828</v>
      </c>
      <c r="R173" s="5"/>
    </row>
    <row r="174" spans="14:18" x14ac:dyDescent="0.2">
      <c r="N174" s="199">
        <f t="shared" si="13"/>
        <v>14</v>
      </c>
      <c r="O174" s="200">
        <f t="shared" si="12"/>
        <v>3273</v>
      </c>
      <c r="P174" s="201">
        <f t="shared" si="16"/>
        <v>45822</v>
      </c>
      <c r="Q174" s="201">
        <f t="shared" si="16"/>
        <v>45829</v>
      </c>
      <c r="R174" s="5"/>
    </row>
    <row r="175" spans="14:18" x14ac:dyDescent="0.2">
      <c r="N175" s="199">
        <f t="shared" si="13"/>
        <v>15</v>
      </c>
      <c r="O175" s="200">
        <f t="shared" si="12"/>
        <v>3055</v>
      </c>
      <c r="P175" s="201">
        <f t="shared" si="16"/>
        <v>45823</v>
      </c>
      <c r="Q175" s="201">
        <f t="shared" si="16"/>
        <v>45830</v>
      </c>
      <c r="R175" s="5"/>
    </row>
    <row r="176" spans="14:18" x14ac:dyDescent="0.2">
      <c r="N176" s="199">
        <f t="shared" si="13"/>
        <v>16</v>
      </c>
      <c r="O176" s="200">
        <f t="shared" si="12"/>
        <v>2864</v>
      </c>
      <c r="P176" s="201">
        <f t="shared" si="16"/>
        <v>45824</v>
      </c>
      <c r="Q176" s="201">
        <f t="shared" si="16"/>
        <v>45831</v>
      </c>
      <c r="R176" s="5"/>
    </row>
    <row r="177" spans="14:18" x14ac:dyDescent="0.2">
      <c r="N177" s="199">
        <f t="shared" si="13"/>
        <v>17</v>
      </c>
      <c r="O177" s="200">
        <f t="shared" si="12"/>
        <v>2696</v>
      </c>
      <c r="P177" s="201">
        <f t="shared" si="16"/>
        <v>45825</v>
      </c>
      <c r="Q177" s="201">
        <f t="shared" si="16"/>
        <v>45832</v>
      </c>
      <c r="R177" s="5"/>
    </row>
    <row r="178" spans="14:18" x14ac:dyDescent="0.2">
      <c r="N178" s="199">
        <f t="shared" si="13"/>
        <v>18</v>
      </c>
      <c r="O178" s="200">
        <f t="shared" si="12"/>
        <v>2546</v>
      </c>
      <c r="P178" s="201">
        <f t="shared" si="16"/>
        <v>45826</v>
      </c>
      <c r="Q178" s="201">
        <f t="shared" si="16"/>
        <v>45833</v>
      </c>
      <c r="R178" s="5"/>
    </row>
    <row r="179" spans="14:18" x14ac:dyDescent="0.2">
      <c r="N179" s="199">
        <f t="shared" si="13"/>
        <v>19</v>
      </c>
      <c r="O179" s="200">
        <f t="shared" si="12"/>
        <v>2412</v>
      </c>
      <c r="P179" s="201">
        <f t="shared" si="16"/>
        <v>45827</v>
      </c>
      <c r="Q179" s="201">
        <f t="shared" si="16"/>
        <v>45834</v>
      </c>
      <c r="R179" s="5"/>
    </row>
    <row r="180" spans="14:18" x14ac:dyDescent="0.2">
      <c r="N180" s="199">
        <f t="shared" si="13"/>
        <v>20</v>
      </c>
      <c r="O180" s="200">
        <f t="shared" si="12"/>
        <v>2291</v>
      </c>
      <c r="P180" s="201">
        <f t="shared" si="16"/>
        <v>45828</v>
      </c>
      <c r="Q180" s="201">
        <f t="shared" si="16"/>
        <v>45835</v>
      </c>
      <c r="R180" s="5"/>
    </row>
    <row r="181" spans="14:18" x14ac:dyDescent="0.2">
      <c r="N181" s="199">
        <f t="shared" si="13"/>
        <v>21</v>
      </c>
      <c r="O181" s="200">
        <f t="shared" si="12"/>
        <v>2182</v>
      </c>
      <c r="P181" s="201">
        <f t="shared" si="16"/>
        <v>45829</v>
      </c>
      <c r="Q181" s="201">
        <f t="shared" si="16"/>
        <v>45836</v>
      </c>
      <c r="R181" s="5"/>
    </row>
    <row r="182" spans="14:18" x14ac:dyDescent="0.2">
      <c r="N182" s="199">
        <f t="shared" si="13"/>
        <v>22</v>
      </c>
      <c r="O182" s="200">
        <f t="shared" si="12"/>
        <v>2083</v>
      </c>
      <c r="P182" s="201">
        <f t="shared" si="16"/>
        <v>45830</v>
      </c>
      <c r="Q182" s="201">
        <f t="shared" si="16"/>
        <v>45837</v>
      </c>
      <c r="R182" s="5"/>
    </row>
    <row r="183" spans="14:18" x14ac:dyDescent="0.2">
      <c r="N183" s="199">
        <f t="shared" si="13"/>
        <v>23</v>
      </c>
      <c r="O183" s="200">
        <f t="shared" si="12"/>
        <v>1993</v>
      </c>
      <c r="P183" s="201">
        <f t="shared" si="16"/>
        <v>45831</v>
      </c>
      <c r="Q183" s="201">
        <f t="shared" si="16"/>
        <v>45838</v>
      </c>
      <c r="R183" s="5"/>
    </row>
    <row r="184" spans="14:18" x14ac:dyDescent="0.2">
      <c r="N184" s="199">
        <f t="shared" si="13"/>
        <v>24</v>
      </c>
      <c r="O184" s="200">
        <f t="shared" si="12"/>
        <v>1910</v>
      </c>
      <c r="P184" s="201">
        <f t="shared" si="16"/>
        <v>45832</v>
      </c>
      <c r="Q184" s="201">
        <f t="shared" si="16"/>
        <v>45839</v>
      </c>
      <c r="R184" s="5"/>
    </row>
    <row r="185" spans="14:18" x14ac:dyDescent="0.2">
      <c r="N185" s="199">
        <f t="shared" si="13"/>
        <v>25</v>
      </c>
      <c r="O185" s="200">
        <f t="shared" si="12"/>
        <v>1833</v>
      </c>
      <c r="P185" s="201">
        <f t="shared" si="16"/>
        <v>45833</v>
      </c>
      <c r="Q185" s="201">
        <f t="shared" si="16"/>
        <v>45840</v>
      </c>
      <c r="R185" s="5"/>
    </row>
    <row r="186" spans="14:18" x14ac:dyDescent="0.2">
      <c r="N186" s="199">
        <f t="shared" si="13"/>
        <v>26</v>
      </c>
      <c r="O186" s="200">
        <f t="shared" si="12"/>
        <v>1763</v>
      </c>
      <c r="P186" s="201">
        <f t="shared" si="16"/>
        <v>45834</v>
      </c>
      <c r="Q186" s="201">
        <f t="shared" si="16"/>
        <v>45841</v>
      </c>
      <c r="R186" s="5"/>
    </row>
    <row r="187" spans="14:18" x14ac:dyDescent="0.2">
      <c r="N187" s="199">
        <f t="shared" si="13"/>
        <v>27</v>
      </c>
      <c r="O187" s="200">
        <f t="shared" si="12"/>
        <v>1698</v>
      </c>
      <c r="P187" s="201">
        <f t="shared" si="16"/>
        <v>45835</v>
      </c>
      <c r="Q187" s="201">
        <f t="shared" si="16"/>
        <v>45842</v>
      </c>
      <c r="R187" s="5"/>
    </row>
    <row r="188" spans="14:18" x14ac:dyDescent="0.2">
      <c r="N188" s="199">
        <f t="shared" si="13"/>
        <v>28</v>
      </c>
      <c r="O188" s="200">
        <f t="shared" si="12"/>
        <v>1637</v>
      </c>
      <c r="P188" s="201">
        <f t="shared" ref="P188:Q203" si="17">P187+1</f>
        <v>45836</v>
      </c>
      <c r="Q188" s="201">
        <f t="shared" si="17"/>
        <v>45843</v>
      </c>
      <c r="R188" s="5"/>
    </row>
    <row r="189" spans="14:18" x14ac:dyDescent="0.2">
      <c r="N189" s="199">
        <f t="shared" si="13"/>
        <v>29</v>
      </c>
      <c r="O189" s="200">
        <f t="shared" si="12"/>
        <v>1581</v>
      </c>
      <c r="P189" s="201">
        <f t="shared" si="17"/>
        <v>45837</v>
      </c>
      <c r="Q189" s="201">
        <f t="shared" si="17"/>
        <v>45844</v>
      </c>
      <c r="R189" s="5"/>
    </row>
    <row r="190" spans="14:18" x14ac:dyDescent="0.2">
      <c r="N190" s="199">
        <f t="shared" si="13"/>
        <v>30</v>
      </c>
      <c r="O190" s="200">
        <f t="shared" si="12"/>
        <v>1528</v>
      </c>
      <c r="P190" s="201">
        <f t="shared" si="17"/>
        <v>45838</v>
      </c>
      <c r="Q190" s="201">
        <f t="shared" si="17"/>
        <v>45845</v>
      </c>
      <c r="R190" s="5"/>
    </row>
    <row r="191" spans="14:18" x14ac:dyDescent="0.2">
      <c r="N191" s="199">
        <f t="shared" si="13"/>
        <v>1</v>
      </c>
      <c r="O191" s="200">
        <f t="shared" si="12"/>
        <v>45839</v>
      </c>
      <c r="P191" s="201">
        <f t="shared" si="17"/>
        <v>45839</v>
      </c>
      <c r="Q191" s="201">
        <f t="shared" si="17"/>
        <v>45846</v>
      </c>
      <c r="R191" s="5"/>
    </row>
    <row r="192" spans="14:18" x14ac:dyDescent="0.2">
      <c r="N192" s="199">
        <f t="shared" si="13"/>
        <v>2</v>
      </c>
      <c r="O192" s="200">
        <f t="shared" si="12"/>
        <v>22920</v>
      </c>
      <c r="P192" s="201">
        <f t="shared" si="17"/>
        <v>45840</v>
      </c>
      <c r="Q192" s="201">
        <f t="shared" si="17"/>
        <v>45847</v>
      </c>
      <c r="R192" s="5"/>
    </row>
    <row r="193" spans="14:18" x14ac:dyDescent="0.2">
      <c r="N193" s="199">
        <f t="shared" si="13"/>
        <v>3</v>
      </c>
      <c r="O193" s="200">
        <f t="shared" si="12"/>
        <v>15280</v>
      </c>
      <c r="P193" s="201">
        <f t="shared" si="17"/>
        <v>45841</v>
      </c>
      <c r="Q193" s="201">
        <f t="shared" si="17"/>
        <v>45848</v>
      </c>
      <c r="R193" s="5"/>
    </row>
    <row r="194" spans="14:18" x14ac:dyDescent="0.2">
      <c r="N194" s="199">
        <f t="shared" si="13"/>
        <v>4</v>
      </c>
      <c r="O194" s="200">
        <f t="shared" si="12"/>
        <v>11461</v>
      </c>
      <c r="P194" s="201">
        <f t="shared" si="17"/>
        <v>45842</v>
      </c>
      <c r="Q194" s="201">
        <f t="shared" si="17"/>
        <v>45849</v>
      </c>
      <c r="R194" s="5"/>
    </row>
    <row r="195" spans="14:18" x14ac:dyDescent="0.2">
      <c r="N195" s="199">
        <f t="shared" si="13"/>
        <v>5</v>
      </c>
      <c r="O195" s="200">
        <f t="shared" si="12"/>
        <v>9169</v>
      </c>
      <c r="P195" s="201">
        <f t="shared" si="17"/>
        <v>45843</v>
      </c>
      <c r="Q195" s="201">
        <f t="shared" si="17"/>
        <v>45850</v>
      </c>
      <c r="R195" s="5"/>
    </row>
    <row r="196" spans="14:18" x14ac:dyDescent="0.2">
      <c r="N196" s="199">
        <f t="shared" si="13"/>
        <v>6</v>
      </c>
      <c r="O196" s="200">
        <f t="shared" si="12"/>
        <v>7641</v>
      </c>
      <c r="P196" s="201">
        <f t="shared" si="17"/>
        <v>45844</v>
      </c>
      <c r="Q196" s="201">
        <f t="shared" si="17"/>
        <v>45851</v>
      </c>
      <c r="R196" s="5"/>
    </row>
    <row r="197" spans="14:18" x14ac:dyDescent="0.2">
      <c r="N197" s="199">
        <f t="shared" si="13"/>
        <v>7</v>
      </c>
      <c r="O197" s="200">
        <f t="shared" si="12"/>
        <v>6549</v>
      </c>
      <c r="P197" s="201">
        <f t="shared" si="17"/>
        <v>45845</v>
      </c>
      <c r="Q197" s="201">
        <f t="shared" si="17"/>
        <v>45852</v>
      </c>
      <c r="R197" s="5"/>
    </row>
    <row r="198" spans="14:18" x14ac:dyDescent="0.2">
      <c r="N198" s="199">
        <f t="shared" si="13"/>
        <v>8</v>
      </c>
      <c r="O198" s="200">
        <f t="shared" si="12"/>
        <v>5731</v>
      </c>
      <c r="P198" s="201">
        <f t="shared" si="17"/>
        <v>45846</v>
      </c>
      <c r="Q198" s="201">
        <f t="shared" si="17"/>
        <v>45853</v>
      </c>
      <c r="R198" s="5"/>
    </row>
    <row r="199" spans="14:18" x14ac:dyDescent="0.2">
      <c r="N199" s="199">
        <f t="shared" si="13"/>
        <v>9</v>
      </c>
      <c r="O199" s="200">
        <f t="shared" si="12"/>
        <v>5094</v>
      </c>
      <c r="P199" s="201">
        <f t="shared" si="17"/>
        <v>45847</v>
      </c>
      <c r="Q199" s="201">
        <f t="shared" si="17"/>
        <v>45854</v>
      </c>
      <c r="R199" s="5"/>
    </row>
    <row r="200" spans="14:18" x14ac:dyDescent="0.2">
      <c r="N200" s="199">
        <f t="shared" si="13"/>
        <v>10</v>
      </c>
      <c r="O200" s="200">
        <f t="shared" si="12"/>
        <v>4585</v>
      </c>
      <c r="P200" s="201">
        <f t="shared" si="17"/>
        <v>45848</v>
      </c>
      <c r="Q200" s="201">
        <f t="shared" si="17"/>
        <v>45855</v>
      </c>
      <c r="R200" s="5"/>
    </row>
    <row r="201" spans="14:18" x14ac:dyDescent="0.2">
      <c r="N201" s="199">
        <f t="shared" si="13"/>
        <v>11</v>
      </c>
      <c r="O201" s="200">
        <f t="shared" si="12"/>
        <v>4168</v>
      </c>
      <c r="P201" s="201">
        <f t="shared" si="17"/>
        <v>45849</v>
      </c>
      <c r="Q201" s="201">
        <f t="shared" si="17"/>
        <v>45856</v>
      </c>
      <c r="R201" s="5"/>
    </row>
    <row r="202" spans="14:18" x14ac:dyDescent="0.2">
      <c r="N202" s="199">
        <f t="shared" si="13"/>
        <v>12</v>
      </c>
      <c r="O202" s="200">
        <f t="shared" ref="O202:O265" si="18">ROUND(P202/N202,0)</f>
        <v>3821</v>
      </c>
      <c r="P202" s="201">
        <f t="shared" si="17"/>
        <v>45850</v>
      </c>
      <c r="Q202" s="201">
        <f t="shared" si="17"/>
        <v>45857</v>
      </c>
      <c r="R202" s="5"/>
    </row>
    <row r="203" spans="14:18" x14ac:dyDescent="0.2">
      <c r="N203" s="199">
        <f t="shared" ref="N203:N266" si="19">DAY(P203)</f>
        <v>13</v>
      </c>
      <c r="O203" s="200">
        <f t="shared" si="18"/>
        <v>3527</v>
      </c>
      <c r="P203" s="201">
        <f t="shared" si="17"/>
        <v>45851</v>
      </c>
      <c r="Q203" s="201">
        <f t="shared" si="17"/>
        <v>45858</v>
      </c>
      <c r="R203" s="5"/>
    </row>
    <row r="204" spans="14:18" x14ac:dyDescent="0.2">
      <c r="N204" s="199">
        <f t="shared" si="19"/>
        <v>14</v>
      </c>
      <c r="O204" s="200">
        <f t="shared" si="18"/>
        <v>3275</v>
      </c>
      <c r="P204" s="201">
        <f t="shared" ref="P204:Q219" si="20">P203+1</f>
        <v>45852</v>
      </c>
      <c r="Q204" s="201">
        <f t="shared" si="20"/>
        <v>45859</v>
      </c>
      <c r="R204" s="5"/>
    </row>
    <row r="205" spans="14:18" x14ac:dyDescent="0.2">
      <c r="N205" s="199">
        <f t="shared" si="19"/>
        <v>15</v>
      </c>
      <c r="O205" s="200">
        <f t="shared" si="18"/>
        <v>3057</v>
      </c>
      <c r="P205" s="201">
        <f t="shared" si="20"/>
        <v>45853</v>
      </c>
      <c r="Q205" s="201">
        <f t="shared" si="20"/>
        <v>45860</v>
      </c>
      <c r="R205" s="5"/>
    </row>
    <row r="206" spans="14:18" x14ac:dyDescent="0.2">
      <c r="N206" s="199">
        <f t="shared" si="19"/>
        <v>16</v>
      </c>
      <c r="O206" s="200">
        <f t="shared" si="18"/>
        <v>2866</v>
      </c>
      <c r="P206" s="201">
        <f t="shared" si="20"/>
        <v>45854</v>
      </c>
      <c r="Q206" s="201">
        <f t="shared" si="20"/>
        <v>45861</v>
      </c>
      <c r="R206" s="5"/>
    </row>
    <row r="207" spans="14:18" x14ac:dyDescent="0.2">
      <c r="N207" s="199">
        <f t="shared" si="19"/>
        <v>17</v>
      </c>
      <c r="O207" s="200">
        <f t="shared" si="18"/>
        <v>2697</v>
      </c>
      <c r="P207" s="201">
        <f t="shared" si="20"/>
        <v>45855</v>
      </c>
      <c r="Q207" s="201">
        <f t="shared" si="20"/>
        <v>45862</v>
      </c>
      <c r="R207" s="5"/>
    </row>
    <row r="208" spans="14:18" x14ac:dyDescent="0.2">
      <c r="N208" s="199">
        <f t="shared" si="19"/>
        <v>18</v>
      </c>
      <c r="O208" s="200">
        <f t="shared" si="18"/>
        <v>2548</v>
      </c>
      <c r="P208" s="201">
        <f t="shared" si="20"/>
        <v>45856</v>
      </c>
      <c r="Q208" s="201">
        <f t="shared" si="20"/>
        <v>45863</v>
      </c>
      <c r="R208" s="5"/>
    </row>
    <row r="209" spans="14:18" x14ac:dyDescent="0.2">
      <c r="N209" s="199">
        <f t="shared" si="19"/>
        <v>19</v>
      </c>
      <c r="O209" s="200">
        <f t="shared" si="18"/>
        <v>2414</v>
      </c>
      <c r="P209" s="201">
        <f t="shared" si="20"/>
        <v>45857</v>
      </c>
      <c r="Q209" s="201">
        <f t="shared" si="20"/>
        <v>45864</v>
      </c>
      <c r="R209" s="5"/>
    </row>
    <row r="210" spans="14:18" x14ac:dyDescent="0.2">
      <c r="N210" s="199">
        <f t="shared" si="19"/>
        <v>20</v>
      </c>
      <c r="O210" s="200">
        <f t="shared" si="18"/>
        <v>2293</v>
      </c>
      <c r="P210" s="201">
        <f t="shared" si="20"/>
        <v>45858</v>
      </c>
      <c r="Q210" s="201">
        <f t="shared" si="20"/>
        <v>45865</v>
      </c>
      <c r="R210" s="5"/>
    </row>
    <row r="211" spans="14:18" x14ac:dyDescent="0.2">
      <c r="N211" s="199">
        <f t="shared" si="19"/>
        <v>21</v>
      </c>
      <c r="O211" s="200">
        <f t="shared" si="18"/>
        <v>2184</v>
      </c>
      <c r="P211" s="201">
        <f t="shared" si="20"/>
        <v>45859</v>
      </c>
      <c r="Q211" s="201">
        <f t="shared" si="20"/>
        <v>45866</v>
      </c>
      <c r="R211" s="5"/>
    </row>
    <row r="212" spans="14:18" x14ac:dyDescent="0.2">
      <c r="N212" s="199">
        <f t="shared" si="19"/>
        <v>22</v>
      </c>
      <c r="O212" s="200">
        <f t="shared" si="18"/>
        <v>2085</v>
      </c>
      <c r="P212" s="201">
        <f t="shared" si="20"/>
        <v>45860</v>
      </c>
      <c r="Q212" s="201">
        <f t="shared" si="20"/>
        <v>45867</v>
      </c>
      <c r="R212" s="5"/>
    </row>
    <row r="213" spans="14:18" x14ac:dyDescent="0.2">
      <c r="N213" s="199">
        <f t="shared" si="19"/>
        <v>23</v>
      </c>
      <c r="O213" s="200">
        <f t="shared" si="18"/>
        <v>1994</v>
      </c>
      <c r="P213" s="201">
        <f t="shared" si="20"/>
        <v>45861</v>
      </c>
      <c r="Q213" s="201">
        <f t="shared" si="20"/>
        <v>45868</v>
      </c>
      <c r="R213" s="5"/>
    </row>
    <row r="214" spans="14:18" x14ac:dyDescent="0.2">
      <c r="N214" s="199">
        <f t="shared" si="19"/>
        <v>24</v>
      </c>
      <c r="O214" s="200">
        <f t="shared" si="18"/>
        <v>1911</v>
      </c>
      <c r="P214" s="201">
        <f t="shared" si="20"/>
        <v>45862</v>
      </c>
      <c r="Q214" s="201">
        <f t="shared" si="20"/>
        <v>45869</v>
      </c>
      <c r="R214" s="5"/>
    </row>
    <row r="215" spans="14:18" x14ac:dyDescent="0.2">
      <c r="N215" s="199">
        <f t="shared" si="19"/>
        <v>25</v>
      </c>
      <c r="O215" s="200">
        <f t="shared" si="18"/>
        <v>1835</v>
      </c>
      <c r="P215" s="201">
        <f t="shared" si="20"/>
        <v>45863</v>
      </c>
      <c r="Q215" s="201">
        <f t="shared" si="20"/>
        <v>45870</v>
      </c>
      <c r="R215" s="5"/>
    </row>
    <row r="216" spans="14:18" x14ac:dyDescent="0.2">
      <c r="N216" s="199">
        <f t="shared" si="19"/>
        <v>26</v>
      </c>
      <c r="O216" s="200">
        <f t="shared" si="18"/>
        <v>1764</v>
      </c>
      <c r="P216" s="201">
        <f t="shared" si="20"/>
        <v>45864</v>
      </c>
      <c r="Q216" s="201">
        <f t="shared" si="20"/>
        <v>45871</v>
      </c>
      <c r="R216" s="5"/>
    </row>
    <row r="217" spans="14:18" x14ac:dyDescent="0.2">
      <c r="N217" s="199">
        <f t="shared" si="19"/>
        <v>27</v>
      </c>
      <c r="O217" s="200">
        <f t="shared" si="18"/>
        <v>1699</v>
      </c>
      <c r="P217" s="201">
        <f t="shared" si="20"/>
        <v>45865</v>
      </c>
      <c r="Q217" s="201">
        <f t="shared" si="20"/>
        <v>45872</v>
      </c>
      <c r="R217" s="5"/>
    </row>
    <row r="218" spans="14:18" x14ac:dyDescent="0.2">
      <c r="N218" s="199">
        <f t="shared" si="19"/>
        <v>28</v>
      </c>
      <c r="O218" s="200">
        <f t="shared" si="18"/>
        <v>1638</v>
      </c>
      <c r="P218" s="201">
        <f t="shared" si="20"/>
        <v>45866</v>
      </c>
      <c r="Q218" s="201">
        <f t="shared" si="20"/>
        <v>45873</v>
      </c>
      <c r="R218" s="5"/>
    </row>
    <row r="219" spans="14:18" x14ac:dyDescent="0.2">
      <c r="N219" s="199">
        <f t="shared" si="19"/>
        <v>29</v>
      </c>
      <c r="O219" s="200">
        <f t="shared" si="18"/>
        <v>1582</v>
      </c>
      <c r="P219" s="201">
        <f t="shared" si="20"/>
        <v>45867</v>
      </c>
      <c r="Q219" s="201">
        <f t="shared" si="20"/>
        <v>45874</v>
      </c>
      <c r="R219" s="5"/>
    </row>
    <row r="220" spans="14:18" x14ac:dyDescent="0.2">
      <c r="N220" s="199">
        <f t="shared" si="19"/>
        <v>30</v>
      </c>
      <c r="O220" s="200">
        <f t="shared" si="18"/>
        <v>1529</v>
      </c>
      <c r="P220" s="201">
        <f t="shared" ref="P220:Q235" si="21">P219+1</f>
        <v>45868</v>
      </c>
      <c r="Q220" s="201">
        <f t="shared" si="21"/>
        <v>45875</v>
      </c>
      <c r="R220" s="5"/>
    </row>
    <row r="221" spans="14:18" x14ac:dyDescent="0.2">
      <c r="N221" s="199">
        <f t="shared" si="19"/>
        <v>31</v>
      </c>
      <c r="O221" s="200">
        <f t="shared" si="18"/>
        <v>1480</v>
      </c>
      <c r="P221" s="201">
        <f t="shared" si="21"/>
        <v>45869</v>
      </c>
      <c r="Q221" s="201">
        <f t="shared" si="21"/>
        <v>45876</v>
      </c>
      <c r="R221" s="5"/>
    </row>
    <row r="222" spans="14:18" x14ac:dyDescent="0.2">
      <c r="N222" s="199">
        <f t="shared" si="19"/>
        <v>1</v>
      </c>
      <c r="O222" s="200">
        <f t="shared" si="18"/>
        <v>45870</v>
      </c>
      <c r="P222" s="201">
        <f t="shared" si="21"/>
        <v>45870</v>
      </c>
      <c r="Q222" s="201">
        <f t="shared" si="21"/>
        <v>45877</v>
      </c>
      <c r="R222" s="5"/>
    </row>
    <row r="223" spans="14:18" x14ac:dyDescent="0.2">
      <c r="N223" s="199">
        <f t="shared" si="19"/>
        <v>2</v>
      </c>
      <c r="O223" s="200">
        <f t="shared" si="18"/>
        <v>22936</v>
      </c>
      <c r="P223" s="201">
        <f t="shared" si="21"/>
        <v>45871</v>
      </c>
      <c r="Q223" s="201">
        <f t="shared" si="21"/>
        <v>45878</v>
      </c>
      <c r="R223" s="5"/>
    </row>
    <row r="224" spans="14:18" x14ac:dyDescent="0.2">
      <c r="N224" s="199">
        <f t="shared" si="19"/>
        <v>3</v>
      </c>
      <c r="O224" s="200">
        <f t="shared" si="18"/>
        <v>15291</v>
      </c>
      <c r="P224" s="201">
        <f t="shared" si="21"/>
        <v>45872</v>
      </c>
      <c r="Q224" s="201">
        <f t="shared" si="21"/>
        <v>45879</v>
      </c>
      <c r="R224" s="5"/>
    </row>
    <row r="225" spans="14:18" x14ac:dyDescent="0.2">
      <c r="N225" s="199">
        <f t="shared" si="19"/>
        <v>4</v>
      </c>
      <c r="O225" s="200">
        <f t="shared" si="18"/>
        <v>11468</v>
      </c>
      <c r="P225" s="201">
        <f t="shared" si="21"/>
        <v>45873</v>
      </c>
      <c r="Q225" s="201">
        <f t="shared" si="21"/>
        <v>45880</v>
      </c>
      <c r="R225" s="5"/>
    </row>
    <row r="226" spans="14:18" x14ac:dyDescent="0.2">
      <c r="N226" s="199">
        <f t="shared" si="19"/>
        <v>5</v>
      </c>
      <c r="O226" s="200">
        <f t="shared" si="18"/>
        <v>9175</v>
      </c>
      <c r="P226" s="201">
        <f t="shared" si="21"/>
        <v>45874</v>
      </c>
      <c r="Q226" s="201">
        <f t="shared" si="21"/>
        <v>45881</v>
      </c>
      <c r="R226" s="5"/>
    </row>
    <row r="227" spans="14:18" x14ac:dyDescent="0.2">
      <c r="N227" s="199">
        <f t="shared" si="19"/>
        <v>6</v>
      </c>
      <c r="O227" s="200">
        <f t="shared" si="18"/>
        <v>7646</v>
      </c>
      <c r="P227" s="201">
        <f t="shared" si="21"/>
        <v>45875</v>
      </c>
      <c r="Q227" s="201">
        <f t="shared" si="21"/>
        <v>45882</v>
      </c>
      <c r="R227" s="5"/>
    </row>
    <row r="228" spans="14:18" x14ac:dyDescent="0.2">
      <c r="N228" s="199">
        <f t="shared" si="19"/>
        <v>7</v>
      </c>
      <c r="O228" s="200">
        <f t="shared" si="18"/>
        <v>6554</v>
      </c>
      <c r="P228" s="201">
        <f t="shared" si="21"/>
        <v>45876</v>
      </c>
      <c r="Q228" s="201">
        <f t="shared" si="21"/>
        <v>45883</v>
      </c>
      <c r="R228" s="5"/>
    </row>
    <row r="229" spans="14:18" x14ac:dyDescent="0.2">
      <c r="N229" s="199">
        <f t="shared" si="19"/>
        <v>8</v>
      </c>
      <c r="O229" s="200">
        <f t="shared" si="18"/>
        <v>5735</v>
      </c>
      <c r="P229" s="201">
        <f t="shared" si="21"/>
        <v>45877</v>
      </c>
      <c r="Q229" s="201">
        <f t="shared" si="21"/>
        <v>45884</v>
      </c>
      <c r="R229" s="5"/>
    </row>
    <row r="230" spans="14:18" x14ac:dyDescent="0.2">
      <c r="N230" s="199">
        <f t="shared" si="19"/>
        <v>9</v>
      </c>
      <c r="O230" s="200">
        <f t="shared" si="18"/>
        <v>5098</v>
      </c>
      <c r="P230" s="201">
        <f t="shared" si="21"/>
        <v>45878</v>
      </c>
      <c r="Q230" s="201">
        <f t="shared" si="21"/>
        <v>45885</v>
      </c>
      <c r="R230" s="5"/>
    </row>
    <row r="231" spans="14:18" x14ac:dyDescent="0.2">
      <c r="N231" s="199">
        <f t="shared" si="19"/>
        <v>10</v>
      </c>
      <c r="O231" s="200">
        <f t="shared" si="18"/>
        <v>4588</v>
      </c>
      <c r="P231" s="201">
        <f t="shared" si="21"/>
        <v>45879</v>
      </c>
      <c r="Q231" s="201">
        <f t="shared" si="21"/>
        <v>45886</v>
      </c>
      <c r="R231" s="5"/>
    </row>
    <row r="232" spans="14:18" x14ac:dyDescent="0.2">
      <c r="N232" s="199">
        <f t="shared" si="19"/>
        <v>11</v>
      </c>
      <c r="O232" s="200">
        <f t="shared" si="18"/>
        <v>4171</v>
      </c>
      <c r="P232" s="201">
        <f t="shared" si="21"/>
        <v>45880</v>
      </c>
      <c r="Q232" s="201">
        <f t="shared" si="21"/>
        <v>45887</v>
      </c>
      <c r="R232" s="5"/>
    </row>
    <row r="233" spans="14:18" x14ac:dyDescent="0.2">
      <c r="N233" s="199">
        <f t="shared" si="19"/>
        <v>12</v>
      </c>
      <c r="O233" s="200">
        <f t="shared" si="18"/>
        <v>3823</v>
      </c>
      <c r="P233" s="201">
        <f t="shared" si="21"/>
        <v>45881</v>
      </c>
      <c r="Q233" s="201">
        <f t="shared" si="21"/>
        <v>45888</v>
      </c>
      <c r="R233" s="5"/>
    </row>
    <row r="234" spans="14:18" x14ac:dyDescent="0.2">
      <c r="N234" s="199">
        <f t="shared" si="19"/>
        <v>13</v>
      </c>
      <c r="O234" s="200">
        <f t="shared" si="18"/>
        <v>3529</v>
      </c>
      <c r="P234" s="201">
        <f t="shared" si="21"/>
        <v>45882</v>
      </c>
      <c r="Q234" s="201">
        <f t="shared" si="21"/>
        <v>45889</v>
      </c>
      <c r="R234" s="5"/>
    </row>
    <row r="235" spans="14:18" x14ac:dyDescent="0.2">
      <c r="N235" s="199">
        <f t="shared" si="19"/>
        <v>14</v>
      </c>
      <c r="O235" s="200">
        <f t="shared" si="18"/>
        <v>3277</v>
      </c>
      <c r="P235" s="201">
        <f t="shared" si="21"/>
        <v>45883</v>
      </c>
      <c r="Q235" s="201">
        <f t="shared" si="21"/>
        <v>45890</v>
      </c>
      <c r="R235" s="5"/>
    </row>
    <row r="236" spans="14:18" x14ac:dyDescent="0.2">
      <c r="N236" s="199">
        <f t="shared" si="19"/>
        <v>15</v>
      </c>
      <c r="O236" s="200">
        <f t="shared" si="18"/>
        <v>3059</v>
      </c>
      <c r="P236" s="201">
        <f t="shared" ref="P236:Q251" si="22">P235+1</f>
        <v>45884</v>
      </c>
      <c r="Q236" s="201">
        <f t="shared" si="22"/>
        <v>45891</v>
      </c>
      <c r="R236" s="5"/>
    </row>
    <row r="237" spans="14:18" x14ac:dyDescent="0.2">
      <c r="N237" s="199">
        <f t="shared" si="19"/>
        <v>16</v>
      </c>
      <c r="O237" s="200">
        <f t="shared" si="18"/>
        <v>2868</v>
      </c>
      <c r="P237" s="201">
        <f t="shared" si="22"/>
        <v>45885</v>
      </c>
      <c r="Q237" s="201">
        <f t="shared" si="22"/>
        <v>45892</v>
      </c>
      <c r="R237" s="5"/>
    </row>
    <row r="238" spans="14:18" x14ac:dyDescent="0.2">
      <c r="N238" s="199">
        <f t="shared" si="19"/>
        <v>17</v>
      </c>
      <c r="O238" s="200">
        <f t="shared" si="18"/>
        <v>2699</v>
      </c>
      <c r="P238" s="201">
        <f t="shared" si="22"/>
        <v>45886</v>
      </c>
      <c r="Q238" s="201">
        <f t="shared" si="22"/>
        <v>45893</v>
      </c>
      <c r="R238" s="5"/>
    </row>
    <row r="239" spans="14:18" x14ac:dyDescent="0.2">
      <c r="N239" s="199">
        <f t="shared" si="19"/>
        <v>18</v>
      </c>
      <c r="O239" s="200">
        <f t="shared" si="18"/>
        <v>2549</v>
      </c>
      <c r="P239" s="201">
        <f t="shared" si="22"/>
        <v>45887</v>
      </c>
      <c r="Q239" s="201">
        <f t="shared" si="22"/>
        <v>45894</v>
      </c>
      <c r="R239" s="5"/>
    </row>
    <row r="240" spans="14:18" x14ac:dyDescent="0.2">
      <c r="N240" s="199">
        <f t="shared" si="19"/>
        <v>19</v>
      </c>
      <c r="O240" s="200">
        <f t="shared" si="18"/>
        <v>2415</v>
      </c>
      <c r="P240" s="201">
        <f t="shared" si="22"/>
        <v>45888</v>
      </c>
      <c r="Q240" s="201">
        <f t="shared" si="22"/>
        <v>45895</v>
      </c>
      <c r="R240" s="5"/>
    </row>
    <row r="241" spans="14:18" x14ac:dyDescent="0.2">
      <c r="N241" s="199">
        <f t="shared" si="19"/>
        <v>20</v>
      </c>
      <c r="O241" s="200">
        <f t="shared" si="18"/>
        <v>2294</v>
      </c>
      <c r="P241" s="201">
        <f t="shared" si="22"/>
        <v>45889</v>
      </c>
      <c r="Q241" s="201">
        <f t="shared" si="22"/>
        <v>45896</v>
      </c>
      <c r="R241" s="5"/>
    </row>
    <row r="242" spans="14:18" x14ac:dyDescent="0.2">
      <c r="N242" s="199">
        <f t="shared" si="19"/>
        <v>21</v>
      </c>
      <c r="O242" s="200">
        <f t="shared" si="18"/>
        <v>2185</v>
      </c>
      <c r="P242" s="201">
        <f t="shared" si="22"/>
        <v>45890</v>
      </c>
      <c r="Q242" s="201">
        <f t="shared" si="22"/>
        <v>45897</v>
      </c>
      <c r="R242" s="5"/>
    </row>
    <row r="243" spans="14:18" x14ac:dyDescent="0.2">
      <c r="N243" s="199">
        <f t="shared" si="19"/>
        <v>22</v>
      </c>
      <c r="O243" s="200">
        <f t="shared" si="18"/>
        <v>2086</v>
      </c>
      <c r="P243" s="201">
        <f t="shared" si="22"/>
        <v>45891</v>
      </c>
      <c r="Q243" s="201">
        <f t="shared" si="22"/>
        <v>45898</v>
      </c>
      <c r="R243" s="5"/>
    </row>
    <row r="244" spans="14:18" x14ac:dyDescent="0.2">
      <c r="N244" s="199">
        <f t="shared" si="19"/>
        <v>23</v>
      </c>
      <c r="O244" s="200">
        <f t="shared" si="18"/>
        <v>1995</v>
      </c>
      <c r="P244" s="201">
        <f t="shared" si="22"/>
        <v>45892</v>
      </c>
      <c r="Q244" s="201">
        <f t="shared" si="22"/>
        <v>45899</v>
      </c>
      <c r="R244" s="5"/>
    </row>
    <row r="245" spans="14:18" x14ac:dyDescent="0.2">
      <c r="N245" s="199">
        <f t="shared" si="19"/>
        <v>24</v>
      </c>
      <c r="O245" s="200">
        <f t="shared" si="18"/>
        <v>1912</v>
      </c>
      <c r="P245" s="201">
        <f t="shared" si="22"/>
        <v>45893</v>
      </c>
      <c r="Q245" s="201">
        <f t="shared" si="22"/>
        <v>45900</v>
      </c>
      <c r="R245" s="5"/>
    </row>
    <row r="246" spans="14:18" x14ac:dyDescent="0.2">
      <c r="N246" s="199">
        <f t="shared" si="19"/>
        <v>25</v>
      </c>
      <c r="O246" s="200">
        <f t="shared" si="18"/>
        <v>1836</v>
      </c>
      <c r="P246" s="201">
        <f t="shared" si="22"/>
        <v>45894</v>
      </c>
      <c r="Q246" s="201">
        <f t="shared" si="22"/>
        <v>45901</v>
      </c>
      <c r="R246" s="5"/>
    </row>
    <row r="247" spans="14:18" x14ac:dyDescent="0.2">
      <c r="N247" s="199">
        <f t="shared" si="19"/>
        <v>26</v>
      </c>
      <c r="O247" s="200">
        <f t="shared" si="18"/>
        <v>1765</v>
      </c>
      <c r="P247" s="201">
        <f t="shared" si="22"/>
        <v>45895</v>
      </c>
      <c r="Q247" s="201">
        <f t="shared" si="22"/>
        <v>45902</v>
      </c>
      <c r="R247" s="5"/>
    </row>
    <row r="248" spans="14:18" x14ac:dyDescent="0.2">
      <c r="N248" s="199">
        <f t="shared" si="19"/>
        <v>27</v>
      </c>
      <c r="O248" s="200">
        <f t="shared" si="18"/>
        <v>1700</v>
      </c>
      <c r="P248" s="201">
        <f t="shared" si="22"/>
        <v>45896</v>
      </c>
      <c r="Q248" s="201">
        <f t="shared" si="22"/>
        <v>45903</v>
      </c>
      <c r="R248" s="5"/>
    </row>
    <row r="249" spans="14:18" x14ac:dyDescent="0.2">
      <c r="N249" s="199">
        <f t="shared" si="19"/>
        <v>28</v>
      </c>
      <c r="O249" s="200">
        <f t="shared" si="18"/>
        <v>1639</v>
      </c>
      <c r="P249" s="201">
        <f t="shared" si="22"/>
        <v>45897</v>
      </c>
      <c r="Q249" s="201">
        <f t="shared" si="22"/>
        <v>45904</v>
      </c>
      <c r="R249" s="5"/>
    </row>
    <row r="250" spans="14:18" x14ac:dyDescent="0.2">
      <c r="N250" s="199">
        <f t="shared" si="19"/>
        <v>29</v>
      </c>
      <c r="O250" s="200">
        <f t="shared" si="18"/>
        <v>1583</v>
      </c>
      <c r="P250" s="201">
        <f t="shared" si="22"/>
        <v>45898</v>
      </c>
      <c r="Q250" s="201">
        <f t="shared" si="22"/>
        <v>45905</v>
      </c>
      <c r="R250" s="5"/>
    </row>
    <row r="251" spans="14:18" x14ac:dyDescent="0.2">
      <c r="N251" s="199">
        <f t="shared" si="19"/>
        <v>30</v>
      </c>
      <c r="O251" s="200">
        <f t="shared" si="18"/>
        <v>1530</v>
      </c>
      <c r="P251" s="201">
        <f t="shared" si="22"/>
        <v>45899</v>
      </c>
      <c r="Q251" s="201">
        <f t="shared" si="22"/>
        <v>45906</v>
      </c>
      <c r="R251" s="5"/>
    </row>
    <row r="252" spans="14:18" x14ac:dyDescent="0.2">
      <c r="N252" s="199">
        <f t="shared" si="19"/>
        <v>31</v>
      </c>
      <c r="O252" s="200">
        <f t="shared" si="18"/>
        <v>1481</v>
      </c>
      <c r="P252" s="201">
        <f t="shared" ref="P252:Q267" si="23">P251+1</f>
        <v>45900</v>
      </c>
      <c r="Q252" s="201">
        <f t="shared" si="23"/>
        <v>45907</v>
      </c>
      <c r="R252" s="5"/>
    </row>
    <row r="253" spans="14:18" x14ac:dyDescent="0.2">
      <c r="N253" s="199">
        <f t="shared" si="19"/>
        <v>1</v>
      </c>
      <c r="O253" s="200">
        <f t="shared" si="18"/>
        <v>45901</v>
      </c>
      <c r="P253" s="201">
        <f t="shared" si="23"/>
        <v>45901</v>
      </c>
      <c r="Q253" s="201">
        <f t="shared" si="23"/>
        <v>45908</v>
      </c>
      <c r="R253" s="5"/>
    </row>
    <row r="254" spans="14:18" x14ac:dyDescent="0.2">
      <c r="N254" s="199">
        <f t="shared" si="19"/>
        <v>2</v>
      </c>
      <c r="O254" s="200">
        <f t="shared" si="18"/>
        <v>22951</v>
      </c>
      <c r="P254" s="201">
        <f t="shared" si="23"/>
        <v>45902</v>
      </c>
      <c r="Q254" s="201">
        <f t="shared" si="23"/>
        <v>45909</v>
      </c>
      <c r="R254" s="5"/>
    </row>
    <row r="255" spans="14:18" x14ac:dyDescent="0.2">
      <c r="N255" s="199">
        <f t="shared" si="19"/>
        <v>3</v>
      </c>
      <c r="O255" s="200">
        <f t="shared" si="18"/>
        <v>15301</v>
      </c>
      <c r="P255" s="201">
        <f t="shared" si="23"/>
        <v>45903</v>
      </c>
      <c r="Q255" s="201">
        <f t="shared" si="23"/>
        <v>45910</v>
      </c>
      <c r="R255" s="5"/>
    </row>
    <row r="256" spans="14:18" x14ac:dyDescent="0.2">
      <c r="N256" s="199">
        <f t="shared" si="19"/>
        <v>4</v>
      </c>
      <c r="O256" s="200">
        <f t="shared" si="18"/>
        <v>11476</v>
      </c>
      <c r="P256" s="201">
        <f t="shared" si="23"/>
        <v>45904</v>
      </c>
      <c r="Q256" s="201">
        <f t="shared" si="23"/>
        <v>45911</v>
      </c>
      <c r="R256" s="5"/>
    </row>
    <row r="257" spans="14:18" x14ac:dyDescent="0.2">
      <c r="N257" s="199">
        <f t="shared" si="19"/>
        <v>5</v>
      </c>
      <c r="O257" s="200">
        <f t="shared" si="18"/>
        <v>9181</v>
      </c>
      <c r="P257" s="201">
        <f t="shared" si="23"/>
        <v>45905</v>
      </c>
      <c r="Q257" s="201">
        <f t="shared" si="23"/>
        <v>45912</v>
      </c>
      <c r="R257" s="5"/>
    </row>
    <row r="258" spans="14:18" x14ac:dyDescent="0.2">
      <c r="N258" s="199">
        <f t="shared" si="19"/>
        <v>6</v>
      </c>
      <c r="O258" s="200">
        <f t="shared" si="18"/>
        <v>7651</v>
      </c>
      <c r="P258" s="201">
        <f t="shared" si="23"/>
        <v>45906</v>
      </c>
      <c r="Q258" s="201">
        <f t="shared" si="23"/>
        <v>45913</v>
      </c>
      <c r="R258" s="5"/>
    </row>
    <row r="259" spans="14:18" x14ac:dyDescent="0.2">
      <c r="N259" s="199">
        <f t="shared" si="19"/>
        <v>7</v>
      </c>
      <c r="O259" s="200">
        <f t="shared" si="18"/>
        <v>6558</v>
      </c>
      <c r="P259" s="201">
        <f t="shared" si="23"/>
        <v>45907</v>
      </c>
      <c r="Q259" s="201">
        <f t="shared" si="23"/>
        <v>45914</v>
      </c>
      <c r="R259" s="5"/>
    </row>
    <row r="260" spans="14:18" x14ac:dyDescent="0.2">
      <c r="N260" s="199">
        <f t="shared" si="19"/>
        <v>8</v>
      </c>
      <c r="O260" s="200">
        <f t="shared" si="18"/>
        <v>5739</v>
      </c>
      <c r="P260" s="201">
        <f t="shared" si="23"/>
        <v>45908</v>
      </c>
      <c r="Q260" s="201">
        <f t="shared" si="23"/>
        <v>45915</v>
      </c>
      <c r="R260" s="5"/>
    </row>
    <row r="261" spans="14:18" x14ac:dyDescent="0.2">
      <c r="N261" s="199">
        <f t="shared" si="19"/>
        <v>9</v>
      </c>
      <c r="O261" s="200">
        <f t="shared" si="18"/>
        <v>5101</v>
      </c>
      <c r="P261" s="201">
        <f t="shared" si="23"/>
        <v>45909</v>
      </c>
      <c r="Q261" s="201">
        <f t="shared" si="23"/>
        <v>45916</v>
      </c>
      <c r="R261" s="5"/>
    </row>
    <row r="262" spans="14:18" x14ac:dyDescent="0.2">
      <c r="N262" s="199">
        <f t="shared" si="19"/>
        <v>10</v>
      </c>
      <c r="O262" s="200">
        <f t="shared" si="18"/>
        <v>4591</v>
      </c>
      <c r="P262" s="201">
        <f t="shared" si="23"/>
        <v>45910</v>
      </c>
      <c r="Q262" s="201">
        <f t="shared" si="23"/>
        <v>45917</v>
      </c>
      <c r="R262" s="5"/>
    </row>
    <row r="263" spans="14:18" x14ac:dyDescent="0.2">
      <c r="N263" s="199">
        <f t="shared" si="19"/>
        <v>11</v>
      </c>
      <c r="O263" s="200">
        <f t="shared" si="18"/>
        <v>4174</v>
      </c>
      <c r="P263" s="201">
        <f t="shared" si="23"/>
        <v>45911</v>
      </c>
      <c r="Q263" s="201">
        <f t="shared" si="23"/>
        <v>45918</v>
      </c>
      <c r="R263" s="5"/>
    </row>
    <row r="264" spans="14:18" x14ac:dyDescent="0.2">
      <c r="N264" s="199">
        <f t="shared" si="19"/>
        <v>12</v>
      </c>
      <c r="O264" s="200">
        <f t="shared" si="18"/>
        <v>3826</v>
      </c>
      <c r="P264" s="201">
        <f t="shared" si="23"/>
        <v>45912</v>
      </c>
      <c r="Q264" s="201">
        <f t="shared" si="23"/>
        <v>45919</v>
      </c>
      <c r="R264" s="5"/>
    </row>
    <row r="265" spans="14:18" x14ac:dyDescent="0.2">
      <c r="N265" s="199">
        <f t="shared" si="19"/>
        <v>13</v>
      </c>
      <c r="O265" s="200">
        <f t="shared" si="18"/>
        <v>3532</v>
      </c>
      <c r="P265" s="201">
        <f t="shared" si="23"/>
        <v>45913</v>
      </c>
      <c r="Q265" s="201">
        <f t="shared" si="23"/>
        <v>45920</v>
      </c>
      <c r="R265" s="5"/>
    </row>
    <row r="266" spans="14:18" x14ac:dyDescent="0.2">
      <c r="N266" s="199">
        <f t="shared" si="19"/>
        <v>14</v>
      </c>
      <c r="O266" s="200">
        <f t="shared" ref="O266:O329" si="24">ROUND(P266/N266,0)</f>
        <v>3280</v>
      </c>
      <c r="P266" s="201">
        <f t="shared" si="23"/>
        <v>45914</v>
      </c>
      <c r="Q266" s="201">
        <f t="shared" si="23"/>
        <v>45921</v>
      </c>
      <c r="R266" s="5"/>
    </row>
    <row r="267" spans="14:18" x14ac:dyDescent="0.2">
      <c r="N267" s="199">
        <f t="shared" ref="N267:N330" si="25">DAY(P267)</f>
        <v>15</v>
      </c>
      <c r="O267" s="200">
        <f t="shared" si="24"/>
        <v>3061</v>
      </c>
      <c r="P267" s="201">
        <f t="shared" si="23"/>
        <v>45915</v>
      </c>
      <c r="Q267" s="201">
        <f t="shared" si="23"/>
        <v>45922</v>
      </c>
      <c r="R267" s="5"/>
    </row>
    <row r="268" spans="14:18" x14ac:dyDescent="0.2">
      <c r="N268" s="199">
        <f t="shared" si="25"/>
        <v>16</v>
      </c>
      <c r="O268" s="200">
        <f t="shared" si="24"/>
        <v>2870</v>
      </c>
      <c r="P268" s="201">
        <f t="shared" ref="P268:Q283" si="26">P267+1</f>
        <v>45916</v>
      </c>
      <c r="Q268" s="201">
        <f t="shared" si="26"/>
        <v>45923</v>
      </c>
      <c r="R268" s="5"/>
    </row>
    <row r="269" spans="14:18" x14ac:dyDescent="0.2">
      <c r="N269" s="199">
        <f t="shared" si="25"/>
        <v>17</v>
      </c>
      <c r="O269" s="200">
        <f t="shared" si="24"/>
        <v>2701</v>
      </c>
      <c r="P269" s="201">
        <f t="shared" si="26"/>
        <v>45917</v>
      </c>
      <c r="Q269" s="201">
        <f t="shared" si="26"/>
        <v>45924</v>
      </c>
      <c r="R269" s="5"/>
    </row>
    <row r="270" spans="14:18" x14ac:dyDescent="0.2">
      <c r="N270" s="199">
        <f t="shared" si="25"/>
        <v>18</v>
      </c>
      <c r="O270" s="200">
        <f t="shared" si="24"/>
        <v>2551</v>
      </c>
      <c r="P270" s="201">
        <f t="shared" si="26"/>
        <v>45918</v>
      </c>
      <c r="Q270" s="201">
        <f t="shared" si="26"/>
        <v>45925</v>
      </c>
      <c r="R270" s="5"/>
    </row>
    <row r="271" spans="14:18" x14ac:dyDescent="0.2">
      <c r="N271" s="199">
        <f t="shared" si="25"/>
        <v>19</v>
      </c>
      <c r="O271" s="200">
        <f t="shared" si="24"/>
        <v>2417</v>
      </c>
      <c r="P271" s="201">
        <f t="shared" si="26"/>
        <v>45919</v>
      </c>
      <c r="Q271" s="201">
        <f t="shared" si="26"/>
        <v>45926</v>
      </c>
      <c r="R271" s="5"/>
    </row>
    <row r="272" spans="14:18" x14ac:dyDescent="0.2">
      <c r="N272" s="199">
        <f t="shared" si="25"/>
        <v>20</v>
      </c>
      <c r="O272" s="200">
        <f t="shared" si="24"/>
        <v>2296</v>
      </c>
      <c r="P272" s="201">
        <f t="shared" si="26"/>
        <v>45920</v>
      </c>
      <c r="Q272" s="201">
        <f t="shared" si="26"/>
        <v>45927</v>
      </c>
      <c r="R272" s="5"/>
    </row>
    <row r="273" spans="14:18" x14ac:dyDescent="0.2">
      <c r="N273" s="199">
        <f t="shared" si="25"/>
        <v>21</v>
      </c>
      <c r="O273" s="200">
        <f t="shared" si="24"/>
        <v>2187</v>
      </c>
      <c r="P273" s="201">
        <f t="shared" si="26"/>
        <v>45921</v>
      </c>
      <c r="Q273" s="201">
        <f t="shared" si="26"/>
        <v>45928</v>
      </c>
      <c r="R273" s="5"/>
    </row>
    <row r="274" spans="14:18" x14ac:dyDescent="0.2">
      <c r="N274" s="199">
        <f t="shared" si="25"/>
        <v>22</v>
      </c>
      <c r="O274" s="200">
        <f t="shared" si="24"/>
        <v>2087</v>
      </c>
      <c r="P274" s="201">
        <f t="shared" si="26"/>
        <v>45922</v>
      </c>
      <c r="Q274" s="201">
        <f t="shared" si="26"/>
        <v>45929</v>
      </c>
      <c r="R274" s="5"/>
    </row>
    <row r="275" spans="14:18" x14ac:dyDescent="0.2">
      <c r="N275" s="199">
        <f t="shared" si="25"/>
        <v>23</v>
      </c>
      <c r="O275" s="200">
        <f t="shared" si="24"/>
        <v>1997</v>
      </c>
      <c r="P275" s="201">
        <f t="shared" si="26"/>
        <v>45923</v>
      </c>
      <c r="Q275" s="201">
        <f t="shared" si="26"/>
        <v>45930</v>
      </c>
      <c r="R275" s="5"/>
    </row>
    <row r="276" spans="14:18" x14ac:dyDescent="0.2">
      <c r="N276" s="199">
        <f t="shared" si="25"/>
        <v>24</v>
      </c>
      <c r="O276" s="200">
        <f t="shared" si="24"/>
        <v>1914</v>
      </c>
      <c r="P276" s="201">
        <f t="shared" si="26"/>
        <v>45924</v>
      </c>
      <c r="Q276" s="201">
        <f t="shared" si="26"/>
        <v>45931</v>
      </c>
      <c r="R276" s="5"/>
    </row>
    <row r="277" spans="14:18" x14ac:dyDescent="0.2">
      <c r="N277" s="199">
        <f t="shared" si="25"/>
        <v>25</v>
      </c>
      <c r="O277" s="200">
        <f t="shared" si="24"/>
        <v>1837</v>
      </c>
      <c r="P277" s="201">
        <f t="shared" si="26"/>
        <v>45925</v>
      </c>
      <c r="Q277" s="201">
        <f t="shared" si="26"/>
        <v>45932</v>
      </c>
      <c r="R277" s="5"/>
    </row>
    <row r="278" spans="14:18" x14ac:dyDescent="0.2">
      <c r="N278" s="199">
        <f t="shared" si="25"/>
        <v>26</v>
      </c>
      <c r="O278" s="200">
        <f t="shared" si="24"/>
        <v>1766</v>
      </c>
      <c r="P278" s="201">
        <f t="shared" si="26"/>
        <v>45926</v>
      </c>
      <c r="Q278" s="201">
        <f t="shared" si="26"/>
        <v>45933</v>
      </c>
      <c r="R278" s="5"/>
    </row>
    <row r="279" spans="14:18" x14ac:dyDescent="0.2">
      <c r="N279" s="199">
        <f t="shared" si="25"/>
        <v>27</v>
      </c>
      <c r="O279" s="200">
        <f t="shared" si="24"/>
        <v>1701</v>
      </c>
      <c r="P279" s="201">
        <f t="shared" si="26"/>
        <v>45927</v>
      </c>
      <c r="Q279" s="201">
        <f t="shared" si="26"/>
        <v>45934</v>
      </c>
      <c r="R279" s="5"/>
    </row>
    <row r="280" spans="14:18" x14ac:dyDescent="0.2">
      <c r="N280" s="199">
        <f t="shared" si="25"/>
        <v>28</v>
      </c>
      <c r="O280" s="200">
        <f t="shared" si="24"/>
        <v>1640</v>
      </c>
      <c r="P280" s="201">
        <f t="shared" si="26"/>
        <v>45928</v>
      </c>
      <c r="Q280" s="201">
        <f t="shared" si="26"/>
        <v>45935</v>
      </c>
      <c r="R280" s="5"/>
    </row>
    <row r="281" spans="14:18" x14ac:dyDescent="0.2">
      <c r="N281" s="199">
        <f t="shared" si="25"/>
        <v>29</v>
      </c>
      <c r="O281" s="200">
        <f t="shared" si="24"/>
        <v>1584</v>
      </c>
      <c r="P281" s="201">
        <f t="shared" si="26"/>
        <v>45929</v>
      </c>
      <c r="Q281" s="201">
        <f t="shared" si="26"/>
        <v>45936</v>
      </c>
      <c r="R281" s="5"/>
    </row>
    <row r="282" spans="14:18" x14ac:dyDescent="0.2">
      <c r="N282" s="199">
        <f t="shared" si="25"/>
        <v>30</v>
      </c>
      <c r="O282" s="200">
        <f t="shared" si="24"/>
        <v>1531</v>
      </c>
      <c r="P282" s="201">
        <f t="shared" si="26"/>
        <v>45930</v>
      </c>
      <c r="Q282" s="201">
        <f t="shared" si="26"/>
        <v>45937</v>
      </c>
      <c r="R282" s="5"/>
    </row>
    <row r="283" spans="14:18" x14ac:dyDescent="0.2">
      <c r="N283" s="199">
        <f t="shared" si="25"/>
        <v>1</v>
      </c>
      <c r="O283" s="200">
        <f t="shared" si="24"/>
        <v>45931</v>
      </c>
      <c r="P283" s="201">
        <f t="shared" si="26"/>
        <v>45931</v>
      </c>
      <c r="Q283" s="201">
        <f t="shared" si="26"/>
        <v>45938</v>
      </c>
      <c r="R283" s="5"/>
    </row>
    <row r="284" spans="14:18" x14ac:dyDescent="0.2">
      <c r="N284" s="199">
        <f t="shared" si="25"/>
        <v>2</v>
      </c>
      <c r="O284" s="200">
        <f t="shared" si="24"/>
        <v>22966</v>
      </c>
      <c r="P284" s="201">
        <f t="shared" ref="P284:Q299" si="27">P283+1</f>
        <v>45932</v>
      </c>
      <c r="Q284" s="201">
        <f t="shared" si="27"/>
        <v>45939</v>
      </c>
      <c r="R284" s="5"/>
    </row>
    <row r="285" spans="14:18" x14ac:dyDescent="0.2">
      <c r="N285" s="199">
        <f t="shared" si="25"/>
        <v>3</v>
      </c>
      <c r="O285" s="200">
        <f t="shared" si="24"/>
        <v>15311</v>
      </c>
      <c r="P285" s="201">
        <f t="shared" si="27"/>
        <v>45933</v>
      </c>
      <c r="Q285" s="201">
        <f t="shared" si="27"/>
        <v>45940</v>
      </c>
      <c r="R285" s="5"/>
    </row>
    <row r="286" spans="14:18" x14ac:dyDescent="0.2">
      <c r="N286" s="199">
        <f t="shared" si="25"/>
        <v>4</v>
      </c>
      <c r="O286" s="200">
        <f t="shared" si="24"/>
        <v>11484</v>
      </c>
      <c r="P286" s="201">
        <f t="shared" si="27"/>
        <v>45934</v>
      </c>
      <c r="Q286" s="201">
        <f t="shared" si="27"/>
        <v>45941</v>
      </c>
      <c r="R286" s="5"/>
    </row>
    <row r="287" spans="14:18" x14ac:dyDescent="0.2">
      <c r="N287" s="199">
        <f t="shared" si="25"/>
        <v>5</v>
      </c>
      <c r="O287" s="200">
        <f t="shared" si="24"/>
        <v>9187</v>
      </c>
      <c r="P287" s="201">
        <f t="shared" si="27"/>
        <v>45935</v>
      </c>
      <c r="Q287" s="201">
        <f t="shared" si="27"/>
        <v>45942</v>
      </c>
      <c r="R287" s="5"/>
    </row>
    <row r="288" spans="14:18" x14ac:dyDescent="0.2">
      <c r="N288" s="199">
        <f t="shared" si="25"/>
        <v>6</v>
      </c>
      <c r="O288" s="200">
        <f t="shared" si="24"/>
        <v>7656</v>
      </c>
      <c r="P288" s="201">
        <f t="shared" si="27"/>
        <v>45936</v>
      </c>
      <c r="Q288" s="201">
        <f t="shared" si="27"/>
        <v>45943</v>
      </c>
      <c r="R288" s="5"/>
    </row>
    <row r="289" spans="14:18" x14ac:dyDescent="0.2">
      <c r="N289" s="199">
        <f t="shared" si="25"/>
        <v>7</v>
      </c>
      <c r="O289" s="200">
        <f t="shared" si="24"/>
        <v>6562</v>
      </c>
      <c r="P289" s="201">
        <f t="shared" si="27"/>
        <v>45937</v>
      </c>
      <c r="Q289" s="201">
        <f t="shared" si="27"/>
        <v>45944</v>
      </c>
      <c r="R289" s="5"/>
    </row>
    <row r="290" spans="14:18" x14ac:dyDescent="0.2">
      <c r="N290" s="199">
        <f t="shared" si="25"/>
        <v>8</v>
      </c>
      <c r="O290" s="200">
        <f t="shared" si="24"/>
        <v>5742</v>
      </c>
      <c r="P290" s="201">
        <f t="shared" si="27"/>
        <v>45938</v>
      </c>
      <c r="Q290" s="201">
        <f t="shared" si="27"/>
        <v>45945</v>
      </c>
      <c r="R290" s="5"/>
    </row>
    <row r="291" spans="14:18" x14ac:dyDescent="0.2">
      <c r="N291" s="199">
        <f t="shared" si="25"/>
        <v>9</v>
      </c>
      <c r="O291" s="200">
        <f t="shared" si="24"/>
        <v>5104</v>
      </c>
      <c r="P291" s="201">
        <f t="shared" si="27"/>
        <v>45939</v>
      </c>
      <c r="Q291" s="201">
        <f t="shared" si="27"/>
        <v>45946</v>
      </c>
      <c r="R291" s="5"/>
    </row>
    <row r="292" spans="14:18" x14ac:dyDescent="0.2">
      <c r="N292" s="199">
        <f t="shared" si="25"/>
        <v>10</v>
      </c>
      <c r="O292" s="200">
        <f t="shared" si="24"/>
        <v>4594</v>
      </c>
      <c r="P292" s="201">
        <f t="shared" si="27"/>
        <v>45940</v>
      </c>
      <c r="Q292" s="201">
        <f t="shared" si="27"/>
        <v>45947</v>
      </c>
      <c r="R292" s="5"/>
    </row>
    <row r="293" spans="14:18" x14ac:dyDescent="0.2">
      <c r="N293" s="199">
        <f t="shared" si="25"/>
        <v>11</v>
      </c>
      <c r="O293" s="200">
        <f t="shared" si="24"/>
        <v>4176</v>
      </c>
      <c r="P293" s="201">
        <f t="shared" si="27"/>
        <v>45941</v>
      </c>
      <c r="Q293" s="201">
        <f t="shared" si="27"/>
        <v>45948</v>
      </c>
      <c r="R293" s="5"/>
    </row>
    <row r="294" spans="14:18" x14ac:dyDescent="0.2">
      <c r="N294" s="199">
        <f t="shared" si="25"/>
        <v>12</v>
      </c>
      <c r="O294" s="200">
        <f t="shared" si="24"/>
        <v>3829</v>
      </c>
      <c r="P294" s="201">
        <f t="shared" si="27"/>
        <v>45942</v>
      </c>
      <c r="Q294" s="201">
        <f t="shared" si="27"/>
        <v>45949</v>
      </c>
      <c r="R294" s="5"/>
    </row>
    <row r="295" spans="14:18" x14ac:dyDescent="0.2">
      <c r="N295" s="199">
        <f t="shared" si="25"/>
        <v>13</v>
      </c>
      <c r="O295" s="200">
        <f t="shared" si="24"/>
        <v>3534</v>
      </c>
      <c r="P295" s="201">
        <f t="shared" si="27"/>
        <v>45943</v>
      </c>
      <c r="Q295" s="201">
        <f t="shared" si="27"/>
        <v>45950</v>
      </c>
      <c r="R295" s="5"/>
    </row>
    <row r="296" spans="14:18" x14ac:dyDescent="0.2">
      <c r="N296" s="199">
        <f t="shared" si="25"/>
        <v>14</v>
      </c>
      <c r="O296" s="200">
        <f t="shared" si="24"/>
        <v>3282</v>
      </c>
      <c r="P296" s="201">
        <f t="shared" si="27"/>
        <v>45944</v>
      </c>
      <c r="Q296" s="201">
        <f t="shared" si="27"/>
        <v>45951</v>
      </c>
      <c r="R296" s="5"/>
    </row>
    <row r="297" spans="14:18" x14ac:dyDescent="0.2">
      <c r="N297" s="199">
        <f t="shared" si="25"/>
        <v>15</v>
      </c>
      <c r="O297" s="200">
        <f t="shared" si="24"/>
        <v>3063</v>
      </c>
      <c r="P297" s="201">
        <f t="shared" si="27"/>
        <v>45945</v>
      </c>
      <c r="Q297" s="201">
        <f t="shared" si="27"/>
        <v>45952</v>
      </c>
      <c r="R297" s="5"/>
    </row>
    <row r="298" spans="14:18" x14ac:dyDescent="0.2">
      <c r="N298" s="199">
        <f t="shared" si="25"/>
        <v>16</v>
      </c>
      <c r="O298" s="200">
        <f t="shared" si="24"/>
        <v>2872</v>
      </c>
      <c r="P298" s="201">
        <f t="shared" si="27"/>
        <v>45946</v>
      </c>
      <c r="Q298" s="201">
        <f t="shared" si="27"/>
        <v>45953</v>
      </c>
      <c r="R298" s="5"/>
    </row>
    <row r="299" spans="14:18" x14ac:dyDescent="0.2">
      <c r="N299" s="199">
        <f t="shared" si="25"/>
        <v>17</v>
      </c>
      <c r="O299" s="200">
        <f t="shared" si="24"/>
        <v>2703</v>
      </c>
      <c r="P299" s="201">
        <f t="shared" si="27"/>
        <v>45947</v>
      </c>
      <c r="Q299" s="201">
        <f t="shared" si="27"/>
        <v>45954</v>
      </c>
      <c r="R299" s="5"/>
    </row>
    <row r="300" spans="14:18" x14ac:dyDescent="0.2">
      <c r="N300" s="199">
        <f t="shared" si="25"/>
        <v>18</v>
      </c>
      <c r="O300" s="200">
        <f t="shared" si="24"/>
        <v>2553</v>
      </c>
      <c r="P300" s="201">
        <f t="shared" ref="P300:Q315" si="28">P299+1</f>
        <v>45948</v>
      </c>
      <c r="Q300" s="201">
        <f t="shared" si="28"/>
        <v>45955</v>
      </c>
      <c r="R300" s="5"/>
    </row>
    <row r="301" spans="14:18" x14ac:dyDescent="0.2">
      <c r="N301" s="199">
        <f t="shared" si="25"/>
        <v>19</v>
      </c>
      <c r="O301" s="200">
        <f t="shared" si="24"/>
        <v>2418</v>
      </c>
      <c r="P301" s="201">
        <f t="shared" si="28"/>
        <v>45949</v>
      </c>
      <c r="Q301" s="201">
        <f t="shared" si="28"/>
        <v>45956</v>
      </c>
      <c r="R301" s="5"/>
    </row>
    <row r="302" spans="14:18" x14ac:dyDescent="0.2">
      <c r="N302" s="199">
        <f t="shared" si="25"/>
        <v>20</v>
      </c>
      <c r="O302" s="200">
        <f t="shared" si="24"/>
        <v>2298</v>
      </c>
      <c r="P302" s="201">
        <f t="shared" si="28"/>
        <v>45950</v>
      </c>
      <c r="Q302" s="201">
        <f t="shared" si="28"/>
        <v>45957</v>
      </c>
      <c r="R302" s="5"/>
    </row>
    <row r="303" spans="14:18" x14ac:dyDescent="0.2">
      <c r="N303" s="199">
        <f t="shared" si="25"/>
        <v>21</v>
      </c>
      <c r="O303" s="200">
        <f t="shared" si="24"/>
        <v>2188</v>
      </c>
      <c r="P303" s="201">
        <f t="shared" si="28"/>
        <v>45951</v>
      </c>
      <c r="Q303" s="201">
        <f t="shared" si="28"/>
        <v>45958</v>
      </c>
      <c r="R303" s="5"/>
    </row>
    <row r="304" spans="14:18" x14ac:dyDescent="0.2">
      <c r="N304" s="199">
        <f t="shared" si="25"/>
        <v>22</v>
      </c>
      <c r="O304" s="200">
        <f t="shared" si="24"/>
        <v>2089</v>
      </c>
      <c r="P304" s="201">
        <f t="shared" si="28"/>
        <v>45952</v>
      </c>
      <c r="Q304" s="201">
        <f t="shared" si="28"/>
        <v>45959</v>
      </c>
      <c r="R304" s="5"/>
    </row>
    <row r="305" spans="14:18" x14ac:dyDescent="0.2">
      <c r="N305" s="199">
        <f t="shared" si="25"/>
        <v>23</v>
      </c>
      <c r="O305" s="200">
        <f t="shared" si="24"/>
        <v>1998</v>
      </c>
      <c r="P305" s="201">
        <f t="shared" si="28"/>
        <v>45953</v>
      </c>
      <c r="Q305" s="201">
        <f t="shared" si="28"/>
        <v>45960</v>
      </c>
      <c r="R305" s="5"/>
    </row>
    <row r="306" spans="14:18" x14ac:dyDescent="0.2">
      <c r="N306" s="199">
        <f t="shared" si="25"/>
        <v>24</v>
      </c>
      <c r="O306" s="200">
        <f t="shared" si="24"/>
        <v>1915</v>
      </c>
      <c r="P306" s="201">
        <f t="shared" si="28"/>
        <v>45954</v>
      </c>
      <c r="Q306" s="201">
        <f t="shared" si="28"/>
        <v>45961</v>
      </c>
      <c r="R306" s="5"/>
    </row>
    <row r="307" spans="14:18" x14ac:dyDescent="0.2">
      <c r="N307" s="199">
        <f t="shared" si="25"/>
        <v>25</v>
      </c>
      <c r="O307" s="200">
        <f t="shared" si="24"/>
        <v>1838</v>
      </c>
      <c r="P307" s="201">
        <f t="shared" si="28"/>
        <v>45955</v>
      </c>
      <c r="Q307" s="201">
        <f t="shared" si="28"/>
        <v>45962</v>
      </c>
      <c r="R307" s="5"/>
    </row>
    <row r="308" spans="14:18" x14ac:dyDescent="0.2">
      <c r="N308" s="199">
        <f t="shared" si="25"/>
        <v>26</v>
      </c>
      <c r="O308" s="200">
        <f t="shared" si="24"/>
        <v>1768</v>
      </c>
      <c r="P308" s="201">
        <f t="shared" si="28"/>
        <v>45956</v>
      </c>
      <c r="Q308" s="201">
        <f t="shared" si="28"/>
        <v>45963</v>
      </c>
      <c r="R308" s="5"/>
    </row>
    <row r="309" spans="14:18" x14ac:dyDescent="0.2">
      <c r="N309" s="199">
        <f t="shared" si="25"/>
        <v>27</v>
      </c>
      <c r="O309" s="200">
        <f t="shared" si="24"/>
        <v>1702</v>
      </c>
      <c r="P309" s="201">
        <f t="shared" si="28"/>
        <v>45957</v>
      </c>
      <c r="Q309" s="201">
        <f t="shared" si="28"/>
        <v>45964</v>
      </c>
      <c r="R309" s="5"/>
    </row>
    <row r="310" spans="14:18" x14ac:dyDescent="0.2">
      <c r="N310" s="199">
        <f t="shared" si="25"/>
        <v>28</v>
      </c>
      <c r="O310" s="200">
        <f t="shared" si="24"/>
        <v>1641</v>
      </c>
      <c r="P310" s="201">
        <f t="shared" si="28"/>
        <v>45958</v>
      </c>
      <c r="Q310" s="201">
        <f t="shared" si="28"/>
        <v>45965</v>
      </c>
      <c r="R310" s="5"/>
    </row>
    <row r="311" spans="14:18" x14ac:dyDescent="0.2">
      <c r="N311" s="199">
        <f t="shared" si="25"/>
        <v>29</v>
      </c>
      <c r="O311" s="200">
        <f t="shared" si="24"/>
        <v>1585</v>
      </c>
      <c r="P311" s="201">
        <f t="shared" si="28"/>
        <v>45959</v>
      </c>
      <c r="Q311" s="201">
        <f t="shared" si="28"/>
        <v>45966</v>
      </c>
      <c r="R311" s="5"/>
    </row>
    <row r="312" spans="14:18" x14ac:dyDescent="0.2">
      <c r="N312" s="199">
        <f t="shared" si="25"/>
        <v>30</v>
      </c>
      <c r="O312" s="200">
        <f t="shared" si="24"/>
        <v>1532</v>
      </c>
      <c r="P312" s="201">
        <f t="shared" si="28"/>
        <v>45960</v>
      </c>
      <c r="Q312" s="201">
        <f t="shared" si="28"/>
        <v>45967</v>
      </c>
      <c r="R312" s="5"/>
    </row>
    <row r="313" spans="14:18" x14ac:dyDescent="0.2">
      <c r="N313" s="199">
        <f t="shared" si="25"/>
        <v>31</v>
      </c>
      <c r="O313" s="200">
        <f t="shared" si="24"/>
        <v>1483</v>
      </c>
      <c r="P313" s="201">
        <f t="shared" si="28"/>
        <v>45961</v>
      </c>
      <c r="Q313" s="201">
        <f t="shared" si="28"/>
        <v>45968</v>
      </c>
      <c r="R313" s="5"/>
    </row>
    <row r="314" spans="14:18" x14ac:dyDescent="0.2">
      <c r="N314" s="199">
        <f t="shared" si="25"/>
        <v>1</v>
      </c>
      <c r="O314" s="200">
        <f t="shared" si="24"/>
        <v>45962</v>
      </c>
      <c r="P314" s="201">
        <f t="shared" si="28"/>
        <v>45962</v>
      </c>
      <c r="Q314" s="201">
        <f t="shared" si="28"/>
        <v>45969</v>
      </c>
      <c r="R314" s="5"/>
    </row>
    <row r="315" spans="14:18" x14ac:dyDescent="0.2">
      <c r="N315" s="199">
        <f t="shared" si="25"/>
        <v>2</v>
      </c>
      <c r="O315" s="200">
        <f t="shared" si="24"/>
        <v>22982</v>
      </c>
      <c r="P315" s="201">
        <f t="shared" si="28"/>
        <v>45963</v>
      </c>
      <c r="Q315" s="201">
        <f t="shared" si="28"/>
        <v>45970</v>
      </c>
      <c r="R315" s="5"/>
    </row>
    <row r="316" spans="14:18" x14ac:dyDescent="0.2">
      <c r="N316" s="199">
        <f t="shared" si="25"/>
        <v>3</v>
      </c>
      <c r="O316" s="200">
        <f t="shared" si="24"/>
        <v>15321</v>
      </c>
      <c r="P316" s="201">
        <f t="shared" ref="P316:Q331" si="29">P315+1</f>
        <v>45964</v>
      </c>
      <c r="Q316" s="201">
        <f t="shared" si="29"/>
        <v>45971</v>
      </c>
      <c r="R316" s="5"/>
    </row>
    <row r="317" spans="14:18" x14ac:dyDescent="0.2">
      <c r="N317" s="199">
        <f t="shared" si="25"/>
        <v>4</v>
      </c>
      <c r="O317" s="200">
        <f t="shared" si="24"/>
        <v>11491</v>
      </c>
      <c r="P317" s="201">
        <f t="shared" si="29"/>
        <v>45965</v>
      </c>
      <c r="Q317" s="201">
        <f t="shared" si="29"/>
        <v>45972</v>
      </c>
      <c r="R317" s="5"/>
    </row>
    <row r="318" spans="14:18" x14ac:dyDescent="0.2">
      <c r="N318" s="199">
        <f t="shared" si="25"/>
        <v>5</v>
      </c>
      <c r="O318" s="200">
        <f t="shared" si="24"/>
        <v>9193</v>
      </c>
      <c r="P318" s="201">
        <f t="shared" si="29"/>
        <v>45966</v>
      </c>
      <c r="Q318" s="201">
        <f t="shared" si="29"/>
        <v>45973</v>
      </c>
      <c r="R318" s="5"/>
    </row>
    <row r="319" spans="14:18" x14ac:dyDescent="0.2">
      <c r="N319" s="199">
        <f t="shared" si="25"/>
        <v>6</v>
      </c>
      <c r="O319" s="200">
        <f t="shared" si="24"/>
        <v>7661</v>
      </c>
      <c r="P319" s="201">
        <f t="shared" si="29"/>
        <v>45967</v>
      </c>
      <c r="Q319" s="201">
        <f t="shared" si="29"/>
        <v>45974</v>
      </c>
      <c r="R319" s="5"/>
    </row>
    <row r="320" spans="14:18" x14ac:dyDescent="0.2">
      <c r="N320" s="199">
        <f t="shared" si="25"/>
        <v>7</v>
      </c>
      <c r="O320" s="200">
        <f t="shared" si="24"/>
        <v>6567</v>
      </c>
      <c r="P320" s="201">
        <f t="shared" si="29"/>
        <v>45968</v>
      </c>
      <c r="Q320" s="201">
        <f t="shared" si="29"/>
        <v>45975</v>
      </c>
      <c r="R320" s="5"/>
    </row>
    <row r="321" spans="14:18" x14ac:dyDescent="0.2">
      <c r="N321" s="199">
        <f t="shared" si="25"/>
        <v>8</v>
      </c>
      <c r="O321" s="200">
        <f t="shared" si="24"/>
        <v>5746</v>
      </c>
      <c r="P321" s="201">
        <f t="shared" si="29"/>
        <v>45969</v>
      </c>
      <c r="Q321" s="201">
        <f t="shared" si="29"/>
        <v>45976</v>
      </c>
      <c r="R321" s="5"/>
    </row>
    <row r="322" spans="14:18" x14ac:dyDescent="0.2">
      <c r="N322" s="199">
        <f t="shared" si="25"/>
        <v>9</v>
      </c>
      <c r="O322" s="200">
        <f t="shared" si="24"/>
        <v>5108</v>
      </c>
      <c r="P322" s="201">
        <f t="shared" si="29"/>
        <v>45970</v>
      </c>
      <c r="Q322" s="201">
        <f t="shared" si="29"/>
        <v>45977</v>
      </c>
      <c r="R322" s="5"/>
    </row>
    <row r="323" spans="14:18" x14ac:dyDescent="0.2">
      <c r="N323" s="199">
        <f t="shared" si="25"/>
        <v>10</v>
      </c>
      <c r="O323" s="200">
        <f t="shared" si="24"/>
        <v>4597</v>
      </c>
      <c r="P323" s="201">
        <f t="shared" si="29"/>
        <v>45971</v>
      </c>
      <c r="Q323" s="201">
        <f t="shared" si="29"/>
        <v>45978</v>
      </c>
      <c r="R323" s="5"/>
    </row>
    <row r="324" spans="14:18" x14ac:dyDescent="0.2">
      <c r="N324" s="199">
        <f t="shared" si="25"/>
        <v>11</v>
      </c>
      <c r="O324" s="200">
        <f t="shared" si="24"/>
        <v>4179</v>
      </c>
      <c r="P324" s="201">
        <f t="shared" si="29"/>
        <v>45972</v>
      </c>
      <c r="Q324" s="201">
        <f t="shared" si="29"/>
        <v>45979</v>
      </c>
      <c r="R324" s="5"/>
    </row>
    <row r="325" spans="14:18" x14ac:dyDescent="0.2">
      <c r="N325" s="199">
        <f t="shared" si="25"/>
        <v>12</v>
      </c>
      <c r="O325" s="200">
        <f t="shared" si="24"/>
        <v>3831</v>
      </c>
      <c r="P325" s="201">
        <f t="shared" si="29"/>
        <v>45973</v>
      </c>
      <c r="Q325" s="201">
        <f t="shared" si="29"/>
        <v>45980</v>
      </c>
      <c r="R325" s="5"/>
    </row>
    <row r="326" spans="14:18" x14ac:dyDescent="0.2">
      <c r="N326" s="199">
        <f t="shared" si="25"/>
        <v>13</v>
      </c>
      <c r="O326" s="200">
        <f t="shared" si="24"/>
        <v>3536</v>
      </c>
      <c r="P326" s="201">
        <f t="shared" si="29"/>
        <v>45974</v>
      </c>
      <c r="Q326" s="201">
        <f t="shared" si="29"/>
        <v>45981</v>
      </c>
      <c r="R326" s="5"/>
    </row>
    <row r="327" spans="14:18" x14ac:dyDescent="0.2">
      <c r="N327" s="199">
        <f t="shared" si="25"/>
        <v>14</v>
      </c>
      <c r="O327" s="200">
        <f t="shared" si="24"/>
        <v>3284</v>
      </c>
      <c r="P327" s="201">
        <f t="shared" si="29"/>
        <v>45975</v>
      </c>
      <c r="Q327" s="201">
        <f t="shared" si="29"/>
        <v>45982</v>
      </c>
      <c r="R327" s="5"/>
    </row>
    <row r="328" spans="14:18" x14ac:dyDescent="0.2">
      <c r="N328" s="199">
        <f t="shared" si="25"/>
        <v>15</v>
      </c>
      <c r="O328" s="200">
        <f t="shared" si="24"/>
        <v>3065</v>
      </c>
      <c r="P328" s="201">
        <f t="shared" si="29"/>
        <v>45976</v>
      </c>
      <c r="Q328" s="201">
        <f t="shared" si="29"/>
        <v>45983</v>
      </c>
      <c r="R328" s="5"/>
    </row>
    <row r="329" spans="14:18" x14ac:dyDescent="0.2">
      <c r="N329" s="199">
        <f t="shared" si="25"/>
        <v>16</v>
      </c>
      <c r="O329" s="200">
        <f t="shared" si="24"/>
        <v>2874</v>
      </c>
      <c r="P329" s="201">
        <f t="shared" si="29"/>
        <v>45977</v>
      </c>
      <c r="Q329" s="201">
        <f t="shared" si="29"/>
        <v>45984</v>
      </c>
      <c r="R329" s="5"/>
    </row>
    <row r="330" spans="14:18" x14ac:dyDescent="0.2">
      <c r="N330" s="199">
        <f t="shared" si="25"/>
        <v>17</v>
      </c>
      <c r="O330" s="200">
        <f t="shared" ref="O330:O393" si="30">ROUND(P330/N330,0)</f>
        <v>2705</v>
      </c>
      <c r="P330" s="201">
        <f t="shared" si="29"/>
        <v>45978</v>
      </c>
      <c r="Q330" s="201">
        <f t="shared" si="29"/>
        <v>45985</v>
      </c>
      <c r="R330" s="5"/>
    </row>
    <row r="331" spans="14:18" x14ac:dyDescent="0.2">
      <c r="N331" s="199">
        <f t="shared" ref="N331:N394" si="31">DAY(P331)</f>
        <v>18</v>
      </c>
      <c r="O331" s="200">
        <f t="shared" si="30"/>
        <v>2554</v>
      </c>
      <c r="P331" s="201">
        <f t="shared" si="29"/>
        <v>45979</v>
      </c>
      <c r="Q331" s="201">
        <f t="shared" si="29"/>
        <v>45986</v>
      </c>
      <c r="R331" s="5"/>
    </row>
    <row r="332" spans="14:18" x14ac:dyDescent="0.2">
      <c r="N332" s="199">
        <f t="shared" si="31"/>
        <v>19</v>
      </c>
      <c r="O332" s="200">
        <f t="shared" si="30"/>
        <v>2420</v>
      </c>
      <c r="P332" s="201">
        <f t="shared" ref="P332:Q347" si="32">P331+1</f>
        <v>45980</v>
      </c>
      <c r="Q332" s="201">
        <f t="shared" si="32"/>
        <v>45987</v>
      </c>
      <c r="R332" s="5"/>
    </row>
    <row r="333" spans="14:18" x14ac:dyDescent="0.2">
      <c r="N333" s="199">
        <f t="shared" si="31"/>
        <v>20</v>
      </c>
      <c r="O333" s="200">
        <f t="shared" si="30"/>
        <v>2299</v>
      </c>
      <c r="P333" s="201">
        <f t="shared" si="32"/>
        <v>45981</v>
      </c>
      <c r="Q333" s="201">
        <f t="shared" si="32"/>
        <v>45988</v>
      </c>
      <c r="R333" s="5"/>
    </row>
    <row r="334" spans="14:18" x14ac:dyDescent="0.2">
      <c r="N334" s="199">
        <f t="shared" si="31"/>
        <v>21</v>
      </c>
      <c r="O334" s="200">
        <f t="shared" si="30"/>
        <v>2190</v>
      </c>
      <c r="P334" s="201">
        <f t="shared" si="32"/>
        <v>45982</v>
      </c>
      <c r="Q334" s="201">
        <f t="shared" si="32"/>
        <v>45989</v>
      </c>
      <c r="R334" s="5"/>
    </row>
    <row r="335" spans="14:18" x14ac:dyDescent="0.2">
      <c r="N335" s="199">
        <f t="shared" si="31"/>
        <v>22</v>
      </c>
      <c r="O335" s="200">
        <f t="shared" si="30"/>
        <v>2090</v>
      </c>
      <c r="P335" s="201">
        <f t="shared" si="32"/>
        <v>45983</v>
      </c>
      <c r="Q335" s="201">
        <f t="shared" si="32"/>
        <v>45990</v>
      </c>
      <c r="R335" s="5"/>
    </row>
    <row r="336" spans="14:18" x14ac:dyDescent="0.2">
      <c r="N336" s="199">
        <f t="shared" si="31"/>
        <v>23</v>
      </c>
      <c r="O336" s="200">
        <f t="shared" si="30"/>
        <v>1999</v>
      </c>
      <c r="P336" s="201">
        <f t="shared" si="32"/>
        <v>45984</v>
      </c>
      <c r="Q336" s="201">
        <f t="shared" si="32"/>
        <v>45991</v>
      </c>
      <c r="R336" s="5"/>
    </row>
    <row r="337" spans="14:18" x14ac:dyDescent="0.2">
      <c r="N337" s="199">
        <f t="shared" si="31"/>
        <v>24</v>
      </c>
      <c r="O337" s="200">
        <f t="shared" si="30"/>
        <v>1916</v>
      </c>
      <c r="P337" s="201">
        <f t="shared" si="32"/>
        <v>45985</v>
      </c>
      <c r="Q337" s="201">
        <f t="shared" si="32"/>
        <v>45992</v>
      </c>
      <c r="R337" s="5"/>
    </row>
    <row r="338" spans="14:18" x14ac:dyDescent="0.2">
      <c r="N338" s="199">
        <f t="shared" si="31"/>
        <v>25</v>
      </c>
      <c r="O338" s="200">
        <f t="shared" si="30"/>
        <v>1839</v>
      </c>
      <c r="P338" s="201">
        <f t="shared" si="32"/>
        <v>45986</v>
      </c>
      <c r="Q338" s="201">
        <f t="shared" si="32"/>
        <v>45993</v>
      </c>
      <c r="R338" s="5"/>
    </row>
    <row r="339" spans="14:18" x14ac:dyDescent="0.2">
      <c r="N339" s="199">
        <f t="shared" si="31"/>
        <v>26</v>
      </c>
      <c r="O339" s="200">
        <f t="shared" si="30"/>
        <v>1769</v>
      </c>
      <c r="P339" s="201">
        <f t="shared" si="32"/>
        <v>45987</v>
      </c>
      <c r="Q339" s="201">
        <f t="shared" si="32"/>
        <v>45994</v>
      </c>
      <c r="R339" s="5"/>
    </row>
    <row r="340" spans="14:18" x14ac:dyDescent="0.2">
      <c r="N340" s="199">
        <f t="shared" si="31"/>
        <v>27</v>
      </c>
      <c r="O340" s="200">
        <f t="shared" si="30"/>
        <v>1703</v>
      </c>
      <c r="P340" s="201">
        <f t="shared" si="32"/>
        <v>45988</v>
      </c>
      <c r="Q340" s="201">
        <f t="shared" si="32"/>
        <v>45995</v>
      </c>
      <c r="R340" s="5"/>
    </row>
    <row r="341" spans="14:18" x14ac:dyDescent="0.2">
      <c r="N341" s="199">
        <f t="shared" si="31"/>
        <v>28</v>
      </c>
      <c r="O341" s="200">
        <f t="shared" si="30"/>
        <v>1642</v>
      </c>
      <c r="P341" s="201">
        <f t="shared" si="32"/>
        <v>45989</v>
      </c>
      <c r="Q341" s="201">
        <f t="shared" si="32"/>
        <v>45996</v>
      </c>
      <c r="R341" s="5"/>
    </row>
    <row r="342" spans="14:18" x14ac:dyDescent="0.2">
      <c r="N342" s="199">
        <f t="shared" si="31"/>
        <v>29</v>
      </c>
      <c r="O342" s="200">
        <f t="shared" si="30"/>
        <v>1586</v>
      </c>
      <c r="P342" s="201">
        <f t="shared" si="32"/>
        <v>45990</v>
      </c>
      <c r="Q342" s="201">
        <f t="shared" si="32"/>
        <v>45997</v>
      </c>
      <c r="R342" s="5"/>
    </row>
    <row r="343" spans="14:18" x14ac:dyDescent="0.2">
      <c r="N343" s="199">
        <f t="shared" si="31"/>
        <v>30</v>
      </c>
      <c r="O343" s="200">
        <f t="shared" si="30"/>
        <v>1533</v>
      </c>
      <c r="P343" s="201">
        <f t="shared" si="32"/>
        <v>45991</v>
      </c>
      <c r="Q343" s="201">
        <f t="shared" si="32"/>
        <v>45998</v>
      </c>
      <c r="R343" s="5"/>
    </row>
    <row r="344" spans="14:18" x14ac:dyDescent="0.2">
      <c r="N344" s="199">
        <f t="shared" si="31"/>
        <v>1</v>
      </c>
      <c r="O344" s="200">
        <f t="shared" si="30"/>
        <v>45992</v>
      </c>
      <c r="P344" s="201">
        <f t="shared" si="32"/>
        <v>45992</v>
      </c>
      <c r="Q344" s="201">
        <f t="shared" si="32"/>
        <v>45999</v>
      </c>
      <c r="R344" s="5"/>
    </row>
    <row r="345" spans="14:18" x14ac:dyDescent="0.2">
      <c r="N345" s="199">
        <f t="shared" si="31"/>
        <v>2</v>
      </c>
      <c r="O345" s="200">
        <f t="shared" si="30"/>
        <v>22997</v>
      </c>
      <c r="P345" s="201">
        <f t="shared" si="32"/>
        <v>45993</v>
      </c>
      <c r="Q345" s="201">
        <f t="shared" si="32"/>
        <v>46000</v>
      </c>
      <c r="R345" s="5"/>
    </row>
    <row r="346" spans="14:18" x14ac:dyDescent="0.2">
      <c r="N346" s="199">
        <f t="shared" si="31"/>
        <v>3</v>
      </c>
      <c r="O346" s="200">
        <f t="shared" si="30"/>
        <v>15331</v>
      </c>
      <c r="P346" s="201">
        <f t="shared" si="32"/>
        <v>45994</v>
      </c>
      <c r="Q346" s="201">
        <f t="shared" si="32"/>
        <v>46001</v>
      </c>
      <c r="R346" s="5"/>
    </row>
    <row r="347" spans="14:18" x14ac:dyDescent="0.2">
      <c r="N347" s="199">
        <f t="shared" si="31"/>
        <v>4</v>
      </c>
      <c r="O347" s="200">
        <f t="shared" si="30"/>
        <v>11499</v>
      </c>
      <c r="P347" s="201">
        <f t="shared" si="32"/>
        <v>45995</v>
      </c>
      <c r="Q347" s="201">
        <f t="shared" si="32"/>
        <v>46002</v>
      </c>
      <c r="R347" s="5"/>
    </row>
    <row r="348" spans="14:18" x14ac:dyDescent="0.2">
      <c r="N348" s="199">
        <f t="shared" si="31"/>
        <v>5</v>
      </c>
      <c r="O348" s="200">
        <f t="shared" si="30"/>
        <v>9199</v>
      </c>
      <c r="P348" s="201">
        <f t="shared" ref="P348:Q363" si="33">P347+1</f>
        <v>45996</v>
      </c>
      <c r="Q348" s="201">
        <f t="shared" si="33"/>
        <v>46003</v>
      </c>
      <c r="R348" s="5"/>
    </row>
    <row r="349" spans="14:18" x14ac:dyDescent="0.2">
      <c r="N349" s="199">
        <f t="shared" si="31"/>
        <v>6</v>
      </c>
      <c r="O349" s="200">
        <f t="shared" si="30"/>
        <v>7666</v>
      </c>
      <c r="P349" s="201">
        <f t="shared" si="33"/>
        <v>45997</v>
      </c>
      <c r="Q349" s="201">
        <f t="shared" si="33"/>
        <v>46004</v>
      </c>
      <c r="R349" s="5"/>
    </row>
    <row r="350" spans="14:18" x14ac:dyDescent="0.2">
      <c r="N350" s="199">
        <f t="shared" si="31"/>
        <v>7</v>
      </c>
      <c r="O350" s="200">
        <f t="shared" si="30"/>
        <v>6571</v>
      </c>
      <c r="P350" s="201">
        <f t="shared" si="33"/>
        <v>45998</v>
      </c>
      <c r="Q350" s="201">
        <f t="shared" si="33"/>
        <v>46005</v>
      </c>
      <c r="R350" s="5"/>
    </row>
    <row r="351" spans="14:18" x14ac:dyDescent="0.2">
      <c r="N351" s="199">
        <f t="shared" si="31"/>
        <v>8</v>
      </c>
      <c r="O351" s="200">
        <f t="shared" si="30"/>
        <v>5750</v>
      </c>
      <c r="P351" s="201">
        <f t="shared" si="33"/>
        <v>45999</v>
      </c>
      <c r="Q351" s="201">
        <f t="shared" si="33"/>
        <v>46006</v>
      </c>
      <c r="R351" s="5"/>
    </row>
    <row r="352" spans="14:18" x14ac:dyDescent="0.2">
      <c r="N352" s="199">
        <f t="shared" si="31"/>
        <v>9</v>
      </c>
      <c r="O352" s="200">
        <f t="shared" si="30"/>
        <v>5111</v>
      </c>
      <c r="P352" s="201">
        <f t="shared" si="33"/>
        <v>46000</v>
      </c>
      <c r="Q352" s="201">
        <f t="shared" si="33"/>
        <v>46007</v>
      </c>
      <c r="R352" s="5"/>
    </row>
    <row r="353" spans="14:18" x14ac:dyDescent="0.2">
      <c r="N353" s="199">
        <f t="shared" si="31"/>
        <v>10</v>
      </c>
      <c r="O353" s="200">
        <f t="shared" si="30"/>
        <v>4600</v>
      </c>
      <c r="P353" s="201">
        <f t="shared" si="33"/>
        <v>46001</v>
      </c>
      <c r="Q353" s="201">
        <f t="shared" si="33"/>
        <v>46008</v>
      </c>
      <c r="R353" s="5"/>
    </row>
    <row r="354" spans="14:18" x14ac:dyDescent="0.2">
      <c r="N354" s="199">
        <f t="shared" si="31"/>
        <v>11</v>
      </c>
      <c r="O354" s="200">
        <f t="shared" si="30"/>
        <v>4182</v>
      </c>
      <c r="P354" s="201">
        <f t="shared" si="33"/>
        <v>46002</v>
      </c>
      <c r="Q354" s="201">
        <f t="shared" si="33"/>
        <v>46009</v>
      </c>
      <c r="R354" s="5"/>
    </row>
    <row r="355" spans="14:18" x14ac:dyDescent="0.2">
      <c r="N355" s="199">
        <f t="shared" si="31"/>
        <v>12</v>
      </c>
      <c r="O355" s="200">
        <f t="shared" si="30"/>
        <v>3834</v>
      </c>
      <c r="P355" s="201">
        <f t="shared" si="33"/>
        <v>46003</v>
      </c>
      <c r="Q355" s="201">
        <f t="shared" si="33"/>
        <v>46010</v>
      </c>
      <c r="R355" s="5"/>
    </row>
    <row r="356" spans="14:18" x14ac:dyDescent="0.2">
      <c r="N356" s="199">
        <f t="shared" si="31"/>
        <v>13</v>
      </c>
      <c r="O356" s="200">
        <f t="shared" si="30"/>
        <v>3539</v>
      </c>
      <c r="P356" s="201">
        <f t="shared" si="33"/>
        <v>46004</v>
      </c>
      <c r="Q356" s="201">
        <f t="shared" si="33"/>
        <v>46011</v>
      </c>
      <c r="R356" s="5"/>
    </row>
    <row r="357" spans="14:18" x14ac:dyDescent="0.2">
      <c r="N357" s="199">
        <f t="shared" si="31"/>
        <v>14</v>
      </c>
      <c r="O357" s="200">
        <f t="shared" si="30"/>
        <v>3286</v>
      </c>
      <c r="P357" s="201">
        <f t="shared" si="33"/>
        <v>46005</v>
      </c>
      <c r="Q357" s="201">
        <f t="shared" si="33"/>
        <v>46012</v>
      </c>
      <c r="R357" s="5"/>
    </row>
    <row r="358" spans="14:18" x14ac:dyDescent="0.2">
      <c r="N358" s="199">
        <f t="shared" si="31"/>
        <v>15</v>
      </c>
      <c r="O358" s="200">
        <f t="shared" si="30"/>
        <v>3067</v>
      </c>
      <c r="P358" s="201">
        <f t="shared" si="33"/>
        <v>46006</v>
      </c>
      <c r="Q358" s="201">
        <f t="shared" si="33"/>
        <v>46013</v>
      </c>
      <c r="R358" s="5"/>
    </row>
    <row r="359" spans="14:18" x14ac:dyDescent="0.2">
      <c r="N359" s="199">
        <f t="shared" si="31"/>
        <v>16</v>
      </c>
      <c r="O359" s="200">
        <f t="shared" si="30"/>
        <v>2875</v>
      </c>
      <c r="P359" s="201">
        <f t="shared" si="33"/>
        <v>46007</v>
      </c>
      <c r="Q359" s="201">
        <f t="shared" si="33"/>
        <v>46014</v>
      </c>
      <c r="R359" s="5"/>
    </row>
    <row r="360" spans="14:18" x14ac:dyDescent="0.2">
      <c r="N360" s="199">
        <f t="shared" si="31"/>
        <v>17</v>
      </c>
      <c r="O360" s="200">
        <f t="shared" si="30"/>
        <v>2706</v>
      </c>
      <c r="P360" s="201">
        <f t="shared" si="33"/>
        <v>46008</v>
      </c>
      <c r="Q360" s="201">
        <f t="shared" si="33"/>
        <v>46015</v>
      </c>
      <c r="R360" s="5"/>
    </row>
    <row r="361" spans="14:18" x14ac:dyDescent="0.2">
      <c r="N361" s="199">
        <f t="shared" si="31"/>
        <v>18</v>
      </c>
      <c r="O361" s="200">
        <f t="shared" si="30"/>
        <v>2556</v>
      </c>
      <c r="P361" s="201">
        <f t="shared" si="33"/>
        <v>46009</v>
      </c>
      <c r="Q361" s="201">
        <f t="shared" si="33"/>
        <v>46016</v>
      </c>
      <c r="R361" s="5"/>
    </row>
    <row r="362" spans="14:18" x14ac:dyDescent="0.2">
      <c r="N362" s="199">
        <f t="shared" si="31"/>
        <v>19</v>
      </c>
      <c r="O362" s="200">
        <f t="shared" si="30"/>
        <v>2422</v>
      </c>
      <c r="P362" s="201">
        <f t="shared" si="33"/>
        <v>46010</v>
      </c>
      <c r="Q362" s="201">
        <f t="shared" si="33"/>
        <v>46017</v>
      </c>
      <c r="R362" s="5"/>
    </row>
    <row r="363" spans="14:18" x14ac:dyDescent="0.2">
      <c r="N363" s="199">
        <f t="shared" si="31"/>
        <v>20</v>
      </c>
      <c r="O363" s="200">
        <f t="shared" si="30"/>
        <v>2301</v>
      </c>
      <c r="P363" s="201">
        <f t="shared" si="33"/>
        <v>46011</v>
      </c>
      <c r="Q363" s="201">
        <f t="shared" si="33"/>
        <v>46018</v>
      </c>
      <c r="R363" s="5"/>
    </row>
    <row r="364" spans="14:18" x14ac:dyDescent="0.2">
      <c r="N364" s="199">
        <f t="shared" si="31"/>
        <v>21</v>
      </c>
      <c r="O364" s="200">
        <f t="shared" si="30"/>
        <v>2191</v>
      </c>
      <c r="P364" s="201">
        <f t="shared" ref="P364:Q379" si="34">P363+1</f>
        <v>46012</v>
      </c>
      <c r="Q364" s="201">
        <f t="shared" si="34"/>
        <v>46019</v>
      </c>
      <c r="R364" s="5"/>
    </row>
    <row r="365" spans="14:18" x14ac:dyDescent="0.2">
      <c r="N365" s="199">
        <f t="shared" si="31"/>
        <v>22</v>
      </c>
      <c r="O365" s="200">
        <f t="shared" si="30"/>
        <v>2092</v>
      </c>
      <c r="P365" s="201">
        <f t="shared" si="34"/>
        <v>46013</v>
      </c>
      <c r="Q365" s="201">
        <f t="shared" si="34"/>
        <v>46020</v>
      </c>
      <c r="R365" s="5"/>
    </row>
    <row r="366" spans="14:18" x14ac:dyDescent="0.2">
      <c r="N366" s="199">
        <f t="shared" si="31"/>
        <v>23</v>
      </c>
      <c r="O366" s="200">
        <f t="shared" si="30"/>
        <v>2001</v>
      </c>
      <c r="P366" s="201">
        <f t="shared" si="34"/>
        <v>46014</v>
      </c>
      <c r="Q366" s="201">
        <f t="shared" si="34"/>
        <v>46021</v>
      </c>
      <c r="R366" s="5"/>
    </row>
    <row r="367" spans="14:18" x14ac:dyDescent="0.2">
      <c r="N367" s="199">
        <f t="shared" si="31"/>
        <v>24</v>
      </c>
      <c r="O367" s="200">
        <f t="shared" si="30"/>
        <v>1917</v>
      </c>
      <c r="P367" s="201">
        <f t="shared" si="34"/>
        <v>46015</v>
      </c>
      <c r="Q367" s="201">
        <f t="shared" si="34"/>
        <v>46022</v>
      </c>
      <c r="R367" s="5"/>
    </row>
    <row r="368" spans="14:18" x14ac:dyDescent="0.2">
      <c r="N368" s="199">
        <f t="shared" si="31"/>
        <v>25</v>
      </c>
      <c r="O368" s="200">
        <f t="shared" si="30"/>
        <v>1841</v>
      </c>
      <c r="P368" s="201">
        <f t="shared" si="34"/>
        <v>46016</v>
      </c>
      <c r="Q368" s="201">
        <f t="shared" si="34"/>
        <v>46023</v>
      </c>
      <c r="R368" s="5"/>
    </row>
    <row r="369" spans="14:18" x14ac:dyDescent="0.2">
      <c r="N369" s="199">
        <f t="shared" si="31"/>
        <v>26</v>
      </c>
      <c r="O369" s="200">
        <f t="shared" si="30"/>
        <v>1770</v>
      </c>
      <c r="P369" s="201">
        <f t="shared" si="34"/>
        <v>46017</v>
      </c>
      <c r="Q369" s="201">
        <f t="shared" si="34"/>
        <v>46024</v>
      </c>
      <c r="R369" s="5"/>
    </row>
    <row r="370" spans="14:18" x14ac:dyDescent="0.2">
      <c r="N370" s="199">
        <f t="shared" si="31"/>
        <v>27</v>
      </c>
      <c r="O370" s="200">
        <f t="shared" si="30"/>
        <v>1704</v>
      </c>
      <c r="P370" s="201">
        <f t="shared" si="34"/>
        <v>46018</v>
      </c>
      <c r="Q370" s="201">
        <f t="shared" si="34"/>
        <v>46025</v>
      </c>
      <c r="R370" s="5"/>
    </row>
    <row r="371" spans="14:18" x14ac:dyDescent="0.2">
      <c r="N371" s="199">
        <f t="shared" si="31"/>
        <v>28</v>
      </c>
      <c r="O371" s="200">
        <f t="shared" si="30"/>
        <v>1644</v>
      </c>
      <c r="P371" s="201">
        <f t="shared" si="34"/>
        <v>46019</v>
      </c>
      <c r="Q371" s="201">
        <f t="shared" si="34"/>
        <v>46026</v>
      </c>
      <c r="R371" s="5"/>
    </row>
    <row r="372" spans="14:18" x14ac:dyDescent="0.2">
      <c r="N372" s="199">
        <f t="shared" si="31"/>
        <v>29</v>
      </c>
      <c r="O372" s="200">
        <f t="shared" si="30"/>
        <v>1587</v>
      </c>
      <c r="P372" s="201">
        <f t="shared" si="34"/>
        <v>46020</v>
      </c>
      <c r="Q372" s="201">
        <f t="shared" si="34"/>
        <v>46027</v>
      </c>
      <c r="R372" s="5"/>
    </row>
    <row r="373" spans="14:18" x14ac:dyDescent="0.2">
      <c r="N373" s="199">
        <f t="shared" si="31"/>
        <v>30</v>
      </c>
      <c r="O373" s="200">
        <f t="shared" si="30"/>
        <v>1534</v>
      </c>
      <c r="P373" s="201">
        <f t="shared" si="34"/>
        <v>46021</v>
      </c>
      <c r="Q373" s="201">
        <f t="shared" si="34"/>
        <v>46028</v>
      </c>
      <c r="R373" s="5"/>
    </row>
    <row r="374" spans="14:18" x14ac:dyDescent="0.2">
      <c r="N374" s="199">
        <f t="shared" si="31"/>
        <v>31</v>
      </c>
      <c r="O374" s="200">
        <f t="shared" si="30"/>
        <v>1485</v>
      </c>
      <c r="P374" s="201">
        <f t="shared" si="34"/>
        <v>46022</v>
      </c>
      <c r="Q374" s="201">
        <f t="shared" si="34"/>
        <v>46029</v>
      </c>
      <c r="R374" s="5"/>
    </row>
    <row r="375" spans="14:18" x14ac:dyDescent="0.2">
      <c r="N375" s="199">
        <f t="shared" si="31"/>
        <v>1</v>
      </c>
      <c r="O375" s="200">
        <f t="shared" si="30"/>
        <v>46023</v>
      </c>
      <c r="P375" s="201">
        <f t="shared" si="34"/>
        <v>46023</v>
      </c>
      <c r="Q375" s="201">
        <f t="shared" si="34"/>
        <v>46030</v>
      </c>
      <c r="R375" s="5"/>
    </row>
    <row r="376" spans="14:18" x14ac:dyDescent="0.2">
      <c r="N376" s="199">
        <f t="shared" si="31"/>
        <v>2</v>
      </c>
      <c r="O376" s="200">
        <f t="shared" si="30"/>
        <v>23012</v>
      </c>
      <c r="P376" s="201">
        <f t="shared" si="34"/>
        <v>46024</v>
      </c>
      <c r="Q376" s="201">
        <f t="shared" si="34"/>
        <v>46031</v>
      </c>
      <c r="R376" s="5"/>
    </row>
    <row r="377" spans="14:18" x14ac:dyDescent="0.2">
      <c r="N377" s="199">
        <f t="shared" si="31"/>
        <v>3</v>
      </c>
      <c r="O377" s="200">
        <f t="shared" si="30"/>
        <v>15342</v>
      </c>
      <c r="P377" s="201">
        <f t="shared" si="34"/>
        <v>46025</v>
      </c>
      <c r="Q377" s="201">
        <f t="shared" si="34"/>
        <v>46032</v>
      </c>
      <c r="R377" s="5"/>
    </row>
    <row r="378" spans="14:18" x14ac:dyDescent="0.2">
      <c r="N378" s="199">
        <f t="shared" si="31"/>
        <v>4</v>
      </c>
      <c r="O378" s="200">
        <f t="shared" si="30"/>
        <v>11507</v>
      </c>
      <c r="P378" s="201">
        <f t="shared" si="34"/>
        <v>46026</v>
      </c>
      <c r="Q378" s="201">
        <f t="shared" si="34"/>
        <v>46033</v>
      </c>
      <c r="R378" s="5"/>
    </row>
    <row r="379" spans="14:18" x14ac:dyDescent="0.2">
      <c r="N379" s="199">
        <f t="shared" si="31"/>
        <v>5</v>
      </c>
      <c r="O379" s="200">
        <f t="shared" si="30"/>
        <v>9205</v>
      </c>
      <c r="P379" s="201">
        <f t="shared" si="34"/>
        <v>46027</v>
      </c>
      <c r="Q379" s="201">
        <f t="shared" si="34"/>
        <v>46034</v>
      </c>
      <c r="R379" s="5"/>
    </row>
    <row r="380" spans="14:18" x14ac:dyDescent="0.2">
      <c r="N380" s="199">
        <f t="shared" si="31"/>
        <v>6</v>
      </c>
      <c r="O380" s="200">
        <f t="shared" si="30"/>
        <v>7671</v>
      </c>
      <c r="P380" s="201">
        <f t="shared" ref="P380:Q395" si="35">P379+1</f>
        <v>46028</v>
      </c>
      <c r="Q380" s="201">
        <f t="shared" si="35"/>
        <v>46035</v>
      </c>
      <c r="R380" s="5"/>
    </row>
    <row r="381" spans="14:18" x14ac:dyDescent="0.2">
      <c r="N381" s="199">
        <f t="shared" si="31"/>
        <v>7</v>
      </c>
      <c r="O381" s="200">
        <f t="shared" si="30"/>
        <v>6576</v>
      </c>
      <c r="P381" s="201">
        <f t="shared" si="35"/>
        <v>46029</v>
      </c>
      <c r="Q381" s="201">
        <f t="shared" si="35"/>
        <v>46036</v>
      </c>
      <c r="R381" s="5"/>
    </row>
    <row r="382" spans="14:18" x14ac:dyDescent="0.2">
      <c r="N382" s="199">
        <f t="shared" si="31"/>
        <v>8</v>
      </c>
      <c r="O382" s="200">
        <f t="shared" si="30"/>
        <v>5754</v>
      </c>
      <c r="P382" s="201">
        <f t="shared" si="35"/>
        <v>46030</v>
      </c>
      <c r="Q382" s="201">
        <f t="shared" si="35"/>
        <v>46037</v>
      </c>
      <c r="R382" s="5"/>
    </row>
    <row r="383" spans="14:18" x14ac:dyDescent="0.2">
      <c r="N383" s="199">
        <f t="shared" si="31"/>
        <v>9</v>
      </c>
      <c r="O383" s="200">
        <f t="shared" si="30"/>
        <v>5115</v>
      </c>
      <c r="P383" s="201">
        <f t="shared" si="35"/>
        <v>46031</v>
      </c>
      <c r="Q383" s="201">
        <f t="shared" si="35"/>
        <v>46038</v>
      </c>
      <c r="R383" s="5"/>
    </row>
    <row r="384" spans="14:18" x14ac:dyDescent="0.2">
      <c r="N384" s="199">
        <f t="shared" si="31"/>
        <v>10</v>
      </c>
      <c r="O384" s="200">
        <f t="shared" si="30"/>
        <v>4603</v>
      </c>
      <c r="P384" s="201">
        <f t="shared" si="35"/>
        <v>46032</v>
      </c>
      <c r="Q384" s="201">
        <f t="shared" si="35"/>
        <v>46039</v>
      </c>
      <c r="R384" s="5"/>
    </row>
    <row r="385" spans="14:18" x14ac:dyDescent="0.2">
      <c r="N385" s="199">
        <f t="shared" si="31"/>
        <v>11</v>
      </c>
      <c r="O385" s="200">
        <f t="shared" si="30"/>
        <v>4185</v>
      </c>
      <c r="P385" s="201">
        <f t="shared" si="35"/>
        <v>46033</v>
      </c>
      <c r="Q385" s="201">
        <f t="shared" si="35"/>
        <v>46040</v>
      </c>
      <c r="R385" s="5"/>
    </row>
    <row r="386" spans="14:18" x14ac:dyDescent="0.2">
      <c r="N386" s="199">
        <f t="shared" si="31"/>
        <v>12</v>
      </c>
      <c r="O386" s="200">
        <f t="shared" si="30"/>
        <v>3836</v>
      </c>
      <c r="P386" s="201">
        <f t="shared" si="35"/>
        <v>46034</v>
      </c>
      <c r="Q386" s="201">
        <f t="shared" si="35"/>
        <v>46041</v>
      </c>
      <c r="R386" s="5"/>
    </row>
    <row r="387" spans="14:18" x14ac:dyDescent="0.2">
      <c r="N387" s="199">
        <f t="shared" si="31"/>
        <v>13</v>
      </c>
      <c r="O387" s="200">
        <f t="shared" si="30"/>
        <v>3541</v>
      </c>
      <c r="P387" s="201">
        <f t="shared" si="35"/>
        <v>46035</v>
      </c>
      <c r="Q387" s="201">
        <f t="shared" si="35"/>
        <v>46042</v>
      </c>
      <c r="R387" s="5"/>
    </row>
    <row r="388" spans="14:18" x14ac:dyDescent="0.2">
      <c r="N388" s="199">
        <f t="shared" si="31"/>
        <v>14</v>
      </c>
      <c r="O388" s="200">
        <f t="shared" si="30"/>
        <v>3288</v>
      </c>
      <c r="P388" s="201">
        <f t="shared" si="35"/>
        <v>46036</v>
      </c>
      <c r="Q388" s="201">
        <f t="shared" si="35"/>
        <v>46043</v>
      </c>
      <c r="R388" s="5"/>
    </row>
    <row r="389" spans="14:18" x14ac:dyDescent="0.2">
      <c r="N389" s="199">
        <f t="shared" si="31"/>
        <v>15</v>
      </c>
      <c r="O389" s="200">
        <f t="shared" si="30"/>
        <v>3069</v>
      </c>
      <c r="P389" s="201">
        <f t="shared" si="35"/>
        <v>46037</v>
      </c>
      <c r="Q389" s="201">
        <f t="shared" si="35"/>
        <v>46044</v>
      </c>
      <c r="R389" s="5"/>
    </row>
    <row r="390" spans="14:18" x14ac:dyDescent="0.2">
      <c r="N390" s="199">
        <f t="shared" si="31"/>
        <v>16</v>
      </c>
      <c r="O390" s="200">
        <f t="shared" si="30"/>
        <v>2877</v>
      </c>
      <c r="P390" s="201">
        <f t="shared" si="35"/>
        <v>46038</v>
      </c>
      <c r="Q390" s="201">
        <f t="shared" si="35"/>
        <v>46045</v>
      </c>
      <c r="R390" s="5"/>
    </row>
    <row r="391" spans="14:18" x14ac:dyDescent="0.2">
      <c r="N391" s="199">
        <f t="shared" si="31"/>
        <v>17</v>
      </c>
      <c r="O391" s="200">
        <f t="shared" si="30"/>
        <v>2708</v>
      </c>
      <c r="P391" s="201">
        <f t="shared" si="35"/>
        <v>46039</v>
      </c>
      <c r="Q391" s="201">
        <f t="shared" si="35"/>
        <v>46046</v>
      </c>
      <c r="R391" s="5"/>
    </row>
    <row r="392" spans="14:18" x14ac:dyDescent="0.2">
      <c r="N392" s="199">
        <f t="shared" si="31"/>
        <v>18</v>
      </c>
      <c r="O392" s="200">
        <f t="shared" si="30"/>
        <v>2558</v>
      </c>
      <c r="P392" s="201">
        <f t="shared" si="35"/>
        <v>46040</v>
      </c>
      <c r="Q392" s="201">
        <f t="shared" si="35"/>
        <v>46047</v>
      </c>
      <c r="R392" s="5"/>
    </row>
    <row r="393" spans="14:18" x14ac:dyDescent="0.2">
      <c r="N393" s="199">
        <f t="shared" si="31"/>
        <v>19</v>
      </c>
      <c r="O393" s="200">
        <f t="shared" si="30"/>
        <v>2423</v>
      </c>
      <c r="P393" s="201">
        <f t="shared" si="35"/>
        <v>46041</v>
      </c>
      <c r="Q393" s="201">
        <f t="shared" si="35"/>
        <v>46048</v>
      </c>
      <c r="R393" s="5"/>
    </row>
    <row r="394" spans="14:18" x14ac:dyDescent="0.2">
      <c r="N394" s="199">
        <f t="shared" si="31"/>
        <v>20</v>
      </c>
      <c r="O394" s="200">
        <f t="shared" ref="O394:O457" si="36">ROUND(P394/N394,0)</f>
        <v>2302</v>
      </c>
      <c r="P394" s="201">
        <f t="shared" si="35"/>
        <v>46042</v>
      </c>
      <c r="Q394" s="201">
        <f t="shared" si="35"/>
        <v>46049</v>
      </c>
      <c r="R394" s="5"/>
    </row>
    <row r="395" spans="14:18" x14ac:dyDescent="0.2">
      <c r="N395" s="199">
        <f t="shared" ref="N395:N458" si="37">DAY(P395)</f>
        <v>21</v>
      </c>
      <c r="O395" s="200">
        <f t="shared" si="36"/>
        <v>2193</v>
      </c>
      <c r="P395" s="201">
        <f t="shared" si="35"/>
        <v>46043</v>
      </c>
      <c r="Q395" s="201">
        <f t="shared" si="35"/>
        <v>46050</v>
      </c>
      <c r="R395" s="5"/>
    </row>
    <row r="396" spans="14:18" x14ac:dyDescent="0.2">
      <c r="N396" s="199">
        <f t="shared" si="37"/>
        <v>22</v>
      </c>
      <c r="O396" s="200">
        <f t="shared" si="36"/>
        <v>2093</v>
      </c>
      <c r="P396" s="201">
        <f t="shared" ref="P396:Q411" si="38">P395+1</f>
        <v>46044</v>
      </c>
      <c r="Q396" s="201">
        <f t="shared" si="38"/>
        <v>46051</v>
      </c>
      <c r="R396" s="5"/>
    </row>
    <row r="397" spans="14:18" x14ac:dyDescent="0.2">
      <c r="N397" s="199">
        <f t="shared" si="37"/>
        <v>23</v>
      </c>
      <c r="O397" s="200">
        <f t="shared" si="36"/>
        <v>2002</v>
      </c>
      <c r="P397" s="201">
        <f t="shared" si="38"/>
        <v>46045</v>
      </c>
      <c r="Q397" s="201">
        <f t="shared" si="38"/>
        <v>46052</v>
      </c>
      <c r="R397" s="5"/>
    </row>
    <row r="398" spans="14:18" x14ac:dyDescent="0.2">
      <c r="N398" s="199">
        <f t="shared" si="37"/>
        <v>24</v>
      </c>
      <c r="O398" s="200">
        <f t="shared" si="36"/>
        <v>1919</v>
      </c>
      <c r="P398" s="201">
        <f t="shared" si="38"/>
        <v>46046</v>
      </c>
      <c r="Q398" s="201">
        <f t="shared" si="38"/>
        <v>46053</v>
      </c>
      <c r="R398" s="5"/>
    </row>
    <row r="399" spans="14:18" x14ac:dyDescent="0.2">
      <c r="N399" s="199">
        <f t="shared" si="37"/>
        <v>25</v>
      </c>
      <c r="O399" s="200">
        <f t="shared" si="36"/>
        <v>1842</v>
      </c>
      <c r="P399" s="201">
        <f t="shared" si="38"/>
        <v>46047</v>
      </c>
      <c r="Q399" s="201">
        <f t="shared" si="38"/>
        <v>46054</v>
      </c>
      <c r="R399" s="5"/>
    </row>
    <row r="400" spans="14:18" x14ac:dyDescent="0.2">
      <c r="N400" s="199">
        <f t="shared" si="37"/>
        <v>26</v>
      </c>
      <c r="O400" s="200">
        <f t="shared" si="36"/>
        <v>1771</v>
      </c>
      <c r="P400" s="201">
        <f t="shared" si="38"/>
        <v>46048</v>
      </c>
      <c r="Q400" s="201">
        <f t="shared" si="38"/>
        <v>46055</v>
      </c>
      <c r="R400" s="5"/>
    </row>
    <row r="401" spans="14:18" x14ac:dyDescent="0.2">
      <c r="N401" s="199">
        <f t="shared" si="37"/>
        <v>27</v>
      </c>
      <c r="O401" s="200">
        <f t="shared" si="36"/>
        <v>1706</v>
      </c>
      <c r="P401" s="201">
        <f t="shared" si="38"/>
        <v>46049</v>
      </c>
      <c r="Q401" s="201">
        <f t="shared" si="38"/>
        <v>46056</v>
      </c>
      <c r="R401" s="5"/>
    </row>
    <row r="402" spans="14:18" x14ac:dyDescent="0.2">
      <c r="N402" s="199">
        <f t="shared" si="37"/>
        <v>28</v>
      </c>
      <c r="O402" s="200">
        <f t="shared" si="36"/>
        <v>1645</v>
      </c>
      <c r="P402" s="201">
        <f t="shared" si="38"/>
        <v>46050</v>
      </c>
      <c r="Q402" s="201">
        <f t="shared" si="38"/>
        <v>46057</v>
      </c>
      <c r="R402" s="5"/>
    </row>
    <row r="403" spans="14:18" x14ac:dyDescent="0.2">
      <c r="N403" s="199">
        <f t="shared" si="37"/>
        <v>29</v>
      </c>
      <c r="O403" s="200">
        <f t="shared" si="36"/>
        <v>1588</v>
      </c>
      <c r="P403" s="201">
        <f t="shared" si="38"/>
        <v>46051</v>
      </c>
      <c r="Q403" s="201">
        <f t="shared" si="38"/>
        <v>46058</v>
      </c>
      <c r="R403" s="5"/>
    </row>
    <row r="404" spans="14:18" x14ac:dyDescent="0.2">
      <c r="N404" s="199">
        <f t="shared" si="37"/>
        <v>30</v>
      </c>
      <c r="O404" s="200">
        <f t="shared" si="36"/>
        <v>1535</v>
      </c>
      <c r="P404" s="201">
        <f t="shared" si="38"/>
        <v>46052</v>
      </c>
      <c r="Q404" s="201">
        <f t="shared" si="38"/>
        <v>46059</v>
      </c>
      <c r="R404" s="5"/>
    </row>
    <row r="405" spans="14:18" x14ac:dyDescent="0.2">
      <c r="N405" s="199">
        <f t="shared" si="37"/>
        <v>31</v>
      </c>
      <c r="O405" s="200">
        <f t="shared" si="36"/>
        <v>1486</v>
      </c>
      <c r="P405" s="201">
        <f t="shared" si="38"/>
        <v>46053</v>
      </c>
      <c r="Q405" s="201">
        <f t="shared" si="38"/>
        <v>46060</v>
      </c>
      <c r="R405" s="5"/>
    </row>
    <row r="406" spans="14:18" x14ac:dyDescent="0.2">
      <c r="N406" s="199">
        <f t="shared" si="37"/>
        <v>1</v>
      </c>
      <c r="O406" s="200">
        <f t="shared" si="36"/>
        <v>46054</v>
      </c>
      <c r="P406" s="201">
        <f t="shared" si="38"/>
        <v>46054</v>
      </c>
      <c r="Q406" s="201">
        <f t="shared" si="38"/>
        <v>46061</v>
      </c>
      <c r="R406" s="5"/>
    </row>
    <row r="407" spans="14:18" x14ac:dyDescent="0.2">
      <c r="N407" s="199">
        <f t="shared" si="37"/>
        <v>2</v>
      </c>
      <c r="O407" s="200">
        <f t="shared" si="36"/>
        <v>23028</v>
      </c>
      <c r="P407" s="201">
        <f t="shared" si="38"/>
        <v>46055</v>
      </c>
      <c r="Q407" s="201">
        <f t="shared" si="38"/>
        <v>46062</v>
      </c>
      <c r="R407" s="5"/>
    </row>
    <row r="408" spans="14:18" x14ac:dyDescent="0.2">
      <c r="N408" s="199">
        <f t="shared" si="37"/>
        <v>3</v>
      </c>
      <c r="O408" s="200">
        <f t="shared" si="36"/>
        <v>15352</v>
      </c>
      <c r="P408" s="201">
        <f t="shared" si="38"/>
        <v>46056</v>
      </c>
      <c r="Q408" s="201">
        <f t="shared" si="38"/>
        <v>46063</v>
      </c>
      <c r="R408" s="5"/>
    </row>
    <row r="409" spans="14:18" x14ac:dyDescent="0.2">
      <c r="N409" s="199">
        <f t="shared" si="37"/>
        <v>4</v>
      </c>
      <c r="O409" s="200">
        <f t="shared" si="36"/>
        <v>11514</v>
      </c>
      <c r="P409" s="201">
        <f t="shared" si="38"/>
        <v>46057</v>
      </c>
      <c r="Q409" s="201">
        <f t="shared" si="38"/>
        <v>46064</v>
      </c>
      <c r="R409" s="5"/>
    </row>
    <row r="410" spans="14:18" x14ac:dyDescent="0.2">
      <c r="N410" s="199">
        <f t="shared" si="37"/>
        <v>5</v>
      </c>
      <c r="O410" s="200">
        <f t="shared" si="36"/>
        <v>9212</v>
      </c>
      <c r="P410" s="201">
        <f t="shared" si="38"/>
        <v>46058</v>
      </c>
      <c r="Q410" s="201">
        <f t="shared" si="38"/>
        <v>46065</v>
      </c>
      <c r="R410" s="5"/>
    </row>
    <row r="411" spans="14:18" x14ac:dyDescent="0.2">
      <c r="N411" s="199">
        <f t="shared" si="37"/>
        <v>6</v>
      </c>
      <c r="O411" s="200">
        <f t="shared" si="36"/>
        <v>7677</v>
      </c>
      <c r="P411" s="201">
        <f t="shared" si="38"/>
        <v>46059</v>
      </c>
      <c r="Q411" s="201">
        <f t="shared" si="38"/>
        <v>46066</v>
      </c>
      <c r="R411" s="5"/>
    </row>
    <row r="412" spans="14:18" x14ac:dyDescent="0.2">
      <c r="N412" s="199">
        <f t="shared" si="37"/>
        <v>7</v>
      </c>
      <c r="O412" s="200">
        <f t="shared" si="36"/>
        <v>6580</v>
      </c>
      <c r="P412" s="201">
        <f t="shared" ref="P412:Q427" si="39">P411+1</f>
        <v>46060</v>
      </c>
      <c r="Q412" s="201">
        <f t="shared" si="39"/>
        <v>46067</v>
      </c>
      <c r="R412" s="5"/>
    </row>
    <row r="413" spans="14:18" x14ac:dyDescent="0.2">
      <c r="N413" s="199">
        <f t="shared" si="37"/>
        <v>8</v>
      </c>
      <c r="O413" s="200">
        <f t="shared" si="36"/>
        <v>5758</v>
      </c>
      <c r="P413" s="201">
        <f t="shared" si="39"/>
        <v>46061</v>
      </c>
      <c r="Q413" s="201">
        <f t="shared" si="39"/>
        <v>46068</v>
      </c>
      <c r="R413" s="5"/>
    </row>
    <row r="414" spans="14:18" x14ac:dyDescent="0.2">
      <c r="N414" s="199">
        <f t="shared" si="37"/>
        <v>9</v>
      </c>
      <c r="O414" s="200">
        <f t="shared" si="36"/>
        <v>5118</v>
      </c>
      <c r="P414" s="201">
        <f t="shared" si="39"/>
        <v>46062</v>
      </c>
      <c r="Q414" s="201">
        <f t="shared" si="39"/>
        <v>46069</v>
      </c>
      <c r="R414" s="5"/>
    </row>
    <row r="415" spans="14:18" x14ac:dyDescent="0.2">
      <c r="N415" s="199">
        <f t="shared" si="37"/>
        <v>10</v>
      </c>
      <c r="O415" s="200">
        <f t="shared" si="36"/>
        <v>4606</v>
      </c>
      <c r="P415" s="201">
        <f t="shared" si="39"/>
        <v>46063</v>
      </c>
      <c r="Q415" s="201">
        <f t="shared" si="39"/>
        <v>46070</v>
      </c>
      <c r="R415" s="5"/>
    </row>
    <row r="416" spans="14:18" x14ac:dyDescent="0.2">
      <c r="N416" s="199">
        <f t="shared" si="37"/>
        <v>11</v>
      </c>
      <c r="O416" s="200">
        <f t="shared" si="36"/>
        <v>4188</v>
      </c>
      <c r="P416" s="201">
        <f t="shared" si="39"/>
        <v>46064</v>
      </c>
      <c r="Q416" s="201">
        <f t="shared" si="39"/>
        <v>46071</v>
      </c>
      <c r="R416" s="5"/>
    </row>
    <row r="417" spans="14:18" x14ac:dyDescent="0.2">
      <c r="N417" s="199">
        <f t="shared" si="37"/>
        <v>12</v>
      </c>
      <c r="O417" s="200">
        <f t="shared" si="36"/>
        <v>3839</v>
      </c>
      <c r="P417" s="201">
        <f t="shared" si="39"/>
        <v>46065</v>
      </c>
      <c r="Q417" s="201">
        <f t="shared" si="39"/>
        <v>46072</v>
      </c>
      <c r="R417" s="5"/>
    </row>
    <row r="418" spans="14:18" x14ac:dyDescent="0.2">
      <c r="N418" s="199">
        <f t="shared" si="37"/>
        <v>13</v>
      </c>
      <c r="O418" s="200">
        <f t="shared" si="36"/>
        <v>3544</v>
      </c>
      <c r="P418" s="201">
        <f t="shared" si="39"/>
        <v>46066</v>
      </c>
      <c r="Q418" s="201">
        <f t="shared" si="39"/>
        <v>46073</v>
      </c>
      <c r="R418" s="5"/>
    </row>
    <row r="419" spans="14:18" x14ac:dyDescent="0.2">
      <c r="N419" s="199">
        <f t="shared" si="37"/>
        <v>14</v>
      </c>
      <c r="O419" s="200">
        <f t="shared" si="36"/>
        <v>3291</v>
      </c>
      <c r="P419" s="201">
        <f t="shared" si="39"/>
        <v>46067</v>
      </c>
      <c r="Q419" s="201">
        <f t="shared" si="39"/>
        <v>46074</v>
      </c>
      <c r="R419" s="5"/>
    </row>
    <row r="420" spans="14:18" x14ac:dyDescent="0.2">
      <c r="N420" s="199">
        <f t="shared" si="37"/>
        <v>15</v>
      </c>
      <c r="O420" s="200">
        <f t="shared" si="36"/>
        <v>3071</v>
      </c>
      <c r="P420" s="201">
        <f t="shared" si="39"/>
        <v>46068</v>
      </c>
      <c r="Q420" s="201">
        <f t="shared" si="39"/>
        <v>46075</v>
      </c>
      <c r="R420" s="5"/>
    </row>
    <row r="421" spans="14:18" x14ac:dyDescent="0.2">
      <c r="N421" s="199">
        <f t="shared" si="37"/>
        <v>16</v>
      </c>
      <c r="O421" s="200">
        <f t="shared" si="36"/>
        <v>2879</v>
      </c>
      <c r="P421" s="201">
        <f t="shared" si="39"/>
        <v>46069</v>
      </c>
      <c r="Q421" s="201">
        <f t="shared" si="39"/>
        <v>46076</v>
      </c>
      <c r="R421" s="5"/>
    </row>
    <row r="422" spans="14:18" x14ac:dyDescent="0.2">
      <c r="N422" s="199">
        <f t="shared" si="37"/>
        <v>17</v>
      </c>
      <c r="O422" s="200">
        <f t="shared" si="36"/>
        <v>2710</v>
      </c>
      <c r="P422" s="201">
        <f t="shared" si="39"/>
        <v>46070</v>
      </c>
      <c r="Q422" s="201">
        <f t="shared" si="39"/>
        <v>46077</v>
      </c>
      <c r="R422" s="5"/>
    </row>
    <row r="423" spans="14:18" x14ac:dyDescent="0.2">
      <c r="N423" s="199">
        <f t="shared" si="37"/>
        <v>18</v>
      </c>
      <c r="O423" s="200">
        <f t="shared" si="36"/>
        <v>2560</v>
      </c>
      <c r="P423" s="201">
        <f t="shared" si="39"/>
        <v>46071</v>
      </c>
      <c r="Q423" s="201">
        <f t="shared" si="39"/>
        <v>46078</v>
      </c>
      <c r="R423" s="5"/>
    </row>
    <row r="424" spans="14:18" x14ac:dyDescent="0.2">
      <c r="N424" s="199">
        <f t="shared" si="37"/>
        <v>19</v>
      </c>
      <c r="O424" s="200">
        <f t="shared" si="36"/>
        <v>2425</v>
      </c>
      <c r="P424" s="201">
        <f t="shared" si="39"/>
        <v>46072</v>
      </c>
      <c r="Q424" s="201">
        <f t="shared" si="39"/>
        <v>46079</v>
      </c>
      <c r="R424" s="5"/>
    </row>
    <row r="425" spans="14:18" x14ac:dyDescent="0.2">
      <c r="N425" s="199">
        <f t="shared" si="37"/>
        <v>20</v>
      </c>
      <c r="O425" s="200">
        <f t="shared" si="36"/>
        <v>2304</v>
      </c>
      <c r="P425" s="201">
        <f t="shared" si="39"/>
        <v>46073</v>
      </c>
      <c r="Q425" s="201">
        <f t="shared" si="39"/>
        <v>46080</v>
      </c>
      <c r="R425" s="5"/>
    </row>
    <row r="426" spans="14:18" x14ac:dyDescent="0.2">
      <c r="N426" s="199">
        <f t="shared" si="37"/>
        <v>21</v>
      </c>
      <c r="O426" s="200">
        <f t="shared" si="36"/>
        <v>2194</v>
      </c>
      <c r="P426" s="201">
        <f t="shared" si="39"/>
        <v>46074</v>
      </c>
      <c r="Q426" s="201">
        <f t="shared" si="39"/>
        <v>46081</v>
      </c>
      <c r="R426" s="5"/>
    </row>
    <row r="427" spans="14:18" x14ac:dyDescent="0.2">
      <c r="N427" s="199">
        <f t="shared" si="37"/>
        <v>22</v>
      </c>
      <c r="O427" s="200">
        <f t="shared" si="36"/>
        <v>2094</v>
      </c>
      <c r="P427" s="201">
        <f t="shared" si="39"/>
        <v>46075</v>
      </c>
      <c r="Q427" s="201">
        <f t="shared" si="39"/>
        <v>46082</v>
      </c>
      <c r="R427" s="5"/>
    </row>
    <row r="428" spans="14:18" x14ac:dyDescent="0.2">
      <c r="N428" s="199">
        <f t="shared" si="37"/>
        <v>23</v>
      </c>
      <c r="O428" s="200">
        <f t="shared" si="36"/>
        <v>2003</v>
      </c>
      <c r="P428" s="201">
        <f t="shared" ref="P428:Q443" si="40">P427+1</f>
        <v>46076</v>
      </c>
      <c r="Q428" s="201">
        <f t="shared" si="40"/>
        <v>46083</v>
      </c>
      <c r="R428" s="5"/>
    </row>
    <row r="429" spans="14:18" x14ac:dyDescent="0.2">
      <c r="N429" s="199">
        <f t="shared" si="37"/>
        <v>24</v>
      </c>
      <c r="O429" s="200">
        <f t="shared" si="36"/>
        <v>1920</v>
      </c>
      <c r="P429" s="201">
        <f t="shared" si="40"/>
        <v>46077</v>
      </c>
      <c r="Q429" s="201">
        <f t="shared" si="40"/>
        <v>46084</v>
      </c>
      <c r="R429" s="5"/>
    </row>
    <row r="430" spans="14:18" x14ac:dyDescent="0.2">
      <c r="N430" s="199">
        <f t="shared" si="37"/>
        <v>25</v>
      </c>
      <c r="O430" s="200">
        <f t="shared" si="36"/>
        <v>1843</v>
      </c>
      <c r="P430" s="201">
        <f t="shared" si="40"/>
        <v>46078</v>
      </c>
      <c r="Q430" s="201">
        <f t="shared" si="40"/>
        <v>46085</v>
      </c>
      <c r="R430" s="5"/>
    </row>
    <row r="431" spans="14:18" x14ac:dyDescent="0.2">
      <c r="N431" s="199">
        <f t="shared" si="37"/>
        <v>26</v>
      </c>
      <c r="O431" s="200">
        <f t="shared" si="36"/>
        <v>1772</v>
      </c>
      <c r="P431" s="201">
        <f t="shared" si="40"/>
        <v>46079</v>
      </c>
      <c r="Q431" s="201">
        <f t="shared" si="40"/>
        <v>46086</v>
      </c>
      <c r="R431" s="5"/>
    </row>
    <row r="432" spans="14:18" x14ac:dyDescent="0.2">
      <c r="N432" s="199">
        <f t="shared" si="37"/>
        <v>27</v>
      </c>
      <c r="O432" s="200">
        <f t="shared" si="36"/>
        <v>1707</v>
      </c>
      <c r="P432" s="201">
        <f t="shared" si="40"/>
        <v>46080</v>
      </c>
      <c r="Q432" s="201">
        <f t="shared" si="40"/>
        <v>46087</v>
      </c>
      <c r="R432" s="5"/>
    </row>
    <row r="433" spans="14:18" x14ac:dyDescent="0.2">
      <c r="N433" s="199">
        <f t="shared" si="37"/>
        <v>28</v>
      </c>
      <c r="O433" s="200">
        <f t="shared" si="36"/>
        <v>1646</v>
      </c>
      <c r="P433" s="201">
        <f t="shared" si="40"/>
        <v>46081</v>
      </c>
      <c r="Q433" s="201">
        <f t="shared" si="40"/>
        <v>46088</v>
      </c>
      <c r="R433" s="5"/>
    </row>
    <row r="434" spans="14:18" x14ac:dyDescent="0.2">
      <c r="N434" s="199">
        <f t="shared" si="37"/>
        <v>1</v>
      </c>
      <c r="O434" s="200">
        <f t="shared" si="36"/>
        <v>46082</v>
      </c>
      <c r="P434" s="201">
        <f t="shared" si="40"/>
        <v>46082</v>
      </c>
      <c r="Q434" s="201">
        <f t="shared" si="40"/>
        <v>46089</v>
      </c>
      <c r="R434" s="5"/>
    </row>
    <row r="435" spans="14:18" x14ac:dyDescent="0.2">
      <c r="N435" s="199">
        <f t="shared" si="37"/>
        <v>2</v>
      </c>
      <c r="O435" s="200">
        <f t="shared" si="36"/>
        <v>23042</v>
      </c>
      <c r="P435" s="201">
        <f t="shared" si="40"/>
        <v>46083</v>
      </c>
      <c r="Q435" s="201">
        <f t="shared" si="40"/>
        <v>46090</v>
      </c>
      <c r="R435" s="5"/>
    </row>
    <row r="436" spans="14:18" x14ac:dyDescent="0.2">
      <c r="N436" s="199">
        <f t="shared" si="37"/>
        <v>3</v>
      </c>
      <c r="O436" s="200">
        <f t="shared" si="36"/>
        <v>15361</v>
      </c>
      <c r="P436" s="201">
        <f t="shared" si="40"/>
        <v>46084</v>
      </c>
      <c r="Q436" s="201">
        <f t="shared" si="40"/>
        <v>46091</v>
      </c>
      <c r="R436" s="5"/>
    </row>
    <row r="437" spans="14:18" x14ac:dyDescent="0.2">
      <c r="N437" s="199">
        <f t="shared" si="37"/>
        <v>4</v>
      </c>
      <c r="O437" s="200">
        <f t="shared" si="36"/>
        <v>11521</v>
      </c>
      <c r="P437" s="201">
        <f t="shared" si="40"/>
        <v>46085</v>
      </c>
      <c r="Q437" s="201">
        <f t="shared" si="40"/>
        <v>46092</v>
      </c>
      <c r="R437" s="5"/>
    </row>
    <row r="438" spans="14:18" x14ac:dyDescent="0.2">
      <c r="N438" s="199">
        <f t="shared" si="37"/>
        <v>5</v>
      </c>
      <c r="O438" s="200">
        <f t="shared" si="36"/>
        <v>9217</v>
      </c>
      <c r="P438" s="201">
        <f t="shared" si="40"/>
        <v>46086</v>
      </c>
      <c r="Q438" s="201">
        <f t="shared" si="40"/>
        <v>46093</v>
      </c>
      <c r="R438" s="5"/>
    </row>
    <row r="439" spans="14:18" x14ac:dyDescent="0.2">
      <c r="N439" s="199">
        <f t="shared" si="37"/>
        <v>6</v>
      </c>
      <c r="O439" s="200">
        <f t="shared" si="36"/>
        <v>7681</v>
      </c>
      <c r="P439" s="201">
        <f t="shared" si="40"/>
        <v>46087</v>
      </c>
      <c r="Q439" s="201">
        <f t="shared" si="40"/>
        <v>46094</v>
      </c>
      <c r="R439" s="5"/>
    </row>
    <row r="440" spans="14:18" x14ac:dyDescent="0.2">
      <c r="N440" s="199">
        <f t="shared" si="37"/>
        <v>7</v>
      </c>
      <c r="O440" s="200">
        <f t="shared" si="36"/>
        <v>6584</v>
      </c>
      <c r="P440" s="201">
        <f t="shared" si="40"/>
        <v>46088</v>
      </c>
      <c r="Q440" s="201">
        <f t="shared" si="40"/>
        <v>46095</v>
      </c>
      <c r="R440" s="5"/>
    </row>
    <row r="441" spans="14:18" x14ac:dyDescent="0.2">
      <c r="N441" s="199">
        <f t="shared" si="37"/>
        <v>8</v>
      </c>
      <c r="O441" s="200">
        <f t="shared" si="36"/>
        <v>5761</v>
      </c>
      <c r="P441" s="201">
        <f t="shared" si="40"/>
        <v>46089</v>
      </c>
      <c r="Q441" s="201">
        <f t="shared" si="40"/>
        <v>46096</v>
      </c>
      <c r="R441" s="5"/>
    </row>
    <row r="442" spans="14:18" x14ac:dyDescent="0.2">
      <c r="N442" s="199">
        <f t="shared" si="37"/>
        <v>9</v>
      </c>
      <c r="O442" s="200">
        <f t="shared" si="36"/>
        <v>5121</v>
      </c>
      <c r="P442" s="201">
        <f t="shared" si="40"/>
        <v>46090</v>
      </c>
      <c r="Q442" s="201">
        <f t="shared" si="40"/>
        <v>46097</v>
      </c>
      <c r="R442" s="5"/>
    </row>
    <row r="443" spans="14:18" x14ac:dyDescent="0.2">
      <c r="N443" s="199">
        <f t="shared" si="37"/>
        <v>10</v>
      </c>
      <c r="O443" s="200">
        <f t="shared" si="36"/>
        <v>4609</v>
      </c>
      <c r="P443" s="201">
        <f t="shared" si="40"/>
        <v>46091</v>
      </c>
      <c r="Q443" s="201">
        <f t="shared" si="40"/>
        <v>46098</v>
      </c>
      <c r="R443" s="5"/>
    </row>
    <row r="444" spans="14:18" x14ac:dyDescent="0.2">
      <c r="N444" s="199">
        <f t="shared" si="37"/>
        <v>11</v>
      </c>
      <c r="O444" s="200">
        <f t="shared" si="36"/>
        <v>4190</v>
      </c>
      <c r="P444" s="201">
        <f t="shared" ref="P444:Q459" si="41">P443+1</f>
        <v>46092</v>
      </c>
      <c r="Q444" s="201">
        <f t="shared" si="41"/>
        <v>46099</v>
      </c>
      <c r="R444" s="5"/>
    </row>
    <row r="445" spans="14:18" x14ac:dyDescent="0.2">
      <c r="N445" s="199">
        <f t="shared" si="37"/>
        <v>12</v>
      </c>
      <c r="O445" s="200">
        <f t="shared" si="36"/>
        <v>3841</v>
      </c>
      <c r="P445" s="201">
        <f t="shared" si="41"/>
        <v>46093</v>
      </c>
      <c r="Q445" s="201">
        <f t="shared" si="41"/>
        <v>46100</v>
      </c>
      <c r="R445" s="5"/>
    </row>
    <row r="446" spans="14:18" x14ac:dyDescent="0.2">
      <c r="N446" s="199">
        <f t="shared" si="37"/>
        <v>13</v>
      </c>
      <c r="O446" s="200">
        <f t="shared" si="36"/>
        <v>3546</v>
      </c>
      <c r="P446" s="201">
        <f t="shared" si="41"/>
        <v>46094</v>
      </c>
      <c r="Q446" s="201">
        <f t="shared" si="41"/>
        <v>46101</v>
      </c>
      <c r="R446" s="5"/>
    </row>
    <row r="447" spans="14:18" x14ac:dyDescent="0.2">
      <c r="N447" s="199">
        <f t="shared" si="37"/>
        <v>14</v>
      </c>
      <c r="O447" s="200">
        <f t="shared" si="36"/>
        <v>3293</v>
      </c>
      <c r="P447" s="201">
        <f t="shared" si="41"/>
        <v>46095</v>
      </c>
      <c r="Q447" s="201">
        <f t="shared" si="41"/>
        <v>46102</v>
      </c>
      <c r="R447" s="5"/>
    </row>
    <row r="448" spans="14:18" x14ac:dyDescent="0.2">
      <c r="N448" s="199">
        <f t="shared" si="37"/>
        <v>15</v>
      </c>
      <c r="O448" s="200">
        <f t="shared" si="36"/>
        <v>3073</v>
      </c>
      <c r="P448" s="201">
        <f t="shared" si="41"/>
        <v>46096</v>
      </c>
      <c r="Q448" s="201">
        <f t="shared" si="41"/>
        <v>46103</v>
      </c>
      <c r="R448" s="5"/>
    </row>
    <row r="449" spans="14:18" x14ac:dyDescent="0.2">
      <c r="N449" s="199">
        <f t="shared" si="37"/>
        <v>16</v>
      </c>
      <c r="O449" s="200">
        <f t="shared" si="36"/>
        <v>2881</v>
      </c>
      <c r="P449" s="201">
        <f t="shared" si="41"/>
        <v>46097</v>
      </c>
      <c r="Q449" s="201">
        <f t="shared" si="41"/>
        <v>46104</v>
      </c>
      <c r="R449" s="5"/>
    </row>
    <row r="450" spans="14:18" x14ac:dyDescent="0.2">
      <c r="N450" s="199">
        <f t="shared" si="37"/>
        <v>17</v>
      </c>
      <c r="O450" s="200">
        <f t="shared" si="36"/>
        <v>2712</v>
      </c>
      <c r="P450" s="201">
        <f t="shared" si="41"/>
        <v>46098</v>
      </c>
      <c r="Q450" s="201">
        <f t="shared" si="41"/>
        <v>46105</v>
      </c>
      <c r="R450" s="5"/>
    </row>
    <row r="451" spans="14:18" x14ac:dyDescent="0.2">
      <c r="N451" s="199">
        <f t="shared" si="37"/>
        <v>18</v>
      </c>
      <c r="O451" s="200">
        <f t="shared" si="36"/>
        <v>2561</v>
      </c>
      <c r="P451" s="201">
        <f t="shared" si="41"/>
        <v>46099</v>
      </c>
      <c r="Q451" s="201">
        <f t="shared" si="41"/>
        <v>46106</v>
      </c>
      <c r="R451" s="5"/>
    </row>
    <row r="452" spans="14:18" x14ac:dyDescent="0.2">
      <c r="N452" s="199">
        <f t="shared" si="37"/>
        <v>19</v>
      </c>
      <c r="O452" s="200">
        <f t="shared" si="36"/>
        <v>2426</v>
      </c>
      <c r="P452" s="201">
        <f t="shared" si="41"/>
        <v>46100</v>
      </c>
      <c r="Q452" s="201">
        <f t="shared" si="41"/>
        <v>46107</v>
      </c>
      <c r="R452" s="5"/>
    </row>
    <row r="453" spans="14:18" x14ac:dyDescent="0.2">
      <c r="N453" s="199">
        <f t="shared" si="37"/>
        <v>20</v>
      </c>
      <c r="O453" s="200">
        <f t="shared" si="36"/>
        <v>2305</v>
      </c>
      <c r="P453" s="201">
        <f t="shared" si="41"/>
        <v>46101</v>
      </c>
      <c r="Q453" s="201">
        <f t="shared" si="41"/>
        <v>46108</v>
      </c>
      <c r="R453" s="5"/>
    </row>
    <row r="454" spans="14:18" x14ac:dyDescent="0.2">
      <c r="N454" s="199">
        <f t="shared" si="37"/>
        <v>21</v>
      </c>
      <c r="O454" s="200">
        <f t="shared" si="36"/>
        <v>2195</v>
      </c>
      <c r="P454" s="201">
        <f t="shared" si="41"/>
        <v>46102</v>
      </c>
      <c r="Q454" s="201">
        <f t="shared" si="41"/>
        <v>46109</v>
      </c>
      <c r="R454" s="5"/>
    </row>
    <row r="455" spans="14:18" x14ac:dyDescent="0.2">
      <c r="N455" s="199">
        <f t="shared" si="37"/>
        <v>22</v>
      </c>
      <c r="O455" s="200">
        <f t="shared" si="36"/>
        <v>2096</v>
      </c>
      <c r="P455" s="201">
        <f t="shared" si="41"/>
        <v>46103</v>
      </c>
      <c r="Q455" s="201">
        <f t="shared" si="41"/>
        <v>46110</v>
      </c>
      <c r="R455" s="5"/>
    </row>
    <row r="456" spans="14:18" x14ac:dyDescent="0.2">
      <c r="N456" s="199">
        <f t="shared" si="37"/>
        <v>23</v>
      </c>
      <c r="O456" s="200">
        <f t="shared" si="36"/>
        <v>2005</v>
      </c>
      <c r="P456" s="201">
        <f t="shared" si="41"/>
        <v>46104</v>
      </c>
      <c r="Q456" s="201">
        <f t="shared" si="41"/>
        <v>46111</v>
      </c>
      <c r="R456" s="5"/>
    </row>
    <row r="457" spans="14:18" x14ac:dyDescent="0.2">
      <c r="N457" s="199">
        <f t="shared" si="37"/>
        <v>24</v>
      </c>
      <c r="O457" s="200">
        <f t="shared" si="36"/>
        <v>1921</v>
      </c>
      <c r="P457" s="201">
        <f t="shared" si="41"/>
        <v>46105</v>
      </c>
      <c r="Q457" s="201">
        <f t="shared" si="41"/>
        <v>46112</v>
      </c>
      <c r="R457" s="5"/>
    </row>
    <row r="458" spans="14:18" x14ac:dyDescent="0.2">
      <c r="N458" s="199">
        <f t="shared" si="37"/>
        <v>25</v>
      </c>
      <c r="O458" s="200">
        <f t="shared" ref="O458:O521" si="42">ROUND(P458/N458,0)</f>
        <v>1844</v>
      </c>
      <c r="P458" s="201">
        <f t="shared" si="41"/>
        <v>46106</v>
      </c>
      <c r="Q458" s="201">
        <f t="shared" si="41"/>
        <v>46113</v>
      </c>
      <c r="R458" s="5"/>
    </row>
    <row r="459" spans="14:18" x14ac:dyDescent="0.2">
      <c r="N459" s="199">
        <f t="shared" ref="N459:N522" si="43">DAY(P459)</f>
        <v>26</v>
      </c>
      <c r="O459" s="200">
        <f t="shared" si="42"/>
        <v>1773</v>
      </c>
      <c r="P459" s="201">
        <f t="shared" si="41"/>
        <v>46107</v>
      </c>
      <c r="Q459" s="201">
        <f t="shared" si="41"/>
        <v>46114</v>
      </c>
      <c r="R459" s="5"/>
    </row>
    <row r="460" spans="14:18" x14ac:dyDescent="0.2">
      <c r="N460" s="199">
        <f t="shared" si="43"/>
        <v>27</v>
      </c>
      <c r="O460" s="200">
        <f t="shared" si="42"/>
        <v>1708</v>
      </c>
      <c r="P460" s="201">
        <f t="shared" ref="P460:Q475" si="44">P459+1</f>
        <v>46108</v>
      </c>
      <c r="Q460" s="201">
        <f t="shared" si="44"/>
        <v>46115</v>
      </c>
      <c r="R460" s="5"/>
    </row>
    <row r="461" spans="14:18" x14ac:dyDescent="0.2">
      <c r="N461" s="199">
        <f t="shared" si="43"/>
        <v>28</v>
      </c>
      <c r="O461" s="200">
        <f t="shared" si="42"/>
        <v>1647</v>
      </c>
      <c r="P461" s="201">
        <f t="shared" si="44"/>
        <v>46109</v>
      </c>
      <c r="Q461" s="201">
        <f t="shared" si="44"/>
        <v>46116</v>
      </c>
      <c r="R461" s="5"/>
    </row>
    <row r="462" spans="14:18" x14ac:dyDescent="0.2">
      <c r="N462" s="199">
        <f t="shared" si="43"/>
        <v>29</v>
      </c>
      <c r="O462" s="200">
        <f t="shared" si="42"/>
        <v>1590</v>
      </c>
      <c r="P462" s="201">
        <f t="shared" si="44"/>
        <v>46110</v>
      </c>
      <c r="Q462" s="201">
        <f t="shared" si="44"/>
        <v>46117</v>
      </c>
      <c r="R462" s="5"/>
    </row>
    <row r="463" spans="14:18" x14ac:dyDescent="0.2">
      <c r="N463" s="199">
        <f t="shared" si="43"/>
        <v>30</v>
      </c>
      <c r="O463" s="200">
        <f t="shared" si="42"/>
        <v>1537</v>
      </c>
      <c r="P463" s="201">
        <f t="shared" si="44"/>
        <v>46111</v>
      </c>
      <c r="Q463" s="201">
        <f t="shared" si="44"/>
        <v>46118</v>
      </c>
      <c r="R463" s="5"/>
    </row>
    <row r="464" spans="14:18" x14ac:dyDescent="0.2">
      <c r="N464" s="199">
        <f t="shared" si="43"/>
        <v>31</v>
      </c>
      <c r="O464" s="200">
        <f t="shared" si="42"/>
        <v>1487</v>
      </c>
      <c r="P464" s="201">
        <f t="shared" si="44"/>
        <v>46112</v>
      </c>
      <c r="Q464" s="201">
        <f t="shared" si="44"/>
        <v>46119</v>
      </c>
      <c r="R464" s="5"/>
    </row>
    <row r="465" spans="14:18" x14ac:dyDescent="0.2">
      <c r="N465" s="199">
        <f t="shared" si="43"/>
        <v>1</v>
      </c>
      <c r="O465" s="200">
        <f t="shared" si="42"/>
        <v>46113</v>
      </c>
      <c r="P465" s="201">
        <f t="shared" si="44"/>
        <v>46113</v>
      </c>
      <c r="Q465" s="201">
        <f t="shared" si="44"/>
        <v>46120</v>
      </c>
      <c r="R465" s="5"/>
    </row>
    <row r="466" spans="14:18" x14ac:dyDescent="0.2">
      <c r="N466" s="199">
        <f t="shared" si="43"/>
        <v>2</v>
      </c>
      <c r="O466" s="200">
        <f t="shared" si="42"/>
        <v>23057</v>
      </c>
      <c r="P466" s="201">
        <f t="shared" si="44"/>
        <v>46114</v>
      </c>
      <c r="Q466" s="201">
        <f t="shared" si="44"/>
        <v>46121</v>
      </c>
      <c r="R466" s="5"/>
    </row>
    <row r="467" spans="14:18" x14ac:dyDescent="0.2">
      <c r="N467" s="199">
        <f t="shared" si="43"/>
        <v>3</v>
      </c>
      <c r="O467" s="200">
        <f t="shared" si="42"/>
        <v>15372</v>
      </c>
      <c r="P467" s="201">
        <f t="shared" si="44"/>
        <v>46115</v>
      </c>
      <c r="Q467" s="201">
        <f t="shared" si="44"/>
        <v>46122</v>
      </c>
      <c r="R467" s="5"/>
    </row>
    <row r="468" spans="14:18" x14ac:dyDescent="0.2">
      <c r="N468" s="199">
        <f t="shared" si="43"/>
        <v>4</v>
      </c>
      <c r="O468" s="200">
        <f t="shared" si="42"/>
        <v>11529</v>
      </c>
      <c r="P468" s="201">
        <f t="shared" si="44"/>
        <v>46116</v>
      </c>
      <c r="Q468" s="201">
        <f t="shared" si="44"/>
        <v>46123</v>
      </c>
      <c r="R468" s="5"/>
    </row>
    <row r="469" spans="14:18" x14ac:dyDescent="0.2">
      <c r="N469" s="199">
        <f t="shared" si="43"/>
        <v>5</v>
      </c>
      <c r="O469" s="200">
        <f t="shared" si="42"/>
        <v>9223</v>
      </c>
      <c r="P469" s="201">
        <f t="shared" si="44"/>
        <v>46117</v>
      </c>
      <c r="Q469" s="201">
        <f t="shared" si="44"/>
        <v>46124</v>
      </c>
      <c r="R469" s="5"/>
    </row>
    <row r="470" spans="14:18" x14ac:dyDescent="0.2">
      <c r="N470" s="199">
        <f t="shared" si="43"/>
        <v>6</v>
      </c>
      <c r="O470" s="200">
        <f t="shared" si="42"/>
        <v>7686</v>
      </c>
      <c r="P470" s="201">
        <f t="shared" si="44"/>
        <v>46118</v>
      </c>
      <c r="Q470" s="201">
        <f t="shared" si="44"/>
        <v>46125</v>
      </c>
      <c r="R470" s="5"/>
    </row>
    <row r="471" spans="14:18" x14ac:dyDescent="0.2">
      <c r="N471" s="199">
        <f t="shared" si="43"/>
        <v>7</v>
      </c>
      <c r="O471" s="200">
        <f t="shared" si="42"/>
        <v>6588</v>
      </c>
      <c r="P471" s="201">
        <f t="shared" si="44"/>
        <v>46119</v>
      </c>
      <c r="Q471" s="201">
        <f t="shared" si="44"/>
        <v>46126</v>
      </c>
      <c r="R471" s="5"/>
    </row>
    <row r="472" spans="14:18" x14ac:dyDescent="0.2">
      <c r="N472" s="199">
        <f t="shared" si="43"/>
        <v>8</v>
      </c>
      <c r="O472" s="200">
        <f t="shared" si="42"/>
        <v>5765</v>
      </c>
      <c r="P472" s="201">
        <f t="shared" si="44"/>
        <v>46120</v>
      </c>
      <c r="Q472" s="201">
        <f t="shared" si="44"/>
        <v>46127</v>
      </c>
      <c r="R472" s="5"/>
    </row>
    <row r="473" spans="14:18" x14ac:dyDescent="0.2">
      <c r="N473" s="199">
        <f t="shared" si="43"/>
        <v>9</v>
      </c>
      <c r="O473" s="200">
        <f t="shared" si="42"/>
        <v>5125</v>
      </c>
      <c r="P473" s="201">
        <f t="shared" si="44"/>
        <v>46121</v>
      </c>
      <c r="Q473" s="201">
        <f t="shared" si="44"/>
        <v>46128</v>
      </c>
      <c r="R473" s="5"/>
    </row>
    <row r="474" spans="14:18" x14ac:dyDescent="0.2">
      <c r="N474" s="199">
        <f t="shared" si="43"/>
        <v>10</v>
      </c>
      <c r="O474" s="200">
        <f t="shared" si="42"/>
        <v>4612</v>
      </c>
      <c r="P474" s="201">
        <f t="shared" si="44"/>
        <v>46122</v>
      </c>
      <c r="Q474" s="201">
        <f t="shared" si="44"/>
        <v>46129</v>
      </c>
      <c r="R474" s="5"/>
    </row>
    <row r="475" spans="14:18" x14ac:dyDescent="0.2">
      <c r="N475" s="199">
        <f t="shared" si="43"/>
        <v>11</v>
      </c>
      <c r="O475" s="200">
        <f t="shared" si="42"/>
        <v>4193</v>
      </c>
      <c r="P475" s="201">
        <f t="shared" si="44"/>
        <v>46123</v>
      </c>
      <c r="Q475" s="201">
        <f t="shared" si="44"/>
        <v>46130</v>
      </c>
      <c r="R475" s="5"/>
    </row>
    <row r="476" spans="14:18" x14ac:dyDescent="0.2">
      <c r="N476" s="199">
        <f t="shared" si="43"/>
        <v>12</v>
      </c>
      <c r="O476" s="200">
        <f t="shared" si="42"/>
        <v>3844</v>
      </c>
      <c r="P476" s="201">
        <f t="shared" ref="P476:Q491" si="45">P475+1</f>
        <v>46124</v>
      </c>
      <c r="Q476" s="201">
        <f t="shared" si="45"/>
        <v>46131</v>
      </c>
      <c r="R476" s="5"/>
    </row>
    <row r="477" spans="14:18" x14ac:dyDescent="0.2">
      <c r="N477" s="199">
        <f t="shared" si="43"/>
        <v>13</v>
      </c>
      <c r="O477" s="200">
        <f t="shared" si="42"/>
        <v>3548</v>
      </c>
      <c r="P477" s="201">
        <f t="shared" si="45"/>
        <v>46125</v>
      </c>
      <c r="Q477" s="201">
        <f t="shared" si="45"/>
        <v>46132</v>
      </c>
      <c r="R477" s="5"/>
    </row>
    <row r="478" spans="14:18" x14ac:dyDescent="0.2">
      <c r="N478" s="199">
        <f t="shared" si="43"/>
        <v>14</v>
      </c>
      <c r="O478" s="200">
        <f t="shared" si="42"/>
        <v>3295</v>
      </c>
      <c r="P478" s="201">
        <f t="shared" si="45"/>
        <v>46126</v>
      </c>
      <c r="Q478" s="201">
        <f t="shared" si="45"/>
        <v>46133</v>
      </c>
      <c r="R478" s="5"/>
    </row>
    <row r="479" spans="14:18" x14ac:dyDescent="0.2">
      <c r="N479" s="199">
        <f t="shared" si="43"/>
        <v>15</v>
      </c>
      <c r="O479" s="200">
        <f t="shared" si="42"/>
        <v>3075</v>
      </c>
      <c r="P479" s="201">
        <f t="shared" si="45"/>
        <v>46127</v>
      </c>
      <c r="Q479" s="201">
        <f t="shared" si="45"/>
        <v>46134</v>
      </c>
      <c r="R479" s="5"/>
    </row>
    <row r="480" spans="14:18" x14ac:dyDescent="0.2">
      <c r="N480" s="199">
        <f t="shared" si="43"/>
        <v>16</v>
      </c>
      <c r="O480" s="200">
        <f t="shared" si="42"/>
        <v>2883</v>
      </c>
      <c r="P480" s="201">
        <f t="shared" si="45"/>
        <v>46128</v>
      </c>
      <c r="Q480" s="201">
        <f t="shared" si="45"/>
        <v>46135</v>
      </c>
      <c r="R480" s="5"/>
    </row>
    <row r="481" spans="14:18" x14ac:dyDescent="0.2">
      <c r="N481" s="199">
        <f t="shared" si="43"/>
        <v>17</v>
      </c>
      <c r="O481" s="200">
        <f t="shared" si="42"/>
        <v>2713</v>
      </c>
      <c r="P481" s="201">
        <f t="shared" si="45"/>
        <v>46129</v>
      </c>
      <c r="Q481" s="201">
        <f t="shared" si="45"/>
        <v>46136</v>
      </c>
      <c r="R481" s="5"/>
    </row>
    <row r="482" spans="14:18" x14ac:dyDescent="0.2">
      <c r="N482" s="199">
        <f t="shared" si="43"/>
        <v>18</v>
      </c>
      <c r="O482" s="200">
        <f t="shared" si="42"/>
        <v>2563</v>
      </c>
      <c r="P482" s="201">
        <f t="shared" si="45"/>
        <v>46130</v>
      </c>
      <c r="Q482" s="201">
        <f t="shared" si="45"/>
        <v>46137</v>
      </c>
      <c r="R482" s="5"/>
    </row>
    <row r="483" spans="14:18" x14ac:dyDescent="0.2">
      <c r="N483" s="199">
        <f t="shared" si="43"/>
        <v>19</v>
      </c>
      <c r="O483" s="200">
        <f t="shared" si="42"/>
        <v>2428</v>
      </c>
      <c r="P483" s="201">
        <f t="shared" si="45"/>
        <v>46131</v>
      </c>
      <c r="Q483" s="201">
        <f t="shared" si="45"/>
        <v>46138</v>
      </c>
      <c r="R483" s="5"/>
    </row>
    <row r="484" spans="14:18" x14ac:dyDescent="0.2">
      <c r="N484" s="199">
        <f t="shared" si="43"/>
        <v>20</v>
      </c>
      <c r="O484" s="200">
        <f t="shared" si="42"/>
        <v>2307</v>
      </c>
      <c r="P484" s="201">
        <f t="shared" si="45"/>
        <v>46132</v>
      </c>
      <c r="Q484" s="201">
        <f t="shared" si="45"/>
        <v>46139</v>
      </c>
      <c r="R484" s="5"/>
    </row>
    <row r="485" spans="14:18" x14ac:dyDescent="0.2">
      <c r="N485" s="199">
        <f t="shared" si="43"/>
        <v>21</v>
      </c>
      <c r="O485" s="200">
        <f t="shared" si="42"/>
        <v>2197</v>
      </c>
      <c r="P485" s="201">
        <f t="shared" si="45"/>
        <v>46133</v>
      </c>
      <c r="Q485" s="201">
        <f t="shared" si="45"/>
        <v>46140</v>
      </c>
      <c r="R485" s="5"/>
    </row>
    <row r="486" spans="14:18" x14ac:dyDescent="0.2">
      <c r="N486" s="199">
        <f t="shared" si="43"/>
        <v>22</v>
      </c>
      <c r="O486" s="200">
        <f t="shared" si="42"/>
        <v>2097</v>
      </c>
      <c r="P486" s="201">
        <f t="shared" si="45"/>
        <v>46134</v>
      </c>
      <c r="Q486" s="201">
        <f t="shared" si="45"/>
        <v>46141</v>
      </c>
      <c r="R486" s="5"/>
    </row>
    <row r="487" spans="14:18" x14ac:dyDescent="0.2">
      <c r="N487" s="199">
        <f t="shared" si="43"/>
        <v>23</v>
      </c>
      <c r="O487" s="200">
        <f t="shared" si="42"/>
        <v>2006</v>
      </c>
      <c r="P487" s="201">
        <f t="shared" si="45"/>
        <v>46135</v>
      </c>
      <c r="Q487" s="201">
        <f t="shared" si="45"/>
        <v>46142</v>
      </c>
      <c r="R487" s="5"/>
    </row>
    <row r="488" spans="14:18" x14ac:dyDescent="0.2">
      <c r="N488" s="199">
        <f t="shared" si="43"/>
        <v>24</v>
      </c>
      <c r="O488" s="200">
        <f t="shared" si="42"/>
        <v>1922</v>
      </c>
      <c r="P488" s="201">
        <f t="shared" si="45"/>
        <v>46136</v>
      </c>
      <c r="Q488" s="201">
        <f t="shared" si="45"/>
        <v>46143</v>
      </c>
      <c r="R488" s="5"/>
    </row>
    <row r="489" spans="14:18" x14ac:dyDescent="0.2">
      <c r="N489" s="199">
        <f t="shared" si="43"/>
        <v>25</v>
      </c>
      <c r="O489" s="200">
        <f t="shared" si="42"/>
        <v>1845</v>
      </c>
      <c r="P489" s="201">
        <f t="shared" si="45"/>
        <v>46137</v>
      </c>
      <c r="Q489" s="201">
        <f t="shared" si="45"/>
        <v>46144</v>
      </c>
      <c r="R489" s="5"/>
    </row>
    <row r="490" spans="14:18" x14ac:dyDescent="0.2">
      <c r="N490" s="199">
        <f t="shared" si="43"/>
        <v>26</v>
      </c>
      <c r="O490" s="200">
        <f t="shared" si="42"/>
        <v>1775</v>
      </c>
      <c r="P490" s="201">
        <f t="shared" si="45"/>
        <v>46138</v>
      </c>
      <c r="Q490" s="201">
        <f t="shared" si="45"/>
        <v>46145</v>
      </c>
      <c r="R490" s="5"/>
    </row>
    <row r="491" spans="14:18" x14ac:dyDescent="0.2">
      <c r="N491" s="199">
        <f t="shared" si="43"/>
        <v>27</v>
      </c>
      <c r="O491" s="200">
        <f t="shared" si="42"/>
        <v>1709</v>
      </c>
      <c r="P491" s="201">
        <f t="shared" si="45"/>
        <v>46139</v>
      </c>
      <c r="Q491" s="201">
        <f t="shared" si="45"/>
        <v>46146</v>
      </c>
      <c r="R491" s="5"/>
    </row>
    <row r="492" spans="14:18" x14ac:dyDescent="0.2">
      <c r="N492" s="199">
        <f t="shared" si="43"/>
        <v>28</v>
      </c>
      <c r="O492" s="200">
        <f t="shared" si="42"/>
        <v>1648</v>
      </c>
      <c r="P492" s="201">
        <f t="shared" ref="P492:Q507" si="46">P491+1</f>
        <v>46140</v>
      </c>
      <c r="Q492" s="201">
        <f t="shared" si="46"/>
        <v>46147</v>
      </c>
      <c r="R492" s="5"/>
    </row>
    <row r="493" spans="14:18" x14ac:dyDescent="0.2">
      <c r="N493" s="199">
        <f t="shared" si="43"/>
        <v>29</v>
      </c>
      <c r="O493" s="200">
        <f t="shared" si="42"/>
        <v>1591</v>
      </c>
      <c r="P493" s="201">
        <f t="shared" si="46"/>
        <v>46141</v>
      </c>
      <c r="Q493" s="201">
        <f t="shared" si="46"/>
        <v>46148</v>
      </c>
      <c r="R493" s="5"/>
    </row>
    <row r="494" spans="14:18" x14ac:dyDescent="0.2">
      <c r="N494" s="199">
        <f t="shared" si="43"/>
        <v>30</v>
      </c>
      <c r="O494" s="200">
        <f t="shared" si="42"/>
        <v>1538</v>
      </c>
      <c r="P494" s="201">
        <f t="shared" si="46"/>
        <v>46142</v>
      </c>
      <c r="Q494" s="201">
        <f t="shared" si="46"/>
        <v>46149</v>
      </c>
      <c r="R494" s="5"/>
    </row>
    <row r="495" spans="14:18" x14ac:dyDescent="0.2">
      <c r="N495" s="199">
        <f t="shared" si="43"/>
        <v>1</v>
      </c>
      <c r="O495" s="200">
        <f t="shared" si="42"/>
        <v>46143</v>
      </c>
      <c r="P495" s="201">
        <f t="shared" si="46"/>
        <v>46143</v>
      </c>
      <c r="Q495" s="201">
        <f t="shared" si="46"/>
        <v>46150</v>
      </c>
      <c r="R495" s="5"/>
    </row>
    <row r="496" spans="14:18" x14ac:dyDescent="0.2">
      <c r="N496" s="199">
        <f t="shared" si="43"/>
        <v>2</v>
      </c>
      <c r="O496" s="200">
        <f t="shared" si="42"/>
        <v>23072</v>
      </c>
      <c r="P496" s="201">
        <f t="shared" si="46"/>
        <v>46144</v>
      </c>
      <c r="Q496" s="201">
        <f t="shared" si="46"/>
        <v>46151</v>
      </c>
      <c r="R496" s="5"/>
    </row>
    <row r="497" spans="14:18" x14ac:dyDescent="0.2">
      <c r="N497" s="199">
        <f t="shared" si="43"/>
        <v>3</v>
      </c>
      <c r="O497" s="200">
        <f t="shared" si="42"/>
        <v>15382</v>
      </c>
      <c r="P497" s="201">
        <f t="shared" si="46"/>
        <v>46145</v>
      </c>
      <c r="Q497" s="201">
        <f t="shared" si="46"/>
        <v>46152</v>
      </c>
      <c r="R497" s="5"/>
    </row>
    <row r="498" spans="14:18" x14ac:dyDescent="0.2">
      <c r="N498" s="199">
        <f t="shared" si="43"/>
        <v>4</v>
      </c>
      <c r="O498" s="200">
        <f t="shared" si="42"/>
        <v>11537</v>
      </c>
      <c r="P498" s="201">
        <f t="shared" si="46"/>
        <v>46146</v>
      </c>
      <c r="Q498" s="201">
        <f t="shared" si="46"/>
        <v>46153</v>
      </c>
      <c r="R498" s="5"/>
    </row>
    <row r="499" spans="14:18" x14ac:dyDescent="0.2">
      <c r="N499" s="199">
        <f t="shared" si="43"/>
        <v>5</v>
      </c>
      <c r="O499" s="200">
        <f t="shared" si="42"/>
        <v>9229</v>
      </c>
      <c r="P499" s="201">
        <f t="shared" si="46"/>
        <v>46147</v>
      </c>
      <c r="Q499" s="201">
        <f t="shared" si="46"/>
        <v>46154</v>
      </c>
      <c r="R499" s="5"/>
    </row>
    <row r="500" spans="14:18" x14ac:dyDescent="0.2">
      <c r="N500" s="199">
        <f t="shared" si="43"/>
        <v>6</v>
      </c>
      <c r="O500" s="200">
        <f t="shared" si="42"/>
        <v>7691</v>
      </c>
      <c r="P500" s="201">
        <f t="shared" si="46"/>
        <v>46148</v>
      </c>
      <c r="Q500" s="201">
        <f t="shared" si="46"/>
        <v>46155</v>
      </c>
      <c r="R500" s="5"/>
    </row>
    <row r="501" spans="14:18" x14ac:dyDescent="0.2">
      <c r="N501" s="199">
        <f t="shared" si="43"/>
        <v>7</v>
      </c>
      <c r="O501" s="200">
        <f t="shared" si="42"/>
        <v>6593</v>
      </c>
      <c r="P501" s="201">
        <f t="shared" si="46"/>
        <v>46149</v>
      </c>
      <c r="Q501" s="201">
        <f t="shared" si="46"/>
        <v>46156</v>
      </c>
      <c r="R501" s="5"/>
    </row>
    <row r="502" spans="14:18" x14ac:dyDescent="0.2">
      <c r="N502" s="199">
        <f t="shared" si="43"/>
        <v>8</v>
      </c>
      <c r="O502" s="200">
        <f t="shared" si="42"/>
        <v>5769</v>
      </c>
      <c r="P502" s="201">
        <f t="shared" si="46"/>
        <v>46150</v>
      </c>
      <c r="Q502" s="201">
        <f t="shared" si="46"/>
        <v>46157</v>
      </c>
      <c r="R502" s="5"/>
    </row>
    <row r="503" spans="14:18" x14ac:dyDescent="0.2">
      <c r="N503" s="199">
        <f t="shared" si="43"/>
        <v>9</v>
      </c>
      <c r="O503" s="200">
        <f t="shared" si="42"/>
        <v>5128</v>
      </c>
      <c r="P503" s="201">
        <f t="shared" si="46"/>
        <v>46151</v>
      </c>
      <c r="Q503" s="201">
        <f t="shared" si="46"/>
        <v>46158</v>
      </c>
      <c r="R503" s="5"/>
    </row>
    <row r="504" spans="14:18" x14ac:dyDescent="0.2">
      <c r="N504" s="199">
        <f t="shared" si="43"/>
        <v>10</v>
      </c>
      <c r="O504" s="200">
        <f t="shared" si="42"/>
        <v>4615</v>
      </c>
      <c r="P504" s="201">
        <f t="shared" si="46"/>
        <v>46152</v>
      </c>
      <c r="Q504" s="201">
        <f t="shared" si="46"/>
        <v>46159</v>
      </c>
      <c r="R504" s="5"/>
    </row>
    <row r="505" spans="14:18" x14ac:dyDescent="0.2">
      <c r="N505" s="199">
        <f t="shared" si="43"/>
        <v>11</v>
      </c>
      <c r="O505" s="200">
        <f t="shared" si="42"/>
        <v>4196</v>
      </c>
      <c r="P505" s="201">
        <f t="shared" si="46"/>
        <v>46153</v>
      </c>
      <c r="Q505" s="201">
        <f t="shared" si="46"/>
        <v>46160</v>
      </c>
      <c r="R505" s="5"/>
    </row>
    <row r="506" spans="14:18" x14ac:dyDescent="0.2">
      <c r="N506" s="199">
        <f t="shared" si="43"/>
        <v>12</v>
      </c>
      <c r="O506" s="200">
        <f t="shared" si="42"/>
        <v>3846</v>
      </c>
      <c r="P506" s="201">
        <f t="shared" si="46"/>
        <v>46154</v>
      </c>
      <c r="Q506" s="201">
        <f t="shared" si="46"/>
        <v>46161</v>
      </c>
      <c r="R506" s="5"/>
    </row>
    <row r="507" spans="14:18" x14ac:dyDescent="0.2">
      <c r="N507" s="199">
        <f t="shared" si="43"/>
        <v>13</v>
      </c>
      <c r="O507" s="200">
        <f t="shared" si="42"/>
        <v>3550</v>
      </c>
      <c r="P507" s="201">
        <f t="shared" si="46"/>
        <v>46155</v>
      </c>
      <c r="Q507" s="201">
        <f t="shared" si="46"/>
        <v>46162</v>
      </c>
      <c r="R507" s="5"/>
    </row>
    <row r="508" spans="14:18" x14ac:dyDescent="0.2">
      <c r="N508" s="199">
        <f t="shared" si="43"/>
        <v>14</v>
      </c>
      <c r="O508" s="200">
        <f t="shared" si="42"/>
        <v>3297</v>
      </c>
      <c r="P508" s="201">
        <f t="shared" ref="P508:Q523" si="47">P507+1</f>
        <v>46156</v>
      </c>
      <c r="Q508" s="201">
        <f t="shared" si="47"/>
        <v>46163</v>
      </c>
      <c r="R508" s="5"/>
    </row>
    <row r="509" spans="14:18" x14ac:dyDescent="0.2">
      <c r="N509" s="199">
        <f t="shared" si="43"/>
        <v>15</v>
      </c>
      <c r="O509" s="200">
        <f t="shared" si="42"/>
        <v>3077</v>
      </c>
      <c r="P509" s="201">
        <f t="shared" si="47"/>
        <v>46157</v>
      </c>
      <c r="Q509" s="201">
        <f t="shared" si="47"/>
        <v>46164</v>
      </c>
      <c r="R509" s="5"/>
    </row>
    <row r="510" spans="14:18" x14ac:dyDescent="0.2">
      <c r="N510" s="199">
        <f t="shared" si="43"/>
        <v>16</v>
      </c>
      <c r="O510" s="200">
        <f t="shared" si="42"/>
        <v>2885</v>
      </c>
      <c r="P510" s="201">
        <f t="shared" si="47"/>
        <v>46158</v>
      </c>
      <c r="Q510" s="201">
        <f t="shared" si="47"/>
        <v>46165</v>
      </c>
      <c r="R510" s="5"/>
    </row>
    <row r="511" spans="14:18" x14ac:dyDescent="0.2">
      <c r="N511" s="199">
        <f t="shared" si="43"/>
        <v>17</v>
      </c>
      <c r="O511" s="200">
        <f t="shared" si="42"/>
        <v>2715</v>
      </c>
      <c r="P511" s="201">
        <f t="shared" si="47"/>
        <v>46159</v>
      </c>
      <c r="Q511" s="201">
        <f t="shared" si="47"/>
        <v>46166</v>
      </c>
      <c r="R511" s="5"/>
    </row>
    <row r="512" spans="14:18" x14ac:dyDescent="0.2">
      <c r="N512" s="199">
        <f t="shared" si="43"/>
        <v>18</v>
      </c>
      <c r="O512" s="200">
        <f t="shared" si="42"/>
        <v>2564</v>
      </c>
      <c r="P512" s="201">
        <f t="shared" si="47"/>
        <v>46160</v>
      </c>
      <c r="Q512" s="201">
        <f t="shared" si="47"/>
        <v>46167</v>
      </c>
      <c r="R512" s="5"/>
    </row>
    <row r="513" spans="14:18" x14ac:dyDescent="0.2">
      <c r="N513" s="199">
        <f t="shared" si="43"/>
        <v>19</v>
      </c>
      <c r="O513" s="200">
        <f t="shared" si="42"/>
        <v>2430</v>
      </c>
      <c r="P513" s="201">
        <f t="shared" si="47"/>
        <v>46161</v>
      </c>
      <c r="Q513" s="201">
        <f t="shared" si="47"/>
        <v>46168</v>
      </c>
      <c r="R513" s="5"/>
    </row>
    <row r="514" spans="14:18" x14ac:dyDescent="0.2">
      <c r="N514" s="199">
        <f t="shared" si="43"/>
        <v>20</v>
      </c>
      <c r="O514" s="200">
        <f t="shared" si="42"/>
        <v>2308</v>
      </c>
      <c r="P514" s="201">
        <f t="shared" si="47"/>
        <v>46162</v>
      </c>
      <c r="Q514" s="201">
        <f t="shared" si="47"/>
        <v>46169</v>
      </c>
      <c r="R514" s="5"/>
    </row>
    <row r="515" spans="14:18" x14ac:dyDescent="0.2">
      <c r="N515" s="199">
        <f t="shared" si="43"/>
        <v>21</v>
      </c>
      <c r="O515" s="200">
        <f t="shared" si="42"/>
        <v>2198</v>
      </c>
      <c r="P515" s="201">
        <f t="shared" si="47"/>
        <v>46163</v>
      </c>
      <c r="Q515" s="201">
        <f t="shared" si="47"/>
        <v>46170</v>
      </c>
      <c r="R515" s="5"/>
    </row>
    <row r="516" spans="14:18" x14ac:dyDescent="0.2">
      <c r="N516" s="199">
        <f t="shared" si="43"/>
        <v>22</v>
      </c>
      <c r="O516" s="200">
        <f t="shared" si="42"/>
        <v>2098</v>
      </c>
      <c r="P516" s="201">
        <f t="shared" si="47"/>
        <v>46164</v>
      </c>
      <c r="Q516" s="201">
        <f t="shared" si="47"/>
        <v>46171</v>
      </c>
      <c r="R516" s="5"/>
    </row>
    <row r="517" spans="14:18" x14ac:dyDescent="0.2">
      <c r="N517" s="199">
        <f t="shared" si="43"/>
        <v>23</v>
      </c>
      <c r="O517" s="200">
        <f t="shared" si="42"/>
        <v>2007</v>
      </c>
      <c r="P517" s="201">
        <f t="shared" si="47"/>
        <v>46165</v>
      </c>
      <c r="Q517" s="201">
        <f t="shared" si="47"/>
        <v>46172</v>
      </c>
      <c r="R517" s="5"/>
    </row>
    <row r="518" spans="14:18" x14ac:dyDescent="0.2">
      <c r="N518" s="199">
        <f t="shared" si="43"/>
        <v>24</v>
      </c>
      <c r="O518" s="200">
        <f t="shared" si="42"/>
        <v>1924</v>
      </c>
      <c r="P518" s="201">
        <f t="shared" si="47"/>
        <v>46166</v>
      </c>
      <c r="Q518" s="201">
        <f t="shared" si="47"/>
        <v>46173</v>
      </c>
      <c r="R518" s="5"/>
    </row>
    <row r="519" spans="14:18" x14ac:dyDescent="0.2">
      <c r="N519" s="199">
        <f t="shared" si="43"/>
        <v>25</v>
      </c>
      <c r="O519" s="200">
        <f t="shared" si="42"/>
        <v>1847</v>
      </c>
      <c r="P519" s="201">
        <f t="shared" si="47"/>
        <v>46167</v>
      </c>
      <c r="Q519" s="201">
        <f t="shared" si="47"/>
        <v>46174</v>
      </c>
      <c r="R519" s="5"/>
    </row>
    <row r="520" spans="14:18" x14ac:dyDescent="0.2">
      <c r="N520" s="199">
        <f t="shared" si="43"/>
        <v>26</v>
      </c>
      <c r="O520" s="200">
        <f t="shared" si="42"/>
        <v>1776</v>
      </c>
      <c r="P520" s="201">
        <f t="shared" si="47"/>
        <v>46168</v>
      </c>
      <c r="Q520" s="201">
        <f t="shared" si="47"/>
        <v>46175</v>
      </c>
      <c r="R520" s="5"/>
    </row>
    <row r="521" spans="14:18" x14ac:dyDescent="0.2">
      <c r="N521" s="199">
        <f t="shared" si="43"/>
        <v>27</v>
      </c>
      <c r="O521" s="200">
        <f t="shared" si="42"/>
        <v>1710</v>
      </c>
      <c r="P521" s="201">
        <f t="shared" si="47"/>
        <v>46169</v>
      </c>
      <c r="Q521" s="201">
        <f t="shared" si="47"/>
        <v>46176</v>
      </c>
      <c r="R521" s="5"/>
    </row>
    <row r="522" spans="14:18" x14ac:dyDescent="0.2">
      <c r="N522" s="199">
        <f t="shared" si="43"/>
        <v>28</v>
      </c>
      <c r="O522" s="200">
        <f t="shared" ref="O522:O585" si="48">ROUND(P522/N522,0)</f>
        <v>1649</v>
      </c>
      <c r="P522" s="201">
        <f t="shared" si="47"/>
        <v>46170</v>
      </c>
      <c r="Q522" s="201">
        <f t="shared" si="47"/>
        <v>46177</v>
      </c>
      <c r="R522" s="5"/>
    </row>
    <row r="523" spans="14:18" x14ac:dyDescent="0.2">
      <c r="N523" s="199">
        <f t="shared" ref="N523:N586" si="49">DAY(P523)</f>
        <v>29</v>
      </c>
      <c r="O523" s="200">
        <f t="shared" si="48"/>
        <v>1592</v>
      </c>
      <c r="P523" s="201">
        <f t="shared" si="47"/>
        <v>46171</v>
      </c>
      <c r="Q523" s="201">
        <f t="shared" si="47"/>
        <v>46178</v>
      </c>
      <c r="R523" s="5"/>
    </row>
    <row r="524" spans="14:18" x14ac:dyDescent="0.2">
      <c r="N524" s="199">
        <f t="shared" si="49"/>
        <v>30</v>
      </c>
      <c r="O524" s="200">
        <f t="shared" si="48"/>
        <v>1539</v>
      </c>
      <c r="P524" s="201">
        <f t="shared" ref="P524:Q539" si="50">P523+1</f>
        <v>46172</v>
      </c>
      <c r="Q524" s="201">
        <f t="shared" si="50"/>
        <v>46179</v>
      </c>
      <c r="R524" s="5"/>
    </row>
    <row r="525" spans="14:18" x14ac:dyDescent="0.2">
      <c r="N525" s="199">
        <f t="shared" si="49"/>
        <v>31</v>
      </c>
      <c r="O525" s="200">
        <f t="shared" si="48"/>
        <v>1489</v>
      </c>
      <c r="P525" s="201">
        <f t="shared" si="50"/>
        <v>46173</v>
      </c>
      <c r="Q525" s="201">
        <f t="shared" si="50"/>
        <v>46180</v>
      </c>
      <c r="R525" s="5"/>
    </row>
    <row r="526" spans="14:18" x14ac:dyDescent="0.2">
      <c r="N526" s="199">
        <f t="shared" si="49"/>
        <v>1</v>
      </c>
      <c r="O526" s="200">
        <f t="shared" si="48"/>
        <v>46174</v>
      </c>
      <c r="P526" s="201">
        <f t="shared" si="50"/>
        <v>46174</v>
      </c>
      <c r="Q526" s="201">
        <f t="shared" si="50"/>
        <v>46181</v>
      </c>
      <c r="R526" s="5"/>
    </row>
    <row r="527" spans="14:18" x14ac:dyDescent="0.2">
      <c r="N527" s="199">
        <f t="shared" si="49"/>
        <v>2</v>
      </c>
      <c r="O527" s="200">
        <f t="shared" si="48"/>
        <v>23088</v>
      </c>
      <c r="P527" s="201">
        <f t="shared" si="50"/>
        <v>46175</v>
      </c>
      <c r="Q527" s="201">
        <f t="shared" si="50"/>
        <v>46182</v>
      </c>
      <c r="R527" s="5"/>
    </row>
    <row r="528" spans="14:18" x14ac:dyDescent="0.2">
      <c r="N528" s="199">
        <f t="shared" si="49"/>
        <v>3</v>
      </c>
      <c r="O528" s="200">
        <f t="shared" si="48"/>
        <v>15392</v>
      </c>
      <c r="P528" s="201">
        <f t="shared" si="50"/>
        <v>46176</v>
      </c>
      <c r="Q528" s="201">
        <f t="shared" si="50"/>
        <v>46183</v>
      </c>
      <c r="R528" s="5"/>
    </row>
    <row r="529" spans="14:18" x14ac:dyDescent="0.2">
      <c r="N529" s="199">
        <f t="shared" si="49"/>
        <v>4</v>
      </c>
      <c r="O529" s="200">
        <f t="shared" si="48"/>
        <v>11544</v>
      </c>
      <c r="P529" s="201">
        <f t="shared" si="50"/>
        <v>46177</v>
      </c>
      <c r="Q529" s="201">
        <f t="shared" si="50"/>
        <v>46184</v>
      </c>
      <c r="R529" s="5"/>
    </row>
    <row r="530" spans="14:18" x14ac:dyDescent="0.2">
      <c r="N530" s="199">
        <f t="shared" si="49"/>
        <v>5</v>
      </c>
      <c r="O530" s="200">
        <f t="shared" si="48"/>
        <v>9236</v>
      </c>
      <c r="P530" s="201">
        <f t="shared" si="50"/>
        <v>46178</v>
      </c>
      <c r="Q530" s="201">
        <f t="shared" si="50"/>
        <v>46185</v>
      </c>
      <c r="R530" s="5"/>
    </row>
    <row r="531" spans="14:18" x14ac:dyDescent="0.2">
      <c r="N531" s="199">
        <f t="shared" si="49"/>
        <v>6</v>
      </c>
      <c r="O531" s="200">
        <f t="shared" si="48"/>
        <v>7697</v>
      </c>
      <c r="P531" s="201">
        <f t="shared" si="50"/>
        <v>46179</v>
      </c>
      <c r="Q531" s="201">
        <f t="shared" si="50"/>
        <v>46186</v>
      </c>
      <c r="R531" s="5"/>
    </row>
    <row r="532" spans="14:18" x14ac:dyDescent="0.2">
      <c r="N532" s="199">
        <f t="shared" si="49"/>
        <v>7</v>
      </c>
      <c r="O532" s="200">
        <f t="shared" si="48"/>
        <v>6597</v>
      </c>
      <c r="P532" s="201">
        <f t="shared" si="50"/>
        <v>46180</v>
      </c>
      <c r="Q532" s="201">
        <f t="shared" si="50"/>
        <v>46187</v>
      </c>
      <c r="R532" s="5"/>
    </row>
    <row r="533" spans="14:18" x14ac:dyDescent="0.2">
      <c r="N533" s="199">
        <f t="shared" si="49"/>
        <v>8</v>
      </c>
      <c r="O533" s="200">
        <f t="shared" si="48"/>
        <v>5773</v>
      </c>
      <c r="P533" s="201">
        <f t="shared" si="50"/>
        <v>46181</v>
      </c>
      <c r="Q533" s="201">
        <f t="shared" si="50"/>
        <v>46188</v>
      </c>
      <c r="R533" s="5"/>
    </row>
    <row r="534" spans="14:18" x14ac:dyDescent="0.2">
      <c r="N534" s="199">
        <f t="shared" si="49"/>
        <v>9</v>
      </c>
      <c r="O534" s="200">
        <f t="shared" si="48"/>
        <v>5131</v>
      </c>
      <c r="P534" s="201">
        <f t="shared" si="50"/>
        <v>46182</v>
      </c>
      <c r="Q534" s="201">
        <f t="shared" si="50"/>
        <v>46189</v>
      </c>
      <c r="R534" s="5"/>
    </row>
    <row r="535" spans="14:18" x14ac:dyDescent="0.2">
      <c r="N535" s="199">
        <f t="shared" si="49"/>
        <v>10</v>
      </c>
      <c r="O535" s="200">
        <f t="shared" si="48"/>
        <v>4618</v>
      </c>
      <c r="P535" s="201">
        <f t="shared" si="50"/>
        <v>46183</v>
      </c>
      <c r="Q535" s="201">
        <f t="shared" si="50"/>
        <v>46190</v>
      </c>
      <c r="R535" s="5"/>
    </row>
    <row r="536" spans="14:18" x14ac:dyDescent="0.2">
      <c r="N536" s="199">
        <f t="shared" si="49"/>
        <v>11</v>
      </c>
      <c r="O536" s="200">
        <f t="shared" si="48"/>
        <v>4199</v>
      </c>
      <c r="P536" s="201">
        <f t="shared" si="50"/>
        <v>46184</v>
      </c>
      <c r="Q536" s="201">
        <f t="shared" si="50"/>
        <v>46191</v>
      </c>
      <c r="R536" s="5"/>
    </row>
    <row r="537" spans="14:18" x14ac:dyDescent="0.2">
      <c r="N537" s="199">
        <f t="shared" si="49"/>
        <v>12</v>
      </c>
      <c r="O537" s="200">
        <f t="shared" si="48"/>
        <v>3849</v>
      </c>
      <c r="P537" s="201">
        <f t="shared" si="50"/>
        <v>46185</v>
      </c>
      <c r="Q537" s="201">
        <f t="shared" si="50"/>
        <v>46192</v>
      </c>
      <c r="R537" s="5"/>
    </row>
    <row r="538" spans="14:18" x14ac:dyDescent="0.2">
      <c r="N538" s="199">
        <f t="shared" si="49"/>
        <v>13</v>
      </c>
      <c r="O538" s="200">
        <f t="shared" si="48"/>
        <v>3553</v>
      </c>
      <c r="P538" s="201">
        <f t="shared" si="50"/>
        <v>46186</v>
      </c>
      <c r="Q538" s="201">
        <f t="shared" si="50"/>
        <v>46193</v>
      </c>
      <c r="R538" s="5"/>
    </row>
    <row r="539" spans="14:18" x14ac:dyDescent="0.2">
      <c r="N539" s="199">
        <f t="shared" si="49"/>
        <v>14</v>
      </c>
      <c r="O539" s="200">
        <f t="shared" si="48"/>
        <v>3299</v>
      </c>
      <c r="P539" s="201">
        <f t="shared" si="50"/>
        <v>46187</v>
      </c>
      <c r="Q539" s="201">
        <f t="shared" si="50"/>
        <v>46194</v>
      </c>
      <c r="R539" s="5"/>
    </row>
    <row r="540" spans="14:18" x14ac:dyDescent="0.2">
      <c r="N540" s="199">
        <f t="shared" si="49"/>
        <v>15</v>
      </c>
      <c r="O540" s="200">
        <f t="shared" si="48"/>
        <v>3079</v>
      </c>
      <c r="P540" s="201">
        <f t="shared" ref="P540:Q555" si="51">P539+1</f>
        <v>46188</v>
      </c>
      <c r="Q540" s="201">
        <f t="shared" si="51"/>
        <v>46195</v>
      </c>
      <c r="R540" s="5"/>
    </row>
    <row r="541" spans="14:18" x14ac:dyDescent="0.2">
      <c r="N541" s="199">
        <f t="shared" si="49"/>
        <v>16</v>
      </c>
      <c r="O541" s="200">
        <f t="shared" si="48"/>
        <v>2887</v>
      </c>
      <c r="P541" s="201">
        <f t="shared" si="51"/>
        <v>46189</v>
      </c>
      <c r="Q541" s="201">
        <f t="shared" si="51"/>
        <v>46196</v>
      </c>
      <c r="R541" s="5"/>
    </row>
    <row r="542" spans="14:18" x14ac:dyDescent="0.2">
      <c r="N542" s="199">
        <f t="shared" si="49"/>
        <v>17</v>
      </c>
      <c r="O542" s="200">
        <f t="shared" si="48"/>
        <v>2717</v>
      </c>
      <c r="P542" s="201">
        <f t="shared" si="51"/>
        <v>46190</v>
      </c>
      <c r="Q542" s="201">
        <f t="shared" si="51"/>
        <v>46197</v>
      </c>
      <c r="R542" s="5"/>
    </row>
    <row r="543" spans="14:18" x14ac:dyDescent="0.2">
      <c r="N543" s="199">
        <f t="shared" si="49"/>
        <v>18</v>
      </c>
      <c r="O543" s="200">
        <f t="shared" si="48"/>
        <v>2566</v>
      </c>
      <c r="P543" s="201">
        <f t="shared" si="51"/>
        <v>46191</v>
      </c>
      <c r="Q543" s="201">
        <f t="shared" si="51"/>
        <v>46198</v>
      </c>
      <c r="R543" s="5"/>
    </row>
    <row r="544" spans="14:18" x14ac:dyDescent="0.2">
      <c r="N544" s="199">
        <f t="shared" si="49"/>
        <v>19</v>
      </c>
      <c r="O544" s="200">
        <f t="shared" si="48"/>
        <v>2431</v>
      </c>
      <c r="P544" s="201">
        <f t="shared" si="51"/>
        <v>46192</v>
      </c>
      <c r="Q544" s="201">
        <f t="shared" si="51"/>
        <v>46199</v>
      </c>
      <c r="R544" s="5"/>
    </row>
    <row r="545" spans="14:18" x14ac:dyDescent="0.2">
      <c r="N545" s="199">
        <f t="shared" si="49"/>
        <v>20</v>
      </c>
      <c r="O545" s="200">
        <f t="shared" si="48"/>
        <v>2310</v>
      </c>
      <c r="P545" s="201">
        <f t="shared" si="51"/>
        <v>46193</v>
      </c>
      <c r="Q545" s="201">
        <f t="shared" si="51"/>
        <v>46200</v>
      </c>
      <c r="R545" s="5"/>
    </row>
    <row r="546" spans="14:18" x14ac:dyDescent="0.2">
      <c r="N546" s="199">
        <f t="shared" si="49"/>
        <v>21</v>
      </c>
      <c r="O546" s="200">
        <f t="shared" si="48"/>
        <v>2200</v>
      </c>
      <c r="P546" s="201">
        <f t="shared" si="51"/>
        <v>46194</v>
      </c>
      <c r="Q546" s="201">
        <f t="shared" si="51"/>
        <v>46201</v>
      </c>
      <c r="R546" s="5"/>
    </row>
    <row r="547" spans="14:18" x14ac:dyDescent="0.2">
      <c r="N547" s="199">
        <f t="shared" si="49"/>
        <v>22</v>
      </c>
      <c r="O547" s="200">
        <f t="shared" si="48"/>
        <v>2100</v>
      </c>
      <c r="P547" s="201">
        <f t="shared" si="51"/>
        <v>46195</v>
      </c>
      <c r="Q547" s="201">
        <f t="shared" si="51"/>
        <v>46202</v>
      </c>
      <c r="R547" s="5"/>
    </row>
    <row r="548" spans="14:18" x14ac:dyDescent="0.2">
      <c r="N548" s="199">
        <f t="shared" si="49"/>
        <v>23</v>
      </c>
      <c r="O548" s="200">
        <f t="shared" si="48"/>
        <v>2009</v>
      </c>
      <c r="P548" s="201">
        <f t="shared" si="51"/>
        <v>46196</v>
      </c>
      <c r="Q548" s="201">
        <f t="shared" si="51"/>
        <v>46203</v>
      </c>
      <c r="R548" s="5"/>
    </row>
    <row r="549" spans="14:18" x14ac:dyDescent="0.2">
      <c r="N549" s="199">
        <f t="shared" si="49"/>
        <v>24</v>
      </c>
      <c r="O549" s="200">
        <f t="shared" si="48"/>
        <v>1925</v>
      </c>
      <c r="P549" s="201">
        <f t="shared" si="51"/>
        <v>46197</v>
      </c>
      <c r="Q549" s="201">
        <f t="shared" si="51"/>
        <v>46204</v>
      </c>
      <c r="R549" s="5"/>
    </row>
    <row r="550" spans="14:18" x14ac:dyDescent="0.2">
      <c r="N550" s="199">
        <f t="shared" si="49"/>
        <v>25</v>
      </c>
      <c r="O550" s="200">
        <f t="shared" si="48"/>
        <v>1848</v>
      </c>
      <c r="P550" s="201">
        <f t="shared" si="51"/>
        <v>46198</v>
      </c>
      <c r="Q550" s="201">
        <f t="shared" si="51"/>
        <v>46205</v>
      </c>
      <c r="R550" s="5"/>
    </row>
    <row r="551" spans="14:18" x14ac:dyDescent="0.2">
      <c r="N551" s="199">
        <f t="shared" si="49"/>
        <v>26</v>
      </c>
      <c r="O551" s="200">
        <f t="shared" si="48"/>
        <v>1777</v>
      </c>
      <c r="P551" s="201">
        <f t="shared" si="51"/>
        <v>46199</v>
      </c>
      <c r="Q551" s="201">
        <f t="shared" si="51"/>
        <v>46206</v>
      </c>
      <c r="R551" s="5"/>
    </row>
    <row r="552" spans="14:18" x14ac:dyDescent="0.2">
      <c r="N552" s="199">
        <f t="shared" si="49"/>
        <v>27</v>
      </c>
      <c r="O552" s="200">
        <f t="shared" si="48"/>
        <v>1711</v>
      </c>
      <c r="P552" s="201">
        <f t="shared" si="51"/>
        <v>46200</v>
      </c>
      <c r="Q552" s="201">
        <f t="shared" si="51"/>
        <v>46207</v>
      </c>
      <c r="R552" s="5"/>
    </row>
    <row r="553" spans="14:18" x14ac:dyDescent="0.2">
      <c r="N553" s="199">
        <f t="shared" si="49"/>
        <v>28</v>
      </c>
      <c r="O553" s="200">
        <f t="shared" si="48"/>
        <v>1650</v>
      </c>
      <c r="P553" s="201">
        <f t="shared" si="51"/>
        <v>46201</v>
      </c>
      <c r="Q553" s="201">
        <f t="shared" si="51"/>
        <v>46208</v>
      </c>
      <c r="R553" s="5"/>
    </row>
    <row r="554" spans="14:18" x14ac:dyDescent="0.2">
      <c r="N554" s="199">
        <f t="shared" si="49"/>
        <v>29</v>
      </c>
      <c r="O554" s="200">
        <f t="shared" si="48"/>
        <v>1593</v>
      </c>
      <c r="P554" s="201">
        <f t="shared" si="51"/>
        <v>46202</v>
      </c>
      <c r="Q554" s="201">
        <f t="shared" si="51"/>
        <v>46209</v>
      </c>
      <c r="R554" s="5"/>
    </row>
    <row r="555" spans="14:18" x14ac:dyDescent="0.2">
      <c r="N555" s="199">
        <f t="shared" si="49"/>
        <v>30</v>
      </c>
      <c r="O555" s="200">
        <f t="shared" si="48"/>
        <v>1540</v>
      </c>
      <c r="P555" s="201">
        <f t="shared" si="51"/>
        <v>46203</v>
      </c>
      <c r="Q555" s="201">
        <f t="shared" si="51"/>
        <v>46210</v>
      </c>
      <c r="R555" s="5"/>
    </row>
    <row r="556" spans="14:18" x14ac:dyDescent="0.2">
      <c r="N556" s="199">
        <f t="shared" si="49"/>
        <v>1</v>
      </c>
      <c r="O556" s="200">
        <f t="shared" si="48"/>
        <v>46204</v>
      </c>
      <c r="P556" s="201">
        <f t="shared" ref="P556:Q571" si="52">P555+1</f>
        <v>46204</v>
      </c>
      <c r="Q556" s="201">
        <f t="shared" si="52"/>
        <v>46211</v>
      </c>
      <c r="R556" s="5"/>
    </row>
    <row r="557" spans="14:18" x14ac:dyDescent="0.2">
      <c r="N557" s="199">
        <f t="shared" si="49"/>
        <v>2</v>
      </c>
      <c r="O557" s="200">
        <f t="shared" si="48"/>
        <v>23103</v>
      </c>
      <c r="P557" s="201">
        <f t="shared" si="52"/>
        <v>46205</v>
      </c>
      <c r="Q557" s="201">
        <f t="shared" si="52"/>
        <v>46212</v>
      </c>
      <c r="R557" s="5"/>
    </row>
    <row r="558" spans="14:18" x14ac:dyDescent="0.2">
      <c r="N558" s="199">
        <f t="shared" si="49"/>
        <v>3</v>
      </c>
      <c r="O558" s="200">
        <f t="shared" si="48"/>
        <v>15402</v>
      </c>
      <c r="P558" s="201">
        <f t="shared" si="52"/>
        <v>46206</v>
      </c>
      <c r="Q558" s="201">
        <f t="shared" si="52"/>
        <v>46213</v>
      </c>
      <c r="R558" s="5"/>
    </row>
    <row r="559" spans="14:18" x14ac:dyDescent="0.2">
      <c r="N559" s="199">
        <f t="shared" si="49"/>
        <v>4</v>
      </c>
      <c r="O559" s="200">
        <f t="shared" si="48"/>
        <v>11552</v>
      </c>
      <c r="P559" s="201">
        <f t="shared" si="52"/>
        <v>46207</v>
      </c>
      <c r="Q559" s="201">
        <f t="shared" si="52"/>
        <v>46214</v>
      </c>
      <c r="R559" s="5"/>
    </row>
    <row r="560" spans="14:18" x14ac:dyDescent="0.2">
      <c r="N560" s="199">
        <f t="shared" si="49"/>
        <v>5</v>
      </c>
      <c r="O560" s="200">
        <f t="shared" si="48"/>
        <v>9242</v>
      </c>
      <c r="P560" s="201">
        <f t="shared" si="52"/>
        <v>46208</v>
      </c>
      <c r="Q560" s="201">
        <f t="shared" si="52"/>
        <v>46215</v>
      </c>
      <c r="R560" s="5"/>
    </row>
    <row r="561" spans="14:18" x14ac:dyDescent="0.2">
      <c r="N561" s="199">
        <f t="shared" si="49"/>
        <v>6</v>
      </c>
      <c r="O561" s="200">
        <f t="shared" si="48"/>
        <v>7702</v>
      </c>
      <c r="P561" s="201">
        <f t="shared" si="52"/>
        <v>46209</v>
      </c>
      <c r="Q561" s="201">
        <f t="shared" si="52"/>
        <v>46216</v>
      </c>
      <c r="R561" s="5"/>
    </row>
    <row r="562" spans="14:18" x14ac:dyDescent="0.2">
      <c r="N562" s="199">
        <f t="shared" si="49"/>
        <v>7</v>
      </c>
      <c r="O562" s="200">
        <f t="shared" si="48"/>
        <v>6601</v>
      </c>
      <c r="P562" s="201">
        <f t="shared" si="52"/>
        <v>46210</v>
      </c>
      <c r="Q562" s="201">
        <f t="shared" si="52"/>
        <v>46217</v>
      </c>
      <c r="R562" s="5"/>
    </row>
    <row r="563" spans="14:18" x14ac:dyDescent="0.2">
      <c r="N563" s="199">
        <f t="shared" si="49"/>
        <v>8</v>
      </c>
      <c r="O563" s="200">
        <f t="shared" si="48"/>
        <v>5776</v>
      </c>
      <c r="P563" s="201">
        <f t="shared" si="52"/>
        <v>46211</v>
      </c>
      <c r="Q563" s="201">
        <f t="shared" si="52"/>
        <v>46218</v>
      </c>
      <c r="R563" s="5"/>
    </row>
    <row r="564" spans="14:18" x14ac:dyDescent="0.2">
      <c r="N564" s="199">
        <f t="shared" si="49"/>
        <v>9</v>
      </c>
      <c r="O564" s="200">
        <f t="shared" si="48"/>
        <v>5135</v>
      </c>
      <c r="P564" s="201">
        <f t="shared" si="52"/>
        <v>46212</v>
      </c>
      <c r="Q564" s="201">
        <f t="shared" si="52"/>
        <v>46219</v>
      </c>
      <c r="R564" s="5"/>
    </row>
    <row r="565" spans="14:18" x14ac:dyDescent="0.2">
      <c r="N565" s="199">
        <f t="shared" si="49"/>
        <v>10</v>
      </c>
      <c r="O565" s="200">
        <f t="shared" si="48"/>
        <v>4621</v>
      </c>
      <c r="P565" s="201">
        <f t="shared" si="52"/>
        <v>46213</v>
      </c>
      <c r="Q565" s="201">
        <f t="shared" si="52"/>
        <v>46220</v>
      </c>
      <c r="R565" s="5"/>
    </row>
    <row r="566" spans="14:18" x14ac:dyDescent="0.2">
      <c r="N566" s="199">
        <f t="shared" si="49"/>
        <v>11</v>
      </c>
      <c r="O566" s="200">
        <f t="shared" si="48"/>
        <v>4201</v>
      </c>
      <c r="P566" s="201">
        <f t="shared" si="52"/>
        <v>46214</v>
      </c>
      <c r="Q566" s="201">
        <f t="shared" si="52"/>
        <v>46221</v>
      </c>
      <c r="R566" s="5"/>
    </row>
    <row r="567" spans="14:18" x14ac:dyDescent="0.2">
      <c r="N567" s="199">
        <f t="shared" si="49"/>
        <v>12</v>
      </c>
      <c r="O567" s="200">
        <f t="shared" si="48"/>
        <v>3851</v>
      </c>
      <c r="P567" s="201">
        <f t="shared" si="52"/>
        <v>46215</v>
      </c>
      <c r="Q567" s="201">
        <f t="shared" si="52"/>
        <v>46222</v>
      </c>
      <c r="R567" s="5"/>
    </row>
    <row r="568" spans="14:18" x14ac:dyDescent="0.2">
      <c r="N568" s="199">
        <f t="shared" si="49"/>
        <v>13</v>
      </c>
      <c r="O568" s="200">
        <f t="shared" si="48"/>
        <v>3555</v>
      </c>
      <c r="P568" s="201">
        <f t="shared" si="52"/>
        <v>46216</v>
      </c>
      <c r="Q568" s="201">
        <f t="shared" si="52"/>
        <v>46223</v>
      </c>
      <c r="R568" s="5"/>
    </row>
    <row r="569" spans="14:18" x14ac:dyDescent="0.2">
      <c r="N569" s="199">
        <f t="shared" si="49"/>
        <v>14</v>
      </c>
      <c r="O569" s="200">
        <f t="shared" si="48"/>
        <v>3301</v>
      </c>
      <c r="P569" s="201">
        <f t="shared" si="52"/>
        <v>46217</v>
      </c>
      <c r="Q569" s="201">
        <f t="shared" si="52"/>
        <v>46224</v>
      </c>
      <c r="R569" s="5"/>
    </row>
    <row r="570" spans="14:18" x14ac:dyDescent="0.2">
      <c r="N570" s="199">
        <f t="shared" si="49"/>
        <v>15</v>
      </c>
      <c r="O570" s="200">
        <f t="shared" si="48"/>
        <v>3081</v>
      </c>
      <c r="P570" s="201">
        <f t="shared" si="52"/>
        <v>46218</v>
      </c>
      <c r="Q570" s="201">
        <f t="shared" si="52"/>
        <v>46225</v>
      </c>
      <c r="R570" s="5"/>
    </row>
    <row r="571" spans="14:18" x14ac:dyDescent="0.2">
      <c r="N571" s="199">
        <f t="shared" si="49"/>
        <v>16</v>
      </c>
      <c r="O571" s="200">
        <f t="shared" si="48"/>
        <v>2889</v>
      </c>
      <c r="P571" s="201">
        <f t="shared" si="52"/>
        <v>46219</v>
      </c>
      <c r="Q571" s="201">
        <f t="shared" si="52"/>
        <v>46226</v>
      </c>
      <c r="R571" s="5"/>
    </row>
    <row r="572" spans="14:18" x14ac:dyDescent="0.2">
      <c r="N572" s="199">
        <f t="shared" si="49"/>
        <v>17</v>
      </c>
      <c r="O572" s="200">
        <f t="shared" si="48"/>
        <v>2719</v>
      </c>
      <c r="P572" s="201">
        <f t="shared" ref="P572:Q587" si="53">P571+1</f>
        <v>46220</v>
      </c>
      <c r="Q572" s="201">
        <f t="shared" si="53"/>
        <v>46227</v>
      </c>
      <c r="R572" s="5"/>
    </row>
    <row r="573" spans="14:18" x14ac:dyDescent="0.2">
      <c r="N573" s="199">
        <f t="shared" si="49"/>
        <v>18</v>
      </c>
      <c r="O573" s="200">
        <f t="shared" si="48"/>
        <v>2568</v>
      </c>
      <c r="P573" s="201">
        <f t="shared" si="53"/>
        <v>46221</v>
      </c>
      <c r="Q573" s="201">
        <f t="shared" si="53"/>
        <v>46228</v>
      </c>
      <c r="R573" s="5"/>
    </row>
    <row r="574" spans="14:18" x14ac:dyDescent="0.2">
      <c r="N574" s="199">
        <f t="shared" si="49"/>
        <v>19</v>
      </c>
      <c r="O574" s="200">
        <f t="shared" si="48"/>
        <v>2433</v>
      </c>
      <c r="P574" s="201">
        <f t="shared" si="53"/>
        <v>46222</v>
      </c>
      <c r="Q574" s="201">
        <f t="shared" si="53"/>
        <v>46229</v>
      </c>
      <c r="R574" s="5"/>
    </row>
    <row r="575" spans="14:18" x14ac:dyDescent="0.2">
      <c r="N575" s="199">
        <f t="shared" si="49"/>
        <v>20</v>
      </c>
      <c r="O575" s="200">
        <f t="shared" si="48"/>
        <v>2311</v>
      </c>
      <c r="P575" s="201">
        <f t="shared" si="53"/>
        <v>46223</v>
      </c>
      <c r="Q575" s="201">
        <f t="shared" si="53"/>
        <v>46230</v>
      </c>
      <c r="R575" s="5"/>
    </row>
    <row r="576" spans="14:18" x14ac:dyDescent="0.2">
      <c r="N576" s="199">
        <f t="shared" si="49"/>
        <v>21</v>
      </c>
      <c r="O576" s="200">
        <f t="shared" si="48"/>
        <v>2201</v>
      </c>
      <c r="P576" s="201">
        <f t="shared" si="53"/>
        <v>46224</v>
      </c>
      <c r="Q576" s="201">
        <f t="shared" si="53"/>
        <v>46231</v>
      </c>
      <c r="R576" s="5"/>
    </row>
    <row r="577" spans="14:18" x14ac:dyDescent="0.2">
      <c r="N577" s="199">
        <f t="shared" si="49"/>
        <v>22</v>
      </c>
      <c r="O577" s="200">
        <f t="shared" si="48"/>
        <v>2101</v>
      </c>
      <c r="P577" s="201">
        <f t="shared" si="53"/>
        <v>46225</v>
      </c>
      <c r="Q577" s="201">
        <f t="shared" si="53"/>
        <v>46232</v>
      </c>
      <c r="R577" s="5"/>
    </row>
    <row r="578" spans="14:18" x14ac:dyDescent="0.2">
      <c r="N578" s="199">
        <f t="shared" si="49"/>
        <v>23</v>
      </c>
      <c r="O578" s="200">
        <f t="shared" si="48"/>
        <v>2010</v>
      </c>
      <c r="P578" s="201">
        <f t="shared" si="53"/>
        <v>46226</v>
      </c>
      <c r="Q578" s="201">
        <f t="shared" si="53"/>
        <v>46233</v>
      </c>
      <c r="R578" s="5"/>
    </row>
    <row r="579" spans="14:18" x14ac:dyDescent="0.2">
      <c r="N579" s="199">
        <f t="shared" si="49"/>
        <v>24</v>
      </c>
      <c r="O579" s="200">
        <f t="shared" si="48"/>
        <v>1926</v>
      </c>
      <c r="P579" s="201">
        <f t="shared" si="53"/>
        <v>46227</v>
      </c>
      <c r="Q579" s="201">
        <f t="shared" si="53"/>
        <v>46234</v>
      </c>
      <c r="R579" s="5"/>
    </row>
    <row r="580" spans="14:18" x14ac:dyDescent="0.2">
      <c r="N580" s="199">
        <f t="shared" si="49"/>
        <v>25</v>
      </c>
      <c r="O580" s="200">
        <f t="shared" si="48"/>
        <v>1849</v>
      </c>
      <c r="P580" s="201">
        <f t="shared" si="53"/>
        <v>46228</v>
      </c>
      <c r="Q580" s="201">
        <f t="shared" si="53"/>
        <v>46235</v>
      </c>
      <c r="R580" s="5"/>
    </row>
    <row r="581" spans="14:18" x14ac:dyDescent="0.2">
      <c r="N581" s="199">
        <f t="shared" si="49"/>
        <v>26</v>
      </c>
      <c r="O581" s="200">
        <f t="shared" si="48"/>
        <v>1778</v>
      </c>
      <c r="P581" s="201">
        <f t="shared" si="53"/>
        <v>46229</v>
      </c>
      <c r="Q581" s="201">
        <f t="shared" si="53"/>
        <v>46236</v>
      </c>
      <c r="R581" s="5"/>
    </row>
    <row r="582" spans="14:18" x14ac:dyDescent="0.2">
      <c r="N582" s="199">
        <f t="shared" si="49"/>
        <v>27</v>
      </c>
      <c r="O582" s="200">
        <f t="shared" si="48"/>
        <v>1712</v>
      </c>
      <c r="P582" s="201">
        <f t="shared" si="53"/>
        <v>46230</v>
      </c>
      <c r="Q582" s="201">
        <f t="shared" si="53"/>
        <v>46237</v>
      </c>
      <c r="R582" s="5"/>
    </row>
    <row r="583" spans="14:18" x14ac:dyDescent="0.2">
      <c r="N583" s="199">
        <f t="shared" si="49"/>
        <v>28</v>
      </c>
      <c r="O583" s="200">
        <f t="shared" si="48"/>
        <v>1651</v>
      </c>
      <c r="P583" s="201">
        <f t="shared" si="53"/>
        <v>46231</v>
      </c>
      <c r="Q583" s="201">
        <f t="shared" si="53"/>
        <v>46238</v>
      </c>
      <c r="R583" s="5"/>
    </row>
    <row r="584" spans="14:18" x14ac:dyDescent="0.2">
      <c r="N584" s="199">
        <f t="shared" si="49"/>
        <v>29</v>
      </c>
      <c r="O584" s="200">
        <f t="shared" si="48"/>
        <v>1594</v>
      </c>
      <c r="P584" s="201">
        <f t="shared" si="53"/>
        <v>46232</v>
      </c>
      <c r="Q584" s="201">
        <f t="shared" si="53"/>
        <v>46239</v>
      </c>
      <c r="R584" s="5"/>
    </row>
    <row r="585" spans="14:18" x14ac:dyDescent="0.2">
      <c r="N585" s="199">
        <f t="shared" si="49"/>
        <v>30</v>
      </c>
      <c r="O585" s="200">
        <f t="shared" si="48"/>
        <v>1541</v>
      </c>
      <c r="P585" s="201">
        <f t="shared" si="53"/>
        <v>46233</v>
      </c>
      <c r="Q585" s="201">
        <f t="shared" si="53"/>
        <v>46240</v>
      </c>
      <c r="R585" s="5"/>
    </row>
    <row r="586" spans="14:18" x14ac:dyDescent="0.2">
      <c r="N586" s="199">
        <f t="shared" si="49"/>
        <v>31</v>
      </c>
      <c r="O586" s="200">
        <f t="shared" ref="O586:O649" si="54">ROUND(P586/N586,0)</f>
        <v>1491</v>
      </c>
      <c r="P586" s="201">
        <f t="shared" si="53"/>
        <v>46234</v>
      </c>
      <c r="Q586" s="201">
        <f t="shared" si="53"/>
        <v>46241</v>
      </c>
      <c r="R586" s="5"/>
    </row>
    <row r="587" spans="14:18" x14ac:dyDescent="0.2">
      <c r="N587" s="199">
        <f t="shared" ref="N587:N650" si="55">DAY(P587)</f>
        <v>1</v>
      </c>
      <c r="O587" s="200">
        <f t="shared" si="54"/>
        <v>46235</v>
      </c>
      <c r="P587" s="201">
        <f t="shared" si="53"/>
        <v>46235</v>
      </c>
      <c r="Q587" s="201">
        <f t="shared" si="53"/>
        <v>46242</v>
      </c>
      <c r="R587" s="5"/>
    </row>
    <row r="588" spans="14:18" x14ac:dyDescent="0.2">
      <c r="N588" s="199">
        <f t="shared" si="55"/>
        <v>2</v>
      </c>
      <c r="O588" s="200">
        <f t="shared" si="54"/>
        <v>23118</v>
      </c>
      <c r="P588" s="201">
        <f t="shared" ref="P588:Q603" si="56">P587+1</f>
        <v>46236</v>
      </c>
      <c r="Q588" s="201">
        <f t="shared" si="56"/>
        <v>46243</v>
      </c>
      <c r="R588" s="5"/>
    </row>
    <row r="589" spans="14:18" x14ac:dyDescent="0.2">
      <c r="N589" s="199">
        <f t="shared" si="55"/>
        <v>3</v>
      </c>
      <c r="O589" s="200">
        <f t="shared" si="54"/>
        <v>15412</v>
      </c>
      <c r="P589" s="201">
        <f t="shared" si="56"/>
        <v>46237</v>
      </c>
      <c r="Q589" s="201">
        <f t="shared" si="56"/>
        <v>46244</v>
      </c>
      <c r="R589" s="5"/>
    </row>
    <row r="590" spans="14:18" x14ac:dyDescent="0.2">
      <c r="N590" s="199">
        <f t="shared" si="55"/>
        <v>4</v>
      </c>
      <c r="O590" s="200">
        <f t="shared" si="54"/>
        <v>11560</v>
      </c>
      <c r="P590" s="201">
        <f t="shared" si="56"/>
        <v>46238</v>
      </c>
      <c r="Q590" s="201">
        <f t="shared" si="56"/>
        <v>46245</v>
      </c>
      <c r="R590" s="5"/>
    </row>
    <row r="591" spans="14:18" x14ac:dyDescent="0.2">
      <c r="N591" s="199">
        <f t="shared" si="55"/>
        <v>5</v>
      </c>
      <c r="O591" s="200">
        <f t="shared" si="54"/>
        <v>9248</v>
      </c>
      <c r="P591" s="201">
        <f t="shared" si="56"/>
        <v>46239</v>
      </c>
      <c r="Q591" s="201">
        <f t="shared" si="56"/>
        <v>46246</v>
      </c>
      <c r="R591" s="5"/>
    </row>
    <row r="592" spans="14:18" x14ac:dyDescent="0.2">
      <c r="N592" s="199">
        <f t="shared" si="55"/>
        <v>6</v>
      </c>
      <c r="O592" s="200">
        <f t="shared" si="54"/>
        <v>7707</v>
      </c>
      <c r="P592" s="201">
        <f t="shared" si="56"/>
        <v>46240</v>
      </c>
      <c r="Q592" s="201">
        <f t="shared" si="56"/>
        <v>46247</v>
      </c>
      <c r="R592" s="5"/>
    </row>
    <row r="593" spans="14:18" x14ac:dyDescent="0.2">
      <c r="N593" s="199">
        <f t="shared" si="55"/>
        <v>7</v>
      </c>
      <c r="O593" s="200">
        <f t="shared" si="54"/>
        <v>6606</v>
      </c>
      <c r="P593" s="201">
        <f t="shared" si="56"/>
        <v>46241</v>
      </c>
      <c r="Q593" s="201">
        <f t="shared" si="56"/>
        <v>46248</v>
      </c>
      <c r="R593" s="5"/>
    </row>
    <row r="594" spans="14:18" x14ac:dyDescent="0.2">
      <c r="N594" s="199">
        <f t="shared" si="55"/>
        <v>8</v>
      </c>
      <c r="O594" s="200">
        <f t="shared" si="54"/>
        <v>5780</v>
      </c>
      <c r="P594" s="201">
        <f t="shared" si="56"/>
        <v>46242</v>
      </c>
      <c r="Q594" s="201">
        <f t="shared" si="56"/>
        <v>46249</v>
      </c>
      <c r="R594" s="5"/>
    </row>
    <row r="595" spans="14:18" x14ac:dyDescent="0.2">
      <c r="N595" s="199">
        <f t="shared" si="55"/>
        <v>9</v>
      </c>
      <c r="O595" s="200">
        <f t="shared" si="54"/>
        <v>5138</v>
      </c>
      <c r="P595" s="201">
        <f t="shared" si="56"/>
        <v>46243</v>
      </c>
      <c r="Q595" s="201">
        <f t="shared" si="56"/>
        <v>46250</v>
      </c>
      <c r="R595" s="5"/>
    </row>
    <row r="596" spans="14:18" x14ac:dyDescent="0.2">
      <c r="N596" s="199">
        <f t="shared" si="55"/>
        <v>10</v>
      </c>
      <c r="O596" s="200">
        <f t="shared" si="54"/>
        <v>4624</v>
      </c>
      <c r="P596" s="201">
        <f t="shared" si="56"/>
        <v>46244</v>
      </c>
      <c r="Q596" s="201">
        <f t="shared" si="56"/>
        <v>46251</v>
      </c>
      <c r="R596" s="5"/>
    </row>
    <row r="597" spans="14:18" x14ac:dyDescent="0.2">
      <c r="N597" s="199">
        <f t="shared" si="55"/>
        <v>11</v>
      </c>
      <c r="O597" s="200">
        <f t="shared" si="54"/>
        <v>4204</v>
      </c>
      <c r="P597" s="201">
        <f t="shared" si="56"/>
        <v>46245</v>
      </c>
      <c r="Q597" s="201">
        <f t="shared" si="56"/>
        <v>46252</v>
      </c>
      <c r="R597" s="5"/>
    </row>
    <row r="598" spans="14:18" x14ac:dyDescent="0.2">
      <c r="N598" s="199">
        <f t="shared" si="55"/>
        <v>12</v>
      </c>
      <c r="O598" s="200">
        <f t="shared" si="54"/>
        <v>3854</v>
      </c>
      <c r="P598" s="201">
        <f t="shared" si="56"/>
        <v>46246</v>
      </c>
      <c r="Q598" s="201">
        <f t="shared" si="56"/>
        <v>46253</v>
      </c>
      <c r="R598" s="5"/>
    </row>
    <row r="599" spans="14:18" x14ac:dyDescent="0.2">
      <c r="N599" s="199">
        <f t="shared" si="55"/>
        <v>13</v>
      </c>
      <c r="O599" s="200">
        <f t="shared" si="54"/>
        <v>3557</v>
      </c>
      <c r="P599" s="201">
        <f t="shared" si="56"/>
        <v>46247</v>
      </c>
      <c r="Q599" s="201">
        <f t="shared" si="56"/>
        <v>46254</v>
      </c>
      <c r="R599" s="5"/>
    </row>
    <row r="600" spans="14:18" x14ac:dyDescent="0.2">
      <c r="N600" s="199">
        <f t="shared" si="55"/>
        <v>14</v>
      </c>
      <c r="O600" s="200">
        <f t="shared" si="54"/>
        <v>3303</v>
      </c>
      <c r="P600" s="201">
        <f t="shared" si="56"/>
        <v>46248</v>
      </c>
      <c r="Q600" s="201">
        <f t="shared" si="56"/>
        <v>46255</v>
      </c>
      <c r="R600" s="5"/>
    </row>
    <row r="601" spans="14:18" x14ac:dyDescent="0.2">
      <c r="N601" s="199">
        <f t="shared" si="55"/>
        <v>15</v>
      </c>
      <c r="O601" s="200">
        <f t="shared" si="54"/>
        <v>3083</v>
      </c>
      <c r="P601" s="201">
        <f t="shared" si="56"/>
        <v>46249</v>
      </c>
      <c r="Q601" s="201">
        <f t="shared" si="56"/>
        <v>46256</v>
      </c>
      <c r="R601" s="5"/>
    </row>
    <row r="602" spans="14:18" x14ac:dyDescent="0.2">
      <c r="N602" s="199">
        <f t="shared" si="55"/>
        <v>16</v>
      </c>
      <c r="O602" s="200">
        <f t="shared" si="54"/>
        <v>2891</v>
      </c>
      <c r="P602" s="201">
        <f t="shared" si="56"/>
        <v>46250</v>
      </c>
      <c r="Q602" s="201">
        <f t="shared" si="56"/>
        <v>46257</v>
      </c>
      <c r="R602" s="5"/>
    </row>
    <row r="603" spans="14:18" x14ac:dyDescent="0.2">
      <c r="N603" s="199">
        <f t="shared" si="55"/>
        <v>17</v>
      </c>
      <c r="O603" s="200">
        <f t="shared" si="54"/>
        <v>2721</v>
      </c>
      <c r="P603" s="201">
        <f t="shared" si="56"/>
        <v>46251</v>
      </c>
      <c r="Q603" s="201">
        <f t="shared" si="56"/>
        <v>46258</v>
      </c>
      <c r="R603" s="5"/>
    </row>
    <row r="604" spans="14:18" x14ac:dyDescent="0.2">
      <c r="N604" s="199">
        <f t="shared" si="55"/>
        <v>18</v>
      </c>
      <c r="O604" s="200">
        <f t="shared" si="54"/>
        <v>2570</v>
      </c>
      <c r="P604" s="201">
        <f t="shared" ref="P604:Q619" si="57">P603+1</f>
        <v>46252</v>
      </c>
      <c r="Q604" s="201">
        <f t="shared" si="57"/>
        <v>46259</v>
      </c>
      <c r="R604" s="5"/>
    </row>
    <row r="605" spans="14:18" x14ac:dyDescent="0.2">
      <c r="N605" s="199">
        <f t="shared" si="55"/>
        <v>19</v>
      </c>
      <c r="O605" s="200">
        <f t="shared" si="54"/>
        <v>2434</v>
      </c>
      <c r="P605" s="201">
        <f t="shared" si="57"/>
        <v>46253</v>
      </c>
      <c r="Q605" s="201">
        <f t="shared" si="57"/>
        <v>46260</v>
      </c>
      <c r="R605" s="5"/>
    </row>
    <row r="606" spans="14:18" x14ac:dyDescent="0.2">
      <c r="N606" s="199">
        <f t="shared" si="55"/>
        <v>20</v>
      </c>
      <c r="O606" s="200">
        <f t="shared" si="54"/>
        <v>2313</v>
      </c>
      <c r="P606" s="201">
        <f t="shared" si="57"/>
        <v>46254</v>
      </c>
      <c r="Q606" s="201">
        <f t="shared" si="57"/>
        <v>46261</v>
      </c>
      <c r="R606" s="5"/>
    </row>
    <row r="607" spans="14:18" x14ac:dyDescent="0.2">
      <c r="N607" s="199">
        <f t="shared" si="55"/>
        <v>21</v>
      </c>
      <c r="O607" s="200">
        <f t="shared" si="54"/>
        <v>2203</v>
      </c>
      <c r="P607" s="201">
        <f t="shared" si="57"/>
        <v>46255</v>
      </c>
      <c r="Q607" s="201">
        <f t="shared" si="57"/>
        <v>46262</v>
      </c>
      <c r="R607" s="5"/>
    </row>
    <row r="608" spans="14:18" x14ac:dyDescent="0.2">
      <c r="N608" s="199">
        <f t="shared" si="55"/>
        <v>22</v>
      </c>
      <c r="O608" s="200">
        <f t="shared" si="54"/>
        <v>2103</v>
      </c>
      <c r="P608" s="201">
        <f t="shared" si="57"/>
        <v>46256</v>
      </c>
      <c r="Q608" s="201">
        <f t="shared" si="57"/>
        <v>46263</v>
      </c>
      <c r="R608" s="5"/>
    </row>
    <row r="609" spans="14:18" x14ac:dyDescent="0.2">
      <c r="N609" s="199">
        <f t="shared" si="55"/>
        <v>23</v>
      </c>
      <c r="O609" s="200">
        <f t="shared" si="54"/>
        <v>2011</v>
      </c>
      <c r="P609" s="201">
        <f t="shared" si="57"/>
        <v>46257</v>
      </c>
      <c r="Q609" s="201">
        <f t="shared" si="57"/>
        <v>46264</v>
      </c>
      <c r="R609" s="5"/>
    </row>
    <row r="610" spans="14:18" x14ac:dyDescent="0.2">
      <c r="N610" s="199">
        <f t="shared" si="55"/>
        <v>24</v>
      </c>
      <c r="O610" s="200">
        <f t="shared" si="54"/>
        <v>1927</v>
      </c>
      <c r="P610" s="201">
        <f t="shared" si="57"/>
        <v>46258</v>
      </c>
      <c r="Q610" s="201">
        <f t="shared" si="57"/>
        <v>46265</v>
      </c>
      <c r="R610" s="5"/>
    </row>
    <row r="611" spans="14:18" x14ac:dyDescent="0.2">
      <c r="N611" s="199">
        <f t="shared" si="55"/>
        <v>25</v>
      </c>
      <c r="O611" s="200">
        <f t="shared" si="54"/>
        <v>1850</v>
      </c>
      <c r="P611" s="201">
        <f t="shared" si="57"/>
        <v>46259</v>
      </c>
      <c r="Q611" s="201">
        <f t="shared" si="57"/>
        <v>46266</v>
      </c>
      <c r="R611" s="5"/>
    </row>
    <row r="612" spans="14:18" x14ac:dyDescent="0.2">
      <c r="N612" s="199">
        <f t="shared" si="55"/>
        <v>26</v>
      </c>
      <c r="O612" s="200">
        <f t="shared" si="54"/>
        <v>1779</v>
      </c>
      <c r="P612" s="201">
        <f t="shared" si="57"/>
        <v>46260</v>
      </c>
      <c r="Q612" s="201">
        <f t="shared" si="57"/>
        <v>46267</v>
      </c>
      <c r="R612" s="5"/>
    </row>
    <row r="613" spans="14:18" x14ac:dyDescent="0.2">
      <c r="N613" s="199">
        <f t="shared" si="55"/>
        <v>27</v>
      </c>
      <c r="O613" s="200">
        <f t="shared" si="54"/>
        <v>1713</v>
      </c>
      <c r="P613" s="201">
        <f t="shared" si="57"/>
        <v>46261</v>
      </c>
      <c r="Q613" s="201">
        <f t="shared" si="57"/>
        <v>46268</v>
      </c>
      <c r="R613" s="5"/>
    </row>
    <row r="614" spans="14:18" x14ac:dyDescent="0.2">
      <c r="N614" s="199">
        <f t="shared" si="55"/>
        <v>28</v>
      </c>
      <c r="O614" s="200">
        <f t="shared" si="54"/>
        <v>1652</v>
      </c>
      <c r="P614" s="201">
        <f t="shared" si="57"/>
        <v>46262</v>
      </c>
      <c r="Q614" s="201">
        <f t="shared" si="57"/>
        <v>46269</v>
      </c>
      <c r="R614" s="5"/>
    </row>
    <row r="615" spans="14:18" x14ac:dyDescent="0.2">
      <c r="N615" s="199">
        <f t="shared" si="55"/>
        <v>29</v>
      </c>
      <c r="O615" s="200">
        <f t="shared" si="54"/>
        <v>1595</v>
      </c>
      <c r="P615" s="201">
        <f t="shared" si="57"/>
        <v>46263</v>
      </c>
      <c r="Q615" s="201">
        <f t="shared" si="57"/>
        <v>46270</v>
      </c>
      <c r="R615" s="5"/>
    </row>
    <row r="616" spans="14:18" x14ac:dyDescent="0.2">
      <c r="N616" s="199">
        <f t="shared" si="55"/>
        <v>30</v>
      </c>
      <c r="O616" s="200">
        <f t="shared" si="54"/>
        <v>1542</v>
      </c>
      <c r="P616" s="201">
        <f t="shared" si="57"/>
        <v>46264</v>
      </c>
      <c r="Q616" s="201">
        <f t="shared" si="57"/>
        <v>46271</v>
      </c>
      <c r="R616" s="5"/>
    </row>
    <row r="617" spans="14:18" x14ac:dyDescent="0.2">
      <c r="N617" s="199">
        <f t="shared" si="55"/>
        <v>31</v>
      </c>
      <c r="O617" s="200">
        <f t="shared" si="54"/>
        <v>1492</v>
      </c>
      <c r="P617" s="201">
        <f t="shared" si="57"/>
        <v>46265</v>
      </c>
      <c r="Q617" s="201">
        <f t="shared" si="57"/>
        <v>46272</v>
      </c>
      <c r="R617" s="5"/>
    </row>
    <row r="618" spans="14:18" x14ac:dyDescent="0.2">
      <c r="N618" s="199">
        <f t="shared" si="55"/>
        <v>1</v>
      </c>
      <c r="O618" s="200">
        <f t="shared" si="54"/>
        <v>46266</v>
      </c>
      <c r="P618" s="201">
        <f t="shared" si="57"/>
        <v>46266</v>
      </c>
      <c r="Q618" s="201">
        <f t="shared" si="57"/>
        <v>46273</v>
      </c>
      <c r="R618" s="5"/>
    </row>
    <row r="619" spans="14:18" x14ac:dyDescent="0.2">
      <c r="N619" s="199">
        <f t="shared" si="55"/>
        <v>2</v>
      </c>
      <c r="O619" s="200">
        <f t="shared" si="54"/>
        <v>23134</v>
      </c>
      <c r="P619" s="201">
        <f t="shared" si="57"/>
        <v>46267</v>
      </c>
      <c r="Q619" s="201">
        <f t="shared" si="57"/>
        <v>46274</v>
      </c>
      <c r="R619" s="5"/>
    </row>
    <row r="620" spans="14:18" x14ac:dyDescent="0.2">
      <c r="N620" s="199">
        <f t="shared" si="55"/>
        <v>3</v>
      </c>
      <c r="O620" s="200">
        <f t="shared" si="54"/>
        <v>15423</v>
      </c>
      <c r="P620" s="201">
        <f t="shared" ref="P620:Q635" si="58">P619+1</f>
        <v>46268</v>
      </c>
      <c r="Q620" s="201">
        <f t="shared" si="58"/>
        <v>46275</v>
      </c>
      <c r="R620" s="5"/>
    </row>
    <row r="621" spans="14:18" x14ac:dyDescent="0.2">
      <c r="N621" s="199">
        <f t="shared" si="55"/>
        <v>4</v>
      </c>
      <c r="O621" s="200">
        <f t="shared" si="54"/>
        <v>11567</v>
      </c>
      <c r="P621" s="201">
        <f t="shared" si="58"/>
        <v>46269</v>
      </c>
      <c r="Q621" s="201">
        <f t="shared" si="58"/>
        <v>46276</v>
      </c>
      <c r="R621" s="5"/>
    </row>
    <row r="622" spans="14:18" x14ac:dyDescent="0.2">
      <c r="N622" s="199">
        <f t="shared" si="55"/>
        <v>5</v>
      </c>
      <c r="O622" s="200">
        <f t="shared" si="54"/>
        <v>9254</v>
      </c>
      <c r="P622" s="201">
        <f t="shared" si="58"/>
        <v>46270</v>
      </c>
      <c r="Q622" s="201">
        <f t="shared" si="58"/>
        <v>46277</v>
      </c>
      <c r="R622" s="5"/>
    </row>
    <row r="623" spans="14:18" x14ac:dyDescent="0.2">
      <c r="N623" s="199">
        <f t="shared" si="55"/>
        <v>6</v>
      </c>
      <c r="O623" s="200">
        <f t="shared" si="54"/>
        <v>7712</v>
      </c>
      <c r="P623" s="201">
        <f t="shared" si="58"/>
        <v>46271</v>
      </c>
      <c r="Q623" s="201">
        <f t="shared" si="58"/>
        <v>46278</v>
      </c>
      <c r="R623" s="5"/>
    </row>
    <row r="624" spans="14:18" x14ac:dyDescent="0.2">
      <c r="N624" s="199">
        <f t="shared" si="55"/>
        <v>7</v>
      </c>
      <c r="O624" s="200">
        <f t="shared" si="54"/>
        <v>6610</v>
      </c>
      <c r="P624" s="201">
        <f t="shared" si="58"/>
        <v>46272</v>
      </c>
      <c r="Q624" s="201">
        <f t="shared" si="58"/>
        <v>46279</v>
      </c>
      <c r="R624" s="5"/>
    </row>
    <row r="625" spans="14:18" x14ac:dyDescent="0.2">
      <c r="N625" s="199">
        <f t="shared" si="55"/>
        <v>8</v>
      </c>
      <c r="O625" s="200">
        <f t="shared" si="54"/>
        <v>5784</v>
      </c>
      <c r="P625" s="201">
        <f t="shared" si="58"/>
        <v>46273</v>
      </c>
      <c r="Q625" s="201">
        <f t="shared" si="58"/>
        <v>46280</v>
      </c>
      <c r="R625" s="5"/>
    </row>
    <row r="626" spans="14:18" x14ac:dyDescent="0.2">
      <c r="N626" s="199">
        <f t="shared" si="55"/>
        <v>9</v>
      </c>
      <c r="O626" s="200">
        <f t="shared" si="54"/>
        <v>5142</v>
      </c>
      <c r="P626" s="201">
        <f t="shared" si="58"/>
        <v>46274</v>
      </c>
      <c r="Q626" s="201">
        <f t="shared" si="58"/>
        <v>46281</v>
      </c>
      <c r="R626" s="5"/>
    </row>
    <row r="627" spans="14:18" x14ac:dyDescent="0.2">
      <c r="N627" s="199">
        <f t="shared" si="55"/>
        <v>10</v>
      </c>
      <c r="O627" s="200">
        <f t="shared" si="54"/>
        <v>4628</v>
      </c>
      <c r="P627" s="201">
        <f t="shared" si="58"/>
        <v>46275</v>
      </c>
      <c r="Q627" s="201">
        <f t="shared" si="58"/>
        <v>46282</v>
      </c>
      <c r="R627" s="5"/>
    </row>
    <row r="628" spans="14:18" x14ac:dyDescent="0.2">
      <c r="N628" s="199">
        <f t="shared" si="55"/>
        <v>11</v>
      </c>
      <c r="O628" s="200">
        <f t="shared" si="54"/>
        <v>4207</v>
      </c>
      <c r="P628" s="201">
        <f t="shared" si="58"/>
        <v>46276</v>
      </c>
      <c r="Q628" s="201">
        <f t="shared" si="58"/>
        <v>46283</v>
      </c>
      <c r="R628" s="5"/>
    </row>
    <row r="629" spans="14:18" x14ac:dyDescent="0.2">
      <c r="N629" s="199">
        <f t="shared" si="55"/>
        <v>12</v>
      </c>
      <c r="O629" s="200">
        <f t="shared" si="54"/>
        <v>3856</v>
      </c>
      <c r="P629" s="201">
        <f t="shared" si="58"/>
        <v>46277</v>
      </c>
      <c r="Q629" s="201">
        <f t="shared" si="58"/>
        <v>46284</v>
      </c>
      <c r="R629" s="5"/>
    </row>
    <row r="630" spans="14:18" x14ac:dyDescent="0.2">
      <c r="N630" s="199">
        <f t="shared" si="55"/>
        <v>13</v>
      </c>
      <c r="O630" s="200">
        <f t="shared" si="54"/>
        <v>3560</v>
      </c>
      <c r="P630" s="201">
        <f t="shared" si="58"/>
        <v>46278</v>
      </c>
      <c r="Q630" s="201">
        <f t="shared" si="58"/>
        <v>46285</v>
      </c>
      <c r="R630" s="5"/>
    </row>
    <row r="631" spans="14:18" x14ac:dyDescent="0.2">
      <c r="N631" s="199">
        <f t="shared" si="55"/>
        <v>14</v>
      </c>
      <c r="O631" s="200">
        <f t="shared" si="54"/>
        <v>3306</v>
      </c>
      <c r="P631" s="201">
        <f t="shared" si="58"/>
        <v>46279</v>
      </c>
      <c r="Q631" s="201">
        <f t="shared" si="58"/>
        <v>46286</v>
      </c>
      <c r="R631" s="5"/>
    </row>
    <row r="632" spans="14:18" x14ac:dyDescent="0.2">
      <c r="N632" s="199">
        <f t="shared" si="55"/>
        <v>15</v>
      </c>
      <c r="O632" s="200">
        <f t="shared" si="54"/>
        <v>3085</v>
      </c>
      <c r="P632" s="201">
        <f t="shared" si="58"/>
        <v>46280</v>
      </c>
      <c r="Q632" s="201">
        <f t="shared" si="58"/>
        <v>46287</v>
      </c>
      <c r="R632" s="5"/>
    </row>
    <row r="633" spans="14:18" x14ac:dyDescent="0.2">
      <c r="N633" s="199">
        <f t="shared" si="55"/>
        <v>16</v>
      </c>
      <c r="O633" s="200">
        <f t="shared" si="54"/>
        <v>2893</v>
      </c>
      <c r="P633" s="201">
        <f t="shared" si="58"/>
        <v>46281</v>
      </c>
      <c r="Q633" s="201">
        <f t="shared" si="58"/>
        <v>46288</v>
      </c>
      <c r="R633" s="5"/>
    </row>
    <row r="634" spans="14:18" x14ac:dyDescent="0.2">
      <c r="N634" s="199">
        <f t="shared" si="55"/>
        <v>17</v>
      </c>
      <c r="O634" s="200">
        <f t="shared" si="54"/>
        <v>2722</v>
      </c>
      <c r="P634" s="201">
        <f t="shared" si="58"/>
        <v>46282</v>
      </c>
      <c r="Q634" s="201">
        <f t="shared" si="58"/>
        <v>46289</v>
      </c>
      <c r="R634" s="5"/>
    </row>
    <row r="635" spans="14:18" x14ac:dyDescent="0.2">
      <c r="N635" s="199">
        <f t="shared" si="55"/>
        <v>18</v>
      </c>
      <c r="O635" s="200">
        <f t="shared" si="54"/>
        <v>2571</v>
      </c>
      <c r="P635" s="201">
        <f t="shared" si="58"/>
        <v>46283</v>
      </c>
      <c r="Q635" s="201">
        <f t="shared" si="58"/>
        <v>46290</v>
      </c>
      <c r="R635" s="5"/>
    </row>
    <row r="636" spans="14:18" x14ac:dyDescent="0.2">
      <c r="N636" s="199">
        <f t="shared" si="55"/>
        <v>19</v>
      </c>
      <c r="O636" s="200">
        <f t="shared" si="54"/>
        <v>2436</v>
      </c>
      <c r="P636" s="201">
        <f t="shared" ref="P636:Q651" si="59">P635+1</f>
        <v>46284</v>
      </c>
      <c r="Q636" s="201">
        <f t="shared" si="59"/>
        <v>46291</v>
      </c>
      <c r="R636" s="5"/>
    </row>
    <row r="637" spans="14:18" x14ac:dyDescent="0.2">
      <c r="N637" s="199">
        <f t="shared" si="55"/>
        <v>20</v>
      </c>
      <c r="O637" s="200">
        <f t="shared" si="54"/>
        <v>2314</v>
      </c>
      <c r="P637" s="201">
        <f t="shared" si="59"/>
        <v>46285</v>
      </c>
      <c r="Q637" s="201">
        <f t="shared" si="59"/>
        <v>46292</v>
      </c>
      <c r="R637" s="5"/>
    </row>
    <row r="638" spans="14:18" x14ac:dyDescent="0.2">
      <c r="N638" s="199">
        <f t="shared" si="55"/>
        <v>21</v>
      </c>
      <c r="O638" s="200">
        <f t="shared" si="54"/>
        <v>2204</v>
      </c>
      <c r="P638" s="201">
        <f t="shared" si="59"/>
        <v>46286</v>
      </c>
      <c r="Q638" s="201">
        <f t="shared" si="59"/>
        <v>46293</v>
      </c>
      <c r="R638" s="5"/>
    </row>
    <row r="639" spans="14:18" x14ac:dyDescent="0.2">
      <c r="N639" s="199">
        <f t="shared" si="55"/>
        <v>22</v>
      </c>
      <c r="O639" s="200">
        <f t="shared" si="54"/>
        <v>2104</v>
      </c>
      <c r="P639" s="201">
        <f t="shared" si="59"/>
        <v>46287</v>
      </c>
      <c r="Q639" s="201">
        <f t="shared" si="59"/>
        <v>46294</v>
      </c>
      <c r="R639" s="5"/>
    </row>
    <row r="640" spans="14:18" x14ac:dyDescent="0.2">
      <c r="N640" s="199">
        <f t="shared" si="55"/>
        <v>23</v>
      </c>
      <c r="O640" s="200">
        <f t="shared" si="54"/>
        <v>2013</v>
      </c>
      <c r="P640" s="201">
        <f t="shared" si="59"/>
        <v>46288</v>
      </c>
      <c r="Q640" s="201">
        <f t="shared" si="59"/>
        <v>46295</v>
      </c>
      <c r="R640" s="5"/>
    </row>
    <row r="641" spans="14:18" x14ac:dyDescent="0.2">
      <c r="N641" s="199">
        <f t="shared" si="55"/>
        <v>24</v>
      </c>
      <c r="O641" s="200">
        <f t="shared" si="54"/>
        <v>1929</v>
      </c>
      <c r="P641" s="201">
        <f t="shared" si="59"/>
        <v>46289</v>
      </c>
      <c r="Q641" s="201">
        <f t="shared" si="59"/>
        <v>46296</v>
      </c>
      <c r="R641" s="5"/>
    </row>
    <row r="642" spans="14:18" x14ac:dyDescent="0.2">
      <c r="N642" s="199">
        <f t="shared" si="55"/>
        <v>25</v>
      </c>
      <c r="O642" s="200">
        <f t="shared" si="54"/>
        <v>1852</v>
      </c>
      <c r="P642" s="201">
        <f t="shared" si="59"/>
        <v>46290</v>
      </c>
      <c r="Q642" s="201">
        <f t="shared" si="59"/>
        <v>46297</v>
      </c>
      <c r="R642" s="5"/>
    </row>
    <row r="643" spans="14:18" x14ac:dyDescent="0.2">
      <c r="N643" s="199">
        <f t="shared" si="55"/>
        <v>26</v>
      </c>
      <c r="O643" s="200">
        <f t="shared" si="54"/>
        <v>1780</v>
      </c>
      <c r="P643" s="201">
        <f t="shared" si="59"/>
        <v>46291</v>
      </c>
      <c r="Q643" s="201">
        <f t="shared" si="59"/>
        <v>46298</v>
      </c>
      <c r="R643" s="5"/>
    </row>
    <row r="644" spans="14:18" x14ac:dyDescent="0.2">
      <c r="N644" s="199">
        <f t="shared" si="55"/>
        <v>27</v>
      </c>
      <c r="O644" s="200">
        <f t="shared" si="54"/>
        <v>1715</v>
      </c>
      <c r="P644" s="201">
        <f t="shared" si="59"/>
        <v>46292</v>
      </c>
      <c r="Q644" s="201">
        <f t="shared" si="59"/>
        <v>46299</v>
      </c>
      <c r="R644" s="5"/>
    </row>
    <row r="645" spans="14:18" x14ac:dyDescent="0.2">
      <c r="N645" s="199">
        <f t="shared" si="55"/>
        <v>28</v>
      </c>
      <c r="O645" s="200">
        <f t="shared" si="54"/>
        <v>1653</v>
      </c>
      <c r="P645" s="201">
        <f t="shared" si="59"/>
        <v>46293</v>
      </c>
      <c r="Q645" s="201">
        <f t="shared" si="59"/>
        <v>46300</v>
      </c>
      <c r="R645" s="5"/>
    </row>
    <row r="646" spans="14:18" x14ac:dyDescent="0.2">
      <c r="N646" s="199">
        <f t="shared" si="55"/>
        <v>29</v>
      </c>
      <c r="O646" s="200">
        <f t="shared" si="54"/>
        <v>1596</v>
      </c>
      <c r="P646" s="201">
        <f t="shared" si="59"/>
        <v>46294</v>
      </c>
      <c r="Q646" s="201">
        <f t="shared" si="59"/>
        <v>46301</v>
      </c>
      <c r="R646" s="5"/>
    </row>
    <row r="647" spans="14:18" x14ac:dyDescent="0.2">
      <c r="N647" s="199">
        <f t="shared" si="55"/>
        <v>30</v>
      </c>
      <c r="O647" s="200">
        <f t="shared" si="54"/>
        <v>1543</v>
      </c>
      <c r="P647" s="201">
        <f t="shared" si="59"/>
        <v>46295</v>
      </c>
      <c r="Q647" s="201">
        <f t="shared" si="59"/>
        <v>46302</v>
      </c>
      <c r="R647" s="5"/>
    </row>
    <row r="648" spans="14:18" x14ac:dyDescent="0.2">
      <c r="N648" s="199">
        <f t="shared" si="55"/>
        <v>1</v>
      </c>
      <c r="O648" s="200">
        <f t="shared" si="54"/>
        <v>46296</v>
      </c>
      <c r="P648" s="201">
        <f t="shared" si="59"/>
        <v>46296</v>
      </c>
      <c r="Q648" s="201">
        <f t="shared" si="59"/>
        <v>46303</v>
      </c>
      <c r="R648" s="5"/>
    </row>
    <row r="649" spans="14:18" x14ac:dyDescent="0.2">
      <c r="N649" s="199">
        <f t="shared" si="55"/>
        <v>2</v>
      </c>
      <c r="O649" s="200">
        <f t="shared" si="54"/>
        <v>23149</v>
      </c>
      <c r="P649" s="201">
        <f t="shared" si="59"/>
        <v>46297</v>
      </c>
      <c r="Q649" s="201">
        <f t="shared" si="59"/>
        <v>46304</v>
      </c>
      <c r="R649" s="5"/>
    </row>
    <row r="650" spans="14:18" x14ac:dyDescent="0.2">
      <c r="N650" s="199">
        <f t="shared" si="55"/>
        <v>3</v>
      </c>
      <c r="O650" s="200">
        <f t="shared" ref="O650:O713" si="60">ROUND(P650/N650,0)</f>
        <v>15433</v>
      </c>
      <c r="P650" s="201">
        <f t="shared" si="59"/>
        <v>46298</v>
      </c>
      <c r="Q650" s="201">
        <f t="shared" si="59"/>
        <v>46305</v>
      </c>
      <c r="R650" s="5"/>
    </row>
    <row r="651" spans="14:18" x14ac:dyDescent="0.2">
      <c r="N651" s="199">
        <f t="shared" ref="N651:N714" si="61">DAY(P651)</f>
        <v>4</v>
      </c>
      <c r="O651" s="200">
        <f t="shared" si="60"/>
        <v>11575</v>
      </c>
      <c r="P651" s="201">
        <f t="shared" si="59"/>
        <v>46299</v>
      </c>
      <c r="Q651" s="201">
        <f t="shared" si="59"/>
        <v>46306</v>
      </c>
      <c r="R651" s="5"/>
    </row>
    <row r="652" spans="14:18" x14ac:dyDescent="0.2">
      <c r="N652" s="199">
        <f t="shared" si="61"/>
        <v>5</v>
      </c>
      <c r="O652" s="200">
        <f t="shared" si="60"/>
        <v>9260</v>
      </c>
      <c r="P652" s="201">
        <f t="shared" ref="P652:Q667" si="62">P651+1</f>
        <v>46300</v>
      </c>
      <c r="Q652" s="201">
        <f t="shared" si="62"/>
        <v>46307</v>
      </c>
      <c r="R652" s="5"/>
    </row>
    <row r="653" spans="14:18" x14ac:dyDescent="0.2">
      <c r="N653" s="199">
        <f t="shared" si="61"/>
        <v>6</v>
      </c>
      <c r="O653" s="200">
        <f t="shared" si="60"/>
        <v>7717</v>
      </c>
      <c r="P653" s="201">
        <f t="shared" si="62"/>
        <v>46301</v>
      </c>
      <c r="Q653" s="201">
        <f t="shared" si="62"/>
        <v>46308</v>
      </c>
      <c r="R653" s="5"/>
    </row>
    <row r="654" spans="14:18" x14ac:dyDescent="0.2">
      <c r="N654" s="199">
        <f t="shared" si="61"/>
        <v>7</v>
      </c>
      <c r="O654" s="200">
        <f t="shared" si="60"/>
        <v>6615</v>
      </c>
      <c r="P654" s="201">
        <f t="shared" si="62"/>
        <v>46302</v>
      </c>
      <c r="Q654" s="201">
        <f t="shared" si="62"/>
        <v>46309</v>
      </c>
      <c r="R654" s="5"/>
    </row>
    <row r="655" spans="14:18" x14ac:dyDescent="0.2">
      <c r="N655" s="199">
        <f t="shared" si="61"/>
        <v>8</v>
      </c>
      <c r="O655" s="200">
        <f t="shared" si="60"/>
        <v>5788</v>
      </c>
      <c r="P655" s="201">
        <f t="shared" si="62"/>
        <v>46303</v>
      </c>
      <c r="Q655" s="201">
        <f t="shared" si="62"/>
        <v>46310</v>
      </c>
      <c r="R655" s="5"/>
    </row>
    <row r="656" spans="14:18" x14ac:dyDescent="0.2">
      <c r="N656" s="199">
        <f t="shared" si="61"/>
        <v>9</v>
      </c>
      <c r="O656" s="200">
        <f t="shared" si="60"/>
        <v>5145</v>
      </c>
      <c r="P656" s="201">
        <f t="shared" si="62"/>
        <v>46304</v>
      </c>
      <c r="Q656" s="201">
        <f t="shared" si="62"/>
        <v>46311</v>
      </c>
      <c r="R656" s="5"/>
    </row>
    <row r="657" spans="14:18" x14ac:dyDescent="0.2">
      <c r="N657" s="199">
        <f t="shared" si="61"/>
        <v>10</v>
      </c>
      <c r="O657" s="200">
        <f t="shared" si="60"/>
        <v>4631</v>
      </c>
      <c r="P657" s="201">
        <f t="shared" si="62"/>
        <v>46305</v>
      </c>
      <c r="Q657" s="201">
        <f t="shared" si="62"/>
        <v>46312</v>
      </c>
      <c r="R657" s="5"/>
    </row>
    <row r="658" spans="14:18" x14ac:dyDescent="0.2">
      <c r="N658" s="199">
        <f t="shared" si="61"/>
        <v>11</v>
      </c>
      <c r="O658" s="200">
        <f t="shared" si="60"/>
        <v>4210</v>
      </c>
      <c r="P658" s="201">
        <f t="shared" si="62"/>
        <v>46306</v>
      </c>
      <c r="Q658" s="201">
        <f t="shared" si="62"/>
        <v>46313</v>
      </c>
      <c r="R658" s="5"/>
    </row>
    <row r="659" spans="14:18" x14ac:dyDescent="0.2">
      <c r="N659" s="199">
        <f t="shared" si="61"/>
        <v>12</v>
      </c>
      <c r="O659" s="200">
        <f t="shared" si="60"/>
        <v>3859</v>
      </c>
      <c r="P659" s="201">
        <f t="shared" si="62"/>
        <v>46307</v>
      </c>
      <c r="Q659" s="201">
        <f t="shared" si="62"/>
        <v>46314</v>
      </c>
      <c r="R659" s="5"/>
    </row>
    <row r="660" spans="14:18" x14ac:dyDescent="0.2">
      <c r="N660" s="199">
        <f t="shared" si="61"/>
        <v>13</v>
      </c>
      <c r="O660" s="200">
        <f t="shared" si="60"/>
        <v>3562</v>
      </c>
      <c r="P660" s="201">
        <f t="shared" si="62"/>
        <v>46308</v>
      </c>
      <c r="Q660" s="201">
        <f t="shared" si="62"/>
        <v>46315</v>
      </c>
      <c r="R660" s="5"/>
    </row>
    <row r="661" spans="14:18" x14ac:dyDescent="0.2">
      <c r="N661" s="199">
        <f t="shared" si="61"/>
        <v>14</v>
      </c>
      <c r="O661" s="200">
        <f t="shared" si="60"/>
        <v>3308</v>
      </c>
      <c r="P661" s="201">
        <f t="shared" si="62"/>
        <v>46309</v>
      </c>
      <c r="Q661" s="201">
        <f t="shared" si="62"/>
        <v>46316</v>
      </c>
      <c r="R661" s="5"/>
    </row>
    <row r="662" spans="14:18" x14ac:dyDescent="0.2">
      <c r="N662" s="199">
        <f t="shared" si="61"/>
        <v>15</v>
      </c>
      <c r="O662" s="200">
        <f t="shared" si="60"/>
        <v>3087</v>
      </c>
      <c r="P662" s="201">
        <f t="shared" si="62"/>
        <v>46310</v>
      </c>
      <c r="Q662" s="201">
        <f t="shared" si="62"/>
        <v>46317</v>
      </c>
      <c r="R662" s="5"/>
    </row>
    <row r="663" spans="14:18" x14ac:dyDescent="0.2">
      <c r="N663" s="199">
        <f t="shared" si="61"/>
        <v>16</v>
      </c>
      <c r="O663" s="200">
        <f t="shared" si="60"/>
        <v>2894</v>
      </c>
      <c r="P663" s="201">
        <f t="shared" si="62"/>
        <v>46311</v>
      </c>
      <c r="Q663" s="201">
        <f t="shared" si="62"/>
        <v>46318</v>
      </c>
      <c r="R663" s="5"/>
    </row>
    <row r="664" spans="14:18" x14ac:dyDescent="0.2">
      <c r="N664" s="199">
        <f t="shared" si="61"/>
        <v>17</v>
      </c>
      <c r="O664" s="200">
        <f t="shared" si="60"/>
        <v>2724</v>
      </c>
      <c r="P664" s="201">
        <f t="shared" si="62"/>
        <v>46312</v>
      </c>
      <c r="Q664" s="201">
        <f t="shared" si="62"/>
        <v>46319</v>
      </c>
      <c r="R664" s="5"/>
    </row>
    <row r="665" spans="14:18" x14ac:dyDescent="0.2">
      <c r="N665" s="199">
        <f t="shared" si="61"/>
        <v>18</v>
      </c>
      <c r="O665" s="200">
        <f t="shared" si="60"/>
        <v>2573</v>
      </c>
      <c r="P665" s="201">
        <f t="shared" si="62"/>
        <v>46313</v>
      </c>
      <c r="Q665" s="201">
        <f t="shared" si="62"/>
        <v>46320</v>
      </c>
      <c r="R665" s="5"/>
    </row>
    <row r="666" spans="14:18" x14ac:dyDescent="0.2">
      <c r="N666" s="199">
        <f t="shared" si="61"/>
        <v>19</v>
      </c>
      <c r="O666" s="200">
        <f t="shared" si="60"/>
        <v>2438</v>
      </c>
      <c r="P666" s="201">
        <f t="shared" si="62"/>
        <v>46314</v>
      </c>
      <c r="Q666" s="201">
        <f t="shared" si="62"/>
        <v>46321</v>
      </c>
      <c r="R666" s="5"/>
    </row>
    <row r="667" spans="14:18" x14ac:dyDescent="0.2">
      <c r="N667" s="199">
        <f t="shared" si="61"/>
        <v>20</v>
      </c>
      <c r="O667" s="200">
        <f t="shared" si="60"/>
        <v>2316</v>
      </c>
      <c r="P667" s="201">
        <f t="shared" si="62"/>
        <v>46315</v>
      </c>
      <c r="Q667" s="201">
        <f t="shared" si="62"/>
        <v>46322</v>
      </c>
      <c r="R667" s="5"/>
    </row>
    <row r="668" spans="14:18" x14ac:dyDescent="0.2">
      <c r="N668" s="199">
        <f t="shared" si="61"/>
        <v>21</v>
      </c>
      <c r="O668" s="200">
        <f t="shared" si="60"/>
        <v>2206</v>
      </c>
      <c r="P668" s="201">
        <f t="shared" ref="P668:Q683" si="63">P667+1</f>
        <v>46316</v>
      </c>
      <c r="Q668" s="201">
        <f t="shared" si="63"/>
        <v>46323</v>
      </c>
      <c r="R668" s="5"/>
    </row>
    <row r="669" spans="14:18" x14ac:dyDescent="0.2">
      <c r="N669" s="199">
        <f t="shared" si="61"/>
        <v>22</v>
      </c>
      <c r="O669" s="200">
        <f t="shared" si="60"/>
        <v>2105</v>
      </c>
      <c r="P669" s="201">
        <f t="shared" si="63"/>
        <v>46317</v>
      </c>
      <c r="Q669" s="201">
        <f t="shared" si="63"/>
        <v>46324</v>
      </c>
      <c r="R669" s="5"/>
    </row>
    <row r="670" spans="14:18" x14ac:dyDescent="0.2">
      <c r="N670" s="199">
        <f t="shared" si="61"/>
        <v>23</v>
      </c>
      <c r="O670" s="200">
        <f t="shared" si="60"/>
        <v>2014</v>
      </c>
      <c r="P670" s="201">
        <f t="shared" si="63"/>
        <v>46318</v>
      </c>
      <c r="Q670" s="201">
        <f t="shared" si="63"/>
        <v>46325</v>
      </c>
      <c r="R670" s="5"/>
    </row>
    <row r="671" spans="14:18" x14ac:dyDescent="0.2">
      <c r="N671" s="199">
        <f t="shared" si="61"/>
        <v>24</v>
      </c>
      <c r="O671" s="200">
        <f t="shared" si="60"/>
        <v>1930</v>
      </c>
      <c r="P671" s="201">
        <f t="shared" si="63"/>
        <v>46319</v>
      </c>
      <c r="Q671" s="201">
        <f t="shared" si="63"/>
        <v>46326</v>
      </c>
      <c r="R671" s="5"/>
    </row>
    <row r="672" spans="14:18" x14ac:dyDescent="0.2">
      <c r="N672" s="199">
        <f t="shared" si="61"/>
        <v>25</v>
      </c>
      <c r="O672" s="200">
        <f t="shared" si="60"/>
        <v>1853</v>
      </c>
      <c r="P672" s="201">
        <f t="shared" si="63"/>
        <v>46320</v>
      </c>
      <c r="Q672" s="201">
        <f t="shared" si="63"/>
        <v>46327</v>
      </c>
      <c r="R672" s="5"/>
    </row>
    <row r="673" spans="14:18" x14ac:dyDescent="0.2">
      <c r="N673" s="199">
        <f t="shared" si="61"/>
        <v>26</v>
      </c>
      <c r="O673" s="200">
        <f t="shared" si="60"/>
        <v>1782</v>
      </c>
      <c r="P673" s="201">
        <f t="shared" si="63"/>
        <v>46321</v>
      </c>
      <c r="Q673" s="201">
        <f t="shared" si="63"/>
        <v>46328</v>
      </c>
      <c r="R673" s="5"/>
    </row>
    <row r="674" spans="14:18" x14ac:dyDescent="0.2">
      <c r="N674" s="199">
        <f t="shared" si="61"/>
        <v>27</v>
      </c>
      <c r="O674" s="200">
        <f t="shared" si="60"/>
        <v>1716</v>
      </c>
      <c r="P674" s="201">
        <f t="shared" si="63"/>
        <v>46322</v>
      </c>
      <c r="Q674" s="201">
        <f t="shared" si="63"/>
        <v>46329</v>
      </c>
      <c r="R674" s="5"/>
    </row>
    <row r="675" spans="14:18" x14ac:dyDescent="0.2">
      <c r="N675" s="199">
        <f t="shared" si="61"/>
        <v>28</v>
      </c>
      <c r="O675" s="200">
        <f t="shared" si="60"/>
        <v>1654</v>
      </c>
      <c r="P675" s="201">
        <f t="shared" si="63"/>
        <v>46323</v>
      </c>
      <c r="Q675" s="201">
        <f t="shared" si="63"/>
        <v>46330</v>
      </c>
      <c r="R675" s="5"/>
    </row>
    <row r="676" spans="14:18" x14ac:dyDescent="0.2">
      <c r="N676" s="199">
        <f t="shared" si="61"/>
        <v>29</v>
      </c>
      <c r="O676" s="200">
        <f t="shared" si="60"/>
        <v>1597</v>
      </c>
      <c r="P676" s="201">
        <f t="shared" si="63"/>
        <v>46324</v>
      </c>
      <c r="Q676" s="201">
        <f t="shared" si="63"/>
        <v>46331</v>
      </c>
      <c r="R676" s="5"/>
    </row>
    <row r="677" spans="14:18" x14ac:dyDescent="0.2">
      <c r="N677" s="199">
        <f t="shared" si="61"/>
        <v>30</v>
      </c>
      <c r="O677" s="200">
        <f t="shared" si="60"/>
        <v>1544</v>
      </c>
      <c r="P677" s="201">
        <f t="shared" si="63"/>
        <v>46325</v>
      </c>
      <c r="Q677" s="201">
        <f t="shared" si="63"/>
        <v>46332</v>
      </c>
      <c r="R677" s="5"/>
    </row>
    <row r="678" spans="14:18" x14ac:dyDescent="0.2">
      <c r="N678" s="199">
        <f t="shared" si="61"/>
        <v>31</v>
      </c>
      <c r="O678" s="200">
        <f t="shared" si="60"/>
        <v>1494</v>
      </c>
      <c r="P678" s="201">
        <f t="shared" si="63"/>
        <v>46326</v>
      </c>
      <c r="Q678" s="201">
        <f t="shared" si="63"/>
        <v>46333</v>
      </c>
      <c r="R678" s="5"/>
    </row>
    <row r="679" spans="14:18" x14ac:dyDescent="0.2">
      <c r="N679" s="199">
        <f t="shared" si="61"/>
        <v>1</v>
      </c>
      <c r="O679" s="200">
        <f t="shared" si="60"/>
        <v>46327</v>
      </c>
      <c r="P679" s="201">
        <f t="shared" si="63"/>
        <v>46327</v>
      </c>
      <c r="Q679" s="201">
        <f t="shared" si="63"/>
        <v>46334</v>
      </c>
      <c r="R679" s="5"/>
    </row>
    <row r="680" spans="14:18" x14ac:dyDescent="0.2">
      <c r="N680" s="199">
        <f t="shared" si="61"/>
        <v>2</v>
      </c>
      <c r="O680" s="200">
        <f t="shared" si="60"/>
        <v>23164</v>
      </c>
      <c r="P680" s="201">
        <f t="shared" si="63"/>
        <v>46328</v>
      </c>
      <c r="Q680" s="201">
        <f t="shared" si="63"/>
        <v>46335</v>
      </c>
      <c r="R680" s="5"/>
    </row>
    <row r="681" spans="14:18" x14ac:dyDescent="0.2">
      <c r="N681" s="199">
        <f t="shared" si="61"/>
        <v>3</v>
      </c>
      <c r="O681" s="200">
        <f t="shared" si="60"/>
        <v>15443</v>
      </c>
      <c r="P681" s="201">
        <f t="shared" si="63"/>
        <v>46329</v>
      </c>
      <c r="Q681" s="201">
        <f t="shared" si="63"/>
        <v>46336</v>
      </c>
      <c r="R681" s="5"/>
    </row>
    <row r="682" spans="14:18" x14ac:dyDescent="0.2">
      <c r="N682" s="199">
        <f t="shared" si="61"/>
        <v>4</v>
      </c>
      <c r="O682" s="200">
        <f t="shared" si="60"/>
        <v>11583</v>
      </c>
      <c r="P682" s="201">
        <f t="shared" si="63"/>
        <v>46330</v>
      </c>
      <c r="Q682" s="201">
        <f t="shared" si="63"/>
        <v>46337</v>
      </c>
      <c r="R682" s="5"/>
    </row>
    <row r="683" spans="14:18" x14ac:dyDescent="0.2">
      <c r="N683" s="199">
        <f t="shared" si="61"/>
        <v>5</v>
      </c>
      <c r="O683" s="200">
        <f t="shared" si="60"/>
        <v>9266</v>
      </c>
      <c r="P683" s="201">
        <f t="shared" si="63"/>
        <v>46331</v>
      </c>
      <c r="Q683" s="201">
        <f t="shared" si="63"/>
        <v>46338</v>
      </c>
      <c r="R683" s="5"/>
    </row>
    <row r="684" spans="14:18" x14ac:dyDescent="0.2">
      <c r="N684" s="199">
        <f t="shared" si="61"/>
        <v>6</v>
      </c>
      <c r="O684" s="200">
        <f t="shared" si="60"/>
        <v>7722</v>
      </c>
      <c r="P684" s="201">
        <f t="shared" ref="P684:Q699" si="64">P683+1</f>
        <v>46332</v>
      </c>
      <c r="Q684" s="201">
        <f t="shared" si="64"/>
        <v>46339</v>
      </c>
      <c r="R684" s="5"/>
    </row>
    <row r="685" spans="14:18" x14ac:dyDescent="0.2">
      <c r="N685" s="199">
        <f t="shared" si="61"/>
        <v>7</v>
      </c>
      <c r="O685" s="200">
        <f t="shared" si="60"/>
        <v>6619</v>
      </c>
      <c r="P685" s="201">
        <f t="shared" si="64"/>
        <v>46333</v>
      </c>
      <c r="Q685" s="201">
        <f t="shared" si="64"/>
        <v>46340</v>
      </c>
      <c r="R685" s="5"/>
    </row>
    <row r="686" spans="14:18" x14ac:dyDescent="0.2">
      <c r="N686" s="199">
        <f t="shared" si="61"/>
        <v>8</v>
      </c>
      <c r="O686" s="200">
        <f t="shared" si="60"/>
        <v>5792</v>
      </c>
      <c r="P686" s="201">
        <f t="shared" si="64"/>
        <v>46334</v>
      </c>
      <c r="Q686" s="201">
        <f t="shared" si="64"/>
        <v>46341</v>
      </c>
      <c r="R686" s="5"/>
    </row>
    <row r="687" spans="14:18" x14ac:dyDescent="0.2">
      <c r="N687" s="199">
        <f t="shared" si="61"/>
        <v>9</v>
      </c>
      <c r="O687" s="200">
        <f t="shared" si="60"/>
        <v>5148</v>
      </c>
      <c r="P687" s="201">
        <f t="shared" si="64"/>
        <v>46335</v>
      </c>
      <c r="Q687" s="201">
        <f t="shared" si="64"/>
        <v>46342</v>
      </c>
      <c r="R687" s="5"/>
    </row>
    <row r="688" spans="14:18" x14ac:dyDescent="0.2">
      <c r="N688" s="199">
        <f t="shared" si="61"/>
        <v>10</v>
      </c>
      <c r="O688" s="200">
        <f t="shared" si="60"/>
        <v>4634</v>
      </c>
      <c r="P688" s="201">
        <f t="shared" si="64"/>
        <v>46336</v>
      </c>
      <c r="Q688" s="201">
        <f t="shared" si="64"/>
        <v>46343</v>
      </c>
      <c r="R688" s="5"/>
    </row>
    <row r="689" spans="14:18" x14ac:dyDescent="0.2">
      <c r="N689" s="199">
        <f t="shared" si="61"/>
        <v>11</v>
      </c>
      <c r="O689" s="200">
        <f t="shared" si="60"/>
        <v>4212</v>
      </c>
      <c r="P689" s="201">
        <f t="shared" si="64"/>
        <v>46337</v>
      </c>
      <c r="Q689" s="201">
        <f t="shared" si="64"/>
        <v>46344</v>
      </c>
      <c r="R689" s="5"/>
    </row>
    <row r="690" spans="14:18" x14ac:dyDescent="0.2">
      <c r="N690" s="199">
        <f t="shared" si="61"/>
        <v>12</v>
      </c>
      <c r="O690" s="200">
        <f t="shared" si="60"/>
        <v>3862</v>
      </c>
      <c r="P690" s="201">
        <f t="shared" si="64"/>
        <v>46338</v>
      </c>
      <c r="Q690" s="201">
        <f t="shared" si="64"/>
        <v>46345</v>
      </c>
      <c r="R690" s="5"/>
    </row>
    <row r="691" spans="14:18" x14ac:dyDescent="0.2">
      <c r="N691" s="199">
        <f t="shared" si="61"/>
        <v>13</v>
      </c>
      <c r="O691" s="200">
        <f t="shared" si="60"/>
        <v>3565</v>
      </c>
      <c r="P691" s="201">
        <f t="shared" si="64"/>
        <v>46339</v>
      </c>
      <c r="Q691" s="201">
        <f t="shared" si="64"/>
        <v>46346</v>
      </c>
      <c r="R691" s="5"/>
    </row>
    <row r="692" spans="14:18" x14ac:dyDescent="0.2">
      <c r="N692" s="199">
        <f t="shared" si="61"/>
        <v>14</v>
      </c>
      <c r="O692" s="200">
        <f t="shared" si="60"/>
        <v>3310</v>
      </c>
      <c r="P692" s="201">
        <f t="shared" si="64"/>
        <v>46340</v>
      </c>
      <c r="Q692" s="201">
        <f t="shared" si="64"/>
        <v>46347</v>
      </c>
      <c r="R692" s="5"/>
    </row>
    <row r="693" spans="14:18" x14ac:dyDescent="0.2">
      <c r="N693" s="199">
        <f t="shared" si="61"/>
        <v>15</v>
      </c>
      <c r="O693" s="200">
        <f t="shared" si="60"/>
        <v>3089</v>
      </c>
      <c r="P693" s="201">
        <f t="shared" si="64"/>
        <v>46341</v>
      </c>
      <c r="Q693" s="201">
        <f t="shared" si="64"/>
        <v>46348</v>
      </c>
      <c r="R693" s="5"/>
    </row>
    <row r="694" spans="14:18" x14ac:dyDescent="0.2">
      <c r="N694" s="199">
        <f t="shared" si="61"/>
        <v>16</v>
      </c>
      <c r="O694" s="200">
        <f t="shared" si="60"/>
        <v>2896</v>
      </c>
      <c r="P694" s="201">
        <f t="shared" si="64"/>
        <v>46342</v>
      </c>
      <c r="Q694" s="201">
        <f t="shared" si="64"/>
        <v>46349</v>
      </c>
      <c r="R694" s="5"/>
    </row>
    <row r="695" spans="14:18" x14ac:dyDescent="0.2">
      <c r="N695" s="199">
        <f t="shared" si="61"/>
        <v>17</v>
      </c>
      <c r="O695" s="200">
        <f t="shared" si="60"/>
        <v>2726</v>
      </c>
      <c r="P695" s="201">
        <f t="shared" si="64"/>
        <v>46343</v>
      </c>
      <c r="Q695" s="201">
        <f t="shared" si="64"/>
        <v>46350</v>
      </c>
      <c r="R695" s="5"/>
    </row>
    <row r="696" spans="14:18" x14ac:dyDescent="0.2">
      <c r="N696" s="199">
        <f t="shared" si="61"/>
        <v>18</v>
      </c>
      <c r="O696" s="200">
        <f t="shared" si="60"/>
        <v>2575</v>
      </c>
      <c r="P696" s="201">
        <f t="shared" si="64"/>
        <v>46344</v>
      </c>
      <c r="Q696" s="201">
        <f t="shared" si="64"/>
        <v>46351</v>
      </c>
      <c r="R696" s="5"/>
    </row>
    <row r="697" spans="14:18" x14ac:dyDescent="0.2">
      <c r="N697" s="199">
        <f t="shared" si="61"/>
        <v>19</v>
      </c>
      <c r="O697" s="200">
        <f t="shared" si="60"/>
        <v>2439</v>
      </c>
      <c r="P697" s="201">
        <f t="shared" si="64"/>
        <v>46345</v>
      </c>
      <c r="Q697" s="201">
        <f t="shared" si="64"/>
        <v>46352</v>
      </c>
      <c r="R697" s="5"/>
    </row>
    <row r="698" spans="14:18" x14ac:dyDescent="0.2">
      <c r="N698" s="199">
        <f t="shared" si="61"/>
        <v>20</v>
      </c>
      <c r="O698" s="200">
        <f t="shared" si="60"/>
        <v>2317</v>
      </c>
      <c r="P698" s="201">
        <f t="shared" si="64"/>
        <v>46346</v>
      </c>
      <c r="Q698" s="201">
        <f t="shared" si="64"/>
        <v>46353</v>
      </c>
      <c r="R698" s="5"/>
    </row>
    <row r="699" spans="14:18" x14ac:dyDescent="0.2">
      <c r="N699" s="199">
        <f t="shared" si="61"/>
        <v>21</v>
      </c>
      <c r="O699" s="200">
        <f t="shared" si="60"/>
        <v>2207</v>
      </c>
      <c r="P699" s="201">
        <f t="shared" si="64"/>
        <v>46347</v>
      </c>
      <c r="Q699" s="201">
        <f t="shared" si="64"/>
        <v>46354</v>
      </c>
      <c r="R699" s="5"/>
    </row>
    <row r="700" spans="14:18" x14ac:dyDescent="0.2">
      <c r="N700" s="199">
        <f t="shared" si="61"/>
        <v>22</v>
      </c>
      <c r="O700" s="200">
        <f t="shared" si="60"/>
        <v>2107</v>
      </c>
      <c r="P700" s="201">
        <f t="shared" ref="P700:Q715" si="65">P699+1</f>
        <v>46348</v>
      </c>
      <c r="Q700" s="201">
        <f t="shared" si="65"/>
        <v>46355</v>
      </c>
      <c r="R700" s="5"/>
    </row>
    <row r="701" spans="14:18" x14ac:dyDescent="0.2">
      <c r="N701" s="199">
        <f t="shared" si="61"/>
        <v>23</v>
      </c>
      <c r="O701" s="200">
        <f t="shared" si="60"/>
        <v>2015</v>
      </c>
      <c r="P701" s="201">
        <f t="shared" si="65"/>
        <v>46349</v>
      </c>
      <c r="Q701" s="201">
        <f t="shared" si="65"/>
        <v>46356</v>
      </c>
      <c r="R701" s="5"/>
    </row>
    <row r="702" spans="14:18" x14ac:dyDescent="0.2">
      <c r="N702" s="199">
        <f t="shared" si="61"/>
        <v>24</v>
      </c>
      <c r="O702" s="200">
        <f t="shared" si="60"/>
        <v>1931</v>
      </c>
      <c r="P702" s="201">
        <f t="shared" si="65"/>
        <v>46350</v>
      </c>
      <c r="Q702" s="201">
        <f t="shared" si="65"/>
        <v>46357</v>
      </c>
      <c r="R702" s="5"/>
    </row>
    <row r="703" spans="14:18" x14ac:dyDescent="0.2">
      <c r="N703" s="199">
        <f t="shared" si="61"/>
        <v>25</v>
      </c>
      <c r="O703" s="200">
        <f t="shared" si="60"/>
        <v>1854</v>
      </c>
      <c r="P703" s="201">
        <f t="shared" si="65"/>
        <v>46351</v>
      </c>
      <c r="Q703" s="201">
        <f t="shared" si="65"/>
        <v>46358</v>
      </c>
      <c r="R703" s="5"/>
    </row>
    <row r="704" spans="14:18" x14ac:dyDescent="0.2">
      <c r="N704" s="199">
        <f t="shared" si="61"/>
        <v>26</v>
      </c>
      <c r="O704" s="200">
        <f t="shared" si="60"/>
        <v>1783</v>
      </c>
      <c r="P704" s="201">
        <f t="shared" si="65"/>
        <v>46352</v>
      </c>
      <c r="Q704" s="201">
        <f t="shared" si="65"/>
        <v>46359</v>
      </c>
      <c r="R704" s="5"/>
    </row>
    <row r="705" spans="14:18" x14ac:dyDescent="0.2">
      <c r="N705" s="199">
        <f t="shared" si="61"/>
        <v>27</v>
      </c>
      <c r="O705" s="200">
        <f t="shared" si="60"/>
        <v>1717</v>
      </c>
      <c r="P705" s="201">
        <f t="shared" si="65"/>
        <v>46353</v>
      </c>
      <c r="Q705" s="201">
        <f t="shared" si="65"/>
        <v>46360</v>
      </c>
      <c r="R705" s="5"/>
    </row>
    <row r="706" spans="14:18" x14ac:dyDescent="0.2">
      <c r="N706" s="199">
        <f t="shared" si="61"/>
        <v>28</v>
      </c>
      <c r="O706" s="200">
        <f t="shared" si="60"/>
        <v>1656</v>
      </c>
      <c r="P706" s="201">
        <f t="shared" si="65"/>
        <v>46354</v>
      </c>
      <c r="Q706" s="201">
        <f t="shared" si="65"/>
        <v>46361</v>
      </c>
      <c r="R706" s="5"/>
    </row>
    <row r="707" spans="14:18" x14ac:dyDescent="0.2">
      <c r="N707" s="199">
        <f t="shared" si="61"/>
        <v>29</v>
      </c>
      <c r="O707" s="200">
        <f t="shared" si="60"/>
        <v>1598</v>
      </c>
      <c r="P707" s="201">
        <f t="shared" si="65"/>
        <v>46355</v>
      </c>
      <c r="Q707" s="201">
        <f t="shared" si="65"/>
        <v>46362</v>
      </c>
      <c r="R707" s="5"/>
    </row>
    <row r="708" spans="14:18" x14ac:dyDescent="0.2">
      <c r="N708" s="199">
        <f t="shared" si="61"/>
        <v>30</v>
      </c>
      <c r="O708" s="200">
        <f t="shared" si="60"/>
        <v>1545</v>
      </c>
      <c r="P708" s="201">
        <f t="shared" si="65"/>
        <v>46356</v>
      </c>
      <c r="Q708" s="201">
        <f t="shared" si="65"/>
        <v>46363</v>
      </c>
      <c r="R708" s="5"/>
    </row>
    <row r="709" spans="14:18" x14ac:dyDescent="0.2">
      <c r="N709" s="199">
        <f t="shared" si="61"/>
        <v>1</v>
      </c>
      <c r="O709" s="200">
        <f t="shared" si="60"/>
        <v>46357</v>
      </c>
      <c r="P709" s="201">
        <f t="shared" si="65"/>
        <v>46357</v>
      </c>
      <c r="Q709" s="201">
        <f t="shared" si="65"/>
        <v>46364</v>
      </c>
      <c r="R709" s="5"/>
    </row>
    <row r="710" spans="14:18" x14ac:dyDescent="0.2">
      <c r="N710" s="199">
        <f t="shared" si="61"/>
        <v>2</v>
      </c>
      <c r="O710" s="200">
        <f t="shared" si="60"/>
        <v>23179</v>
      </c>
      <c r="P710" s="201">
        <f t="shared" si="65"/>
        <v>46358</v>
      </c>
      <c r="Q710" s="201">
        <f t="shared" si="65"/>
        <v>46365</v>
      </c>
      <c r="R710" s="5"/>
    </row>
    <row r="711" spans="14:18" x14ac:dyDescent="0.2">
      <c r="N711" s="199">
        <f t="shared" si="61"/>
        <v>3</v>
      </c>
      <c r="O711" s="200">
        <f t="shared" si="60"/>
        <v>15453</v>
      </c>
      <c r="P711" s="201">
        <f t="shared" si="65"/>
        <v>46359</v>
      </c>
      <c r="Q711" s="201">
        <f t="shared" si="65"/>
        <v>46366</v>
      </c>
      <c r="R711" s="5"/>
    </row>
    <row r="712" spans="14:18" x14ac:dyDescent="0.2">
      <c r="N712" s="199">
        <f t="shared" si="61"/>
        <v>4</v>
      </c>
      <c r="O712" s="200">
        <f t="shared" si="60"/>
        <v>11590</v>
      </c>
      <c r="P712" s="201">
        <f t="shared" si="65"/>
        <v>46360</v>
      </c>
      <c r="Q712" s="201">
        <f t="shared" si="65"/>
        <v>46367</v>
      </c>
      <c r="R712" s="5"/>
    </row>
    <row r="713" spans="14:18" x14ac:dyDescent="0.2">
      <c r="N713" s="199">
        <f t="shared" si="61"/>
        <v>5</v>
      </c>
      <c r="O713" s="200">
        <f t="shared" si="60"/>
        <v>9272</v>
      </c>
      <c r="P713" s="201">
        <f t="shared" si="65"/>
        <v>46361</v>
      </c>
      <c r="Q713" s="201">
        <f t="shared" si="65"/>
        <v>46368</v>
      </c>
      <c r="R713" s="5"/>
    </row>
    <row r="714" spans="14:18" x14ac:dyDescent="0.2">
      <c r="N714" s="199">
        <f t="shared" si="61"/>
        <v>6</v>
      </c>
      <c r="O714" s="200">
        <f t="shared" ref="O714:O777" si="66">ROUND(P714/N714,0)</f>
        <v>7727</v>
      </c>
      <c r="P714" s="201">
        <f t="shared" si="65"/>
        <v>46362</v>
      </c>
      <c r="Q714" s="201">
        <f t="shared" si="65"/>
        <v>46369</v>
      </c>
      <c r="R714" s="5"/>
    </row>
    <row r="715" spans="14:18" x14ac:dyDescent="0.2">
      <c r="N715" s="199">
        <f t="shared" ref="N715:N778" si="67">DAY(P715)</f>
        <v>7</v>
      </c>
      <c r="O715" s="200">
        <f t="shared" si="66"/>
        <v>6623</v>
      </c>
      <c r="P715" s="201">
        <f t="shared" si="65"/>
        <v>46363</v>
      </c>
      <c r="Q715" s="201">
        <f t="shared" si="65"/>
        <v>46370</v>
      </c>
      <c r="R715" s="5"/>
    </row>
    <row r="716" spans="14:18" x14ac:dyDescent="0.2">
      <c r="N716" s="199">
        <f t="shared" si="67"/>
        <v>8</v>
      </c>
      <c r="O716" s="200">
        <f t="shared" si="66"/>
        <v>5796</v>
      </c>
      <c r="P716" s="201">
        <f t="shared" ref="P716:Q731" si="68">P715+1</f>
        <v>46364</v>
      </c>
      <c r="Q716" s="201">
        <f t="shared" si="68"/>
        <v>46371</v>
      </c>
      <c r="R716" s="5"/>
    </row>
    <row r="717" spans="14:18" x14ac:dyDescent="0.2">
      <c r="N717" s="199">
        <f t="shared" si="67"/>
        <v>9</v>
      </c>
      <c r="O717" s="200">
        <f t="shared" si="66"/>
        <v>5152</v>
      </c>
      <c r="P717" s="201">
        <f t="shared" si="68"/>
        <v>46365</v>
      </c>
      <c r="Q717" s="201">
        <f t="shared" si="68"/>
        <v>46372</v>
      </c>
      <c r="R717" s="5"/>
    </row>
    <row r="718" spans="14:18" x14ac:dyDescent="0.2">
      <c r="N718" s="199">
        <f t="shared" si="67"/>
        <v>10</v>
      </c>
      <c r="O718" s="200">
        <f t="shared" si="66"/>
        <v>4637</v>
      </c>
      <c r="P718" s="201">
        <f t="shared" si="68"/>
        <v>46366</v>
      </c>
      <c r="Q718" s="201">
        <f t="shared" si="68"/>
        <v>46373</v>
      </c>
      <c r="R718" s="5"/>
    </row>
    <row r="719" spans="14:18" x14ac:dyDescent="0.2">
      <c r="N719" s="199">
        <f t="shared" si="67"/>
        <v>11</v>
      </c>
      <c r="O719" s="200">
        <f t="shared" si="66"/>
        <v>4215</v>
      </c>
      <c r="P719" s="201">
        <f t="shared" si="68"/>
        <v>46367</v>
      </c>
      <c r="Q719" s="201">
        <f t="shared" si="68"/>
        <v>46374</v>
      </c>
      <c r="R719" s="5"/>
    </row>
    <row r="720" spans="14:18" x14ac:dyDescent="0.2">
      <c r="N720" s="199">
        <f t="shared" si="67"/>
        <v>12</v>
      </c>
      <c r="O720" s="200">
        <f t="shared" si="66"/>
        <v>3864</v>
      </c>
      <c r="P720" s="201">
        <f t="shared" si="68"/>
        <v>46368</v>
      </c>
      <c r="Q720" s="201">
        <f t="shared" si="68"/>
        <v>46375</v>
      </c>
      <c r="R720" s="5"/>
    </row>
    <row r="721" spans="14:18" x14ac:dyDescent="0.2">
      <c r="N721" s="199">
        <f t="shared" si="67"/>
        <v>13</v>
      </c>
      <c r="O721" s="200">
        <f t="shared" si="66"/>
        <v>3567</v>
      </c>
      <c r="P721" s="201">
        <f t="shared" si="68"/>
        <v>46369</v>
      </c>
      <c r="Q721" s="201">
        <f t="shared" si="68"/>
        <v>46376</v>
      </c>
      <c r="R721" s="5"/>
    </row>
    <row r="722" spans="14:18" x14ac:dyDescent="0.2">
      <c r="N722" s="199">
        <f t="shared" si="67"/>
        <v>14</v>
      </c>
      <c r="O722" s="200">
        <f t="shared" si="66"/>
        <v>3312</v>
      </c>
      <c r="P722" s="201">
        <f t="shared" si="68"/>
        <v>46370</v>
      </c>
      <c r="Q722" s="201">
        <f t="shared" si="68"/>
        <v>46377</v>
      </c>
      <c r="R722" s="5"/>
    </row>
    <row r="723" spans="14:18" x14ac:dyDescent="0.2">
      <c r="N723" s="199">
        <f t="shared" si="67"/>
        <v>15</v>
      </c>
      <c r="O723" s="200">
        <f t="shared" si="66"/>
        <v>3091</v>
      </c>
      <c r="P723" s="201">
        <f t="shared" si="68"/>
        <v>46371</v>
      </c>
      <c r="Q723" s="201">
        <f t="shared" si="68"/>
        <v>46378</v>
      </c>
      <c r="R723" s="5"/>
    </row>
    <row r="724" spans="14:18" x14ac:dyDescent="0.2">
      <c r="N724" s="199">
        <f t="shared" si="67"/>
        <v>16</v>
      </c>
      <c r="O724" s="200">
        <f t="shared" si="66"/>
        <v>2898</v>
      </c>
      <c r="P724" s="201">
        <f t="shared" si="68"/>
        <v>46372</v>
      </c>
      <c r="Q724" s="201">
        <f t="shared" si="68"/>
        <v>46379</v>
      </c>
      <c r="R724" s="5"/>
    </row>
    <row r="725" spans="14:18" x14ac:dyDescent="0.2">
      <c r="N725" s="199">
        <f t="shared" si="67"/>
        <v>17</v>
      </c>
      <c r="O725" s="200">
        <f t="shared" si="66"/>
        <v>2728</v>
      </c>
      <c r="P725" s="201">
        <f t="shared" si="68"/>
        <v>46373</v>
      </c>
      <c r="Q725" s="201">
        <f t="shared" si="68"/>
        <v>46380</v>
      </c>
      <c r="R725" s="5"/>
    </row>
    <row r="726" spans="14:18" x14ac:dyDescent="0.2">
      <c r="N726" s="199">
        <f t="shared" si="67"/>
        <v>18</v>
      </c>
      <c r="O726" s="200">
        <f t="shared" si="66"/>
        <v>2576</v>
      </c>
      <c r="P726" s="201">
        <f t="shared" si="68"/>
        <v>46374</v>
      </c>
      <c r="Q726" s="201">
        <f t="shared" si="68"/>
        <v>46381</v>
      </c>
      <c r="R726" s="5"/>
    </row>
    <row r="727" spans="14:18" x14ac:dyDescent="0.2">
      <c r="N727" s="199">
        <f t="shared" si="67"/>
        <v>19</v>
      </c>
      <c r="O727" s="200">
        <f t="shared" si="66"/>
        <v>2441</v>
      </c>
      <c r="P727" s="201">
        <f t="shared" si="68"/>
        <v>46375</v>
      </c>
      <c r="Q727" s="201">
        <f t="shared" si="68"/>
        <v>46382</v>
      </c>
      <c r="R727" s="5"/>
    </row>
    <row r="728" spans="14:18" x14ac:dyDescent="0.2">
      <c r="N728" s="199">
        <f t="shared" si="67"/>
        <v>20</v>
      </c>
      <c r="O728" s="200">
        <f t="shared" si="66"/>
        <v>2319</v>
      </c>
      <c r="P728" s="201">
        <f t="shared" si="68"/>
        <v>46376</v>
      </c>
      <c r="Q728" s="201">
        <f t="shared" si="68"/>
        <v>46383</v>
      </c>
      <c r="R728" s="5"/>
    </row>
    <row r="729" spans="14:18" x14ac:dyDescent="0.2">
      <c r="N729" s="199">
        <f t="shared" si="67"/>
        <v>21</v>
      </c>
      <c r="O729" s="200">
        <f t="shared" si="66"/>
        <v>2208</v>
      </c>
      <c r="P729" s="201">
        <f t="shared" si="68"/>
        <v>46377</v>
      </c>
      <c r="Q729" s="201">
        <f t="shared" si="68"/>
        <v>46384</v>
      </c>
      <c r="R729" s="5"/>
    </row>
    <row r="730" spans="14:18" x14ac:dyDescent="0.2">
      <c r="N730" s="199">
        <f t="shared" si="67"/>
        <v>22</v>
      </c>
      <c r="O730" s="200">
        <f t="shared" si="66"/>
        <v>2108</v>
      </c>
      <c r="P730" s="201">
        <f t="shared" si="68"/>
        <v>46378</v>
      </c>
      <c r="Q730" s="201">
        <f t="shared" si="68"/>
        <v>46385</v>
      </c>
      <c r="R730" s="5"/>
    </row>
    <row r="731" spans="14:18" x14ac:dyDescent="0.2">
      <c r="N731" s="199">
        <f t="shared" si="67"/>
        <v>23</v>
      </c>
      <c r="O731" s="200">
        <f t="shared" si="66"/>
        <v>2016</v>
      </c>
      <c r="P731" s="201">
        <f t="shared" si="68"/>
        <v>46379</v>
      </c>
      <c r="Q731" s="201">
        <f t="shared" si="68"/>
        <v>46386</v>
      </c>
      <c r="R731" s="5"/>
    </row>
    <row r="732" spans="14:18" x14ac:dyDescent="0.2">
      <c r="N732" s="199">
        <f t="shared" si="67"/>
        <v>24</v>
      </c>
      <c r="O732" s="200">
        <f t="shared" si="66"/>
        <v>1933</v>
      </c>
      <c r="P732" s="201">
        <f t="shared" ref="P732:Q747" si="69">P731+1</f>
        <v>46380</v>
      </c>
      <c r="Q732" s="201">
        <f t="shared" si="69"/>
        <v>46387</v>
      </c>
      <c r="R732" s="5"/>
    </row>
    <row r="733" spans="14:18" x14ac:dyDescent="0.2">
      <c r="N733" s="199">
        <f t="shared" si="67"/>
        <v>25</v>
      </c>
      <c r="O733" s="200">
        <f t="shared" si="66"/>
        <v>1855</v>
      </c>
      <c r="P733" s="201">
        <f t="shared" si="69"/>
        <v>46381</v>
      </c>
      <c r="Q733" s="201">
        <f t="shared" si="69"/>
        <v>46388</v>
      </c>
      <c r="R733" s="5"/>
    </row>
    <row r="734" spans="14:18" x14ac:dyDescent="0.2">
      <c r="N734" s="199">
        <f t="shared" si="67"/>
        <v>26</v>
      </c>
      <c r="O734" s="200">
        <f t="shared" si="66"/>
        <v>1784</v>
      </c>
      <c r="P734" s="201">
        <f t="shared" si="69"/>
        <v>46382</v>
      </c>
      <c r="Q734" s="201">
        <f t="shared" si="69"/>
        <v>46389</v>
      </c>
      <c r="R734" s="5"/>
    </row>
    <row r="735" spans="14:18" x14ac:dyDescent="0.2">
      <c r="N735" s="199">
        <f t="shared" si="67"/>
        <v>27</v>
      </c>
      <c r="O735" s="200">
        <f t="shared" si="66"/>
        <v>1718</v>
      </c>
      <c r="P735" s="201">
        <f t="shared" si="69"/>
        <v>46383</v>
      </c>
      <c r="Q735" s="201">
        <f t="shared" si="69"/>
        <v>46390</v>
      </c>
      <c r="R735" s="5"/>
    </row>
    <row r="736" spans="14:18" x14ac:dyDescent="0.2">
      <c r="N736" s="199">
        <f t="shared" si="67"/>
        <v>28</v>
      </c>
      <c r="O736" s="200">
        <f t="shared" si="66"/>
        <v>1657</v>
      </c>
      <c r="P736" s="201">
        <f t="shared" si="69"/>
        <v>46384</v>
      </c>
      <c r="Q736" s="201">
        <f t="shared" si="69"/>
        <v>46391</v>
      </c>
      <c r="R736" s="5"/>
    </row>
    <row r="737" spans="14:18" x14ac:dyDescent="0.2">
      <c r="N737" s="199">
        <f t="shared" si="67"/>
        <v>29</v>
      </c>
      <c r="O737" s="200">
        <f t="shared" si="66"/>
        <v>1599</v>
      </c>
      <c r="P737" s="201">
        <f t="shared" si="69"/>
        <v>46385</v>
      </c>
      <c r="Q737" s="201">
        <f t="shared" si="69"/>
        <v>46392</v>
      </c>
      <c r="R737" s="5"/>
    </row>
    <row r="738" spans="14:18" x14ac:dyDescent="0.2">
      <c r="N738" s="199">
        <f t="shared" si="67"/>
        <v>30</v>
      </c>
      <c r="O738" s="200">
        <f t="shared" si="66"/>
        <v>1546</v>
      </c>
      <c r="P738" s="201">
        <f t="shared" si="69"/>
        <v>46386</v>
      </c>
      <c r="Q738" s="201">
        <f t="shared" si="69"/>
        <v>46393</v>
      </c>
      <c r="R738" s="5"/>
    </row>
    <row r="739" spans="14:18" x14ac:dyDescent="0.2">
      <c r="N739" s="199">
        <f t="shared" si="67"/>
        <v>31</v>
      </c>
      <c r="O739" s="200">
        <f t="shared" si="66"/>
        <v>1496</v>
      </c>
      <c r="P739" s="201">
        <f t="shared" si="69"/>
        <v>46387</v>
      </c>
      <c r="Q739" s="201">
        <f t="shared" si="69"/>
        <v>46394</v>
      </c>
      <c r="R739" s="5"/>
    </row>
    <row r="740" spans="14:18" x14ac:dyDescent="0.2">
      <c r="N740" s="199">
        <f t="shared" si="67"/>
        <v>1</v>
      </c>
      <c r="O740" s="200">
        <f t="shared" si="66"/>
        <v>46388</v>
      </c>
      <c r="P740" s="201">
        <f t="shared" si="69"/>
        <v>46388</v>
      </c>
      <c r="Q740" s="201">
        <f t="shared" si="69"/>
        <v>46395</v>
      </c>
      <c r="R740" s="5"/>
    </row>
    <row r="741" spans="14:18" x14ac:dyDescent="0.2">
      <c r="N741" s="199">
        <f t="shared" si="67"/>
        <v>2</v>
      </c>
      <c r="O741" s="200">
        <f t="shared" si="66"/>
        <v>23195</v>
      </c>
      <c r="P741" s="201">
        <f t="shared" si="69"/>
        <v>46389</v>
      </c>
      <c r="Q741" s="201">
        <f t="shared" si="69"/>
        <v>46396</v>
      </c>
      <c r="R741" s="5"/>
    </row>
    <row r="742" spans="14:18" x14ac:dyDescent="0.2">
      <c r="N742" s="199">
        <f t="shared" si="67"/>
        <v>3</v>
      </c>
      <c r="O742" s="200">
        <f t="shared" si="66"/>
        <v>15463</v>
      </c>
      <c r="P742" s="201">
        <f t="shared" si="69"/>
        <v>46390</v>
      </c>
      <c r="Q742" s="201">
        <f t="shared" si="69"/>
        <v>46397</v>
      </c>
      <c r="R742" s="5"/>
    </row>
    <row r="743" spans="14:18" x14ac:dyDescent="0.2">
      <c r="N743" s="199">
        <f t="shared" si="67"/>
        <v>4</v>
      </c>
      <c r="O743" s="200">
        <f t="shared" si="66"/>
        <v>11598</v>
      </c>
      <c r="P743" s="201">
        <f t="shared" si="69"/>
        <v>46391</v>
      </c>
      <c r="Q743" s="201">
        <f t="shared" si="69"/>
        <v>46398</v>
      </c>
      <c r="R743" s="5"/>
    </row>
    <row r="744" spans="14:18" x14ac:dyDescent="0.2">
      <c r="N744" s="199">
        <f t="shared" si="67"/>
        <v>5</v>
      </c>
      <c r="O744" s="200">
        <f t="shared" si="66"/>
        <v>9278</v>
      </c>
      <c r="P744" s="201">
        <f t="shared" si="69"/>
        <v>46392</v>
      </c>
      <c r="Q744" s="201">
        <f t="shared" si="69"/>
        <v>46399</v>
      </c>
      <c r="R744" s="5"/>
    </row>
    <row r="745" spans="14:18" x14ac:dyDescent="0.2">
      <c r="N745" s="199">
        <f t="shared" si="67"/>
        <v>6</v>
      </c>
      <c r="O745" s="200">
        <f t="shared" si="66"/>
        <v>7732</v>
      </c>
      <c r="P745" s="201">
        <f t="shared" si="69"/>
        <v>46393</v>
      </c>
      <c r="Q745" s="201">
        <f t="shared" si="69"/>
        <v>46400</v>
      </c>
      <c r="R745" s="5"/>
    </row>
    <row r="746" spans="14:18" x14ac:dyDescent="0.2">
      <c r="N746" s="199">
        <f t="shared" si="67"/>
        <v>7</v>
      </c>
      <c r="O746" s="200">
        <f t="shared" si="66"/>
        <v>6628</v>
      </c>
      <c r="P746" s="201">
        <f t="shared" si="69"/>
        <v>46394</v>
      </c>
      <c r="Q746" s="201">
        <f t="shared" si="69"/>
        <v>46401</v>
      </c>
      <c r="R746" s="5"/>
    </row>
    <row r="747" spans="14:18" x14ac:dyDescent="0.2">
      <c r="N747" s="199">
        <f t="shared" si="67"/>
        <v>8</v>
      </c>
      <c r="O747" s="200">
        <f t="shared" si="66"/>
        <v>5799</v>
      </c>
      <c r="P747" s="201">
        <f t="shared" si="69"/>
        <v>46395</v>
      </c>
      <c r="Q747" s="201">
        <f t="shared" si="69"/>
        <v>46402</v>
      </c>
      <c r="R747" s="5"/>
    </row>
    <row r="748" spans="14:18" x14ac:dyDescent="0.2">
      <c r="N748" s="199">
        <f t="shared" si="67"/>
        <v>9</v>
      </c>
      <c r="O748" s="200">
        <f t="shared" si="66"/>
        <v>5155</v>
      </c>
      <c r="P748" s="201">
        <f t="shared" ref="P748:Q763" si="70">P747+1</f>
        <v>46396</v>
      </c>
      <c r="Q748" s="201">
        <f t="shared" si="70"/>
        <v>46403</v>
      </c>
      <c r="R748" s="5"/>
    </row>
    <row r="749" spans="14:18" x14ac:dyDescent="0.2">
      <c r="N749" s="199">
        <f t="shared" si="67"/>
        <v>10</v>
      </c>
      <c r="O749" s="200">
        <f t="shared" si="66"/>
        <v>4640</v>
      </c>
      <c r="P749" s="201">
        <f t="shared" si="70"/>
        <v>46397</v>
      </c>
      <c r="Q749" s="201">
        <f t="shared" si="70"/>
        <v>46404</v>
      </c>
      <c r="R749" s="5"/>
    </row>
    <row r="750" spans="14:18" x14ac:dyDescent="0.2">
      <c r="N750" s="199">
        <f t="shared" si="67"/>
        <v>11</v>
      </c>
      <c r="O750" s="200">
        <f t="shared" si="66"/>
        <v>4218</v>
      </c>
      <c r="P750" s="201">
        <f t="shared" si="70"/>
        <v>46398</v>
      </c>
      <c r="Q750" s="201">
        <f t="shared" si="70"/>
        <v>46405</v>
      </c>
      <c r="R750" s="5"/>
    </row>
    <row r="751" spans="14:18" x14ac:dyDescent="0.2">
      <c r="N751" s="199">
        <f t="shared" si="67"/>
        <v>12</v>
      </c>
      <c r="O751" s="200">
        <f t="shared" si="66"/>
        <v>3867</v>
      </c>
      <c r="P751" s="201">
        <f t="shared" si="70"/>
        <v>46399</v>
      </c>
      <c r="Q751" s="201">
        <f t="shared" si="70"/>
        <v>46406</v>
      </c>
      <c r="R751" s="5"/>
    </row>
    <row r="752" spans="14:18" x14ac:dyDescent="0.2">
      <c r="N752" s="199">
        <f t="shared" si="67"/>
        <v>13</v>
      </c>
      <c r="O752" s="200">
        <f t="shared" si="66"/>
        <v>3569</v>
      </c>
      <c r="P752" s="201">
        <f t="shared" si="70"/>
        <v>46400</v>
      </c>
      <c r="Q752" s="201">
        <f t="shared" si="70"/>
        <v>46407</v>
      </c>
      <c r="R752" s="5"/>
    </row>
    <row r="753" spans="14:18" x14ac:dyDescent="0.2">
      <c r="N753" s="199">
        <f t="shared" si="67"/>
        <v>14</v>
      </c>
      <c r="O753" s="200">
        <f t="shared" si="66"/>
        <v>3314</v>
      </c>
      <c r="P753" s="201">
        <f t="shared" si="70"/>
        <v>46401</v>
      </c>
      <c r="Q753" s="201">
        <f t="shared" si="70"/>
        <v>46408</v>
      </c>
      <c r="R753" s="5"/>
    </row>
    <row r="754" spans="14:18" x14ac:dyDescent="0.2">
      <c r="N754" s="199">
        <f t="shared" si="67"/>
        <v>15</v>
      </c>
      <c r="O754" s="200">
        <f t="shared" si="66"/>
        <v>3093</v>
      </c>
      <c r="P754" s="201">
        <f t="shared" si="70"/>
        <v>46402</v>
      </c>
      <c r="Q754" s="201">
        <f t="shared" si="70"/>
        <v>46409</v>
      </c>
      <c r="R754" s="5"/>
    </row>
    <row r="755" spans="14:18" x14ac:dyDescent="0.2">
      <c r="N755" s="199">
        <f t="shared" si="67"/>
        <v>16</v>
      </c>
      <c r="O755" s="200">
        <f t="shared" si="66"/>
        <v>2900</v>
      </c>
      <c r="P755" s="201">
        <f t="shared" si="70"/>
        <v>46403</v>
      </c>
      <c r="Q755" s="201">
        <f t="shared" si="70"/>
        <v>46410</v>
      </c>
      <c r="R755" s="5"/>
    </row>
    <row r="756" spans="14:18" x14ac:dyDescent="0.2">
      <c r="N756" s="199">
        <f t="shared" si="67"/>
        <v>17</v>
      </c>
      <c r="O756" s="200">
        <f t="shared" si="66"/>
        <v>2730</v>
      </c>
      <c r="P756" s="201">
        <f t="shared" si="70"/>
        <v>46404</v>
      </c>
      <c r="Q756" s="201">
        <f t="shared" si="70"/>
        <v>46411</v>
      </c>
      <c r="R756" s="5"/>
    </row>
    <row r="757" spans="14:18" x14ac:dyDescent="0.2">
      <c r="N757" s="199">
        <f t="shared" si="67"/>
        <v>18</v>
      </c>
      <c r="O757" s="200">
        <f t="shared" si="66"/>
        <v>2578</v>
      </c>
      <c r="P757" s="201">
        <f t="shared" si="70"/>
        <v>46405</v>
      </c>
      <c r="Q757" s="201">
        <f t="shared" si="70"/>
        <v>46412</v>
      </c>
      <c r="R757" s="5"/>
    </row>
    <row r="758" spans="14:18" x14ac:dyDescent="0.2">
      <c r="N758" s="199">
        <f t="shared" si="67"/>
        <v>19</v>
      </c>
      <c r="O758" s="200">
        <f t="shared" si="66"/>
        <v>2442</v>
      </c>
      <c r="P758" s="201">
        <f t="shared" si="70"/>
        <v>46406</v>
      </c>
      <c r="Q758" s="201">
        <f t="shared" si="70"/>
        <v>46413</v>
      </c>
      <c r="R758" s="5"/>
    </row>
    <row r="759" spans="14:18" x14ac:dyDescent="0.2">
      <c r="N759" s="199">
        <f t="shared" si="67"/>
        <v>20</v>
      </c>
      <c r="O759" s="200">
        <f t="shared" si="66"/>
        <v>2320</v>
      </c>
      <c r="P759" s="201">
        <f t="shared" si="70"/>
        <v>46407</v>
      </c>
      <c r="Q759" s="201">
        <f t="shared" si="70"/>
        <v>46414</v>
      </c>
      <c r="R759" s="5"/>
    </row>
    <row r="760" spans="14:18" x14ac:dyDescent="0.2">
      <c r="N760" s="199">
        <f t="shared" si="67"/>
        <v>21</v>
      </c>
      <c r="O760" s="200">
        <f t="shared" si="66"/>
        <v>2210</v>
      </c>
      <c r="P760" s="201">
        <f t="shared" si="70"/>
        <v>46408</v>
      </c>
      <c r="Q760" s="201">
        <f t="shared" si="70"/>
        <v>46415</v>
      </c>
      <c r="R760" s="5"/>
    </row>
    <row r="761" spans="14:18" x14ac:dyDescent="0.2">
      <c r="N761" s="199">
        <f t="shared" si="67"/>
        <v>22</v>
      </c>
      <c r="O761" s="200">
        <f t="shared" si="66"/>
        <v>2110</v>
      </c>
      <c r="P761" s="201">
        <f t="shared" si="70"/>
        <v>46409</v>
      </c>
      <c r="Q761" s="201">
        <f t="shared" si="70"/>
        <v>46416</v>
      </c>
      <c r="R761" s="5"/>
    </row>
    <row r="762" spans="14:18" x14ac:dyDescent="0.2">
      <c r="N762" s="199">
        <f t="shared" si="67"/>
        <v>23</v>
      </c>
      <c r="O762" s="200">
        <f t="shared" si="66"/>
        <v>2018</v>
      </c>
      <c r="P762" s="201">
        <f t="shared" si="70"/>
        <v>46410</v>
      </c>
      <c r="Q762" s="201">
        <f t="shared" si="70"/>
        <v>46417</v>
      </c>
      <c r="R762" s="5"/>
    </row>
    <row r="763" spans="14:18" x14ac:dyDescent="0.2">
      <c r="N763" s="199">
        <f t="shared" si="67"/>
        <v>24</v>
      </c>
      <c r="O763" s="200">
        <f t="shared" si="66"/>
        <v>1934</v>
      </c>
      <c r="P763" s="201">
        <f t="shared" si="70"/>
        <v>46411</v>
      </c>
      <c r="Q763" s="201">
        <f t="shared" si="70"/>
        <v>46418</v>
      </c>
      <c r="R763" s="5"/>
    </row>
    <row r="764" spans="14:18" x14ac:dyDescent="0.2">
      <c r="N764" s="199">
        <f t="shared" si="67"/>
        <v>25</v>
      </c>
      <c r="O764" s="200">
        <f t="shared" si="66"/>
        <v>1856</v>
      </c>
      <c r="P764" s="201">
        <f t="shared" ref="P764:Q779" si="71">P763+1</f>
        <v>46412</v>
      </c>
      <c r="Q764" s="201">
        <f t="shared" si="71"/>
        <v>46419</v>
      </c>
      <c r="R764" s="5"/>
    </row>
    <row r="765" spans="14:18" x14ac:dyDescent="0.2">
      <c r="N765" s="199">
        <f t="shared" si="67"/>
        <v>26</v>
      </c>
      <c r="O765" s="200">
        <f t="shared" si="66"/>
        <v>1785</v>
      </c>
      <c r="P765" s="201">
        <f t="shared" si="71"/>
        <v>46413</v>
      </c>
      <c r="Q765" s="201">
        <f t="shared" si="71"/>
        <v>46420</v>
      </c>
      <c r="R765" s="5"/>
    </row>
    <row r="766" spans="14:18" x14ac:dyDescent="0.2">
      <c r="N766" s="199">
        <f t="shared" si="67"/>
        <v>27</v>
      </c>
      <c r="O766" s="200">
        <f t="shared" si="66"/>
        <v>1719</v>
      </c>
      <c r="P766" s="201">
        <f t="shared" si="71"/>
        <v>46414</v>
      </c>
      <c r="Q766" s="201">
        <f t="shared" si="71"/>
        <v>46421</v>
      </c>
      <c r="R766" s="5"/>
    </row>
    <row r="767" spans="14:18" x14ac:dyDescent="0.2">
      <c r="N767" s="199">
        <f t="shared" si="67"/>
        <v>28</v>
      </c>
      <c r="O767" s="200">
        <f t="shared" si="66"/>
        <v>1658</v>
      </c>
      <c r="P767" s="201">
        <f t="shared" si="71"/>
        <v>46415</v>
      </c>
      <c r="Q767" s="201">
        <f t="shared" si="71"/>
        <v>46422</v>
      </c>
      <c r="R767" s="5"/>
    </row>
    <row r="768" spans="14:18" x14ac:dyDescent="0.2">
      <c r="N768" s="199">
        <f t="shared" si="67"/>
        <v>29</v>
      </c>
      <c r="O768" s="200">
        <f t="shared" si="66"/>
        <v>1601</v>
      </c>
      <c r="P768" s="201">
        <f t="shared" si="71"/>
        <v>46416</v>
      </c>
      <c r="Q768" s="201">
        <f t="shared" si="71"/>
        <v>46423</v>
      </c>
      <c r="R768" s="5"/>
    </row>
    <row r="769" spans="14:18" x14ac:dyDescent="0.2">
      <c r="N769" s="199">
        <f t="shared" si="67"/>
        <v>30</v>
      </c>
      <c r="O769" s="200">
        <f t="shared" si="66"/>
        <v>1547</v>
      </c>
      <c r="P769" s="201">
        <f t="shared" si="71"/>
        <v>46417</v>
      </c>
      <c r="Q769" s="201">
        <f t="shared" si="71"/>
        <v>46424</v>
      </c>
      <c r="R769" s="5"/>
    </row>
    <row r="770" spans="14:18" x14ac:dyDescent="0.2">
      <c r="N770" s="199">
        <f t="shared" si="67"/>
        <v>31</v>
      </c>
      <c r="O770" s="200">
        <f t="shared" si="66"/>
        <v>1497</v>
      </c>
      <c r="P770" s="201">
        <f t="shared" si="71"/>
        <v>46418</v>
      </c>
      <c r="Q770" s="201">
        <f t="shared" si="71"/>
        <v>46425</v>
      </c>
      <c r="R770" s="5"/>
    </row>
    <row r="771" spans="14:18" x14ac:dyDescent="0.2">
      <c r="N771" s="199">
        <f t="shared" si="67"/>
        <v>1</v>
      </c>
      <c r="O771" s="200">
        <f t="shared" si="66"/>
        <v>46419</v>
      </c>
      <c r="P771" s="201">
        <f t="shared" si="71"/>
        <v>46419</v>
      </c>
      <c r="Q771" s="201">
        <f t="shared" si="71"/>
        <v>46426</v>
      </c>
      <c r="R771" s="5"/>
    </row>
    <row r="772" spans="14:18" x14ac:dyDescent="0.2">
      <c r="N772" s="199">
        <f t="shared" si="67"/>
        <v>2</v>
      </c>
      <c r="O772" s="200">
        <f t="shared" si="66"/>
        <v>23210</v>
      </c>
      <c r="P772" s="201">
        <f t="shared" si="71"/>
        <v>46420</v>
      </c>
      <c r="Q772" s="201">
        <f t="shared" si="71"/>
        <v>46427</v>
      </c>
      <c r="R772" s="5"/>
    </row>
    <row r="773" spans="14:18" x14ac:dyDescent="0.2">
      <c r="N773" s="199">
        <f t="shared" si="67"/>
        <v>3</v>
      </c>
      <c r="O773" s="200">
        <f t="shared" si="66"/>
        <v>15474</v>
      </c>
      <c r="P773" s="201">
        <f t="shared" si="71"/>
        <v>46421</v>
      </c>
      <c r="Q773" s="201">
        <f t="shared" si="71"/>
        <v>46428</v>
      </c>
      <c r="R773" s="5"/>
    </row>
    <row r="774" spans="14:18" x14ac:dyDescent="0.2">
      <c r="N774" s="199">
        <f t="shared" si="67"/>
        <v>4</v>
      </c>
      <c r="O774" s="200">
        <f t="shared" si="66"/>
        <v>11606</v>
      </c>
      <c r="P774" s="201">
        <f t="shared" si="71"/>
        <v>46422</v>
      </c>
      <c r="Q774" s="201">
        <f t="shared" si="71"/>
        <v>46429</v>
      </c>
      <c r="R774" s="5"/>
    </row>
    <row r="775" spans="14:18" x14ac:dyDescent="0.2">
      <c r="N775" s="199">
        <f t="shared" si="67"/>
        <v>5</v>
      </c>
      <c r="O775" s="200">
        <f t="shared" si="66"/>
        <v>9285</v>
      </c>
      <c r="P775" s="201">
        <f t="shared" si="71"/>
        <v>46423</v>
      </c>
      <c r="Q775" s="201">
        <f t="shared" si="71"/>
        <v>46430</v>
      </c>
      <c r="R775" s="5"/>
    </row>
    <row r="776" spans="14:18" x14ac:dyDescent="0.2">
      <c r="N776" s="199">
        <f t="shared" si="67"/>
        <v>6</v>
      </c>
      <c r="O776" s="200">
        <f t="shared" si="66"/>
        <v>7737</v>
      </c>
      <c r="P776" s="201">
        <f t="shared" si="71"/>
        <v>46424</v>
      </c>
      <c r="Q776" s="201">
        <f t="shared" si="71"/>
        <v>46431</v>
      </c>
      <c r="R776" s="5"/>
    </row>
    <row r="777" spans="14:18" x14ac:dyDescent="0.2">
      <c r="N777" s="199">
        <f t="shared" si="67"/>
        <v>7</v>
      </c>
      <c r="O777" s="200">
        <f t="shared" si="66"/>
        <v>6632</v>
      </c>
      <c r="P777" s="201">
        <f t="shared" si="71"/>
        <v>46425</v>
      </c>
      <c r="Q777" s="201">
        <f t="shared" si="71"/>
        <v>46432</v>
      </c>
      <c r="R777" s="5"/>
    </row>
    <row r="778" spans="14:18" x14ac:dyDescent="0.2">
      <c r="N778" s="199">
        <f t="shared" si="67"/>
        <v>8</v>
      </c>
      <c r="O778" s="200">
        <f t="shared" ref="O778:O841" si="72">ROUND(P778/N778,0)</f>
        <v>5803</v>
      </c>
      <c r="P778" s="201">
        <f t="shared" si="71"/>
        <v>46426</v>
      </c>
      <c r="Q778" s="201">
        <f t="shared" si="71"/>
        <v>46433</v>
      </c>
      <c r="R778" s="5"/>
    </row>
    <row r="779" spans="14:18" x14ac:dyDescent="0.2">
      <c r="N779" s="199">
        <f t="shared" ref="N779:N842" si="73">DAY(P779)</f>
        <v>9</v>
      </c>
      <c r="O779" s="200">
        <f t="shared" si="72"/>
        <v>5159</v>
      </c>
      <c r="P779" s="201">
        <f t="shared" si="71"/>
        <v>46427</v>
      </c>
      <c r="Q779" s="201">
        <f t="shared" si="71"/>
        <v>46434</v>
      </c>
      <c r="R779" s="5"/>
    </row>
    <row r="780" spans="14:18" x14ac:dyDescent="0.2">
      <c r="N780" s="199">
        <f t="shared" si="73"/>
        <v>10</v>
      </c>
      <c r="O780" s="200">
        <f t="shared" si="72"/>
        <v>4643</v>
      </c>
      <c r="P780" s="201">
        <f t="shared" ref="P780:Q795" si="74">P779+1</f>
        <v>46428</v>
      </c>
      <c r="Q780" s="201">
        <f t="shared" si="74"/>
        <v>46435</v>
      </c>
      <c r="R780" s="5"/>
    </row>
    <row r="781" spans="14:18" x14ac:dyDescent="0.2">
      <c r="N781" s="199">
        <f t="shared" si="73"/>
        <v>11</v>
      </c>
      <c r="O781" s="200">
        <f t="shared" si="72"/>
        <v>4221</v>
      </c>
      <c r="P781" s="201">
        <f t="shared" si="74"/>
        <v>46429</v>
      </c>
      <c r="Q781" s="201">
        <f t="shared" si="74"/>
        <v>46436</v>
      </c>
      <c r="R781" s="5"/>
    </row>
    <row r="782" spans="14:18" x14ac:dyDescent="0.2">
      <c r="N782" s="199">
        <f t="shared" si="73"/>
        <v>12</v>
      </c>
      <c r="O782" s="200">
        <f t="shared" si="72"/>
        <v>3869</v>
      </c>
      <c r="P782" s="201">
        <f t="shared" si="74"/>
        <v>46430</v>
      </c>
      <c r="Q782" s="201">
        <f t="shared" si="74"/>
        <v>46437</v>
      </c>
      <c r="R782" s="5"/>
    </row>
    <row r="783" spans="14:18" x14ac:dyDescent="0.2">
      <c r="N783" s="199">
        <f t="shared" si="73"/>
        <v>13</v>
      </c>
      <c r="O783" s="200">
        <f t="shared" si="72"/>
        <v>3572</v>
      </c>
      <c r="P783" s="201">
        <f t="shared" si="74"/>
        <v>46431</v>
      </c>
      <c r="Q783" s="201">
        <f t="shared" si="74"/>
        <v>46438</v>
      </c>
      <c r="R783" s="5"/>
    </row>
    <row r="784" spans="14:18" x14ac:dyDescent="0.2">
      <c r="N784" s="199">
        <f t="shared" si="73"/>
        <v>14</v>
      </c>
      <c r="O784" s="200">
        <f t="shared" si="72"/>
        <v>3317</v>
      </c>
      <c r="P784" s="201">
        <f t="shared" si="74"/>
        <v>46432</v>
      </c>
      <c r="Q784" s="201">
        <f t="shared" si="74"/>
        <v>46439</v>
      </c>
      <c r="R784" s="5"/>
    </row>
    <row r="785" spans="14:18" x14ac:dyDescent="0.2">
      <c r="N785" s="199">
        <f t="shared" si="73"/>
        <v>15</v>
      </c>
      <c r="O785" s="200">
        <f t="shared" si="72"/>
        <v>3096</v>
      </c>
      <c r="P785" s="201">
        <f t="shared" si="74"/>
        <v>46433</v>
      </c>
      <c r="Q785" s="201">
        <f t="shared" si="74"/>
        <v>46440</v>
      </c>
      <c r="R785" s="5"/>
    </row>
    <row r="786" spans="14:18" x14ac:dyDescent="0.2">
      <c r="N786" s="199">
        <f t="shared" si="73"/>
        <v>16</v>
      </c>
      <c r="O786" s="200">
        <f t="shared" si="72"/>
        <v>2902</v>
      </c>
      <c r="P786" s="201">
        <f t="shared" si="74"/>
        <v>46434</v>
      </c>
      <c r="Q786" s="201">
        <f t="shared" si="74"/>
        <v>46441</v>
      </c>
      <c r="R786" s="5"/>
    </row>
    <row r="787" spans="14:18" x14ac:dyDescent="0.2">
      <c r="N787" s="199">
        <f t="shared" si="73"/>
        <v>17</v>
      </c>
      <c r="O787" s="200">
        <f t="shared" si="72"/>
        <v>2731</v>
      </c>
      <c r="P787" s="201">
        <f t="shared" si="74"/>
        <v>46435</v>
      </c>
      <c r="Q787" s="201">
        <f t="shared" si="74"/>
        <v>46442</v>
      </c>
      <c r="R787" s="5"/>
    </row>
    <row r="788" spans="14:18" x14ac:dyDescent="0.2">
      <c r="N788" s="199">
        <f t="shared" si="73"/>
        <v>18</v>
      </c>
      <c r="O788" s="200">
        <f t="shared" si="72"/>
        <v>2580</v>
      </c>
      <c r="P788" s="201">
        <f t="shared" si="74"/>
        <v>46436</v>
      </c>
      <c r="Q788" s="201">
        <f t="shared" si="74"/>
        <v>46443</v>
      </c>
      <c r="R788" s="5"/>
    </row>
    <row r="789" spans="14:18" x14ac:dyDescent="0.2">
      <c r="N789" s="199">
        <f t="shared" si="73"/>
        <v>19</v>
      </c>
      <c r="O789" s="200">
        <f t="shared" si="72"/>
        <v>2444</v>
      </c>
      <c r="P789" s="201">
        <f t="shared" si="74"/>
        <v>46437</v>
      </c>
      <c r="Q789" s="201">
        <f t="shared" si="74"/>
        <v>46444</v>
      </c>
      <c r="R789" s="5"/>
    </row>
    <row r="790" spans="14:18" x14ac:dyDescent="0.2">
      <c r="N790" s="199">
        <f t="shared" si="73"/>
        <v>20</v>
      </c>
      <c r="O790" s="200">
        <f t="shared" si="72"/>
        <v>2322</v>
      </c>
      <c r="P790" s="201">
        <f t="shared" si="74"/>
        <v>46438</v>
      </c>
      <c r="Q790" s="201">
        <f t="shared" si="74"/>
        <v>46445</v>
      </c>
      <c r="R790" s="5"/>
    </row>
    <row r="791" spans="14:18" x14ac:dyDescent="0.2">
      <c r="N791" s="199">
        <f t="shared" si="73"/>
        <v>21</v>
      </c>
      <c r="O791" s="200">
        <f t="shared" si="72"/>
        <v>2211</v>
      </c>
      <c r="P791" s="201">
        <f t="shared" si="74"/>
        <v>46439</v>
      </c>
      <c r="Q791" s="201">
        <f t="shared" si="74"/>
        <v>46446</v>
      </c>
      <c r="R791" s="5"/>
    </row>
    <row r="792" spans="14:18" x14ac:dyDescent="0.2">
      <c r="N792" s="199">
        <f t="shared" si="73"/>
        <v>22</v>
      </c>
      <c r="O792" s="200">
        <f t="shared" si="72"/>
        <v>2111</v>
      </c>
      <c r="P792" s="201">
        <f t="shared" si="74"/>
        <v>46440</v>
      </c>
      <c r="Q792" s="201">
        <f t="shared" si="74"/>
        <v>46447</v>
      </c>
      <c r="R792" s="5"/>
    </row>
    <row r="793" spans="14:18" x14ac:dyDescent="0.2">
      <c r="N793" s="199">
        <f t="shared" si="73"/>
        <v>23</v>
      </c>
      <c r="O793" s="200">
        <f t="shared" si="72"/>
        <v>2019</v>
      </c>
      <c r="P793" s="201">
        <f t="shared" si="74"/>
        <v>46441</v>
      </c>
      <c r="Q793" s="201">
        <f t="shared" si="74"/>
        <v>46448</v>
      </c>
      <c r="R793" s="5"/>
    </row>
    <row r="794" spans="14:18" x14ac:dyDescent="0.2">
      <c r="N794" s="199">
        <f t="shared" si="73"/>
        <v>24</v>
      </c>
      <c r="O794" s="200">
        <f t="shared" si="72"/>
        <v>1935</v>
      </c>
      <c r="P794" s="201">
        <f t="shared" si="74"/>
        <v>46442</v>
      </c>
      <c r="Q794" s="201">
        <f t="shared" si="74"/>
        <v>46449</v>
      </c>
      <c r="R794" s="5"/>
    </row>
    <row r="795" spans="14:18" x14ac:dyDescent="0.2">
      <c r="N795" s="199">
        <f t="shared" si="73"/>
        <v>25</v>
      </c>
      <c r="O795" s="200">
        <f t="shared" si="72"/>
        <v>1858</v>
      </c>
      <c r="P795" s="201">
        <f t="shared" si="74"/>
        <v>46443</v>
      </c>
      <c r="Q795" s="201">
        <f t="shared" si="74"/>
        <v>46450</v>
      </c>
      <c r="R795" s="5"/>
    </row>
    <row r="796" spans="14:18" x14ac:dyDescent="0.2">
      <c r="N796" s="199">
        <f t="shared" si="73"/>
        <v>26</v>
      </c>
      <c r="O796" s="200">
        <f t="shared" si="72"/>
        <v>1786</v>
      </c>
      <c r="P796" s="201">
        <f t="shared" ref="P796:Q811" si="75">P795+1</f>
        <v>46444</v>
      </c>
      <c r="Q796" s="201">
        <f t="shared" si="75"/>
        <v>46451</v>
      </c>
      <c r="R796" s="5"/>
    </row>
    <row r="797" spans="14:18" x14ac:dyDescent="0.2">
      <c r="N797" s="199">
        <f t="shared" si="73"/>
        <v>27</v>
      </c>
      <c r="O797" s="200">
        <f t="shared" si="72"/>
        <v>1720</v>
      </c>
      <c r="P797" s="201">
        <f t="shared" si="75"/>
        <v>46445</v>
      </c>
      <c r="Q797" s="201">
        <f t="shared" si="75"/>
        <v>46452</v>
      </c>
      <c r="R797" s="5"/>
    </row>
    <row r="798" spans="14:18" x14ac:dyDescent="0.2">
      <c r="N798" s="199">
        <f t="shared" si="73"/>
        <v>28</v>
      </c>
      <c r="O798" s="200">
        <f t="shared" si="72"/>
        <v>1659</v>
      </c>
      <c r="P798" s="201">
        <f t="shared" si="75"/>
        <v>46446</v>
      </c>
      <c r="Q798" s="201">
        <f t="shared" si="75"/>
        <v>46453</v>
      </c>
      <c r="R798" s="5"/>
    </row>
    <row r="799" spans="14:18" x14ac:dyDescent="0.2">
      <c r="N799" s="199">
        <f t="shared" si="73"/>
        <v>1</v>
      </c>
      <c r="O799" s="200">
        <f t="shared" si="72"/>
        <v>46447</v>
      </c>
      <c r="P799" s="201">
        <f t="shared" si="75"/>
        <v>46447</v>
      </c>
      <c r="Q799" s="201">
        <f t="shared" si="75"/>
        <v>46454</v>
      </c>
      <c r="R799" s="5"/>
    </row>
    <row r="800" spans="14:18" x14ac:dyDescent="0.2">
      <c r="N800" s="199">
        <f t="shared" si="73"/>
        <v>2</v>
      </c>
      <c r="O800" s="200">
        <f t="shared" si="72"/>
        <v>23224</v>
      </c>
      <c r="P800" s="201">
        <f t="shared" si="75"/>
        <v>46448</v>
      </c>
      <c r="Q800" s="201">
        <f t="shared" si="75"/>
        <v>46455</v>
      </c>
      <c r="R800" s="5"/>
    </row>
    <row r="801" spans="14:18" x14ac:dyDescent="0.2">
      <c r="N801" s="199">
        <f t="shared" si="73"/>
        <v>3</v>
      </c>
      <c r="O801" s="200">
        <f t="shared" si="72"/>
        <v>15483</v>
      </c>
      <c r="P801" s="201">
        <f t="shared" si="75"/>
        <v>46449</v>
      </c>
      <c r="Q801" s="201">
        <f t="shared" si="75"/>
        <v>46456</v>
      </c>
      <c r="R801" s="5"/>
    </row>
    <row r="802" spans="14:18" x14ac:dyDescent="0.2">
      <c r="N802" s="199">
        <f t="shared" si="73"/>
        <v>4</v>
      </c>
      <c r="O802" s="200">
        <f t="shared" si="72"/>
        <v>11613</v>
      </c>
      <c r="P802" s="201">
        <f t="shared" si="75"/>
        <v>46450</v>
      </c>
      <c r="Q802" s="201">
        <f t="shared" si="75"/>
        <v>46457</v>
      </c>
      <c r="R802" s="5"/>
    </row>
    <row r="803" spans="14:18" x14ac:dyDescent="0.2">
      <c r="N803" s="199">
        <f t="shared" si="73"/>
        <v>5</v>
      </c>
      <c r="O803" s="200">
        <f t="shared" si="72"/>
        <v>9290</v>
      </c>
      <c r="P803" s="201">
        <f t="shared" si="75"/>
        <v>46451</v>
      </c>
      <c r="Q803" s="201">
        <f t="shared" si="75"/>
        <v>46458</v>
      </c>
      <c r="R803" s="5"/>
    </row>
    <row r="804" spans="14:18" x14ac:dyDescent="0.2">
      <c r="N804" s="199">
        <f t="shared" si="73"/>
        <v>6</v>
      </c>
      <c r="O804" s="200">
        <f t="shared" si="72"/>
        <v>7742</v>
      </c>
      <c r="P804" s="201">
        <f t="shared" si="75"/>
        <v>46452</v>
      </c>
      <c r="Q804" s="201">
        <f t="shared" si="75"/>
        <v>46459</v>
      </c>
      <c r="R804" s="5"/>
    </row>
    <row r="805" spans="14:18" x14ac:dyDescent="0.2">
      <c r="N805" s="199">
        <f t="shared" si="73"/>
        <v>7</v>
      </c>
      <c r="O805" s="200">
        <f t="shared" si="72"/>
        <v>6636</v>
      </c>
      <c r="P805" s="201">
        <f t="shared" si="75"/>
        <v>46453</v>
      </c>
      <c r="Q805" s="201">
        <f t="shared" si="75"/>
        <v>46460</v>
      </c>
      <c r="R805" s="5"/>
    </row>
    <row r="806" spans="14:18" x14ac:dyDescent="0.2">
      <c r="N806" s="199">
        <f t="shared" si="73"/>
        <v>8</v>
      </c>
      <c r="O806" s="200">
        <f t="shared" si="72"/>
        <v>5807</v>
      </c>
      <c r="P806" s="201">
        <f t="shared" si="75"/>
        <v>46454</v>
      </c>
      <c r="Q806" s="201">
        <f t="shared" si="75"/>
        <v>46461</v>
      </c>
      <c r="R806" s="5"/>
    </row>
    <row r="807" spans="14:18" x14ac:dyDescent="0.2">
      <c r="N807" s="199">
        <f t="shared" si="73"/>
        <v>9</v>
      </c>
      <c r="O807" s="200">
        <f t="shared" si="72"/>
        <v>5162</v>
      </c>
      <c r="P807" s="201">
        <f t="shared" si="75"/>
        <v>46455</v>
      </c>
      <c r="Q807" s="201">
        <f t="shared" si="75"/>
        <v>46462</v>
      </c>
      <c r="R807" s="5"/>
    </row>
    <row r="808" spans="14:18" x14ac:dyDescent="0.2">
      <c r="N808" s="199">
        <f t="shared" si="73"/>
        <v>10</v>
      </c>
      <c r="O808" s="200">
        <f t="shared" si="72"/>
        <v>4646</v>
      </c>
      <c r="P808" s="201">
        <f t="shared" si="75"/>
        <v>46456</v>
      </c>
      <c r="Q808" s="201">
        <f t="shared" si="75"/>
        <v>46463</v>
      </c>
      <c r="R808" s="5"/>
    </row>
    <row r="809" spans="14:18" x14ac:dyDescent="0.2">
      <c r="N809" s="199">
        <f t="shared" si="73"/>
        <v>11</v>
      </c>
      <c r="O809" s="200">
        <f t="shared" si="72"/>
        <v>4223</v>
      </c>
      <c r="P809" s="201">
        <f t="shared" si="75"/>
        <v>46457</v>
      </c>
      <c r="Q809" s="201">
        <f t="shared" si="75"/>
        <v>46464</v>
      </c>
      <c r="R809" s="5"/>
    </row>
    <row r="810" spans="14:18" x14ac:dyDescent="0.2">
      <c r="N810" s="199">
        <f t="shared" si="73"/>
        <v>12</v>
      </c>
      <c r="O810" s="200">
        <f t="shared" si="72"/>
        <v>3872</v>
      </c>
      <c r="P810" s="201">
        <f t="shared" si="75"/>
        <v>46458</v>
      </c>
      <c r="Q810" s="201">
        <f t="shared" si="75"/>
        <v>46465</v>
      </c>
      <c r="R810" s="5"/>
    </row>
    <row r="811" spans="14:18" x14ac:dyDescent="0.2">
      <c r="N811" s="199">
        <f t="shared" si="73"/>
        <v>13</v>
      </c>
      <c r="O811" s="200">
        <f t="shared" si="72"/>
        <v>3574</v>
      </c>
      <c r="P811" s="201">
        <f t="shared" si="75"/>
        <v>46459</v>
      </c>
      <c r="Q811" s="201">
        <f t="shared" si="75"/>
        <v>46466</v>
      </c>
      <c r="R811" s="5"/>
    </row>
    <row r="812" spans="14:18" x14ac:dyDescent="0.2">
      <c r="N812" s="199">
        <f t="shared" si="73"/>
        <v>14</v>
      </c>
      <c r="O812" s="200">
        <f t="shared" si="72"/>
        <v>3319</v>
      </c>
      <c r="P812" s="201">
        <f t="shared" ref="P812:Q827" si="76">P811+1</f>
        <v>46460</v>
      </c>
      <c r="Q812" s="201">
        <f t="shared" si="76"/>
        <v>46467</v>
      </c>
      <c r="R812" s="5"/>
    </row>
    <row r="813" spans="14:18" x14ac:dyDescent="0.2">
      <c r="N813" s="199">
        <f t="shared" si="73"/>
        <v>15</v>
      </c>
      <c r="O813" s="200">
        <f t="shared" si="72"/>
        <v>3097</v>
      </c>
      <c r="P813" s="201">
        <f t="shared" si="76"/>
        <v>46461</v>
      </c>
      <c r="Q813" s="201">
        <f t="shared" si="76"/>
        <v>46468</v>
      </c>
      <c r="R813" s="5"/>
    </row>
    <row r="814" spans="14:18" x14ac:dyDescent="0.2">
      <c r="N814" s="199">
        <f t="shared" si="73"/>
        <v>16</v>
      </c>
      <c r="O814" s="200">
        <f t="shared" si="72"/>
        <v>2904</v>
      </c>
      <c r="P814" s="201">
        <f t="shared" si="76"/>
        <v>46462</v>
      </c>
      <c r="Q814" s="201">
        <f t="shared" si="76"/>
        <v>46469</v>
      </c>
      <c r="R814" s="5"/>
    </row>
    <row r="815" spans="14:18" x14ac:dyDescent="0.2">
      <c r="N815" s="199">
        <f t="shared" si="73"/>
        <v>17</v>
      </c>
      <c r="O815" s="200">
        <f t="shared" si="72"/>
        <v>2733</v>
      </c>
      <c r="P815" s="201">
        <f t="shared" si="76"/>
        <v>46463</v>
      </c>
      <c r="Q815" s="201">
        <f t="shared" si="76"/>
        <v>46470</v>
      </c>
      <c r="R815" s="5"/>
    </row>
    <row r="816" spans="14:18" x14ac:dyDescent="0.2">
      <c r="N816" s="199">
        <f t="shared" si="73"/>
        <v>18</v>
      </c>
      <c r="O816" s="200">
        <f t="shared" si="72"/>
        <v>2581</v>
      </c>
      <c r="P816" s="201">
        <f t="shared" si="76"/>
        <v>46464</v>
      </c>
      <c r="Q816" s="201">
        <f t="shared" si="76"/>
        <v>46471</v>
      </c>
      <c r="R816" s="5"/>
    </row>
    <row r="817" spans="14:18" x14ac:dyDescent="0.2">
      <c r="N817" s="199">
        <f t="shared" si="73"/>
        <v>19</v>
      </c>
      <c r="O817" s="200">
        <f t="shared" si="72"/>
        <v>2446</v>
      </c>
      <c r="P817" s="201">
        <f t="shared" si="76"/>
        <v>46465</v>
      </c>
      <c r="Q817" s="201">
        <f t="shared" si="76"/>
        <v>46472</v>
      </c>
      <c r="R817" s="5"/>
    </row>
    <row r="818" spans="14:18" x14ac:dyDescent="0.2">
      <c r="N818" s="199">
        <f t="shared" si="73"/>
        <v>20</v>
      </c>
      <c r="O818" s="200">
        <f t="shared" si="72"/>
        <v>2323</v>
      </c>
      <c r="P818" s="201">
        <f t="shared" si="76"/>
        <v>46466</v>
      </c>
      <c r="Q818" s="201">
        <f t="shared" si="76"/>
        <v>46473</v>
      </c>
      <c r="R818" s="5"/>
    </row>
    <row r="819" spans="14:18" x14ac:dyDescent="0.2">
      <c r="N819" s="199">
        <f t="shared" si="73"/>
        <v>21</v>
      </c>
      <c r="O819" s="200">
        <f t="shared" si="72"/>
        <v>2213</v>
      </c>
      <c r="P819" s="201">
        <f t="shared" si="76"/>
        <v>46467</v>
      </c>
      <c r="Q819" s="201">
        <f t="shared" si="76"/>
        <v>46474</v>
      </c>
      <c r="R819" s="5"/>
    </row>
    <row r="820" spans="14:18" x14ac:dyDescent="0.2">
      <c r="N820" s="199">
        <f t="shared" si="73"/>
        <v>22</v>
      </c>
      <c r="O820" s="200">
        <f t="shared" si="72"/>
        <v>2112</v>
      </c>
      <c r="P820" s="201">
        <f t="shared" si="76"/>
        <v>46468</v>
      </c>
      <c r="Q820" s="201">
        <f t="shared" si="76"/>
        <v>46475</v>
      </c>
      <c r="R820" s="5"/>
    </row>
    <row r="821" spans="14:18" x14ac:dyDescent="0.2">
      <c r="N821" s="199">
        <f t="shared" si="73"/>
        <v>23</v>
      </c>
      <c r="O821" s="200">
        <f t="shared" si="72"/>
        <v>2020</v>
      </c>
      <c r="P821" s="201">
        <f t="shared" si="76"/>
        <v>46469</v>
      </c>
      <c r="Q821" s="201">
        <f t="shared" si="76"/>
        <v>46476</v>
      </c>
      <c r="R821" s="5"/>
    </row>
    <row r="822" spans="14:18" x14ac:dyDescent="0.2">
      <c r="N822" s="199">
        <f t="shared" si="73"/>
        <v>24</v>
      </c>
      <c r="O822" s="200">
        <f t="shared" si="72"/>
        <v>1936</v>
      </c>
      <c r="P822" s="201">
        <f t="shared" si="76"/>
        <v>46470</v>
      </c>
      <c r="Q822" s="201">
        <f t="shared" si="76"/>
        <v>46477</v>
      </c>
      <c r="R822" s="5"/>
    </row>
    <row r="823" spans="14:18" x14ac:dyDescent="0.2">
      <c r="N823" s="199">
        <f t="shared" si="73"/>
        <v>25</v>
      </c>
      <c r="O823" s="200">
        <f t="shared" si="72"/>
        <v>1859</v>
      </c>
      <c r="P823" s="201">
        <f t="shared" si="76"/>
        <v>46471</v>
      </c>
      <c r="Q823" s="201">
        <f t="shared" si="76"/>
        <v>46478</v>
      </c>
      <c r="R823" s="5"/>
    </row>
    <row r="824" spans="14:18" x14ac:dyDescent="0.2">
      <c r="N824" s="199">
        <f t="shared" si="73"/>
        <v>26</v>
      </c>
      <c r="O824" s="200">
        <f t="shared" si="72"/>
        <v>1787</v>
      </c>
      <c r="P824" s="201">
        <f t="shared" si="76"/>
        <v>46472</v>
      </c>
      <c r="Q824" s="201">
        <f t="shared" si="76"/>
        <v>46479</v>
      </c>
      <c r="R824" s="5"/>
    </row>
    <row r="825" spans="14:18" x14ac:dyDescent="0.2">
      <c r="N825" s="199">
        <f t="shared" si="73"/>
        <v>27</v>
      </c>
      <c r="O825" s="200">
        <f t="shared" si="72"/>
        <v>1721</v>
      </c>
      <c r="P825" s="201">
        <f t="shared" si="76"/>
        <v>46473</v>
      </c>
      <c r="Q825" s="201">
        <f t="shared" si="76"/>
        <v>46480</v>
      </c>
      <c r="R825" s="5"/>
    </row>
    <row r="826" spans="14:18" x14ac:dyDescent="0.2">
      <c r="N826" s="199">
        <f t="shared" si="73"/>
        <v>28</v>
      </c>
      <c r="O826" s="200">
        <f t="shared" si="72"/>
        <v>1660</v>
      </c>
      <c r="P826" s="201">
        <f t="shared" si="76"/>
        <v>46474</v>
      </c>
      <c r="Q826" s="201">
        <f t="shared" si="76"/>
        <v>46481</v>
      </c>
      <c r="R826" s="5"/>
    </row>
    <row r="827" spans="14:18" x14ac:dyDescent="0.2">
      <c r="N827" s="199">
        <f t="shared" si="73"/>
        <v>29</v>
      </c>
      <c r="O827" s="200">
        <f t="shared" si="72"/>
        <v>1603</v>
      </c>
      <c r="P827" s="201">
        <f t="shared" si="76"/>
        <v>46475</v>
      </c>
      <c r="Q827" s="201">
        <f t="shared" si="76"/>
        <v>46482</v>
      </c>
      <c r="R827" s="5"/>
    </row>
    <row r="828" spans="14:18" x14ac:dyDescent="0.2">
      <c r="N828" s="199">
        <f t="shared" si="73"/>
        <v>30</v>
      </c>
      <c r="O828" s="200">
        <f t="shared" si="72"/>
        <v>1549</v>
      </c>
      <c r="P828" s="201">
        <f t="shared" ref="P828:Q843" si="77">P827+1</f>
        <v>46476</v>
      </c>
      <c r="Q828" s="201">
        <f t="shared" si="77"/>
        <v>46483</v>
      </c>
      <c r="R828" s="5"/>
    </row>
    <row r="829" spans="14:18" x14ac:dyDescent="0.2">
      <c r="N829" s="199">
        <f t="shared" si="73"/>
        <v>31</v>
      </c>
      <c r="O829" s="200">
        <f t="shared" si="72"/>
        <v>1499</v>
      </c>
      <c r="P829" s="201">
        <f t="shared" si="77"/>
        <v>46477</v>
      </c>
      <c r="Q829" s="201">
        <f t="shared" si="77"/>
        <v>46484</v>
      </c>
      <c r="R829" s="5"/>
    </row>
    <row r="830" spans="14:18" x14ac:dyDescent="0.2">
      <c r="N830" s="199">
        <f t="shared" si="73"/>
        <v>1</v>
      </c>
      <c r="O830" s="200">
        <f t="shared" si="72"/>
        <v>46478</v>
      </c>
      <c r="P830" s="201">
        <f t="shared" si="77"/>
        <v>46478</v>
      </c>
      <c r="Q830" s="201">
        <f t="shared" si="77"/>
        <v>46485</v>
      </c>
      <c r="R830" s="5"/>
    </row>
    <row r="831" spans="14:18" x14ac:dyDescent="0.2">
      <c r="N831" s="199">
        <f t="shared" si="73"/>
        <v>2</v>
      </c>
      <c r="O831" s="200">
        <f t="shared" si="72"/>
        <v>23240</v>
      </c>
      <c r="P831" s="201">
        <f t="shared" si="77"/>
        <v>46479</v>
      </c>
      <c r="Q831" s="201">
        <f t="shared" si="77"/>
        <v>46486</v>
      </c>
      <c r="R831" s="5"/>
    </row>
    <row r="832" spans="14:18" x14ac:dyDescent="0.2">
      <c r="N832" s="199">
        <f t="shared" si="73"/>
        <v>3</v>
      </c>
      <c r="O832" s="200">
        <f t="shared" si="72"/>
        <v>15493</v>
      </c>
      <c r="P832" s="201">
        <f t="shared" si="77"/>
        <v>46480</v>
      </c>
      <c r="Q832" s="201">
        <f t="shared" si="77"/>
        <v>46487</v>
      </c>
      <c r="R832" s="5"/>
    </row>
    <row r="833" spans="14:18" x14ac:dyDescent="0.2">
      <c r="N833" s="199">
        <f t="shared" si="73"/>
        <v>4</v>
      </c>
      <c r="O833" s="200">
        <f t="shared" si="72"/>
        <v>11620</v>
      </c>
      <c r="P833" s="201">
        <f t="shared" si="77"/>
        <v>46481</v>
      </c>
      <c r="Q833" s="201">
        <f t="shared" si="77"/>
        <v>46488</v>
      </c>
      <c r="R833" s="5"/>
    </row>
    <row r="834" spans="14:18" x14ac:dyDescent="0.2">
      <c r="N834" s="199">
        <f t="shared" si="73"/>
        <v>5</v>
      </c>
      <c r="O834" s="200">
        <f t="shared" si="72"/>
        <v>9296</v>
      </c>
      <c r="P834" s="201">
        <f t="shared" si="77"/>
        <v>46482</v>
      </c>
      <c r="Q834" s="201">
        <f t="shared" si="77"/>
        <v>46489</v>
      </c>
      <c r="R834" s="5"/>
    </row>
    <row r="835" spans="14:18" x14ac:dyDescent="0.2">
      <c r="N835" s="199">
        <f t="shared" si="73"/>
        <v>6</v>
      </c>
      <c r="O835" s="200">
        <f t="shared" si="72"/>
        <v>7747</v>
      </c>
      <c r="P835" s="201">
        <f t="shared" si="77"/>
        <v>46483</v>
      </c>
      <c r="Q835" s="201">
        <f t="shared" si="77"/>
        <v>46490</v>
      </c>
      <c r="R835" s="5"/>
    </row>
    <row r="836" spans="14:18" x14ac:dyDescent="0.2">
      <c r="N836" s="199">
        <f t="shared" si="73"/>
        <v>7</v>
      </c>
      <c r="O836" s="200">
        <f t="shared" si="72"/>
        <v>6641</v>
      </c>
      <c r="P836" s="201">
        <f t="shared" si="77"/>
        <v>46484</v>
      </c>
      <c r="Q836" s="201">
        <f t="shared" si="77"/>
        <v>46491</v>
      </c>
      <c r="R836" s="5"/>
    </row>
    <row r="837" spans="14:18" x14ac:dyDescent="0.2">
      <c r="N837" s="199">
        <f t="shared" si="73"/>
        <v>8</v>
      </c>
      <c r="O837" s="200">
        <f t="shared" si="72"/>
        <v>5811</v>
      </c>
      <c r="P837" s="201">
        <f t="shared" si="77"/>
        <v>46485</v>
      </c>
      <c r="Q837" s="201">
        <f t="shared" si="77"/>
        <v>46492</v>
      </c>
      <c r="R837" s="5"/>
    </row>
    <row r="838" spans="14:18" x14ac:dyDescent="0.2">
      <c r="N838" s="199">
        <f t="shared" si="73"/>
        <v>9</v>
      </c>
      <c r="O838" s="200">
        <f t="shared" si="72"/>
        <v>5165</v>
      </c>
      <c r="P838" s="201">
        <f t="shared" si="77"/>
        <v>46486</v>
      </c>
      <c r="Q838" s="201">
        <f t="shared" si="77"/>
        <v>46493</v>
      </c>
      <c r="R838" s="5"/>
    </row>
    <row r="839" spans="14:18" x14ac:dyDescent="0.2">
      <c r="N839" s="199">
        <f t="shared" si="73"/>
        <v>10</v>
      </c>
      <c r="O839" s="200">
        <f t="shared" si="72"/>
        <v>4649</v>
      </c>
      <c r="P839" s="201">
        <f t="shared" si="77"/>
        <v>46487</v>
      </c>
      <c r="Q839" s="201">
        <f t="shared" si="77"/>
        <v>46494</v>
      </c>
      <c r="R839" s="5"/>
    </row>
    <row r="840" spans="14:18" x14ac:dyDescent="0.2">
      <c r="N840" s="199">
        <f t="shared" si="73"/>
        <v>11</v>
      </c>
      <c r="O840" s="200">
        <f t="shared" si="72"/>
        <v>4226</v>
      </c>
      <c r="P840" s="201">
        <f t="shared" si="77"/>
        <v>46488</v>
      </c>
      <c r="Q840" s="201">
        <f t="shared" si="77"/>
        <v>46495</v>
      </c>
      <c r="R840" s="5"/>
    </row>
    <row r="841" spans="14:18" x14ac:dyDescent="0.2">
      <c r="N841" s="199">
        <f t="shared" si="73"/>
        <v>12</v>
      </c>
      <c r="O841" s="200">
        <f t="shared" si="72"/>
        <v>3874</v>
      </c>
      <c r="P841" s="201">
        <f t="shared" si="77"/>
        <v>46489</v>
      </c>
      <c r="Q841" s="201">
        <f t="shared" si="77"/>
        <v>46496</v>
      </c>
      <c r="R841" s="5"/>
    </row>
    <row r="842" spans="14:18" x14ac:dyDescent="0.2">
      <c r="N842" s="199">
        <f t="shared" si="73"/>
        <v>13</v>
      </c>
      <c r="O842" s="200">
        <f t="shared" ref="O842:O905" si="78">ROUND(P842/N842,0)</f>
        <v>3576</v>
      </c>
      <c r="P842" s="201">
        <f t="shared" si="77"/>
        <v>46490</v>
      </c>
      <c r="Q842" s="201">
        <f t="shared" si="77"/>
        <v>46497</v>
      </c>
      <c r="R842" s="5"/>
    </row>
    <row r="843" spans="14:18" x14ac:dyDescent="0.2">
      <c r="N843" s="199">
        <f t="shared" ref="N843:N906" si="79">DAY(P843)</f>
        <v>14</v>
      </c>
      <c r="O843" s="200">
        <f t="shared" si="78"/>
        <v>3321</v>
      </c>
      <c r="P843" s="201">
        <f t="shared" si="77"/>
        <v>46491</v>
      </c>
      <c r="Q843" s="201">
        <f t="shared" si="77"/>
        <v>46498</v>
      </c>
      <c r="R843" s="5"/>
    </row>
    <row r="844" spans="14:18" x14ac:dyDescent="0.2">
      <c r="N844" s="199">
        <f t="shared" si="79"/>
        <v>15</v>
      </c>
      <c r="O844" s="200">
        <f t="shared" si="78"/>
        <v>3099</v>
      </c>
      <c r="P844" s="201">
        <f t="shared" ref="P844:Q859" si="80">P843+1</f>
        <v>46492</v>
      </c>
      <c r="Q844" s="201">
        <f t="shared" si="80"/>
        <v>46499</v>
      </c>
      <c r="R844" s="5"/>
    </row>
    <row r="845" spans="14:18" x14ac:dyDescent="0.2">
      <c r="N845" s="199">
        <f t="shared" si="79"/>
        <v>16</v>
      </c>
      <c r="O845" s="200">
        <f t="shared" si="78"/>
        <v>2906</v>
      </c>
      <c r="P845" s="201">
        <f t="shared" si="80"/>
        <v>46493</v>
      </c>
      <c r="Q845" s="201">
        <f t="shared" si="80"/>
        <v>46500</v>
      </c>
      <c r="R845" s="5"/>
    </row>
    <row r="846" spans="14:18" x14ac:dyDescent="0.2">
      <c r="N846" s="199">
        <f t="shared" si="79"/>
        <v>17</v>
      </c>
      <c r="O846" s="200">
        <f t="shared" si="78"/>
        <v>2735</v>
      </c>
      <c r="P846" s="201">
        <f t="shared" si="80"/>
        <v>46494</v>
      </c>
      <c r="Q846" s="201">
        <f t="shared" si="80"/>
        <v>46501</v>
      </c>
      <c r="R846" s="5"/>
    </row>
    <row r="847" spans="14:18" x14ac:dyDescent="0.2">
      <c r="N847" s="199">
        <f t="shared" si="79"/>
        <v>18</v>
      </c>
      <c r="O847" s="200">
        <f t="shared" si="78"/>
        <v>2583</v>
      </c>
      <c r="P847" s="201">
        <f t="shared" si="80"/>
        <v>46495</v>
      </c>
      <c r="Q847" s="201">
        <f t="shared" si="80"/>
        <v>46502</v>
      </c>
      <c r="R847" s="5"/>
    </row>
    <row r="848" spans="14:18" x14ac:dyDescent="0.2">
      <c r="N848" s="199">
        <f t="shared" si="79"/>
        <v>19</v>
      </c>
      <c r="O848" s="200">
        <f t="shared" si="78"/>
        <v>2447</v>
      </c>
      <c r="P848" s="201">
        <f t="shared" si="80"/>
        <v>46496</v>
      </c>
      <c r="Q848" s="201">
        <f t="shared" si="80"/>
        <v>46503</v>
      </c>
      <c r="R848" s="5"/>
    </row>
    <row r="849" spans="14:18" x14ac:dyDescent="0.2">
      <c r="N849" s="199">
        <f t="shared" si="79"/>
        <v>20</v>
      </c>
      <c r="O849" s="200">
        <f t="shared" si="78"/>
        <v>2325</v>
      </c>
      <c r="P849" s="201">
        <f t="shared" si="80"/>
        <v>46497</v>
      </c>
      <c r="Q849" s="201">
        <f t="shared" si="80"/>
        <v>46504</v>
      </c>
      <c r="R849" s="5"/>
    </row>
    <row r="850" spans="14:18" x14ac:dyDescent="0.2">
      <c r="N850" s="199">
        <f t="shared" si="79"/>
        <v>21</v>
      </c>
      <c r="O850" s="200">
        <f t="shared" si="78"/>
        <v>2214</v>
      </c>
      <c r="P850" s="201">
        <f t="shared" si="80"/>
        <v>46498</v>
      </c>
      <c r="Q850" s="201">
        <f t="shared" si="80"/>
        <v>46505</v>
      </c>
      <c r="R850" s="5"/>
    </row>
    <row r="851" spans="14:18" x14ac:dyDescent="0.2">
      <c r="N851" s="199">
        <f t="shared" si="79"/>
        <v>22</v>
      </c>
      <c r="O851" s="200">
        <f t="shared" si="78"/>
        <v>2114</v>
      </c>
      <c r="P851" s="201">
        <f t="shared" si="80"/>
        <v>46499</v>
      </c>
      <c r="Q851" s="201">
        <f t="shared" si="80"/>
        <v>46506</v>
      </c>
      <c r="R851" s="5"/>
    </row>
    <row r="852" spans="14:18" x14ac:dyDescent="0.2">
      <c r="N852" s="199">
        <f t="shared" si="79"/>
        <v>23</v>
      </c>
      <c r="O852" s="200">
        <f t="shared" si="78"/>
        <v>2022</v>
      </c>
      <c r="P852" s="201">
        <f t="shared" si="80"/>
        <v>46500</v>
      </c>
      <c r="Q852" s="201">
        <f t="shared" si="80"/>
        <v>46507</v>
      </c>
      <c r="R852" s="5"/>
    </row>
    <row r="853" spans="14:18" x14ac:dyDescent="0.2">
      <c r="N853" s="199">
        <f t="shared" si="79"/>
        <v>24</v>
      </c>
      <c r="O853" s="200">
        <f t="shared" si="78"/>
        <v>1938</v>
      </c>
      <c r="P853" s="201">
        <f t="shared" si="80"/>
        <v>46501</v>
      </c>
      <c r="Q853" s="201">
        <f t="shared" si="80"/>
        <v>46508</v>
      </c>
      <c r="R853" s="5"/>
    </row>
    <row r="854" spans="14:18" x14ac:dyDescent="0.2">
      <c r="N854" s="199">
        <f t="shared" si="79"/>
        <v>25</v>
      </c>
      <c r="O854" s="200">
        <f t="shared" si="78"/>
        <v>1860</v>
      </c>
      <c r="P854" s="201">
        <f t="shared" si="80"/>
        <v>46502</v>
      </c>
      <c r="Q854" s="201">
        <f t="shared" si="80"/>
        <v>46509</v>
      </c>
      <c r="R854" s="5"/>
    </row>
    <row r="855" spans="14:18" x14ac:dyDescent="0.2">
      <c r="N855" s="199">
        <f t="shared" si="79"/>
        <v>26</v>
      </c>
      <c r="O855" s="200">
        <f t="shared" si="78"/>
        <v>1789</v>
      </c>
      <c r="P855" s="201">
        <f t="shared" si="80"/>
        <v>46503</v>
      </c>
      <c r="Q855" s="201">
        <f t="shared" si="80"/>
        <v>46510</v>
      </c>
      <c r="R855" s="5"/>
    </row>
    <row r="856" spans="14:18" x14ac:dyDescent="0.2">
      <c r="N856" s="199">
        <f t="shared" si="79"/>
        <v>27</v>
      </c>
      <c r="O856" s="200">
        <f t="shared" si="78"/>
        <v>1722</v>
      </c>
      <c r="P856" s="201">
        <f t="shared" si="80"/>
        <v>46504</v>
      </c>
      <c r="Q856" s="201">
        <f t="shared" si="80"/>
        <v>46511</v>
      </c>
      <c r="R856" s="5"/>
    </row>
    <row r="857" spans="14:18" x14ac:dyDescent="0.2">
      <c r="N857" s="199">
        <f t="shared" si="79"/>
        <v>28</v>
      </c>
      <c r="O857" s="200">
        <f t="shared" si="78"/>
        <v>1661</v>
      </c>
      <c r="P857" s="201">
        <f t="shared" si="80"/>
        <v>46505</v>
      </c>
      <c r="Q857" s="201">
        <f t="shared" si="80"/>
        <v>46512</v>
      </c>
      <c r="R857" s="5"/>
    </row>
    <row r="858" spans="14:18" x14ac:dyDescent="0.2">
      <c r="N858" s="199">
        <f t="shared" si="79"/>
        <v>29</v>
      </c>
      <c r="O858" s="200">
        <f t="shared" si="78"/>
        <v>1604</v>
      </c>
      <c r="P858" s="201">
        <f t="shared" si="80"/>
        <v>46506</v>
      </c>
      <c r="Q858" s="201">
        <f t="shared" si="80"/>
        <v>46513</v>
      </c>
      <c r="R858" s="5"/>
    </row>
    <row r="859" spans="14:18" x14ac:dyDescent="0.2">
      <c r="N859" s="199">
        <f t="shared" si="79"/>
        <v>30</v>
      </c>
      <c r="O859" s="200">
        <f t="shared" si="78"/>
        <v>1550</v>
      </c>
      <c r="P859" s="201">
        <f t="shared" si="80"/>
        <v>46507</v>
      </c>
      <c r="Q859" s="201">
        <f t="shared" si="80"/>
        <v>46514</v>
      </c>
      <c r="R859" s="5"/>
    </row>
    <row r="860" spans="14:18" x14ac:dyDescent="0.2">
      <c r="N860" s="199">
        <f t="shared" si="79"/>
        <v>1</v>
      </c>
      <c r="O860" s="200">
        <f t="shared" si="78"/>
        <v>46508</v>
      </c>
      <c r="P860" s="201">
        <f t="shared" ref="P860:Q875" si="81">P859+1</f>
        <v>46508</v>
      </c>
      <c r="Q860" s="201">
        <f t="shared" si="81"/>
        <v>46515</v>
      </c>
      <c r="R860" s="5"/>
    </row>
    <row r="861" spans="14:18" x14ac:dyDescent="0.2">
      <c r="N861" s="199">
        <f t="shared" si="79"/>
        <v>2</v>
      </c>
      <c r="O861" s="200">
        <f t="shared" si="78"/>
        <v>23255</v>
      </c>
      <c r="P861" s="201">
        <f t="shared" si="81"/>
        <v>46509</v>
      </c>
      <c r="Q861" s="201">
        <f t="shared" si="81"/>
        <v>46516</v>
      </c>
      <c r="R861" s="5"/>
    </row>
    <row r="862" spans="14:18" x14ac:dyDescent="0.2">
      <c r="N862" s="199">
        <f t="shared" si="79"/>
        <v>3</v>
      </c>
      <c r="O862" s="200">
        <f t="shared" si="78"/>
        <v>15503</v>
      </c>
      <c r="P862" s="201">
        <f t="shared" si="81"/>
        <v>46510</v>
      </c>
      <c r="Q862" s="201">
        <f t="shared" si="81"/>
        <v>46517</v>
      </c>
      <c r="R862" s="5"/>
    </row>
    <row r="863" spans="14:18" x14ac:dyDescent="0.2">
      <c r="N863" s="199">
        <f t="shared" si="79"/>
        <v>4</v>
      </c>
      <c r="O863" s="200">
        <f t="shared" si="78"/>
        <v>11628</v>
      </c>
      <c r="P863" s="201">
        <f t="shared" si="81"/>
        <v>46511</v>
      </c>
      <c r="Q863" s="201">
        <f t="shared" si="81"/>
        <v>46518</v>
      </c>
      <c r="R863" s="5"/>
    </row>
    <row r="864" spans="14:18" x14ac:dyDescent="0.2">
      <c r="N864" s="199">
        <f t="shared" si="79"/>
        <v>5</v>
      </c>
      <c r="O864" s="200">
        <f t="shared" si="78"/>
        <v>9302</v>
      </c>
      <c r="P864" s="201">
        <f t="shared" si="81"/>
        <v>46512</v>
      </c>
      <c r="Q864" s="201">
        <f t="shared" si="81"/>
        <v>46519</v>
      </c>
      <c r="R864" s="5"/>
    </row>
    <row r="865" spans="14:18" x14ac:dyDescent="0.2">
      <c r="N865" s="199">
        <f t="shared" si="79"/>
        <v>6</v>
      </c>
      <c r="O865" s="200">
        <f t="shared" si="78"/>
        <v>7752</v>
      </c>
      <c r="P865" s="201">
        <f t="shared" si="81"/>
        <v>46513</v>
      </c>
      <c r="Q865" s="201">
        <f t="shared" si="81"/>
        <v>46520</v>
      </c>
      <c r="R865" s="5"/>
    </row>
    <row r="866" spans="14:18" x14ac:dyDescent="0.2">
      <c r="N866" s="199">
        <f t="shared" si="79"/>
        <v>7</v>
      </c>
      <c r="O866" s="200">
        <f t="shared" si="78"/>
        <v>6645</v>
      </c>
      <c r="P866" s="201">
        <f t="shared" si="81"/>
        <v>46514</v>
      </c>
      <c r="Q866" s="201">
        <f t="shared" si="81"/>
        <v>46521</v>
      </c>
      <c r="R866" s="5"/>
    </row>
    <row r="867" spans="14:18" x14ac:dyDescent="0.2">
      <c r="N867" s="199">
        <f t="shared" si="79"/>
        <v>8</v>
      </c>
      <c r="O867" s="200">
        <f t="shared" si="78"/>
        <v>5814</v>
      </c>
      <c r="P867" s="201">
        <f t="shared" si="81"/>
        <v>46515</v>
      </c>
      <c r="Q867" s="201">
        <f t="shared" si="81"/>
        <v>46522</v>
      </c>
      <c r="R867" s="5"/>
    </row>
    <row r="868" spans="14:18" x14ac:dyDescent="0.2">
      <c r="N868" s="199">
        <f t="shared" si="79"/>
        <v>9</v>
      </c>
      <c r="O868" s="200">
        <f t="shared" si="78"/>
        <v>5168</v>
      </c>
      <c r="P868" s="201">
        <f t="shared" si="81"/>
        <v>46516</v>
      </c>
      <c r="Q868" s="201">
        <f t="shared" si="81"/>
        <v>46523</v>
      </c>
      <c r="R868" s="5"/>
    </row>
    <row r="869" spans="14:18" x14ac:dyDescent="0.2">
      <c r="N869" s="199">
        <f t="shared" si="79"/>
        <v>10</v>
      </c>
      <c r="O869" s="200">
        <f t="shared" si="78"/>
        <v>4652</v>
      </c>
      <c r="P869" s="201">
        <f t="shared" si="81"/>
        <v>46517</v>
      </c>
      <c r="Q869" s="201">
        <f t="shared" si="81"/>
        <v>46524</v>
      </c>
      <c r="R869" s="5"/>
    </row>
    <row r="870" spans="14:18" x14ac:dyDescent="0.2">
      <c r="N870" s="199">
        <f t="shared" si="79"/>
        <v>11</v>
      </c>
      <c r="O870" s="200">
        <f t="shared" si="78"/>
        <v>4229</v>
      </c>
      <c r="P870" s="201">
        <f t="shared" si="81"/>
        <v>46518</v>
      </c>
      <c r="Q870" s="201">
        <f t="shared" si="81"/>
        <v>46525</v>
      </c>
      <c r="R870" s="5"/>
    </row>
    <row r="871" spans="14:18" x14ac:dyDescent="0.2">
      <c r="N871" s="199">
        <f t="shared" si="79"/>
        <v>12</v>
      </c>
      <c r="O871" s="200">
        <f t="shared" si="78"/>
        <v>3877</v>
      </c>
      <c r="P871" s="201">
        <f t="shared" si="81"/>
        <v>46519</v>
      </c>
      <c r="Q871" s="201">
        <f t="shared" si="81"/>
        <v>46526</v>
      </c>
      <c r="R871" s="5"/>
    </row>
    <row r="872" spans="14:18" x14ac:dyDescent="0.2">
      <c r="N872" s="199">
        <f t="shared" si="79"/>
        <v>13</v>
      </c>
      <c r="O872" s="200">
        <f t="shared" si="78"/>
        <v>3578</v>
      </c>
      <c r="P872" s="201">
        <f t="shared" si="81"/>
        <v>46520</v>
      </c>
      <c r="Q872" s="201">
        <f t="shared" si="81"/>
        <v>46527</v>
      </c>
      <c r="R872" s="5"/>
    </row>
    <row r="873" spans="14:18" x14ac:dyDescent="0.2">
      <c r="N873" s="199">
        <f t="shared" si="79"/>
        <v>14</v>
      </c>
      <c r="O873" s="200">
        <f t="shared" si="78"/>
        <v>3323</v>
      </c>
      <c r="P873" s="201">
        <f t="shared" si="81"/>
        <v>46521</v>
      </c>
      <c r="Q873" s="201">
        <f t="shared" si="81"/>
        <v>46528</v>
      </c>
      <c r="R873" s="5"/>
    </row>
    <row r="874" spans="14:18" x14ac:dyDescent="0.2">
      <c r="N874" s="199">
        <f t="shared" si="79"/>
        <v>15</v>
      </c>
      <c r="O874" s="200">
        <f t="shared" si="78"/>
        <v>3101</v>
      </c>
      <c r="P874" s="201">
        <f t="shared" si="81"/>
        <v>46522</v>
      </c>
      <c r="Q874" s="201">
        <f t="shared" si="81"/>
        <v>46529</v>
      </c>
      <c r="R874" s="5"/>
    </row>
    <row r="875" spans="14:18" x14ac:dyDescent="0.2">
      <c r="N875" s="199">
        <f t="shared" si="79"/>
        <v>16</v>
      </c>
      <c r="O875" s="200">
        <f t="shared" si="78"/>
        <v>2908</v>
      </c>
      <c r="P875" s="201">
        <f t="shared" si="81"/>
        <v>46523</v>
      </c>
      <c r="Q875" s="201">
        <f t="shared" si="81"/>
        <v>46530</v>
      </c>
      <c r="R875" s="5"/>
    </row>
    <row r="876" spans="14:18" x14ac:dyDescent="0.2">
      <c r="N876" s="199">
        <f t="shared" si="79"/>
        <v>17</v>
      </c>
      <c r="O876" s="200">
        <f t="shared" si="78"/>
        <v>2737</v>
      </c>
      <c r="P876" s="201">
        <f t="shared" ref="P876:Q891" si="82">P875+1</f>
        <v>46524</v>
      </c>
      <c r="Q876" s="201">
        <f t="shared" si="82"/>
        <v>46531</v>
      </c>
      <c r="R876" s="5"/>
    </row>
    <row r="877" spans="14:18" x14ac:dyDescent="0.2">
      <c r="N877" s="199">
        <f t="shared" si="79"/>
        <v>18</v>
      </c>
      <c r="O877" s="200">
        <f t="shared" si="78"/>
        <v>2585</v>
      </c>
      <c r="P877" s="201">
        <f t="shared" si="82"/>
        <v>46525</v>
      </c>
      <c r="Q877" s="201">
        <f t="shared" si="82"/>
        <v>46532</v>
      </c>
      <c r="R877" s="5"/>
    </row>
    <row r="878" spans="14:18" x14ac:dyDescent="0.2">
      <c r="N878" s="199">
        <f t="shared" si="79"/>
        <v>19</v>
      </c>
      <c r="O878" s="200">
        <f t="shared" si="78"/>
        <v>2449</v>
      </c>
      <c r="P878" s="201">
        <f t="shared" si="82"/>
        <v>46526</v>
      </c>
      <c r="Q878" s="201">
        <f t="shared" si="82"/>
        <v>46533</v>
      </c>
      <c r="R878" s="5"/>
    </row>
    <row r="879" spans="14:18" x14ac:dyDescent="0.2">
      <c r="N879" s="199">
        <f t="shared" si="79"/>
        <v>20</v>
      </c>
      <c r="O879" s="200">
        <f t="shared" si="78"/>
        <v>2326</v>
      </c>
      <c r="P879" s="201">
        <f t="shared" si="82"/>
        <v>46527</v>
      </c>
      <c r="Q879" s="201">
        <f t="shared" si="82"/>
        <v>46534</v>
      </c>
      <c r="R879" s="5"/>
    </row>
    <row r="880" spans="14:18" x14ac:dyDescent="0.2">
      <c r="N880" s="199">
        <f t="shared" si="79"/>
        <v>21</v>
      </c>
      <c r="O880" s="200">
        <f t="shared" si="78"/>
        <v>2216</v>
      </c>
      <c r="P880" s="201">
        <f t="shared" si="82"/>
        <v>46528</v>
      </c>
      <c r="Q880" s="201">
        <f t="shared" si="82"/>
        <v>46535</v>
      </c>
      <c r="R880" s="5"/>
    </row>
    <row r="881" spans="14:18" x14ac:dyDescent="0.2">
      <c r="N881" s="199">
        <f t="shared" si="79"/>
        <v>22</v>
      </c>
      <c r="O881" s="200">
        <f t="shared" si="78"/>
        <v>2115</v>
      </c>
      <c r="P881" s="201">
        <f t="shared" si="82"/>
        <v>46529</v>
      </c>
      <c r="Q881" s="201">
        <f t="shared" si="82"/>
        <v>46536</v>
      </c>
      <c r="R881" s="5"/>
    </row>
    <row r="882" spans="14:18" x14ac:dyDescent="0.2">
      <c r="N882" s="199">
        <f t="shared" si="79"/>
        <v>23</v>
      </c>
      <c r="O882" s="200">
        <f t="shared" si="78"/>
        <v>2023</v>
      </c>
      <c r="P882" s="201">
        <f t="shared" si="82"/>
        <v>46530</v>
      </c>
      <c r="Q882" s="201">
        <f t="shared" si="82"/>
        <v>46537</v>
      </c>
      <c r="R882" s="5"/>
    </row>
    <row r="883" spans="14:18" x14ac:dyDescent="0.2">
      <c r="N883" s="199">
        <f t="shared" si="79"/>
        <v>24</v>
      </c>
      <c r="O883" s="200">
        <f t="shared" si="78"/>
        <v>1939</v>
      </c>
      <c r="P883" s="201">
        <f t="shared" si="82"/>
        <v>46531</v>
      </c>
      <c r="Q883" s="201">
        <f t="shared" si="82"/>
        <v>46538</v>
      </c>
      <c r="R883" s="5"/>
    </row>
    <row r="884" spans="14:18" x14ac:dyDescent="0.2">
      <c r="N884" s="199">
        <f t="shared" si="79"/>
        <v>25</v>
      </c>
      <c r="O884" s="200">
        <f t="shared" si="78"/>
        <v>1861</v>
      </c>
      <c r="P884" s="201">
        <f t="shared" si="82"/>
        <v>46532</v>
      </c>
      <c r="Q884" s="201">
        <f t="shared" si="82"/>
        <v>46539</v>
      </c>
      <c r="R884" s="5"/>
    </row>
    <row r="885" spans="14:18" x14ac:dyDescent="0.2">
      <c r="N885" s="199">
        <f t="shared" si="79"/>
        <v>26</v>
      </c>
      <c r="O885" s="200">
        <f t="shared" si="78"/>
        <v>1790</v>
      </c>
      <c r="P885" s="201">
        <f t="shared" si="82"/>
        <v>46533</v>
      </c>
      <c r="Q885" s="201">
        <f t="shared" si="82"/>
        <v>46540</v>
      </c>
      <c r="R885" s="5"/>
    </row>
    <row r="886" spans="14:18" x14ac:dyDescent="0.2">
      <c r="N886" s="199">
        <f t="shared" si="79"/>
        <v>27</v>
      </c>
      <c r="O886" s="200">
        <f t="shared" si="78"/>
        <v>1723</v>
      </c>
      <c r="P886" s="201">
        <f t="shared" si="82"/>
        <v>46534</v>
      </c>
      <c r="Q886" s="201">
        <f t="shared" si="82"/>
        <v>46541</v>
      </c>
      <c r="R886" s="5"/>
    </row>
    <row r="887" spans="14:18" x14ac:dyDescent="0.2">
      <c r="N887" s="199">
        <f t="shared" si="79"/>
        <v>28</v>
      </c>
      <c r="O887" s="200">
        <f t="shared" si="78"/>
        <v>1662</v>
      </c>
      <c r="P887" s="201">
        <f t="shared" si="82"/>
        <v>46535</v>
      </c>
      <c r="Q887" s="201">
        <f t="shared" si="82"/>
        <v>46542</v>
      </c>
      <c r="R887" s="5"/>
    </row>
    <row r="888" spans="14:18" x14ac:dyDescent="0.2">
      <c r="N888" s="199">
        <f t="shared" si="79"/>
        <v>29</v>
      </c>
      <c r="O888" s="200">
        <f t="shared" si="78"/>
        <v>1605</v>
      </c>
      <c r="P888" s="201">
        <f t="shared" si="82"/>
        <v>46536</v>
      </c>
      <c r="Q888" s="201">
        <f t="shared" si="82"/>
        <v>46543</v>
      </c>
      <c r="R888" s="5"/>
    </row>
    <row r="889" spans="14:18" x14ac:dyDescent="0.2">
      <c r="N889" s="199">
        <f t="shared" si="79"/>
        <v>30</v>
      </c>
      <c r="O889" s="200">
        <f t="shared" si="78"/>
        <v>1551</v>
      </c>
      <c r="P889" s="201">
        <f t="shared" si="82"/>
        <v>46537</v>
      </c>
      <c r="Q889" s="201">
        <f t="shared" si="82"/>
        <v>46544</v>
      </c>
      <c r="R889" s="5"/>
    </row>
    <row r="890" spans="14:18" x14ac:dyDescent="0.2">
      <c r="N890" s="199">
        <f t="shared" si="79"/>
        <v>31</v>
      </c>
      <c r="O890" s="200">
        <f t="shared" si="78"/>
        <v>1501</v>
      </c>
      <c r="P890" s="201">
        <f t="shared" si="82"/>
        <v>46538</v>
      </c>
      <c r="Q890" s="201">
        <f t="shared" si="82"/>
        <v>46545</v>
      </c>
      <c r="R890" s="5"/>
    </row>
    <row r="891" spans="14:18" x14ac:dyDescent="0.2">
      <c r="N891" s="199">
        <f t="shared" si="79"/>
        <v>1</v>
      </c>
      <c r="O891" s="200">
        <f t="shared" si="78"/>
        <v>46539</v>
      </c>
      <c r="P891" s="201">
        <f t="shared" si="82"/>
        <v>46539</v>
      </c>
      <c r="Q891" s="201">
        <f t="shared" si="82"/>
        <v>46546</v>
      </c>
      <c r="R891" s="5"/>
    </row>
    <row r="892" spans="14:18" x14ac:dyDescent="0.2">
      <c r="N892" s="199">
        <f t="shared" si="79"/>
        <v>2</v>
      </c>
      <c r="O892" s="200">
        <f t="shared" si="78"/>
        <v>23270</v>
      </c>
      <c r="P892" s="201">
        <f t="shared" ref="P892:Q907" si="83">P891+1</f>
        <v>46540</v>
      </c>
      <c r="Q892" s="201">
        <f t="shared" si="83"/>
        <v>46547</v>
      </c>
      <c r="R892" s="5"/>
    </row>
    <row r="893" spans="14:18" x14ac:dyDescent="0.2">
      <c r="N893" s="199">
        <f t="shared" si="79"/>
        <v>3</v>
      </c>
      <c r="O893" s="200">
        <f t="shared" si="78"/>
        <v>15514</v>
      </c>
      <c r="P893" s="201">
        <f t="shared" si="83"/>
        <v>46541</v>
      </c>
      <c r="Q893" s="201">
        <f t="shared" si="83"/>
        <v>46548</v>
      </c>
      <c r="R893" s="5"/>
    </row>
    <row r="894" spans="14:18" x14ac:dyDescent="0.2">
      <c r="N894" s="199">
        <f t="shared" si="79"/>
        <v>4</v>
      </c>
      <c r="O894" s="200">
        <f t="shared" si="78"/>
        <v>11636</v>
      </c>
      <c r="P894" s="201">
        <f t="shared" si="83"/>
        <v>46542</v>
      </c>
      <c r="Q894" s="201">
        <f t="shared" si="83"/>
        <v>46549</v>
      </c>
      <c r="R894" s="5"/>
    </row>
    <row r="895" spans="14:18" x14ac:dyDescent="0.2">
      <c r="N895" s="199">
        <f t="shared" si="79"/>
        <v>5</v>
      </c>
      <c r="O895" s="200">
        <f t="shared" si="78"/>
        <v>9309</v>
      </c>
      <c r="P895" s="201">
        <f t="shared" si="83"/>
        <v>46543</v>
      </c>
      <c r="Q895" s="201">
        <f t="shared" si="83"/>
        <v>46550</v>
      </c>
      <c r="R895" s="5"/>
    </row>
    <row r="896" spans="14:18" x14ac:dyDescent="0.2">
      <c r="N896" s="199">
        <f t="shared" si="79"/>
        <v>6</v>
      </c>
      <c r="O896" s="200">
        <f t="shared" si="78"/>
        <v>7757</v>
      </c>
      <c r="P896" s="201">
        <f t="shared" si="83"/>
        <v>46544</v>
      </c>
      <c r="Q896" s="201">
        <f t="shared" si="83"/>
        <v>46551</v>
      </c>
      <c r="R896" s="5"/>
    </row>
    <row r="897" spans="14:18" x14ac:dyDescent="0.2">
      <c r="N897" s="199">
        <f t="shared" si="79"/>
        <v>7</v>
      </c>
      <c r="O897" s="200">
        <f t="shared" si="78"/>
        <v>6649</v>
      </c>
      <c r="P897" s="201">
        <f t="shared" si="83"/>
        <v>46545</v>
      </c>
      <c r="Q897" s="201">
        <f t="shared" si="83"/>
        <v>46552</v>
      </c>
      <c r="R897" s="5"/>
    </row>
    <row r="898" spans="14:18" x14ac:dyDescent="0.2">
      <c r="N898" s="199">
        <f t="shared" si="79"/>
        <v>8</v>
      </c>
      <c r="O898" s="200">
        <f t="shared" si="78"/>
        <v>5818</v>
      </c>
      <c r="P898" s="201">
        <f t="shared" si="83"/>
        <v>46546</v>
      </c>
      <c r="Q898" s="201">
        <f t="shared" si="83"/>
        <v>46553</v>
      </c>
      <c r="R898" s="5"/>
    </row>
    <row r="899" spans="14:18" x14ac:dyDescent="0.2">
      <c r="N899" s="199">
        <f t="shared" si="79"/>
        <v>9</v>
      </c>
      <c r="O899" s="200">
        <f t="shared" si="78"/>
        <v>5172</v>
      </c>
      <c r="P899" s="201">
        <f t="shared" si="83"/>
        <v>46547</v>
      </c>
      <c r="Q899" s="201">
        <f t="shared" si="83"/>
        <v>46554</v>
      </c>
      <c r="R899" s="5"/>
    </row>
    <row r="900" spans="14:18" x14ac:dyDescent="0.2">
      <c r="N900" s="199">
        <f t="shared" si="79"/>
        <v>10</v>
      </c>
      <c r="O900" s="200">
        <f t="shared" si="78"/>
        <v>4655</v>
      </c>
      <c r="P900" s="201">
        <f t="shared" si="83"/>
        <v>46548</v>
      </c>
      <c r="Q900" s="201">
        <f t="shared" si="83"/>
        <v>46555</v>
      </c>
      <c r="R900" s="5"/>
    </row>
    <row r="901" spans="14:18" x14ac:dyDescent="0.2">
      <c r="N901" s="199">
        <f t="shared" si="79"/>
        <v>11</v>
      </c>
      <c r="O901" s="200">
        <f t="shared" si="78"/>
        <v>4232</v>
      </c>
      <c r="P901" s="201">
        <f t="shared" si="83"/>
        <v>46549</v>
      </c>
      <c r="Q901" s="201">
        <f t="shared" si="83"/>
        <v>46556</v>
      </c>
      <c r="R901" s="5"/>
    </row>
    <row r="902" spans="14:18" x14ac:dyDescent="0.2">
      <c r="N902" s="199">
        <f t="shared" si="79"/>
        <v>12</v>
      </c>
      <c r="O902" s="200">
        <f t="shared" si="78"/>
        <v>3879</v>
      </c>
      <c r="P902" s="201">
        <f t="shared" si="83"/>
        <v>46550</v>
      </c>
      <c r="Q902" s="201">
        <f t="shared" si="83"/>
        <v>46557</v>
      </c>
      <c r="R902" s="5"/>
    </row>
    <row r="903" spans="14:18" x14ac:dyDescent="0.2">
      <c r="N903" s="199">
        <f t="shared" si="79"/>
        <v>13</v>
      </c>
      <c r="O903" s="200">
        <f t="shared" si="78"/>
        <v>3581</v>
      </c>
      <c r="P903" s="201">
        <f t="shared" si="83"/>
        <v>46551</v>
      </c>
      <c r="Q903" s="201">
        <f t="shared" si="83"/>
        <v>46558</v>
      </c>
      <c r="R903" s="5"/>
    </row>
    <row r="904" spans="14:18" x14ac:dyDescent="0.2">
      <c r="N904" s="199">
        <f t="shared" si="79"/>
        <v>14</v>
      </c>
      <c r="O904" s="200">
        <f t="shared" si="78"/>
        <v>3325</v>
      </c>
      <c r="P904" s="201">
        <f t="shared" si="83"/>
        <v>46552</v>
      </c>
      <c r="Q904" s="201">
        <f t="shared" si="83"/>
        <v>46559</v>
      </c>
      <c r="R904" s="5"/>
    </row>
    <row r="905" spans="14:18" x14ac:dyDescent="0.2">
      <c r="N905" s="199">
        <f t="shared" si="79"/>
        <v>15</v>
      </c>
      <c r="O905" s="200">
        <f t="shared" si="78"/>
        <v>3104</v>
      </c>
      <c r="P905" s="201">
        <f t="shared" si="83"/>
        <v>46553</v>
      </c>
      <c r="Q905" s="201">
        <f t="shared" si="83"/>
        <v>46560</v>
      </c>
      <c r="R905" s="5"/>
    </row>
    <row r="906" spans="14:18" x14ac:dyDescent="0.2">
      <c r="N906" s="199">
        <f t="shared" si="79"/>
        <v>16</v>
      </c>
      <c r="O906" s="200">
        <f t="shared" ref="O906:O969" si="84">ROUND(P906/N906,0)</f>
        <v>2910</v>
      </c>
      <c r="P906" s="201">
        <f t="shared" si="83"/>
        <v>46554</v>
      </c>
      <c r="Q906" s="201">
        <f t="shared" si="83"/>
        <v>46561</v>
      </c>
      <c r="R906" s="5"/>
    </row>
    <row r="907" spans="14:18" x14ac:dyDescent="0.2">
      <c r="N907" s="199">
        <f t="shared" ref="N907:N970" si="85">DAY(P907)</f>
        <v>17</v>
      </c>
      <c r="O907" s="200">
        <f t="shared" si="84"/>
        <v>2739</v>
      </c>
      <c r="P907" s="201">
        <f t="shared" si="83"/>
        <v>46555</v>
      </c>
      <c r="Q907" s="201">
        <f t="shared" si="83"/>
        <v>46562</v>
      </c>
      <c r="R907" s="5"/>
    </row>
    <row r="908" spans="14:18" x14ac:dyDescent="0.2">
      <c r="N908" s="199">
        <f t="shared" si="85"/>
        <v>18</v>
      </c>
      <c r="O908" s="200">
        <f t="shared" si="84"/>
        <v>2586</v>
      </c>
      <c r="P908" s="201">
        <f t="shared" ref="P908:Q923" si="86">P907+1</f>
        <v>46556</v>
      </c>
      <c r="Q908" s="201">
        <f t="shared" si="86"/>
        <v>46563</v>
      </c>
      <c r="R908" s="5"/>
    </row>
    <row r="909" spans="14:18" x14ac:dyDescent="0.2">
      <c r="N909" s="199">
        <f t="shared" si="85"/>
        <v>19</v>
      </c>
      <c r="O909" s="200">
        <f t="shared" si="84"/>
        <v>2450</v>
      </c>
      <c r="P909" s="201">
        <f t="shared" si="86"/>
        <v>46557</v>
      </c>
      <c r="Q909" s="201">
        <f t="shared" si="86"/>
        <v>46564</v>
      </c>
      <c r="R909" s="5"/>
    </row>
    <row r="910" spans="14:18" x14ac:dyDescent="0.2">
      <c r="N910" s="199">
        <f t="shared" si="85"/>
        <v>20</v>
      </c>
      <c r="O910" s="200">
        <f t="shared" si="84"/>
        <v>2328</v>
      </c>
      <c r="P910" s="201">
        <f t="shared" si="86"/>
        <v>46558</v>
      </c>
      <c r="Q910" s="201">
        <f t="shared" si="86"/>
        <v>46565</v>
      </c>
      <c r="R910" s="5"/>
    </row>
    <row r="911" spans="14:18" x14ac:dyDescent="0.2">
      <c r="N911" s="199">
        <f t="shared" si="85"/>
        <v>21</v>
      </c>
      <c r="O911" s="200">
        <f t="shared" si="84"/>
        <v>2217</v>
      </c>
      <c r="P911" s="201">
        <f t="shared" si="86"/>
        <v>46559</v>
      </c>
      <c r="Q911" s="201">
        <f t="shared" si="86"/>
        <v>46566</v>
      </c>
      <c r="R911" s="5"/>
    </row>
    <row r="912" spans="14:18" x14ac:dyDescent="0.2">
      <c r="N912" s="199">
        <f t="shared" si="85"/>
        <v>22</v>
      </c>
      <c r="O912" s="200">
        <f t="shared" si="84"/>
        <v>2116</v>
      </c>
      <c r="P912" s="201">
        <f t="shared" si="86"/>
        <v>46560</v>
      </c>
      <c r="Q912" s="201">
        <f t="shared" si="86"/>
        <v>46567</v>
      </c>
      <c r="R912" s="5"/>
    </row>
    <row r="913" spans="14:18" x14ac:dyDescent="0.2">
      <c r="N913" s="199">
        <f t="shared" si="85"/>
        <v>23</v>
      </c>
      <c r="O913" s="200">
        <f t="shared" si="84"/>
        <v>2024</v>
      </c>
      <c r="P913" s="201">
        <f t="shared" si="86"/>
        <v>46561</v>
      </c>
      <c r="Q913" s="201">
        <f t="shared" si="86"/>
        <v>46568</v>
      </c>
      <c r="R913" s="5"/>
    </row>
    <row r="914" spans="14:18" x14ac:dyDescent="0.2">
      <c r="N914" s="199">
        <f t="shared" si="85"/>
        <v>24</v>
      </c>
      <c r="O914" s="200">
        <f t="shared" si="84"/>
        <v>1940</v>
      </c>
      <c r="P914" s="201">
        <f t="shared" si="86"/>
        <v>46562</v>
      </c>
      <c r="Q914" s="201">
        <f t="shared" si="86"/>
        <v>46569</v>
      </c>
      <c r="R914" s="5"/>
    </row>
    <row r="915" spans="14:18" x14ac:dyDescent="0.2">
      <c r="N915" s="199">
        <f t="shared" si="85"/>
        <v>25</v>
      </c>
      <c r="O915" s="200">
        <f t="shared" si="84"/>
        <v>1863</v>
      </c>
      <c r="P915" s="201">
        <f t="shared" si="86"/>
        <v>46563</v>
      </c>
      <c r="Q915" s="201">
        <f t="shared" si="86"/>
        <v>46570</v>
      </c>
      <c r="R915" s="5"/>
    </row>
    <row r="916" spans="14:18" x14ac:dyDescent="0.2">
      <c r="N916" s="199">
        <f t="shared" si="85"/>
        <v>26</v>
      </c>
      <c r="O916" s="200">
        <f t="shared" si="84"/>
        <v>1791</v>
      </c>
      <c r="P916" s="201">
        <f t="shared" si="86"/>
        <v>46564</v>
      </c>
      <c r="Q916" s="201">
        <f t="shared" si="86"/>
        <v>46571</v>
      </c>
      <c r="R916" s="5"/>
    </row>
    <row r="917" spans="14:18" x14ac:dyDescent="0.2">
      <c r="N917" s="199">
        <f t="shared" si="85"/>
        <v>27</v>
      </c>
      <c r="O917" s="200">
        <f t="shared" si="84"/>
        <v>1725</v>
      </c>
      <c r="P917" s="201">
        <f t="shared" si="86"/>
        <v>46565</v>
      </c>
      <c r="Q917" s="201">
        <f t="shared" si="86"/>
        <v>46572</v>
      </c>
      <c r="R917" s="5"/>
    </row>
    <row r="918" spans="14:18" x14ac:dyDescent="0.2">
      <c r="N918" s="199">
        <f t="shared" si="85"/>
        <v>28</v>
      </c>
      <c r="O918" s="200">
        <f t="shared" si="84"/>
        <v>1663</v>
      </c>
      <c r="P918" s="201">
        <f t="shared" si="86"/>
        <v>46566</v>
      </c>
      <c r="Q918" s="201">
        <f t="shared" si="86"/>
        <v>46573</v>
      </c>
      <c r="R918" s="5"/>
    </row>
    <row r="919" spans="14:18" x14ac:dyDescent="0.2">
      <c r="N919" s="199">
        <f t="shared" si="85"/>
        <v>29</v>
      </c>
      <c r="O919" s="200">
        <f t="shared" si="84"/>
        <v>1606</v>
      </c>
      <c r="P919" s="201">
        <f t="shared" si="86"/>
        <v>46567</v>
      </c>
      <c r="Q919" s="201">
        <f t="shared" si="86"/>
        <v>46574</v>
      </c>
      <c r="R919" s="5"/>
    </row>
    <row r="920" spans="14:18" x14ac:dyDescent="0.2">
      <c r="N920" s="199">
        <f t="shared" si="85"/>
        <v>30</v>
      </c>
      <c r="O920" s="200">
        <f t="shared" si="84"/>
        <v>1552</v>
      </c>
      <c r="P920" s="201">
        <f t="shared" si="86"/>
        <v>46568</v>
      </c>
      <c r="Q920" s="201">
        <f t="shared" si="86"/>
        <v>46575</v>
      </c>
      <c r="R920" s="5"/>
    </row>
    <row r="921" spans="14:18" x14ac:dyDescent="0.2">
      <c r="N921" s="199">
        <f t="shared" si="85"/>
        <v>1</v>
      </c>
      <c r="O921" s="200">
        <f t="shared" si="84"/>
        <v>46569</v>
      </c>
      <c r="P921" s="201">
        <f t="shared" si="86"/>
        <v>46569</v>
      </c>
      <c r="Q921" s="201">
        <f t="shared" si="86"/>
        <v>46576</v>
      </c>
      <c r="R921" s="5"/>
    </row>
    <row r="922" spans="14:18" x14ac:dyDescent="0.2">
      <c r="N922" s="199">
        <f t="shared" si="85"/>
        <v>2</v>
      </c>
      <c r="O922" s="200">
        <f t="shared" si="84"/>
        <v>23285</v>
      </c>
      <c r="P922" s="201">
        <f t="shared" si="86"/>
        <v>46570</v>
      </c>
      <c r="Q922" s="201">
        <f t="shared" si="86"/>
        <v>46577</v>
      </c>
      <c r="R922" s="5"/>
    </row>
    <row r="923" spans="14:18" x14ac:dyDescent="0.2">
      <c r="N923" s="199">
        <f t="shared" si="85"/>
        <v>3</v>
      </c>
      <c r="O923" s="200">
        <f t="shared" si="84"/>
        <v>15524</v>
      </c>
      <c r="P923" s="201">
        <f t="shared" si="86"/>
        <v>46571</v>
      </c>
      <c r="Q923" s="201">
        <f t="shared" si="86"/>
        <v>46578</v>
      </c>
      <c r="R923" s="5"/>
    </row>
    <row r="924" spans="14:18" x14ac:dyDescent="0.2">
      <c r="N924" s="199">
        <f t="shared" si="85"/>
        <v>4</v>
      </c>
      <c r="O924" s="200">
        <f t="shared" si="84"/>
        <v>11643</v>
      </c>
      <c r="P924" s="201">
        <f t="shared" ref="P924:Q939" si="87">P923+1</f>
        <v>46572</v>
      </c>
      <c r="Q924" s="201">
        <f t="shared" si="87"/>
        <v>46579</v>
      </c>
      <c r="R924" s="5"/>
    </row>
    <row r="925" spans="14:18" x14ac:dyDescent="0.2">
      <c r="N925" s="199">
        <f t="shared" si="85"/>
        <v>5</v>
      </c>
      <c r="O925" s="200">
        <f t="shared" si="84"/>
        <v>9315</v>
      </c>
      <c r="P925" s="201">
        <f t="shared" si="87"/>
        <v>46573</v>
      </c>
      <c r="Q925" s="201">
        <f t="shared" si="87"/>
        <v>46580</v>
      </c>
      <c r="R925" s="5"/>
    </row>
    <row r="926" spans="14:18" x14ac:dyDescent="0.2">
      <c r="N926" s="199">
        <f t="shared" si="85"/>
        <v>6</v>
      </c>
      <c r="O926" s="200">
        <f t="shared" si="84"/>
        <v>7762</v>
      </c>
      <c r="P926" s="201">
        <f t="shared" si="87"/>
        <v>46574</v>
      </c>
      <c r="Q926" s="201">
        <f t="shared" si="87"/>
        <v>46581</v>
      </c>
      <c r="R926" s="5"/>
    </row>
    <row r="927" spans="14:18" x14ac:dyDescent="0.2">
      <c r="N927" s="199">
        <f t="shared" si="85"/>
        <v>7</v>
      </c>
      <c r="O927" s="200">
        <f t="shared" si="84"/>
        <v>6654</v>
      </c>
      <c r="P927" s="201">
        <f t="shared" si="87"/>
        <v>46575</v>
      </c>
      <c r="Q927" s="201">
        <f t="shared" si="87"/>
        <v>46582</v>
      </c>
      <c r="R927" s="5"/>
    </row>
    <row r="928" spans="14:18" x14ac:dyDescent="0.2">
      <c r="N928" s="199">
        <f t="shared" si="85"/>
        <v>8</v>
      </c>
      <c r="O928" s="200">
        <f t="shared" si="84"/>
        <v>5822</v>
      </c>
      <c r="P928" s="201">
        <f t="shared" si="87"/>
        <v>46576</v>
      </c>
      <c r="Q928" s="201">
        <f t="shared" si="87"/>
        <v>46583</v>
      </c>
      <c r="R928" s="5"/>
    </row>
    <row r="929" spans="14:18" x14ac:dyDescent="0.2">
      <c r="N929" s="199">
        <f t="shared" si="85"/>
        <v>9</v>
      </c>
      <c r="O929" s="200">
        <f t="shared" si="84"/>
        <v>5175</v>
      </c>
      <c r="P929" s="201">
        <f t="shared" si="87"/>
        <v>46577</v>
      </c>
      <c r="Q929" s="201">
        <f t="shared" si="87"/>
        <v>46584</v>
      </c>
      <c r="R929" s="5"/>
    </row>
    <row r="930" spans="14:18" x14ac:dyDescent="0.2">
      <c r="N930" s="199">
        <f t="shared" si="85"/>
        <v>10</v>
      </c>
      <c r="O930" s="200">
        <f t="shared" si="84"/>
        <v>4658</v>
      </c>
      <c r="P930" s="201">
        <f t="shared" si="87"/>
        <v>46578</v>
      </c>
      <c r="Q930" s="201">
        <f t="shared" si="87"/>
        <v>46585</v>
      </c>
      <c r="R930" s="5"/>
    </row>
    <row r="931" spans="14:18" x14ac:dyDescent="0.2">
      <c r="N931" s="199">
        <f t="shared" si="85"/>
        <v>11</v>
      </c>
      <c r="O931" s="200">
        <f t="shared" si="84"/>
        <v>4234</v>
      </c>
      <c r="P931" s="201">
        <f t="shared" si="87"/>
        <v>46579</v>
      </c>
      <c r="Q931" s="201">
        <f t="shared" si="87"/>
        <v>46586</v>
      </c>
      <c r="R931" s="5"/>
    </row>
    <row r="932" spans="14:18" x14ac:dyDescent="0.2">
      <c r="N932" s="199">
        <f t="shared" si="85"/>
        <v>12</v>
      </c>
      <c r="O932" s="200">
        <f t="shared" si="84"/>
        <v>3882</v>
      </c>
      <c r="P932" s="201">
        <f t="shared" si="87"/>
        <v>46580</v>
      </c>
      <c r="Q932" s="201">
        <f t="shared" si="87"/>
        <v>46587</v>
      </c>
      <c r="R932" s="5"/>
    </row>
    <row r="933" spans="14:18" x14ac:dyDescent="0.2">
      <c r="N933" s="199">
        <f t="shared" si="85"/>
        <v>13</v>
      </c>
      <c r="O933" s="200">
        <f t="shared" si="84"/>
        <v>3583</v>
      </c>
      <c r="P933" s="201">
        <f t="shared" si="87"/>
        <v>46581</v>
      </c>
      <c r="Q933" s="201">
        <f t="shared" si="87"/>
        <v>46588</v>
      </c>
      <c r="R933" s="5"/>
    </row>
    <row r="934" spans="14:18" x14ac:dyDescent="0.2">
      <c r="N934" s="199">
        <f t="shared" si="85"/>
        <v>14</v>
      </c>
      <c r="O934" s="200">
        <f t="shared" si="84"/>
        <v>3327</v>
      </c>
      <c r="P934" s="201">
        <f t="shared" si="87"/>
        <v>46582</v>
      </c>
      <c r="Q934" s="201">
        <f t="shared" si="87"/>
        <v>46589</v>
      </c>
      <c r="R934" s="5"/>
    </row>
    <row r="935" spans="14:18" x14ac:dyDescent="0.2">
      <c r="N935" s="199">
        <f t="shared" si="85"/>
        <v>15</v>
      </c>
      <c r="O935" s="200">
        <f t="shared" si="84"/>
        <v>3106</v>
      </c>
      <c r="P935" s="201">
        <f t="shared" si="87"/>
        <v>46583</v>
      </c>
      <c r="Q935" s="201">
        <f t="shared" si="87"/>
        <v>46590</v>
      </c>
      <c r="R935" s="5"/>
    </row>
    <row r="936" spans="14:18" x14ac:dyDescent="0.2">
      <c r="N936" s="199">
        <f t="shared" si="85"/>
        <v>16</v>
      </c>
      <c r="O936" s="200">
        <f t="shared" si="84"/>
        <v>2912</v>
      </c>
      <c r="P936" s="201">
        <f t="shared" si="87"/>
        <v>46584</v>
      </c>
      <c r="Q936" s="201">
        <f t="shared" si="87"/>
        <v>46591</v>
      </c>
      <c r="R936" s="5"/>
    </row>
    <row r="937" spans="14:18" x14ac:dyDescent="0.2">
      <c r="N937" s="199">
        <f t="shared" si="85"/>
        <v>17</v>
      </c>
      <c r="O937" s="200">
        <f t="shared" si="84"/>
        <v>2740</v>
      </c>
      <c r="P937" s="201">
        <f t="shared" si="87"/>
        <v>46585</v>
      </c>
      <c r="Q937" s="201">
        <f t="shared" si="87"/>
        <v>46592</v>
      </c>
      <c r="R937" s="5"/>
    </row>
    <row r="938" spans="14:18" x14ac:dyDescent="0.2">
      <c r="N938" s="199">
        <f t="shared" si="85"/>
        <v>18</v>
      </c>
      <c r="O938" s="200">
        <f t="shared" si="84"/>
        <v>2588</v>
      </c>
      <c r="P938" s="201">
        <f t="shared" si="87"/>
        <v>46586</v>
      </c>
      <c r="Q938" s="201">
        <f t="shared" si="87"/>
        <v>46593</v>
      </c>
      <c r="R938" s="5"/>
    </row>
    <row r="939" spans="14:18" x14ac:dyDescent="0.2">
      <c r="N939" s="199">
        <f t="shared" si="85"/>
        <v>19</v>
      </c>
      <c r="O939" s="200">
        <f t="shared" si="84"/>
        <v>2452</v>
      </c>
      <c r="P939" s="201">
        <f t="shared" si="87"/>
        <v>46587</v>
      </c>
      <c r="Q939" s="201">
        <f t="shared" si="87"/>
        <v>46594</v>
      </c>
      <c r="R939" s="5"/>
    </row>
    <row r="940" spans="14:18" x14ac:dyDescent="0.2">
      <c r="N940" s="199">
        <f t="shared" si="85"/>
        <v>20</v>
      </c>
      <c r="O940" s="200">
        <f t="shared" si="84"/>
        <v>2329</v>
      </c>
      <c r="P940" s="201">
        <f t="shared" ref="P940:Q955" si="88">P939+1</f>
        <v>46588</v>
      </c>
      <c r="Q940" s="201">
        <f t="shared" si="88"/>
        <v>46595</v>
      </c>
      <c r="R940" s="5"/>
    </row>
    <row r="941" spans="14:18" x14ac:dyDescent="0.2">
      <c r="N941" s="199">
        <f t="shared" si="85"/>
        <v>21</v>
      </c>
      <c r="O941" s="200">
        <f t="shared" si="84"/>
        <v>2219</v>
      </c>
      <c r="P941" s="201">
        <f t="shared" si="88"/>
        <v>46589</v>
      </c>
      <c r="Q941" s="201">
        <f t="shared" si="88"/>
        <v>46596</v>
      </c>
      <c r="R941" s="5"/>
    </row>
    <row r="942" spans="14:18" x14ac:dyDescent="0.2">
      <c r="N942" s="199">
        <f t="shared" si="85"/>
        <v>22</v>
      </c>
      <c r="O942" s="200">
        <f t="shared" si="84"/>
        <v>2118</v>
      </c>
      <c r="P942" s="201">
        <f t="shared" si="88"/>
        <v>46590</v>
      </c>
      <c r="Q942" s="201">
        <f t="shared" si="88"/>
        <v>46597</v>
      </c>
      <c r="R942" s="5"/>
    </row>
    <row r="943" spans="14:18" x14ac:dyDescent="0.2">
      <c r="N943" s="199">
        <f t="shared" si="85"/>
        <v>23</v>
      </c>
      <c r="O943" s="200">
        <f t="shared" si="84"/>
        <v>2026</v>
      </c>
      <c r="P943" s="201">
        <f t="shared" si="88"/>
        <v>46591</v>
      </c>
      <c r="Q943" s="201">
        <f t="shared" si="88"/>
        <v>46598</v>
      </c>
      <c r="R943" s="5"/>
    </row>
    <row r="944" spans="14:18" x14ac:dyDescent="0.2">
      <c r="N944" s="199">
        <f t="shared" si="85"/>
        <v>24</v>
      </c>
      <c r="O944" s="200">
        <f t="shared" si="84"/>
        <v>1941</v>
      </c>
      <c r="P944" s="201">
        <f t="shared" si="88"/>
        <v>46592</v>
      </c>
      <c r="Q944" s="201">
        <f t="shared" si="88"/>
        <v>46599</v>
      </c>
      <c r="R944" s="5"/>
    </row>
    <row r="945" spans="14:18" x14ac:dyDescent="0.2">
      <c r="N945" s="199">
        <f t="shared" si="85"/>
        <v>25</v>
      </c>
      <c r="O945" s="200">
        <f t="shared" si="84"/>
        <v>1864</v>
      </c>
      <c r="P945" s="201">
        <f t="shared" si="88"/>
        <v>46593</v>
      </c>
      <c r="Q945" s="201">
        <f t="shared" si="88"/>
        <v>46600</v>
      </c>
      <c r="R945" s="5"/>
    </row>
    <row r="946" spans="14:18" x14ac:dyDescent="0.2">
      <c r="N946" s="199">
        <f t="shared" si="85"/>
        <v>26</v>
      </c>
      <c r="O946" s="200">
        <f t="shared" si="84"/>
        <v>1792</v>
      </c>
      <c r="P946" s="201">
        <f t="shared" si="88"/>
        <v>46594</v>
      </c>
      <c r="Q946" s="201">
        <f t="shared" si="88"/>
        <v>46601</v>
      </c>
      <c r="R946" s="5"/>
    </row>
    <row r="947" spans="14:18" x14ac:dyDescent="0.2">
      <c r="N947" s="199">
        <f t="shared" si="85"/>
        <v>27</v>
      </c>
      <c r="O947" s="200">
        <f t="shared" si="84"/>
        <v>1726</v>
      </c>
      <c r="P947" s="201">
        <f t="shared" si="88"/>
        <v>46595</v>
      </c>
      <c r="Q947" s="201">
        <f t="shared" si="88"/>
        <v>46602</v>
      </c>
      <c r="R947" s="5"/>
    </row>
    <row r="948" spans="14:18" x14ac:dyDescent="0.2">
      <c r="N948" s="199">
        <f t="shared" si="85"/>
        <v>28</v>
      </c>
      <c r="O948" s="200">
        <f t="shared" si="84"/>
        <v>1664</v>
      </c>
      <c r="P948" s="201">
        <f t="shared" si="88"/>
        <v>46596</v>
      </c>
      <c r="Q948" s="201">
        <f t="shared" si="88"/>
        <v>46603</v>
      </c>
      <c r="R948" s="5"/>
    </row>
    <row r="949" spans="14:18" x14ac:dyDescent="0.2">
      <c r="N949" s="199">
        <f t="shared" si="85"/>
        <v>29</v>
      </c>
      <c r="O949" s="200">
        <f t="shared" si="84"/>
        <v>1607</v>
      </c>
      <c r="P949" s="201">
        <f t="shared" si="88"/>
        <v>46597</v>
      </c>
      <c r="Q949" s="201">
        <f t="shared" si="88"/>
        <v>46604</v>
      </c>
      <c r="R949" s="5"/>
    </row>
    <row r="950" spans="14:18" x14ac:dyDescent="0.2">
      <c r="N950" s="199">
        <f t="shared" si="85"/>
        <v>30</v>
      </c>
      <c r="O950" s="200">
        <f t="shared" si="84"/>
        <v>1553</v>
      </c>
      <c r="P950" s="201">
        <f t="shared" si="88"/>
        <v>46598</v>
      </c>
      <c r="Q950" s="201">
        <f t="shared" si="88"/>
        <v>46605</v>
      </c>
      <c r="R950" s="5"/>
    </row>
    <row r="951" spans="14:18" x14ac:dyDescent="0.2">
      <c r="N951" s="199">
        <f t="shared" si="85"/>
        <v>31</v>
      </c>
      <c r="O951" s="200">
        <f t="shared" si="84"/>
        <v>1503</v>
      </c>
      <c r="P951" s="201">
        <f t="shared" si="88"/>
        <v>46599</v>
      </c>
      <c r="Q951" s="201">
        <f t="shared" si="88"/>
        <v>46606</v>
      </c>
      <c r="R951" s="5"/>
    </row>
    <row r="952" spans="14:18" x14ac:dyDescent="0.2">
      <c r="N952" s="199">
        <f t="shared" si="85"/>
        <v>1</v>
      </c>
      <c r="O952" s="200">
        <f t="shared" si="84"/>
        <v>46600</v>
      </c>
      <c r="P952" s="201">
        <f t="shared" si="88"/>
        <v>46600</v>
      </c>
      <c r="Q952" s="201">
        <f t="shared" si="88"/>
        <v>46607</v>
      </c>
      <c r="R952" s="5"/>
    </row>
    <row r="953" spans="14:18" x14ac:dyDescent="0.2">
      <c r="N953" s="199">
        <f t="shared" si="85"/>
        <v>2</v>
      </c>
      <c r="O953" s="200">
        <f t="shared" si="84"/>
        <v>23301</v>
      </c>
      <c r="P953" s="201">
        <f t="shared" si="88"/>
        <v>46601</v>
      </c>
      <c r="Q953" s="201">
        <f t="shared" si="88"/>
        <v>46608</v>
      </c>
      <c r="R953" s="5"/>
    </row>
    <row r="954" spans="14:18" x14ac:dyDescent="0.2">
      <c r="N954" s="199">
        <f t="shared" si="85"/>
        <v>3</v>
      </c>
      <c r="O954" s="200">
        <f t="shared" si="84"/>
        <v>15534</v>
      </c>
      <c r="P954" s="201">
        <f t="shared" si="88"/>
        <v>46602</v>
      </c>
      <c r="Q954" s="201">
        <f t="shared" si="88"/>
        <v>46609</v>
      </c>
      <c r="R954" s="5"/>
    </row>
    <row r="955" spans="14:18" x14ac:dyDescent="0.2">
      <c r="N955" s="199">
        <f t="shared" si="85"/>
        <v>4</v>
      </c>
      <c r="O955" s="200">
        <f t="shared" si="84"/>
        <v>11651</v>
      </c>
      <c r="P955" s="201">
        <f t="shared" si="88"/>
        <v>46603</v>
      </c>
      <c r="Q955" s="201">
        <f t="shared" si="88"/>
        <v>46610</v>
      </c>
      <c r="R955" s="5"/>
    </row>
    <row r="956" spans="14:18" x14ac:dyDescent="0.2">
      <c r="N956" s="199">
        <f t="shared" si="85"/>
        <v>5</v>
      </c>
      <c r="O956" s="200">
        <f t="shared" si="84"/>
        <v>9321</v>
      </c>
      <c r="P956" s="201">
        <f t="shared" ref="P956:Q971" si="89">P955+1</f>
        <v>46604</v>
      </c>
      <c r="Q956" s="201">
        <f t="shared" si="89"/>
        <v>46611</v>
      </c>
      <c r="R956" s="5"/>
    </row>
    <row r="957" spans="14:18" x14ac:dyDescent="0.2">
      <c r="N957" s="199">
        <f t="shared" si="85"/>
        <v>6</v>
      </c>
      <c r="O957" s="200">
        <f t="shared" si="84"/>
        <v>7768</v>
      </c>
      <c r="P957" s="201">
        <f t="shared" si="89"/>
        <v>46605</v>
      </c>
      <c r="Q957" s="201">
        <f t="shared" si="89"/>
        <v>46612</v>
      </c>
      <c r="R957" s="5"/>
    </row>
    <row r="958" spans="14:18" x14ac:dyDescent="0.2">
      <c r="N958" s="199">
        <f t="shared" si="85"/>
        <v>7</v>
      </c>
      <c r="O958" s="200">
        <f t="shared" si="84"/>
        <v>6658</v>
      </c>
      <c r="P958" s="201">
        <f t="shared" si="89"/>
        <v>46606</v>
      </c>
      <c r="Q958" s="201">
        <f t="shared" si="89"/>
        <v>46613</v>
      </c>
      <c r="R958" s="5"/>
    </row>
    <row r="959" spans="14:18" x14ac:dyDescent="0.2">
      <c r="N959" s="199">
        <f t="shared" si="85"/>
        <v>8</v>
      </c>
      <c r="O959" s="200">
        <f t="shared" si="84"/>
        <v>5826</v>
      </c>
      <c r="P959" s="201">
        <f t="shared" si="89"/>
        <v>46607</v>
      </c>
      <c r="Q959" s="201">
        <f t="shared" si="89"/>
        <v>46614</v>
      </c>
      <c r="R959" s="5"/>
    </row>
    <row r="960" spans="14:18" x14ac:dyDescent="0.2">
      <c r="N960" s="199">
        <f t="shared" si="85"/>
        <v>9</v>
      </c>
      <c r="O960" s="200">
        <f t="shared" si="84"/>
        <v>5179</v>
      </c>
      <c r="P960" s="201">
        <f t="shared" si="89"/>
        <v>46608</v>
      </c>
      <c r="Q960" s="201">
        <f t="shared" si="89"/>
        <v>46615</v>
      </c>
      <c r="R960" s="5"/>
    </row>
    <row r="961" spans="14:18" x14ac:dyDescent="0.2">
      <c r="N961" s="199">
        <f t="shared" si="85"/>
        <v>10</v>
      </c>
      <c r="O961" s="200">
        <f t="shared" si="84"/>
        <v>4661</v>
      </c>
      <c r="P961" s="201">
        <f t="shared" si="89"/>
        <v>46609</v>
      </c>
      <c r="Q961" s="201">
        <f t="shared" si="89"/>
        <v>46616</v>
      </c>
      <c r="R961" s="5"/>
    </row>
    <row r="962" spans="14:18" x14ac:dyDescent="0.2">
      <c r="N962" s="199">
        <f t="shared" si="85"/>
        <v>11</v>
      </c>
      <c r="O962" s="200">
        <f t="shared" si="84"/>
        <v>4237</v>
      </c>
      <c r="P962" s="201">
        <f t="shared" si="89"/>
        <v>46610</v>
      </c>
      <c r="Q962" s="201">
        <f t="shared" si="89"/>
        <v>46617</v>
      </c>
      <c r="R962" s="5"/>
    </row>
    <row r="963" spans="14:18" x14ac:dyDescent="0.2">
      <c r="N963" s="199">
        <f t="shared" si="85"/>
        <v>12</v>
      </c>
      <c r="O963" s="200">
        <f t="shared" si="84"/>
        <v>3884</v>
      </c>
      <c r="P963" s="201">
        <f t="shared" si="89"/>
        <v>46611</v>
      </c>
      <c r="Q963" s="201">
        <f t="shared" si="89"/>
        <v>46618</v>
      </c>
      <c r="R963" s="5"/>
    </row>
    <row r="964" spans="14:18" x14ac:dyDescent="0.2">
      <c r="N964" s="199">
        <f t="shared" si="85"/>
        <v>13</v>
      </c>
      <c r="O964" s="200">
        <f t="shared" si="84"/>
        <v>3586</v>
      </c>
      <c r="P964" s="201">
        <f t="shared" si="89"/>
        <v>46612</v>
      </c>
      <c r="Q964" s="201">
        <f t="shared" si="89"/>
        <v>46619</v>
      </c>
      <c r="R964" s="5"/>
    </row>
    <row r="965" spans="14:18" x14ac:dyDescent="0.2">
      <c r="N965" s="199">
        <f t="shared" si="85"/>
        <v>14</v>
      </c>
      <c r="O965" s="200">
        <f t="shared" si="84"/>
        <v>3330</v>
      </c>
      <c r="P965" s="201">
        <f t="shared" si="89"/>
        <v>46613</v>
      </c>
      <c r="Q965" s="201">
        <f t="shared" si="89"/>
        <v>46620</v>
      </c>
      <c r="R965" s="5"/>
    </row>
    <row r="966" spans="14:18" x14ac:dyDescent="0.2">
      <c r="N966" s="199">
        <f t="shared" si="85"/>
        <v>15</v>
      </c>
      <c r="O966" s="200">
        <f t="shared" si="84"/>
        <v>3108</v>
      </c>
      <c r="P966" s="201">
        <f t="shared" si="89"/>
        <v>46614</v>
      </c>
      <c r="Q966" s="201">
        <f t="shared" si="89"/>
        <v>46621</v>
      </c>
      <c r="R966" s="5"/>
    </row>
    <row r="967" spans="14:18" x14ac:dyDescent="0.2">
      <c r="N967" s="199">
        <f t="shared" si="85"/>
        <v>16</v>
      </c>
      <c r="O967" s="200">
        <f t="shared" si="84"/>
        <v>2913</v>
      </c>
      <c r="P967" s="201">
        <f t="shared" si="89"/>
        <v>46615</v>
      </c>
      <c r="Q967" s="201">
        <f t="shared" si="89"/>
        <v>46622</v>
      </c>
      <c r="R967" s="5"/>
    </row>
    <row r="968" spans="14:18" x14ac:dyDescent="0.2">
      <c r="N968" s="199">
        <f t="shared" si="85"/>
        <v>17</v>
      </c>
      <c r="O968" s="200">
        <f t="shared" si="84"/>
        <v>2742</v>
      </c>
      <c r="P968" s="201">
        <f t="shared" si="89"/>
        <v>46616</v>
      </c>
      <c r="Q968" s="201">
        <f t="shared" si="89"/>
        <v>46623</v>
      </c>
      <c r="R968" s="5"/>
    </row>
    <row r="969" spans="14:18" x14ac:dyDescent="0.2">
      <c r="N969" s="199">
        <f t="shared" si="85"/>
        <v>18</v>
      </c>
      <c r="O969" s="200">
        <f t="shared" si="84"/>
        <v>2590</v>
      </c>
      <c r="P969" s="201">
        <f t="shared" si="89"/>
        <v>46617</v>
      </c>
      <c r="Q969" s="201">
        <f t="shared" si="89"/>
        <v>46624</v>
      </c>
      <c r="R969" s="5"/>
    </row>
    <row r="970" spans="14:18" x14ac:dyDescent="0.2">
      <c r="N970" s="199">
        <f t="shared" si="85"/>
        <v>19</v>
      </c>
      <c r="O970" s="200">
        <f t="shared" ref="O970:O1033" si="90">ROUND(P970/N970,0)</f>
        <v>2454</v>
      </c>
      <c r="P970" s="201">
        <f t="shared" si="89"/>
        <v>46618</v>
      </c>
      <c r="Q970" s="201">
        <f t="shared" si="89"/>
        <v>46625</v>
      </c>
      <c r="R970" s="5"/>
    </row>
    <row r="971" spans="14:18" x14ac:dyDescent="0.2">
      <c r="N971" s="199">
        <f t="shared" ref="N971:N1034" si="91">DAY(P971)</f>
        <v>20</v>
      </c>
      <c r="O971" s="200">
        <f t="shared" si="90"/>
        <v>2331</v>
      </c>
      <c r="P971" s="201">
        <f t="shared" si="89"/>
        <v>46619</v>
      </c>
      <c r="Q971" s="201">
        <f t="shared" si="89"/>
        <v>46626</v>
      </c>
      <c r="R971" s="5"/>
    </row>
    <row r="972" spans="14:18" x14ac:dyDescent="0.2">
      <c r="N972" s="199">
        <f t="shared" si="91"/>
        <v>21</v>
      </c>
      <c r="O972" s="200">
        <f t="shared" si="90"/>
        <v>2220</v>
      </c>
      <c r="P972" s="201">
        <f t="shared" ref="P972:Q987" si="92">P971+1</f>
        <v>46620</v>
      </c>
      <c r="Q972" s="201">
        <f t="shared" si="92"/>
        <v>46627</v>
      </c>
      <c r="R972" s="5"/>
    </row>
    <row r="973" spans="14:18" x14ac:dyDescent="0.2">
      <c r="N973" s="199">
        <f t="shared" si="91"/>
        <v>22</v>
      </c>
      <c r="O973" s="200">
        <f t="shared" si="90"/>
        <v>2119</v>
      </c>
      <c r="P973" s="201">
        <f t="shared" si="92"/>
        <v>46621</v>
      </c>
      <c r="Q973" s="201">
        <f t="shared" si="92"/>
        <v>46628</v>
      </c>
      <c r="R973" s="5"/>
    </row>
    <row r="974" spans="14:18" x14ac:dyDescent="0.2">
      <c r="N974" s="199">
        <f t="shared" si="91"/>
        <v>23</v>
      </c>
      <c r="O974" s="200">
        <f t="shared" si="90"/>
        <v>2027</v>
      </c>
      <c r="P974" s="201">
        <f t="shared" si="92"/>
        <v>46622</v>
      </c>
      <c r="Q974" s="201">
        <f t="shared" si="92"/>
        <v>46629</v>
      </c>
      <c r="R974" s="5"/>
    </row>
    <row r="975" spans="14:18" x14ac:dyDescent="0.2">
      <c r="N975" s="199">
        <f t="shared" si="91"/>
        <v>24</v>
      </c>
      <c r="O975" s="200">
        <f t="shared" si="90"/>
        <v>1943</v>
      </c>
      <c r="P975" s="201">
        <f t="shared" si="92"/>
        <v>46623</v>
      </c>
      <c r="Q975" s="201">
        <f t="shared" si="92"/>
        <v>46630</v>
      </c>
      <c r="R975" s="5"/>
    </row>
    <row r="976" spans="14:18" x14ac:dyDescent="0.2">
      <c r="N976" s="199">
        <f t="shared" si="91"/>
        <v>25</v>
      </c>
      <c r="O976" s="200">
        <f t="shared" si="90"/>
        <v>1865</v>
      </c>
      <c r="P976" s="201">
        <f t="shared" si="92"/>
        <v>46624</v>
      </c>
      <c r="Q976" s="201">
        <f t="shared" si="92"/>
        <v>46631</v>
      </c>
      <c r="R976" s="5"/>
    </row>
    <row r="977" spans="14:18" x14ac:dyDescent="0.2">
      <c r="N977" s="199">
        <f t="shared" si="91"/>
        <v>26</v>
      </c>
      <c r="O977" s="200">
        <f t="shared" si="90"/>
        <v>1793</v>
      </c>
      <c r="P977" s="201">
        <f t="shared" si="92"/>
        <v>46625</v>
      </c>
      <c r="Q977" s="201">
        <f t="shared" si="92"/>
        <v>46632</v>
      </c>
      <c r="R977" s="5"/>
    </row>
    <row r="978" spans="14:18" x14ac:dyDescent="0.2">
      <c r="N978" s="199">
        <f t="shared" si="91"/>
        <v>27</v>
      </c>
      <c r="O978" s="200">
        <f t="shared" si="90"/>
        <v>1727</v>
      </c>
      <c r="P978" s="201">
        <f t="shared" si="92"/>
        <v>46626</v>
      </c>
      <c r="Q978" s="201">
        <f t="shared" si="92"/>
        <v>46633</v>
      </c>
      <c r="R978" s="5"/>
    </row>
    <row r="979" spans="14:18" x14ac:dyDescent="0.2">
      <c r="N979" s="199">
        <f t="shared" si="91"/>
        <v>28</v>
      </c>
      <c r="O979" s="200">
        <f t="shared" si="90"/>
        <v>1665</v>
      </c>
      <c r="P979" s="201">
        <f t="shared" si="92"/>
        <v>46627</v>
      </c>
      <c r="Q979" s="201">
        <f t="shared" si="92"/>
        <v>46634</v>
      </c>
      <c r="R979" s="5"/>
    </row>
    <row r="980" spans="14:18" x14ac:dyDescent="0.2">
      <c r="N980" s="199">
        <f t="shared" si="91"/>
        <v>29</v>
      </c>
      <c r="O980" s="200">
        <f t="shared" si="90"/>
        <v>1608</v>
      </c>
      <c r="P980" s="201">
        <f t="shared" si="92"/>
        <v>46628</v>
      </c>
      <c r="Q980" s="201">
        <f t="shared" si="92"/>
        <v>46635</v>
      </c>
      <c r="R980" s="5"/>
    </row>
    <row r="981" spans="14:18" x14ac:dyDescent="0.2">
      <c r="N981" s="199">
        <f t="shared" si="91"/>
        <v>30</v>
      </c>
      <c r="O981" s="200">
        <f t="shared" si="90"/>
        <v>1554</v>
      </c>
      <c r="P981" s="201">
        <f t="shared" si="92"/>
        <v>46629</v>
      </c>
      <c r="Q981" s="201">
        <f t="shared" si="92"/>
        <v>46636</v>
      </c>
      <c r="R981" s="5"/>
    </row>
    <row r="982" spans="14:18" x14ac:dyDescent="0.2">
      <c r="N982" s="199">
        <f t="shared" si="91"/>
        <v>31</v>
      </c>
      <c r="O982" s="200">
        <f t="shared" si="90"/>
        <v>1504</v>
      </c>
      <c r="P982" s="201">
        <f t="shared" si="92"/>
        <v>46630</v>
      </c>
      <c r="Q982" s="201">
        <f t="shared" si="92"/>
        <v>46637</v>
      </c>
      <c r="R982" s="5"/>
    </row>
    <row r="983" spans="14:18" x14ac:dyDescent="0.2">
      <c r="N983" s="199">
        <f t="shared" si="91"/>
        <v>1</v>
      </c>
      <c r="O983" s="200">
        <f t="shared" si="90"/>
        <v>46631</v>
      </c>
      <c r="P983" s="201">
        <f t="shared" si="92"/>
        <v>46631</v>
      </c>
      <c r="Q983" s="201">
        <f t="shared" si="92"/>
        <v>46638</v>
      </c>
      <c r="R983" s="5"/>
    </row>
    <row r="984" spans="14:18" x14ac:dyDescent="0.2">
      <c r="N984" s="199">
        <f t="shared" si="91"/>
        <v>2</v>
      </c>
      <c r="O984" s="200">
        <f t="shared" si="90"/>
        <v>23316</v>
      </c>
      <c r="P984" s="201">
        <f t="shared" si="92"/>
        <v>46632</v>
      </c>
      <c r="Q984" s="201">
        <f t="shared" si="92"/>
        <v>46639</v>
      </c>
      <c r="R984" s="5"/>
    </row>
    <row r="985" spans="14:18" x14ac:dyDescent="0.2">
      <c r="N985" s="199">
        <f t="shared" si="91"/>
        <v>3</v>
      </c>
      <c r="O985" s="200">
        <f t="shared" si="90"/>
        <v>15544</v>
      </c>
      <c r="P985" s="201">
        <f t="shared" si="92"/>
        <v>46633</v>
      </c>
      <c r="Q985" s="201">
        <f t="shared" si="92"/>
        <v>46640</v>
      </c>
      <c r="R985" s="5"/>
    </row>
    <row r="986" spans="14:18" x14ac:dyDescent="0.2">
      <c r="N986" s="199">
        <f t="shared" si="91"/>
        <v>4</v>
      </c>
      <c r="O986" s="200">
        <f t="shared" si="90"/>
        <v>11659</v>
      </c>
      <c r="P986" s="201">
        <f t="shared" si="92"/>
        <v>46634</v>
      </c>
      <c r="Q986" s="201">
        <f t="shared" si="92"/>
        <v>46641</v>
      </c>
      <c r="R986" s="5"/>
    </row>
    <row r="987" spans="14:18" x14ac:dyDescent="0.2">
      <c r="N987" s="199">
        <f t="shared" si="91"/>
        <v>5</v>
      </c>
      <c r="O987" s="200">
        <f t="shared" si="90"/>
        <v>9327</v>
      </c>
      <c r="P987" s="201">
        <f t="shared" si="92"/>
        <v>46635</v>
      </c>
      <c r="Q987" s="201">
        <f t="shared" si="92"/>
        <v>46642</v>
      </c>
      <c r="R987" s="5"/>
    </row>
    <row r="988" spans="14:18" x14ac:dyDescent="0.2">
      <c r="N988" s="199">
        <f t="shared" si="91"/>
        <v>6</v>
      </c>
      <c r="O988" s="200">
        <f t="shared" si="90"/>
        <v>7773</v>
      </c>
      <c r="P988" s="201">
        <f t="shared" ref="P988:Q1003" si="93">P987+1</f>
        <v>46636</v>
      </c>
      <c r="Q988" s="201">
        <f t="shared" si="93"/>
        <v>46643</v>
      </c>
      <c r="R988" s="5"/>
    </row>
    <row r="989" spans="14:18" x14ac:dyDescent="0.2">
      <c r="N989" s="199">
        <f t="shared" si="91"/>
        <v>7</v>
      </c>
      <c r="O989" s="200">
        <f t="shared" si="90"/>
        <v>6662</v>
      </c>
      <c r="P989" s="201">
        <f t="shared" si="93"/>
        <v>46637</v>
      </c>
      <c r="Q989" s="201">
        <f t="shared" si="93"/>
        <v>46644</v>
      </c>
      <c r="R989" s="5"/>
    </row>
    <row r="990" spans="14:18" x14ac:dyDescent="0.2">
      <c r="N990" s="199">
        <f t="shared" si="91"/>
        <v>8</v>
      </c>
      <c r="O990" s="200">
        <f t="shared" si="90"/>
        <v>5830</v>
      </c>
      <c r="P990" s="201">
        <f t="shared" si="93"/>
        <v>46638</v>
      </c>
      <c r="Q990" s="201">
        <f t="shared" si="93"/>
        <v>46645</v>
      </c>
      <c r="R990" s="5"/>
    </row>
    <row r="991" spans="14:18" x14ac:dyDescent="0.2">
      <c r="N991" s="199">
        <f t="shared" si="91"/>
        <v>9</v>
      </c>
      <c r="O991" s="200">
        <f t="shared" si="90"/>
        <v>5182</v>
      </c>
      <c r="P991" s="201">
        <f t="shared" si="93"/>
        <v>46639</v>
      </c>
      <c r="Q991" s="201">
        <f t="shared" si="93"/>
        <v>46646</v>
      </c>
      <c r="R991" s="5"/>
    </row>
    <row r="992" spans="14:18" x14ac:dyDescent="0.2">
      <c r="N992" s="199">
        <f t="shared" si="91"/>
        <v>10</v>
      </c>
      <c r="O992" s="200">
        <f t="shared" si="90"/>
        <v>4664</v>
      </c>
      <c r="P992" s="201">
        <f t="shared" si="93"/>
        <v>46640</v>
      </c>
      <c r="Q992" s="201">
        <f t="shared" si="93"/>
        <v>46647</v>
      </c>
      <c r="R992" s="5"/>
    </row>
    <row r="993" spans="14:18" x14ac:dyDescent="0.2">
      <c r="N993" s="199">
        <f t="shared" si="91"/>
        <v>11</v>
      </c>
      <c r="O993" s="200">
        <f t="shared" si="90"/>
        <v>4240</v>
      </c>
      <c r="P993" s="201">
        <f t="shared" si="93"/>
        <v>46641</v>
      </c>
      <c r="Q993" s="201">
        <f t="shared" si="93"/>
        <v>46648</v>
      </c>
      <c r="R993" s="5"/>
    </row>
    <row r="994" spans="14:18" x14ac:dyDescent="0.2">
      <c r="N994" s="199">
        <f t="shared" si="91"/>
        <v>12</v>
      </c>
      <c r="O994" s="200">
        <f t="shared" si="90"/>
        <v>3887</v>
      </c>
      <c r="P994" s="201">
        <f t="shared" si="93"/>
        <v>46642</v>
      </c>
      <c r="Q994" s="201">
        <f t="shared" si="93"/>
        <v>46649</v>
      </c>
      <c r="R994" s="5"/>
    </row>
    <row r="995" spans="14:18" x14ac:dyDescent="0.2">
      <c r="N995" s="199">
        <f t="shared" si="91"/>
        <v>13</v>
      </c>
      <c r="O995" s="200">
        <f t="shared" si="90"/>
        <v>3588</v>
      </c>
      <c r="P995" s="201">
        <f t="shared" si="93"/>
        <v>46643</v>
      </c>
      <c r="Q995" s="201">
        <f t="shared" si="93"/>
        <v>46650</v>
      </c>
      <c r="R995" s="5"/>
    </row>
    <row r="996" spans="14:18" x14ac:dyDescent="0.2">
      <c r="N996" s="199">
        <f t="shared" si="91"/>
        <v>14</v>
      </c>
      <c r="O996" s="200">
        <f t="shared" si="90"/>
        <v>3332</v>
      </c>
      <c r="P996" s="201">
        <f t="shared" si="93"/>
        <v>46644</v>
      </c>
      <c r="Q996" s="201">
        <f t="shared" si="93"/>
        <v>46651</v>
      </c>
      <c r="R996" s="5"/>
    </row>
    <row r="997" spans="14:18" x14ac:dyDescent="0.2">
      <c r="N997" s="199">
        <f t="shared" si="91"/>
        <v>15</v>
      </c>
      <c r="O997" s="200">
        <f t="shared" si="90"/>
        <v>3110</v>
      </c>
      <c r="P997" s="201">
        <f t="shared" si="93"/>
        <v>46645</v>
      </c>
      <c r="Q997" s="201">
        <f t="shared" si="93"/>
        <v>46652</v>
      </c>
      <c r="R997" s="5"/>
    </row>
    <row r="998" spans="14:18" x14ac:dyDescent="0.2">
      <c r="N998" s="199">
        <f t="shared" si="91"/>
        <v>16</v>
      </c>
      <c r="O998" s="200">
        <f t="shared" si="90"/>
        <v>2915</v>
      </c>
      <c r="P998" s="201">
        <f t="shared" si="93"/>
        <v>46646</v>
      </c>
      <c r="Q998" s="201">
        <f t="shared" si="93"/>
        <v>46653</v>
      </c>
      <c r="R998" s="5"/>
    </row>
    <row r="999" spans="14:18" x14ac:dyDescent="0.2">
      <c r="N999" s="199">
        <f t="shared" si="91"/>
        <v>17</v>
      </c>
      <c r="O999" s="200">
        <f t="shared" si="90"/>
        <v>2744</v>
      </c>
      <c r="P999" s="201">
        <f t="shared" si="93"/>
        <v>46647</v>
      </c>
      <c r="Q999" s="201">
        <f t="shared" si="93"/>
        <v>46654</v>
      </c>
      <c r="R999" s="5"/>
    </row>
    <row r="1000" spans="14:18" x14ac:dyDescent="0.2">
      <c r="N1000" s="199">
        <f t="shared" si="91"/>
        <v>18</v>
      </c>
      <c r="O1000" s="200">
        <f t="shared" si="90"/>
        <v>2592</v>
      </c>
      <c r="P1000" s="201">
        <f t="shared" si="93"/>
        <v>46648</v>
      </c>
      <c r="Q1000" s="201">
        <f t="shared" si="93"/>
        <v>46655</v>
      </c>
      <c r="R1000" s="5"/>
    </row>
    <row r="1001" spans="14:18" x14ac:dyDescent="0.2">
      <c r="N1001" s="199">
        <f t="shared" si="91"/>
        <v>19</v>
      </c>
      <c r="O1001" s="200">
        <f t="shared" si="90"/>
        <v>2455</v>
      </c>
      <c r="P1001" s="201">
        <f t="shared" si="93"/>
        <v>46649</v>
      </c>
      <c r="Q1001" s="201">
        <f t="shared" si="93"/>
        <v>46656</v>
      </c>
      <c r="R1001" s="5"/>
    </row>
    <row r="1002" spans="14:18" x14ac:dyDescent="0.2">
      <c r="N1002" s="199">
        <f t="shared" si="91"/>
        <v>20</v>
      </c>
      <c r="O1002" s="200">
        <f t="shared" si="90"/>
        <v>2333</v>
      </c>
      <c r="P1002" s="201">
        <f t="shared" si="93"/>
        <v>46650</v>
      </c>
      <c r="Q1002" s="201">
        <f t="shared" si="93"/>
        <v>46657</v>
      </c>
      <c r="R1002" s="5"/>
    </row>
    <row r="1003" spans="14:18" x14ac:dyDescent="0.2">
      <c r="N1003" s="199">
        <f t="shared" si="91"/>
        <v>21</v>
      </c>
      <c r="O1003" s="200">
        <f t="shared" si="90"/>
        <v>2221</v>
      </c>
      <c r="P1003" s="201">
        <f t="shared" si="93"/>
        <v>46651</v>
      </c>
      <c r="Q1003" s="201">
        <f t="shared" si="93"/>
        <v>46658</v>
      </c>
      <c r="R1003" s="5"/>
    </row>
    <row r="1004" spans="14:18" x14ac:dyDescent="0.2">
      <c r="N1004" s="199">
        <f t="shared" si="91"/>
        <v>22</v>
      </c>
      <c r="O1004" s="200">
        <f t="shared" si="90"/>
        <v>2121</v>
      </c>
      <c r="P1004" s="201">
        <f t="shared" ref="P1004:Q1019" si="94">P1003+1</f>
        <v>46652</v>
      </c>
      <c r="Q1004" s="201">
        <f t="shared" si="94"/>
        <v>46659</v>
      </c>
      <c r="R1004" s="5"/>
    </row>
    <row r="1005" spans="14:18" x14ac:dyDescent="0.2">
      <c r="N1005" s="199">
        <f t="shared" si="91"/>
        <v>23</v>
      </c>
      <c r="O1005" s="200">
        <f t="shared" si="90"/>
        <v>2028</v>
      </c>
      <c r="P1005" s="201">
        <f t="shared" si="94"/>
        <v>46653</v>
      </c>
      <c r="Q1005" s="201">
        <f t="shared" si="94"/>
        <v>46660</v>
      </c>
      <c r="R1005" s="5"/>
    </row>
    <row r="1006" spans="14:18" x14ac:dyDescent="0.2">
      <c r="N1006" s="199">
        <f t="shared" si="91"/>
        <v>24</v>
      </c>
      <c r="O1006" s="200">
        <f t="shared" si="90"/>
        <v>1944</v>
      </c>
      <c r="P1006" s="201">
        <f t="shared" si="94"/>
        <v>46654</v>
      </c>
      <c r="Q1006" s="201">
        <f t="shared" si="94"/>
        <v>46661</v>
      </c>
      <c r="R1006" s="5"/>
    </row>
    <row r="1007" spans="14:18" x14ac:dyDescent="0.2">
      <c r="N1007" s="199">
        <f t="shared" si="91"/>
        <v>25</v>
      </c>
      <c r="O1007" s="200">
        <f t="shared" si="90"/>
        <v>1866</v>
      </c>
      <c r="P1007" s="201">
        <f t="shared" si="94"/>
        <v>46655</v>
      </c>
      <c r="Q1007" s="201">
        <f t="shared" si="94"/>
        <v>46662</v>
      </c>
      <c r="R1007" s="5"/>
    </row>
    <row r="1008" spans="14:18" x14ac:dyDescent="0.2">
      <c r="N1008" s="199">
        <f t="shared" si="91"/>
        <v>26</v>
      </c>
      <c r="O1008" s="200">
        <f t="shared" si="90"/>
        <v>1794</v>
      </c>
      <c r="P1008" s="201">
        <f t="shared" si="94"/>
        <v>46656</v>
      </c>
      <c r="Q1008" s="201">
        <f t="shared" si="94"/>
        <v>46663</v>
      </c>
      <c r="R1008" s="5"/>
    </row>
    <row r="1009" spans="14:18" x14ac:dyDescent="0.2">
      <c r="N1009" s="199">
        <f t="shared" si="91"/>
        <v>27</v>
      </c>
      <c r="O1009" s="200">
        <f t="shared" si="90"/>
        <v>1728</v>
      </c>
      <c r="P1009" s="201">
        <f t="shared" si="94"/>
        <v>46657</v>
      </c>
      <c r="Q1009" s="201">
        <f t="shared" si="94"/>
        <v>46664</v>
      </c>
      <c r="R1009" s="5"/>
    </row>
    <row r="1010" spans="14:18" x14ac:dyDescent="0.2">
      <c r="N1010" s="199">
        <f t="shared" si="91"/>
        <v>28</v>
      </c>
      <c r="O1010" s="200">
        <f t="shared" si="90"/>
        <v>1666</v>
      </c>
      <c r="P1010" s="201">
        <f t="shared" si="94"/>
        <v>46658</v>
      </c>
      <c r="Q1010" s="201">
        <f t="shared" si="94"/>
        <v>46665</v>
      </c>
      <c r="R1010" s="5"/>
    </row>
    <row r="1011" spans="14:18" x14ac:dyDescent="0.2">
      <c r="N1011" s="199">
        <f t="shared" si="91"/>
        <v>29</v>
      </c>
      <c r="O1011" s="200">
        <f t="shared" si="90"/>
        <v>1609</v>
      </c>
      <c r="P1011" s="201">
        <f t="shared" si="94"/>
        <v>46659</v>
      </c>
      <c r="Q1011" s="201">
        <f t="shared" si="94"/>
        <v>46666</v>
      </c>
      <c r="R1011" s="5"/>
    </row>
    <row r="1012" spans="14:18" x14ac:dyDescent="0.2">
      <c r="N1012" s="199">
        <f t="shared" si="91"/>
        <v>30</v>
      </c>
      <c r="O1012" s="200">
        <f t="shared" si="90"/>
        <v>1555</v>
      </c>
      <c r="P1012" s="201">
        <f t="shared" si="94"/>
        <v>46660</v>
      </c>
      <c r="Q1012" s="201">
        <f t="shared" si="94"/>
        <v>46667</v>
      </c>
      <c r="R1012" s="5"/>
    </row>
    <row r="1013" spans="14:18" x14ac:dyDescent="0.2">
      <c r="N1013" s="199">
        <f t="shared" si="91"/>
        <v>1</v>
      </c>
      <c r="O1013" s="200">
        <f t="shared" si="90"/>
        <v>46661</v>
      </c>
      <c r="P1013" s="201">
        <f t="shared" si="94"/>
        <v>46661</v>
      </c>
      <c r="Q1013" s="201">
        <f t="shared" si="94"/>
        <v>46668</v>
      </c>
      <c r="R1013" s="5"/>
    </row>
    <row r="1014" spans="14:18" x14ac:dyDescent="0.2">
      <c r="N1014" s="199">
        <f t="shared" si="91"/>
        <v>2</v>
      </c>
      <c r="O1014" s="200">
        <f t="shared" si="90"/>
        <v>23331</v>
      </c>
      <c r="P1014" s="201">
        <f t="shared" si="94"/>
        <v>46662</v>
      </c>
      <c r="Q1014" s="201">
        <f t="shared" si="94"/>
        <v>46669</v>
      </c>
      <c r="R1014" s="5"/>
    </row>
    <row r="1015" spans="14:18" x14ac:dyDescent="0.2">
      <c r="N1015" s="199">
        <f t="shared" si="91"/>
        <v>3</v>
      </c>
      <c r="O1015" s="200">
        <f t="shared" si="90"/>
        <v>15554</v>
      </c>
      <c r="P1015" s="201">
        <f t="shared" si="94"/>
        <v>46663</v>
      </c>
      <c r="Q1015" s="201">
        <f t="shared" si="94"/>
        <v>46670</v>
      </c>
      <c r="R1015" s="5"/>
    </row>
    <row r="1016" spans="14:18" x14ac:dyDescent="0.2">
      <c r="N1016" s="199">
        <f t="shared" si="91"/>
        <v>4</v>
      </c>
      <c r="O1016" s="200">
        <f t="shared" si="90"/>
        <v>11666</v>
      </c>
      <c r="P1016" s="201">
        <f t="shared" si="94"/>
        <v>46664</v>
      </c>
      <c r="Q1016" s="201">
        <f t="shared" si="94"/>
        <v>46671</v>
      </c>
      <c r="R1016" s="5"/>
    </row>
    <row r="1017" spans="14:18" x14ac:dyDescent="0.2">
      <c r="N1017" s="199">
        <f t="shared" si="91"/>
        <v>5</v>
      </c>
      <c r="O1017" s="200">
        <f t="shared" si="90"/>
        <v>9333</v>
      </c>
      <c r="P1017" s="201">
        <f t="shared" si="94"/>
        <v>46665</v>
      </c>
      <c r="Q1017" s="201">
        <f t="shared" si="94"/>
        <v>46672</v>
      </c>
      <c r="R1017" s="5"/>
    </row>
    <row r="1018" spans="14:18" x14ac:dyDescent="0.2">
      <c r="N1018" s="199">
        <f t="shared" si="91"/>
        <v>6</v>
      </c>
      <c r="O1018" s="200">
        <f t="shared" si="90"/>
        <v>7778</v>
      </c>
      <c r="P1018" s="201">
        <f t="shared" si="94"/>
        <v>46666</v>
      </c>
      <c r="Q1018" s="201">
        <f t="shared" si="94"/>
        <v>46673</v>
      </c>
      <c r="R1018" s="5"/>
    </row>
    <row r="1019" spans="14:18" x14ac:dyDescent="0.2">
      <c r="N1019" s="199">
        <f t="shared" si="91"/>
        <v>7</v>
      </c>
      <c r="O1019" s="200">
        <f t="shared" si="90"/>
        <v>6667</v>
      </c>
      <c r="P1019" s="201">
        <f t="shared" si="94"/>
        <v>46667</v>
      </c>
      <c r="Q1019" s="201">
        <f t="shared" si="94"/>
        <v>46674</v>
      </c>
      <c r="R1019" s="5"/>
    </row>
    <row r="1020" spans="14:18" x14ac:dyDescent="0.2">
      <c r="N1020" s="199">
        <f t="shared" si="91"/>
        <v>8</v>
      </c>
      <c r="O1020" s="200">
        <f t="shared" si="90"/>
        <v>5834</v>
      </c>
      <c r="P1020" s="201">
        <f t="shared" ref="P1020:Q1035" si="95">P1019+1</f>
        <v>46668</v>
      </c>
      <c r="Q1020" s="201">
        <f t="shared" si="95"/>
        <v>46675</v>
      </c>
      <c r="R1020" s="5"/>
    </row>
    <row r="1021" spans="14:18" x14ac:dyDescent="0.2">
      <c r="N1021" s="199">
        <f t="shared" si="91"/>
        <v>9</v>
      </c>
      <c r="O1021" s="200">
        <f t="shared" si="90"/>
        <v>5185</v>
      </c>
      <c r="P1021" s="201">
        <f t="shared" si="95"/>
        <v>46669</v>
      </c>
      <c r="Q1021" s="201">
        <f t="shared" si="95"/>
        <v>46676</v>
      </c>
      <c r="R1021" s="5"/>
    </row>
    <row r="1022" spans="14:18" x14ac:dyDescent="0.2">
      <c r="N1022" s="199">
        <f t="shared" si="91"/>
        <v>10</v>
      </c>
      <c r="O1022" s="200">
        <f t="shared" si="90"/>
        <v>4667</v>
      </c>
      <c r="P1022" s="201">
        <f t="shared" si="95"/>
        <v>46670</v>
      </c>
      <c r="Q1022" s="201">
        <f t="shared" si="95"/>
        <v>46677</v>
      </c>
      <c r="R1022" s="5"/>
    </row>
    <row r="1023" spans="14:18" x14ac:dyDescent="0.2">
      <c r="N1023" s="199">
        <f t="shared" si="91"/>
        <v>11</v>
      </c>
      <c r="O1023" s="200">
        <f t="shared" si="90"/>
        <v>4243</v>
      </c>
      <c r="P1023" s="201">
        <f t="shared" si="95"/>
        <v>46671</v>
      </c>
      <c r="Q1023" s="201">
        <f t="shared" si="95"/>
        <v>46678</v>
      </c>
      <c r="R1023" s="5"/>
    </row>
    <row r="1024" spans="14:18" x14ac:dyDescent="0.2">
      <c r="N1024" s="199">
        <f t="shared" si="91"/>
        <v>12</v>
      </c>
      <c r="O1024" s="200">
        <f t="shared" si="90"/>
        <v>3889</v>
      </c>
      <c r="P1024" s="201">
        <f t="shared" si="95"/>
        <v>46672</v>
      </c>
      <c r="Q1024" s="201">
        <f t="shared" si="95"/>
        <v>46679</v>
      </c>
      <c r="R1024" s="5"/>
    </row>
    <row r="1025" spans="14:18" x14ac:dyDescent="0.2">
      <c r="N1025" s="199">
        <f t="shared" si="91"/>
        <v>13</v>
      </c>
      <c r="O1025" s="200">
        <f t="shared" si="90"/>
        <v>3590</v>
      </c>
      <c r="P1025" s="201">
        <f t="shared" si="95"/>
        <v>46673</v>
      </c>
      <c r="Q1025" s="201">
        <f t="shared" si="95"/>
        <v>46680</v>
      </c>
      <c r="R1025" s="5"/>
    </row>
    <row r="1026" spans="14:18" x14ac:dyDescent="0.2">
      <c r="N1026" s="199">
        <f t="shared" si="91"/>
        <v>14</v>
      </c>
      <c r="O1026" s="200">
        <f t="shared" si="90"/>
        <v>3334</v>
      </c>
      <c r="P1026" s="201">
        <f t="shared" si="95"/>
        <v>46674</v>
      </c>
      <c r="Q1026" s="201">
        <f t="shared" si="95"/>
        <v>46681</v>
      </c>
      <c r="R1026" s="5"/>
    </row>
    <row r="1027" spans="14:18" x14ac:dyDescent="0.2">
      <c r="N1027" s="199">
        <f t="shared" si="91"/>
        <v>15</v>
      </c>
      <c r="O1027" s="200">
        <f t="shared" si="90"/>
        <v>3112</v>
      </c>
      <c r="P1027" s="201">
        <f t="shared" si="95"/>
        <v>46675</v>
      </c>
      <c r="Q1027" s="201">
        <f t="shared" si="95"/>
        <v>46682</v>
      </c>
      <c r="R1027" s="5"/>
    </row>
    <row r="1028" spans="14:18" x14ac:dyDescent="0.2">
      <c r="N1028" s="199">
        <f t="shared" si="91"/>
        <v>16</v>
      </c>
      <c r="O1028" s="200">
        <f t="shared" si="90"/>
        <v>2917</v>
      </c>
      <c r="P1028" s="201">
        <f t="shared" si="95"/>
        <v>46676</v>
      </c>
      <c r="Q1028" s="201">
        <f t="shared" si="95"/>
        <v>46683</v>
      </c>
      <c r="R1028" s="5"/>
    </row>
    <row r="1029" spans="14:18" x14ac:dyDescent="0.2">
      <c r="N1029" s="199">
        <f t="shared" si="91"/>
        <v>17</v>
      </c>
      <c r="O1029" s="200">
        <f t="shared" si="90"/>
        <v>2746</v>
      </c>
      <c r="P1029" s="201">
        <f t="shared" si="95"/>
        <v>46677</v>
      </c>
      <c r="Q1029" s="201">
        <f t="shared" si="95"/>
        <v>46684</v>
      </c>
      <c r="R1029" s="5"/>
    </row>
    <row r="1030" spans="14:18" x14ac:dyDescent="0.2">
      <c r="N1030" s="199">
        <f t="shared" si="91"/>
        <v>18</v>
      </c>
      <c r="O1030" s="200">
        <f t="shared" si="90"/>
        <v>2593</v>
      </c>
      <c r="P1030" s="201">
        <f t="shared" si="95"/>
        <v>46678</v>
      </c>
      <c r="Q1030" s="201">
        <f t="shared" si="95"/>
        <v>46685</v>
      </c>
      <c r="R1030" s="5"/>
    </row>
    <row r="1031" spans="14:18" x14ac:dyDescent="0.2">
      <c r="N1031" s="199">
        <f t="shared" si="91"/>
        <v>19</v>
      </c>
      <c r="O1031" s="200">
        <f t="shared" si="90"/>
        <v>2457</v>
      </c>
      <c r="P1031" s="201">
        <f t="shared" si="95"/>
        <v>46679</v>
      </c>
      <c r="Q1031" s="201">
        <f t="shared" si="95"/>
        <v>46686</v>
      </c>
      <c r="R1031" s="5"/>
    </row>
    <row r="1032" spans="14:18" x14ac:dyDescent="0.2">
      <c r="N1032" s="199">
        <f t="shared" si="91"/>
        <v>20</v>
      </c>
      <c r="O1032" s="200">
        <f t="shared" si="90"/>
        <v>2334</v>
      </c>
      <c r="P1032" s="201">
        <f t="shared" si="95"/>
        <v>46680</v>
      </c>
      <c r="Q1032" s="201">
        <f t="shared" si="95"/>
        <v>46687</v>
      </c>
      <c r="R1032" s="5"/>
    </row>
    <row r="1033" spans="14:18" x14ac:dyDescent="0.2">
      <c r="N1033" s="199">
        <f t="shared" si="91"/>
        <v>21</v>
      </c>
      <c r="O1033" s="200">
        <f t="shared" si="90"/>
        <v>2223</v>
      </c>
      <c r="P1033" s="201">
        <f t="shared" si="95"/>
        <v>46681</v>
      </c>
      <c r="Q1033" s="201">
        <f t="shared" si="95"/>
        <v>46688</v>
      </c>
      <c r="R1033" s="5"/>
    </row>
    <row r="1034" spans="14:18" x14ac:dyDescent="0.2">
      <c r="N1034" s="199">
        <f t="shared" si="91"/>
        <v>22</v>
      </c>
      <c r="O1034" s="200">
        <f t="shared" ref="O1034:O1097" si="96">ROUND(P1034/N1034,0)</f>
        <v>2122</v>
      </c>
      <c r="P1034" s="201">
        <f t="shared" si="95"/>
        <v>46682</v>
      </c>
      <c r="Q1034" s="201">
        <f t="shared" si="95"/>
        <v>46689</v>
      </c>
      <c r="R1034" s="5"/>
    </row>
    <row r="1035" spans="14:18" x14ac:dyDescent="0.2">
      <c r="N1035" s="199">
        <f t="shared" ref="N1035:N1098" si="97">DAY(P1035)</f>
        <v>23</v>
      </c>
      <c r="O1035" s="200">
        <f t="shared" si="96"/>
        <v>2030</v>
      </c>
      <c r="P1035" s="201">
        <f t="shared" si="95"/>
        <v>46683</v>
      </c>
      <c r="Q1035" s="201">
        <f t="shared" si="95"/>
        <v>46690</v>
      </c>
      <c r="R1035" s="5"/>
    </row>
    <row r="1036" spans="14:18" x14ac:dyDescent="0.2">
      <c r="N1036" s="199">
        <f t="shared" si="97"/>
        <v>24</v>
      </c>
      <c r="O1036" s="200">
        <f t="shared" si="96"/>
        <v>1945</v>
      </c>
      <c r="P1036" s="201">
        <f t="shared" ref="P1036:Q1051" si="98">P1035+1</f>
        <v>46684</v>
      </c>
      <c r="Q1036" s="201">
        <f t="shared" si="98"/>
        <v>46691</v>
      </c>
      <c r="R1036" s="5"/>
    </row>
    <row r="1037" spans="14:18" x14ac:dyDescent="0.2">
      <c r="N1037" s="199">
        <f t="shared" si="97"/>
        <v>25</v>
      </c>
      <c r="O1037" s="200">
        <f t="shared" si="96"/>
        <v>1867</v>
      </c>
      <c r="P1037" s="201">
        <f t="shared" si="98"/>
        <v>46685</v>
      </c>
      <c r="Q1037" s="201">
        <f t="shared" si="98"/>
        <v>46692</v>
      </c>
      <c r="R1037" s="5"/>
    </row>
    <row r="1038" spans="14:18" x14ac:dyDescent="0.2">
      <c r="N1038" s="199">
        <f t="shared" si="97"/>
        <v>26</v>
      </c>
      <c r="O1038" s="200">
        <f t="shared" si="96"/>
        <v>1796</v>
      </c>
      <c r="P1038" s="201">
        <f t="shared" si="98"/>
        <v>46686</v>
      </c>
      <c r="Q1038" s="201">
        <f t="shared" si="98"/>
        <v>46693</v>
      </c>
      <c r="R1038" s="5"/>
    </row>
    <row r="1039" spans="14:18" x14ac:dyDescent="0.2">
      <c r="N1039" s="199">
        <f t="shared" si="97"/>
        <v>27</v>
      </c>
      <c r="O1039" s="200">
        <f t="shared" si="96"/>
        <v>1729</v>
      </c>
      <c r="P1039" s="201">
        <f t="shared" si="98"/>
        <v>46687</v>
      </c>
      <c r="Q1039" s="201">
        <f t="shared" si="98"/>
        <v>46694</v>
      </c>
      <c r="R1039" s="5"/>
    </row>
    <row r="1040" spans="14:18" x14ac:dyDescent="0.2">
      <c r="N1040" s="199">
        <f t="shared" si="97"/>
        <v>28</v>
      </c>
      <c r="O1040" s="200">
        <f t="shared" si="96"/>
        <v>1667</v>
      </c>
      <c r="P1040" s="201">
        <f t="shared" si="98"/>
        <v>46688</v>
      </c>
      <c r="Q1040" s="201">
        <f t="shared" si="98"/>
        <v>46695</v>
      </c>
      <c r="R1040" s="5"/>
    </row>
    <row r="1041" spans="14:18" x14ac:dyDescent="0.2">
      <c r="N1041" s="199">
        <f t="shared" si="97"/>
        <v>29</v>
      </c>
      <c r="O1041" s="200">
        <f t="shared" si="96"/>
        <v>1610</v>
      </c>
      <c r="P1041" s="201">
        <f t="shared" si="98"/>
        <v>46689</v>
      </c>
      <c r="Q1041" s="201">
        <f t="shared" si="98"/>
        <v>46696</v>
      </c>
      <c r="R1041" s="5"/>
    </row>
    <row r="1042" spans="14:18" x14ac:dyDescent="0.2">
      <c r="N1042" s="199">
        <f t="shared" si="97"/>
        <v>30</v>
      </c>
      <c r="O1042" s="200">
        <f t="shared" si="96"/>
        <v>1556</v>
      </c>
      <c r="P1042" s="201">
        <f t="shared" si="98"/>
        <v>46690</v>
      </c>
      <c r="Q1042" s="201">
        <f t="shared" si="98"/>
        <v>46697</v>
      </c>
      <c r="R1042" s="5"/>
    </row>
    <row r="1043" spans="14:18" x14ac:dyDescent="0.2">
      <c r="N1043" s="199">
        <f t="shared" si="97"/>
        <v>31</v>
      </c>
      <c r="O1043" s="200">
        <f t="shared" si="96"/>
        <v>1506</v>
      </c>
      <c r="P1043" s="201">
        <f t="shared" si="98"/>
        <v>46691</v>
      </c>
      <c r="Q1043" s="201">
        <f t="shared" si="98"/>
        <v>46698</v>
      </c>
      <c r="R1043" s="5"/>
    </row>
    <row r="1044" spans="14:18" x14ac:dyDescent="0.2">
      <c r="N1044" s="199">
        <f t="shared" si="97"/>
        <v>1</v>
      </c>
      <c r="O1044" s="200">
        <f t="shared" si="96"/>
        <v>46692</v>
      </c>
      <c r="P1044" s="201">
        <f t="shared" si="98"/>
        <v>46692</v>
      </c>
      <c r="Q1044" s="201">
        <f t="shared" si="98"/>
        <v>46699</v>
      </c>
      <c r="R1044" s="5"/>
    </row>
    <row r="1045" spans="14:18" x14ac:dyDescent="0.2">
      <c r="N1045" s="199">
        <f t="shared" si="97"/>
        <v>2</v>
      </c>
      <c r="O1045" s="200">
        <f t="shared" si="96"/>
        <v>23347</v>
      </c>
      <c r="P1045" s="201">
        <f t="shared" si="98"/>
        <v>46693</v>
      </c>
      <c r="Q1045" s="201">
        <f t="shared" si="98"/>
        <v>46700</v>
      </c>
      <c r="R1045" s="5"/>
    </row>
    <row r="1046" spans="14:18" x14ac:dyDescent="0.2">
      <c r="N1046" s="199">
        <f t="shared" si="97"/>
        <v>3</v>
      </c>
      <c r="O1046" s="200">
        <f t="shared" si="96"/>
        <v>15565</v>
      </c>
      <c r="P1046" s="201">
        <f t="shared" si="98"/>
        <v>46694</v>
      </c>
      <c r="Q1046" s="201">
        <f t="shared" si="98"/>
        <v>46701</v>
      </c>
      <c r="R1046" s="5"/>
    </row>
    <row r="1047" spans="14:18" x14ac:dyDescent="0.2">
      <c r="N1047" s="199">
        <f t="shared" si="97"/>
        <v>4</v>
      </c>
      <c r="O1047" s="200">
        <f t="shared" si="96"/>
        <v>11674</v>
      </c>
      <c r="P1047" s="201">
        <f t="shared" si="98"/>
        <v>46695</v>
      </c>
      <c r="Q1047" s="201">
        <f t="shared" si="98"/>
        <v>46702</v>
      </c>
      <c r="R1047" s="5"/>
    </row>
    <row r="1048" spans="14:18" x14ac:dyDescent="0.2">
      <c r="N1048" s="199">
        <f t="shared" si="97"/>
        <v>5</v>
      </c>
      <c r="O1048" s="200">
        <f t="shared" si="96"/>
        <v>9339</v>
      </c>
      <c r="P1048" s="201">
        <f t="shared" si="98"/>
        <v>46696</v>
      </c>
      <c r="Q1048" s="201">
        <f t="shared" si="98"/>
        <v>46703</v>
      </c>
      <c r="R1048" s="5"/>
    </row>
    <row r="1049" spans="14:18" x14ac:dyDescent="0.2">
      <c r="N1049" s="199">
        <f t="shared" si="97"/>
        <v>6</v>
      </c>
      <c r="O1049" s="200">
        <f t="shared" si="96"/>
        <v>7783</v>
      </c>
      <c r="P1049" s="201">
        <f t="shared" si="98"/>
        <v>46697</v>
      </c>
      <c r="Q1049" s="201">
        <f t="shared" si="98"/>
        <v>46704</v>
      </c>
      <c r="R1049" s="5"/>
    </row>
    <row r="1050" spans="14:18" x14ac:dyDescent="0.2">
      <c r="N1050" s="199">
        <f t="shared" si="97"/>
        <v>7</v>
      </c>
      <c r="O1050" s="200">
        <f t="shared" si="96"/>
        <v>6671</v>
      </c>
      <c r="P1050" s="201">
        <f t="shared" si="98"/>
        <v>46698</v>
      </c>
      <c r="Q1050" s="201">
        <f t="shared" si="98"/>
        <v>46705</v>
      </c>
      <c r="R1050" s="5"/>
    </row>
    <row r="1051" spans="14:18" x14ac:dyDescent="0.2">
      <c r="N1051" s="199">
        <f t="shared" si="97"/>
        <v>8</v>
      </c>
      <c r="O1051" s="200">
        <f t="shared" si="96"/>
        <v>5837</v>
      </c>
      <c r="P1051" s="201">
        <f t="shared" si="98"/>
        <v>46699</v>
      </c>
      <c r="Q1051" s="201">
        <f t="shared" si="98"/>
        <v>46706</v>
      </c>
      <c r="R1051" s="5"/>
    </row>
    <row r="1052" spans="14:18" x14ac:dyDescent="0.2">
      <c r="N1052" s="199">
        <f t="shared" si="97"/>
        <v>9</v>
      </c>
      <c r="O1052" s="200">
        <f t="shared" si="96"/>
        <v>5189</v>
      </c>
      <c r="P1052" s="201">
        <f t="shared" ref="P1052:Q1067" si="99">P1051+1</f>
        <v>46700</v>
      </c>
      <c r="Q1052" s="201">
        <f t="shared" si="99"/>
        <v>46707</v>
      </c>
      <c r="R1052" s="5"/>
    </row>
    <row r="1053" spans="14:18" x14ac:dyDescent="0.2">
      <c r="N1053" s="199">
        <f t="shared" si="97"/>
        <v>10</v>
      </c>
      <c r="O1053" s="200">
        <f t="shared" si="96"/>
        <v>4670</v>
      </c>
      <c r="P1053" s="201">
        <f t="shared" si="99"/>
        <v>46701</v>
      </c>
      <c r="Q1053" s="201">
        <f t="shared" si="99"/>
        <v>46708</v>
      </c>
      <c r="R1053" s="5"/>
    </row>
    <row r="1054" spans="14:18" x14ac:dyDescent="0.2">
      <c r="N1054" s="199">
        <f t="shared" si="97"/>
        <v>11</v>
      </c>
      <c r="O1054" s="200">
        <f t="shared" si="96"/>
        <v>4246</v>
      </c>
      <c r="P1054" s="201">
        <f t="shared" si="99"/>
        <v>46702</v>
      </c>
      <c r="Q1054" s="201">
        <f t="shared" si="99"/>
        <v>46709</v>
      </c>
      <c r="R1054" s="5"/>
    </row>
    <row r="1055" spans="14:18" x14ac:dyDescent="0.2">
      <c r="N1055" s="199">
        <f t="shared" si="97"/>
        <v>12</v>
      </c>
      <c r="O1055" s="200">
        <f t="shared" si="96"/>
        <v>3892</v>
      </c>
      <c r="P1055" s="201">
        <f t="shared" si="99"/>
        <v>46703</v>
      </c>
      <c r="Q1055" s="201">
        <f t="shared" si="99"/>
        <v>46710</v>
      </c>
      <c r="R1055" s="5"/>
    </row>
    <row r="1056" spans="14:18" x14ac:dyDescent="0.2">
      <c r="N1056" s="199">
        <f t="shared" si="97"/>
        <v>13</v>
      </c>
      <c r="O1056" s="200">
        <f t="shared" si="96"/>
        <v>3593</v>
      </c>
      <c r="P1056" s="201">
        <f t="shared" si="99"/>
        <v>46704</v>
      </c>
      <c r="Q1056" s="201">
        <f t="shared" si="99"/>
        <v>46711</v>
      </c>
      <c r="R1056" s="5"/>
    </row>
    <row r="1057" spans="14:18" x14ac:dyDescent="0.2">
      <c r="N1057" s="199">
        <f t="shared" si="97"/>
        <v>14</v>
      </c>
      <c r="O1057" s="200">
        <f t="shared" si="96"/>
        <v>3336</v>
      </c>
      <c r="P1057" s="201">
        <f t="shared" si="99"/>
        <v>46705</v>
      </c>
      <c r="Q1057" s="201">
        <f t="shared" si="99"/>
        <v>46712</v>
      </c>
      <c r="R1057" s="5"/>
    </row>
    <row r="1058" spans="14:18" x14ac:dyDescent="0.2">
      <c r="N1058" s="199">
        <f t="shared" si="97"/>
        <v>15</v>
      </c>
      <c r="O1058" s="200">
        <f t="shared" si="96"/>
        <v>3114</v>
      </c>
      <c r="P1058" s="201">
        <f t="shared" si="99"/>
        <v>46706</v>
      </c>
      <c r="Q1058" s="201">
        <f t="shared" si="99"/>
        <v>46713</v>
      </c>
      <c r="R1058" s="5"/>
    </row>
    <row r="1059" spans="14:18" x14ac:dyDescent="0.2">
      <c r="N1059" s="199">
        <f t="shared" si="97"/>
        <v>16</v>
      </c>
      <c r="O1059" s="200">
        <f t="shared" si="96"/>
        <v>2919</v>
      </c>
      <c r="P1059" s="201">
        <f t="shared" si="99"/>
        <v>46707</v>
      </c>
      <c r="Q1059" s="201">
        <f t="shared" si="99"/>
        <v>46714</v>
      </c>
      <c r="R1059" s="5"/>
    </row>
    <row r="1060" spans="14:18" x14ac:dyDescent="0.2">
      <c r="N1060" s="199">
        <f t="shared" si="97"/>
        <v>17</v>
      </c>
      <c r="O1060" s="200">
        <f t="shared" si="96"/>
        <v>2748</v>
      </c>
      <c r="P1060" s="201">
        <f t="shared" si="99"/>
        <v>46708</v>
      </c>
      <c r="Q1060" s="201">
        <f t="shared" si="99"/>
        <v>46715</v>
      </c>
      <c r="R1060" s="5"/>
    </row>
    <row r="1061" spans="14:18" x14ac:dyDescent="0.2">
      <c r="N1061" s="199">
        <f t="shared" si="97"/>
        <v>18</v>
      </c>
      <c r="O1061" s="200">
        <f t="shared" si="96"/>
        <v>2595</v>
      </c>
      <c r="P1061" s="201">
        <f t="shared" si="99"/>
        <v>46709</v>
      </c>
      <c r="Q1061" s="201">
        <f t="shared" si="99"/>
        <v>46716</v>
      </c>
      <c r="R1061" s="5"/>
    </row>
    <row r="1062" spans="14:18" x14ac:dyDescent="0.2">
      <c r="N1062" s="199">
        <f t="shared" si="97"/>
        <v>19</v>
      </c>
      <c r="O1062" s="200">
        <f t="shared" si="96"/>
        <v>2458</v>
      </c>
      <c r="P1062" s="201">
        <f t="shared" si="99"/>
        <v>46710</v>
      </c>
      <c r="Q1062" s="201">
        <f t="shared" si="99"/>
        <v>46717</v>
      </c>
      <c r="R1062" s="5"/>
    </row>
    <row r="1063" spans="14:18" x14ac:dyDescent="0.2">
      <c r="N1063" s="199">
        <f t="shared" si="97"/>
        <v>20</v>
      </c>
      <c r="O1063" s="200">
        <f t="shared" si="96"/>
        <v>2336</v>
      </c>
      <c r="P1063" s="201">
        <f t="shared" si="99"/>
        <v>46711</v>
      </c>
      <c r="Q1063" s="201">
        <f t="shared" si="99"/>
        <v>46718</v>
      </c>
      <c r="R1063" s="5"/>
    </row>
    <row r="1064" spans="14:18" x14ac:dyDescent="0.2">
      <c r="N1064" s="199">
        <f t="shared" si="97"/>
        <v>21</v>
      </c>
      <c r="O1064" s="200">
        <f t="shared" si="96"/>
        <v>2224</v>
      </c>
      <c r="P1064" s="201">
        <f t="shared" si="99"/>
        <v>46712</v>
      </c>
      <c r="Q1064" s="201">
        <f t="shared" si="99"/>
        <v>46719</v>
      </c>
      <c r="R1064" s="5"/>
    </row>
    <row r="1065" spans="14:18" x14ac:dyDescent="0.2">
      <c r="N1065" s="199">
        <f t="shared" si="97"/>
        <v>22</v>
      </c>
      <c r="O1065" s="200">
        <f t="shared" si="96"/>
        <v>2123</v>
      </c>
      <c r="P1065" s="201">
        <f t="shared" si="99"/>
        <v>46713</v>
      </c>
      <c r="Q1065" s="201">
        <f t="shared" si="99"/>
        <v>46720</v>
      </c>
      <c r="R1065" s="5"/>
    </row>
    <row r="1066" spans="14:18" x14ac:dyDescent="0.2">
      <c r="N1066" s="199">
        <f t="shared" si="97"/>
        <v>23</v>
      </c>
      <c r="O1066" s="200">
        <f t="shared" si="96"/>
        <v>2031</v>
      </c>
      <c r="P1066" s="201">
        <f t="shared" si="99"/>
        <v>46714</v>
      </c>
      <c r="Q1066" s="201">
        <f t="shared" si="99"/>
        <v>46721</v>
      </c>
      <c r="R1066" s="5"/>
    </row>
    <row r="1067" spans="14:18" x14ac:dyDescent="0.2">
      <c r="N1067" s="199">
        <f t="shared" si="97"/>
        <v>24</v>
      </c>
      <c r="O1067" s="200">
        <f t="shared" si="96"/>
        <v>1946</v>
      </c>
      <c r="P1067" s="201">
        <f t="shared" si="99"/>
        <v>46715</v>
      </c>
      <c r="Q1067" s="201">
        <f t="shared" si="99"/>
        <v>46722</v>
      </c>
      <c r="R1067" s="5"/>
    </row>
    <row r="1068" spans="14:18" x14ac:dyDescent="0.2">
      <c r="N1068" s="199">
        <f t="shared" si="97"/>
        <v>25</v>
      </c>
      <c r="O1068" s="200">
        <f t="shared" si="96"/>
        <v>1869</v>
      </c>
      <c r="P1068" s="201">
        <f t="shared" ref="P1068:Q1083" si="100">P1067+1</f>
        <v>46716</v>
      </c>
      <c r="Q1068" s="201">
        <f t="shared" si="100"/>
        <v>46723</v>
      </c>
      <c r="R1068" s="5"/>
    </row>
    <row r="1069" spans="14:18" x14ac:dyDescent="0.2">
      <c r="N1069" s="199">
        <f t="shared" si="97"/>
        <v>26</v>
      </c>
      <c r="O1069" s="200">
        <f t="shared" si="96"/>
        <v>1797</v>
      </c>
      <c r="P1069" s="201">
        <f t="shared" si="100"/>
        <v>46717</v>
      </c>
      <c r="Q1069" s="201">
        <f t="shared" si="100"/>
        <v>46724</v>
      </c>
      <c r="R1069" s="5"/>
    </row>
    <row r="1070" spans="14:18" x14ac:dyDescent="0.2">
      <c r="N1070" s="199">
        <f t="shared" si="97"/>
        <v>27</v>
      </c>
      <c r="O1070" s="200">
        <f t="shared" si="96"/>
        <v>1730</v>
      </c>
      <c r="P1070" s="201">
        <f t="shared" si="100"/>
        <v>46718</v>
      </c>
      <c r="Q1070" s="201">
        <f t="shared" si="100"/>
        <v>46725</v>
      </c>
      <c r="R1070" s="5"/>
    </row>
    <row r="1071" spans="14:18" x14ac:dyDescent="0.2">
      <c r="N1071" s="199">
        <f t="shared" si="97"/>
        <v>28</v>
      </c>
      <c r="O1071" s="200">
        <f t="shared" si="96"/>
        <v>1669</v>
      </c>
      <c r="P1071" s="201">
        <f t="shared" si="100"/>
        <v>46719</v>
      </c>
      <c r="Q1071" s="201">
        <f t="shared" si="100"/>
        <v>46726</v>
      </c>
      <c r="R1071" s="5"/>
    </row>
    <row r="1072" spans="14:18" x14ac:dyDescent="0.2">
      <c r="N1072" s="199">
        <f t="shared" si="97"/>
        <v>29</v>
      </c>
      <c r="O1072" s="200">
        <f t="shared" si="96"/>
        <v>1611</v>
      </c>
      <c r="P1072" s="201">
        <f t="shared" si="100"/>
        <v>46720</v>
      </c>
      <c r="Q1072" s="201">
        <f t="shared" si="100"/>
        <v>46727</v>
      </c>
      <c r="R1072" s="5"/>
    </row>
    <row r="1073" spans="14:18" x14ac:dyDescent="0.2">
      <c r="N1073" s="199">
        <f t="shared" si="97"/>
        <v>30</v>
      </c>
      <c r="O1073" s="200">
        <f t="shared" si="96"/>
        <v>1557</v>
      </c>
      <c r="P1073" s="201">
        <f t="shared" si="100"/>
        <v>46721</v>
      </c>
      <c r="Q1073" s="201">
        <f t="shared" si="100"/>
        <v>46728</v>
      </c>
      <c r="R1073" s="5"/>
    </row>
    <row r="1074" spans="14:18" x14ac:dyDescent="0.2">
      <c r="N1074" s="199">
        <f t="shared" si="97"/>
        <v>1</v>
      </c>
      <c r="O1074" s="200">
        <f t="shared" si="96"/>
        <v>46722</v>
      </c>
      <c r="P1074" s="201">
        <f t="shared" si="100"/>
        <v>46722</v>
      </c>
      <c r="Q1074" s="201">
        <f t="shared" si="100"/>
        <v>46729</v>
      </c>
      <c r="R1074" s="5"/>
    </row>
    <row r="1075" spans="14:18" x14ac:dyDescent="0.2">
      <c r="N1075" s="199">
        <f t="shared" si="97"/>
        <v>2</v>
      </c>
      <c r="O1075" s="200">
        <f t="shared" si="96"/>
        <v>23362</v>
      </c>
      <c r="P1075" s="201">
        <f t="shared" si="100"/>
        <v>46723</v>
      </c>
      <c r="Q1075" s="201">
        <f t="shared" si="100"/>
        <v>46730</v>
      </c>
      <c r="R1075" s="5"/>
    </row>
    <row r="1076" spans="14:18" x14ac:dyDescent="0.2">
      <c r="N1076" s="199">
        <f t="shared" si="97"/>
        <v>3</v>
      </c>
      <c r="O1076" s="200">
        <f t="shared" si="96"/>
        <v>15575</v>
      </c>
      <c r="P1076" s="201">
        <f t="shared" si="100"/>
        <v>46724</v>
      </c>
      <c r="Q1076" s="201">
        <f t="shared" si="100"/>
        <v>46731</v>
      </c>
      <c r="R1076" s="5"/>
    </row>
    <row r="1077" spans="14:18" x14ac:dyDescent="0.2">
      <c r="N1077" s="199">
        <f t="shared" si="97"/>
        <v>4</v>
      </c>
      <c r="O1077" s="200">
        <f t="shared" si="96"/>
        <v>11681</v>
      </c>
      <c r="P1077" s="201">
        <f t="shared" si="100"/>
        <v>46725</v>
      </c>
      <c r="Q1077" s="201">
        <f t="shared" si="100"/>
        <v>46732</v>
      </c>
      <c r="R1077" s="5"/>
    </row>
    <row r="1078" spans="14:18" x14ac:dyDescent="0.2">
      <c r="N1078" s="199">
        <f t="shared" si="97"/>
        <v>5</v>
      </c>
      <c r="O1078" s="200">
        <f t="shared" si="96"/>
        <v>9345</v>
      </c>
      <c r="P1078" s="201">
        <f t="shared" si="100"/>
        <v>46726</v>
      </c>
      <c r="Q1078" s="201">
        <f t="shared" si="100"/>
        <v>46733</v>
      </c>
      <c r="R1078" s="5"/>
    </row>
    <row r="1079" spans="14:18" x14ac:dyDescent="0.2">
      <c r="N1079" s="199">
        <f t="shared" si="97"/>
        <v>6</v>
      </c>
      <c r="O1079" s="200">
        <f t="shared" si="96"/>
        <v>7788</v>
      </c>
      <c r="P1079" s="201">
        <f t="shared" si="100"/>
        <v>46727</v>
      </c>
      <c r="Q1079" s="201">
        <f t="shared" si="100"/>
        <v>46734</v>
      </c>
      <c r="R1079" s="5"/>
    </row>
    <row r="1080" spans="14:18" x14ac:dyDescent="0.2">
      <c r="N1080" s="199">
        <f t="shared" si="97"/>
        <v>7</v>
      </c>
      <c r="O1080" s="200">
        <f t="shared" si="96"/>
        <v>6675</v>
      </c>
      <c r="P1080" s="201">
        <f t="shared" si="100"/>
        <v>46728</v>
      </c>
      <c r="Q1080" s="201">
        <f t="shared" si="100"/>
        <v>46735</v>
      </c>
      <c r="R1080" s="5"/>
    </row>
    <row r="1081" spans="14:18" x14ac:dyDescent="0.2">
      <c r="N1081" s="199">
        <f t="shared" si="97"/>
        <v>8</v>
      </c>
      <c r="O1081" s="200">
        <f t="shared" si="96"/>
        <v>5841</v>
      </c>
      <c r="P1081" s="201">
        <f t="shared" si="100"/>
        <v>46729</v>
      </c>
      <c r="Q1081" s="201">
        <f t="shared" si="100"/>
        <v>46736</v>
      </c>
      <c r="R1081" s="5"/>
    </row>
    <row r="1082" spans="14:18" x14ac:dyDescent="0.2">
      <c r="N1082" s="199">
        <f t="shared" si="97"/>
        <v>9</v>
      </c>
      <c r="O1082" s="200">
        <f t="shared" si="96"/>
        <v>5192</v>
      </c>
      <c r="P1082" s="201">
        <f t="shared" si="100"/>
        <v>46730</v>
      </c>
      <c r="Q1082" s="201">
        <f t="shared" si="100"/>
        <v>46737</v>
      </c>
      <c r="R1082" s="5"/>
    </row>
    <row r="1083" spans="14:18" x14ac:dyDescent="0.2">
      <c r="N1083" s="199">
        <f t="shared" si="97"/>
        <v>10</v>
      </c>
      <c r="O1083" s="200">
        <f t="shared" si="96"/>
        <v>4673</v>
      </c>
      <c r="P1083" s="201">
        <f t="shared" si="100"/>
        <v>46731</v>
      </c>
      <c r="Q1083" s="201">
        <f t="shared" si="100"/>
        <v>46738</v>
      </c>
      <c r="R1083" s="5"/>
    </row>
    <row r="1084" spans="14:18" x14ac:dyDescent="0.2">
      <c r="N1084" s="199">
        <f t="shared" si="97"/>
        <v>11</v>
      </c>
      <c r="O1084" s="200">
        <f t="shared" si="96"/>
        <v>4248</v>
      </c>
      <c r="P1084" s="201">
        <f t="shared" ref="P1084:Q1099" si="101">P1083+1</f>
        <v>46732</v>
      </c>
      <c r="Q1084" s="201">
        <f t="shared" si="101"/>
        <v>46739</v>
      </c>
      <c r="R1084" s="5"/>
    </row>
    <row r="1085" spans="14:18" x14ac:dyDescent="0.2">
      <c r="N1085" s="199">
        <f t="shared" si="97"/>
        <v>12</v>
      </c>
      <c r="O1085" s="200">
        <f t="shared" si="96"/>
        <v>3894</v>
      </c>
      <c r="P1085" s="201">
        <f t="shared" si="101"/>
        <v>46733</v>
      </c>
      <c r="Q1085" s="201">
        <f t="shared" si="101"/>
        <v>46740</v>
      </c>
      <c r="R1085" s="5"/>
    </row>
    <row r="1086" spans="14:18" x14ac:dyDescent="0.2">
      <c r="N1086" s="199">
        <f t="shared" si="97"/>
        <v>13</v>
      </c>
      <c r="O1086" s="200">
        <f t="shared" si="96"/>
        <v>3595</v>
      </c>
      <c r="P1086" s="201">
        <f t="shared" si="101"/>
        <v>46734</v>
      </c>
      <c r="Q1086" s="201">
        <f t="shared" si="101"/>
        <v>46741</v>
      </c>
      <c r="R1086" s="5"/>
    </row>
    <row r="1087" spans="14:18" x14ac:dyDescent="0.2">
      <c r="N1087" s="199">
        <f t="shared" si="97"/>
        <v>14</v>
      </c>
      <c r="O1087" s="200">
        <f t="shared" si="96"/>
        <v>3338</v>
      </c>
      <c r="P1087" s="201">
        <f t="shared" si="101"/>
        <v>46735</v>
      </c>
      <c r="Q1087" s="201">
        <f t="shared" si="101"/>
        <v>46742</v>
      </c>
      <c r="R1087" s="5"/>
    </row>
    <row r="1088" spans="14:18" x14ac:dyDescent="0.2">
      <c r="N1088" s="199">
        <f t="shared" si="97"/>
        <v>15</v>
      </c>
      <c r="O1088" s="200">
        <f t="shared" si="96"/>
        <v>3116</v>
      </c>
      <c r="P1088" s="201">
        <f t="shared" si="101"/>
        <v>46736</v>
      </c>
      <c r="Q1088" s="201">
        <f t="shared" si="101"/>
        <v>46743</v>
      </c>
      <c r="R1088" s="5"/>
    </row>
    <row r="1089" spans="14:18" x14ac:dyDescent="0.2">
      <c r="N1089" s="199">
        <f t="shared" si="97"/>
        <v>16</v>
      </c>
      <c r="O1089" s="200">
        <f t="shared" si="96"/>
        <v>2921</v>
      </c>
      <c r="P1089" s="201">
        <f t="shared" si="101"/>
        <v>46737</v>
      </c>
      <c r="Q1089" s="201">
        <f t="shared" si="101"/>
        <v>46744</v>
      </c>
      <c r="R1089" s="5"/>
    </row>
    <row r="1090" spans="14:18" x14ac:dyDescent="0.2">
      <c r="N1090" s="199">
        <f t="shared" si="97"/>
        <v>17</v>
      </c>
      <c r="O1090" s="200">
        <f t="shared" si="96"/>
        <v>2749</v>
      </c>
      <c r="P1090" s="201">
        <f t="shared" si="101"/>
        <v>46738</v>
      </c>
      <c r="Q1090" s="201">
        <f t="shared" si="101"/>
        <v>46745</v>
      </c>
      <c r="R1090" s="5"/>
    </row>
    <row r="1091" spans="14:18" x14ac:dyDescent="0.2">
      <c r="N1091" s="199">
        <f t="shared" si="97"/>
        <v>18</v>
      </c>
      <c r="O1091" s="200">
        <f t="shared" si="96"/>
        <v>2597</v>
      </c>
      <c r="P1091" s="201">
        <f t="shared" si="101"/>
        <v>46739</v>
      </c>
      <c r="Q1091" s="201">
        <f t="shared" si="101"/>
        <v>46746</v>
      </c>
      <c r="R1091" s="5"/>
    </row>
    <row r="1092" spans="14:18" x14ac:dyDescent="0.2">
      <c r="N1092" s="199">
        <f t="shared" si="97"/>
        <v>19</v>
      </c>
      <c r="O1092" s="200">
        <f t="shared" si="96"/>
        <v>2460</v>
      </c>
      <c r="P1092" s="201">
        <f t="shared" si="101"/>
        <v>46740</v>
      </c>
      <c r="Q1092" s="201">
        <f t="shared" si="101"/>
        <v>46747</v>
      </c>
      <c r="R1092" s="5"/>
    </row>
    <row r="1093" spans="14:18" x14ac:dyDescent="0.2">
      <c r="N1093" s="199">
        <f t="shared" si="97"/>
        <v>20</v>
      </c>
      <c r="O1093" s="200">
        <f t="shared" si="96"/>
        <v>2337</v>
      </c>
      <c r="P1093" s="201">
        <f t="shared" si="101"/>
        <v>46741</v>
      </c>
      <c r="Q1093" s="201">
        <f t="shared" si="101"/>
        <v>46748</v>
      </c>
      <c r="R1093" s="5"/>
    </row>
    <row r="1094" spans="14:18" x14ac:dyDescent="0.2">
      <c r="N1094" s="199">
        <f t="shared" si="97"/>
        <v>21</v>
      </c>
      <c r="O1094" s="200">
        <f t="shared" si="96"/>
        <v>2226</v>
      </c>
      <c r="P1094" s="201">
        <f t="shared" si="101"/>
        <v>46742</v>
      </c>
      <c r="Q1094" s="201">
        <f t="shared" si="101"/>
        <v>46749</v>
      </c>
      <c r="R1094" s="5"/>
    </row>
    <row r="1095" spans="14:18" x14ac:dyDescent="0.2">
      <c r="N1095" s="199">
        <f t="shared" si="97"/>
        <v>22</v>
      </c>
      <c r="O1095" s="200">
        <f t="shared" si="96"/>
        <v>2125</v>
      </c>
      <c r="P1095" s="201">
        <f t="shared" si="101"/>
        <v>46743</v>
      </c>
      <c r="Q1095" s="201">
        <f t="shared" si="101"/>
        <v>46750</v>
      </c>
      <c r="R1095" s="5"/>
    </row>
    <row r="1096" spans="14:18" x14ac:dyDescent="0.2">
      <c r="N1096" s="199">
        <f t="shared" si="97"/>
        <v>23</v>
      </c>
      <c r="O1096" s="200">
        <f t="shared" si="96"/>
        <v>2032</v>
      </c>
      <c r="P1096" s="201">
        <f t="shared" si="101"/>
        <v>46744</v>
      </c>
      <c r="Q1096" s="201">
        <f t="shared" si="101"/>
        <v>46751</v>
      </c>
      <c r="R1096" s="5"/>
    </row>
    <row r="1097" spans="14:18" x14ac:dyDescent="0.2">
      <c r="N1097" s="199">
        <f t="shared" si="97"/>
        <v>24</v>
      </c>
      <c r="O1097" s="200">
        <f t="shared" si="96"/>
        <v>1948</v>
      </c>
      <c r="P1097" s="201">
        <f t="shared" si="101"/>
        <v>46745</v>
      </c>
      <c r="Q1097" s="201">
        <f t="shared" si="101"/>
        <v>46752</v>
      </c>
      <c r="R1097" s="5"/>
    </row>
    <row r="1098" spans="14:18" x14ac:dyDescent="0.2">
      <c r="N1098" s="199">
        <f t="shared" si="97"/>
        <v>25</v>
      </c>
      <c r="O1098" s="200">
        <f t="shared" ref="O1098:O1352" si="102">ROUND(P1098/N1098,0)</f>
        <v>1870</v>
      </c>
      <c r="P1098" s="201">
        <f t="shared" si="101"/>
        <v>46746</v>
      </c>
      <c r="Q1098" s="201">
        <f t="shared" si="101"/>
        <v>46753</v>
      </c>
      <c r="R1098" s="5"/>
    </row>
    <row r="1099" spans="14:18" x14ac:dyDescent="0.2">
      <c r="N1099" s="199">
        <f t="shared" ref="N1099:N1353" si="103">DAY(P1099)</f>
        <v>26</v>
      </c>
      <c r="O1099" s="200">
        <f t="shared" si="102"/>
        <v>1798</v>
      </c>
      <c r="P1099" s="201">
        <f t="shared" si="101"/>
        <v>46747</v>
      </c>
      <c r="Q1099" s="201">
        <f t="shared" si="101"/>
        <v>46754</v>
      </c>
      <c r="R1099" s="5"/>
    </row>
    <row r="1100" spans="14:18" x14ac:dyDescent="0.2">
      <c r="N1100" s="199">
        <f t="shared" si="103"/>
        <v>27</v>
      </c>
      <c r="O1100" s="200">
        <f t="shared" si="102"/>
        <v>1731</v>
      </c>
      <c r="P1100" s="201">
        <f t="shared" ref="P1100:Q1115" si="104">P1099+1</f>
        <v>46748</v>
      </c>
      <c r="Q1100" s="201">
        <f t="shared" si="104"/>
        <v>46755</v>
      </c>
      <c r="R1100" s="5"/>
    </row>
    <row r="1101" spans="14:18" x14ac:dyDescent="0.2">
      <c r="N1101" s="199">
        <f t="shared" si="103"/>
        <v>28</v>
      </c>
      <c r="O1101" s="200">
        <f t="shared" si="102"/>
        <v>1670</v>
      </c>
      <c r="P1101" s="201">
        <f t="shared" si="104"/>
        <v>46749</v>
      </c>
      <c r="Q1101" s="201">
        <f t="shared" si="104"/>
        <v>46756</v>
      </c>
      <c r="R1101" s="5"/>
    </row>
    <row r="1102" spans="14:18" x14ac:dyDescent="0.2">
      <c r="N1102" s="199">
        <f t="shared" si="103"/>
        <v>29</v>
      </c>
      <c r="O1102" s="200">
        <f t="shared" si="102"/>
        <v>1612</v>
      </c>
      <c r="P1102" s="201">
        <f t="shared" si="104"/>
        <v>46750</v>
      </c>
      <c r="Q1102" s="201">
        <f t="shared" si="104"/>
        <v>46757</v>
      </c>
      <c r="R1102" s="5"/>
    </row>
    <row r="1103" spans="14:18" x14ac:dyDescent="0.2">
      <c r="N1103" s="199">
        <f t="shared" si="103"/>
        <v>30</v>
      </c>
      <c r="O1103" s="200">
        <f t="shared" si="102"/>
        <v>1558</v>
      </c>
      <c r="P1103" s="201">
        <f t="shared" si="104"/>
        <v>46751</v>
      </c>
      <c r="Q1103" s="201">
        <f t="shared" si="104"/>
        <v>46758</v>
      </c>
      <c r="R1103" s="5"/>
    </row>
    <row r="1104" spans="14:18" x14ac:dyDescent="0.2">
      <c r="N1104" s="199">
        <f t="shared" si="103"/>
        <v>31</v>
      </c>
      <c r="O1104" s="200">
        <f t="shared" si="102"/>
        <v>1508</v>
      </c>
      <c r="P1104" s="201">
        <f t="shared" si="104"/>
        <v>46752</v>
      </c>
      <c r="Q1104" s="201">
        <f t="shared" si="104"/>
        <v>46759</v>
      </c>
      <c r="R1104" s="5"/>
    </row>
    <row r="1105" spans="14:18" x14ac:dyDescent="0.2">
      <c r="N1105" s="199">
        <f t="shared" si="103"/>
        <v>1</v>
      </c>
      <c r="O1105" s="200">
        <f t="shared" si="102"/>
        <v>46753</v>
      </c>
      <c r="P1105" s="201">
        <f t="shared" si="104"/>
        <v>46753</v>
      </c>
      <c r="Q1105" s="201">
        <f t="shared" si="104"/>
        <v>46760</v>
      </c>
      <c r="R1105" s="5"/>
    </row>
    <row r="1106" spans="14:18" x14ac:dyDescent="0.2">
      <c r="N1106" s="199">
        <f t="shared" si="103"/>
        <v>2</v>
      </c>
      <c r="O1106" s="200">
        <f t="shared" si="102"/>
        <v>23377</v>
      </c>
      <c r="P1106" s="201">
        <f t="shared" si="104"/>
        <v>46754</v>
      </c>
      <c r="Q1106" s="201">
        <f t="shared" si="104"/>
        <v>46761</v>
      </c>
      <c r="R1106" s="5"/>
    </row>
    <row r="1107" spans="14:18" x14ac:dyDescent="0.2">
      <c r="N1107" s="199">
        <f t="shared" si="103"/>
        <v>3</v>
      </c>
      <c r="O1107" s="200">
        <f t="shared" si="102"/>
        <v>15585</v>
      </c>
      <c r="P1107" s="201">
        <f t="shared" si="104"/>
        <v>46755</v>
      </c>
      <c r="Q1107" s="201">
        <f t="shared" si="104"/>
        <v>46762</v>
      </c>
      <c r="R1107" s="5"/>
    </row>
    <row r="1108" spans="14:18" x14ac:dyDescent="0.2">
      <c r="N1108" s="199">
        <f t="shared" si="103"/>
        <v>4</v>
      </c>
      <c r="O1108" s="200">
        <f t="shared" si="102"/>
        <v>11689</v>
      </c>
      <c r="P1108" s="201">
        <f t="shared" si="104"/>
        <v>46756</v>
      </c>
      <c r="Q1108" s="201">
        <f t="shared" si="104"/>
        <v>46763</v>
      </c>
      <c r="R1108" s="5"/>
    </row>
    <row r="1109" spans="14:18" x14ac:dyDescent="0.2">
      <c r="N1109" s="199">
        <f t="shared" si="103"/>
        <v>5</v>
      </c>
      <c r="O1109" s="200">
        <f t="shared" si="102"/>
        <v>9351</v>
      </c>
      <c r="P1109" s="201">
        <f t="shared" si="104"/>
        <v>46757</v>
      </c>
      <c r="Q1109" s="201">
        <f t="shared" si="104"/>
        <v>46764</v>
      </c>
      <c r="R1109" s="5"/>
    </row>
    <row r="1110" spans="14:18" x14ac:dyDescent="0.2">
      <c r="N1110" s="199">
        <f t="shared" si="103"/>
        <v>6</v>
      </c>
      <c r="O1110" s="200">
        <f t="shared" si="102"/>
        <v>7793</v>
      </c>
      <c r="P1110" s="201">
        <f t="shared" si="104"/>
        <v>46758</v>
      </c>
      <c r="Q1110" s="201">
        <f t="shared" si="104"/>
        <v>46765</v>
      </c>
      <c r="R1110" s="5"/>
    </row>
    <row r="1111" spans="14:18" x14ac:dyDescent="0.2">
      <c r="N1111" s="199">
        <f t="shared" si="103"/>
        <v>7</v>
      </c>
      <c r="O1111" s="200">
        <f t="shared" si="102"/>
        <v>6680</v>
      </c>
      <c r="P1111" s="201">
        <f t="shared" si="104"/>
        <v>46759</v>
      </c>
      <c r="Q1111" s="201">
        <f t="shared" si="104"/>
        <v>46766</v>
      </c>
      <c r="R1111" s="5"/>
    </row>
    <row r="1112" spans="14:18" x14ac:dyDescent="0.2">
      <c r="N1112" s="199">
        <f t="shared" si="103"/>
        <v>8</v>
      </c>
      <c r="O1112" s="200">
        <f t="shared" si="102"/>
        <v>5845</v>
      </c>
      <c r="P1112" s="201">
        <f t="shared" si="104"/>
        <v>46760</v>
      </c>
      <c r="Q1112" s="201">
        <f t="shared" si="104"/>
        <v>46767</v>
      </c>
      <c r="R1112" s="5"/>
    </row>
    <row r="1113" spans="14:18" x14ac:dyDescent="0.2">
      <c r="N1113" s="199">
        <f t="shared" si="103"/>
        <v>9</v>
      </c>
      <c r="O1113" s="200">
        <f t="shared" si="102"/>
        <v>5196</v>
      </c>
      <c r="P1113" s="201">
        <f t="shared" si="104"/>
        <v>46761</v>
      </c>
      <c r="Q1113" s="201">
        <f t="shared" si="104"/>
        <v>46768</v>
      </c>
      <c r="R1113" s="5"/>
    </row>
    <row r="1114" spans="14:18" x14ac:dyDescent="0.2">
      <c r="N1114" s="199">
        <f t="shared" si="103"/>
        <v>10</v>
      </c>
      <c r="O1114" s="200">
        <f t="shared" si="102"/>
        <v>4676</v>
      </c>
      <c r="P1114" s="201">
        <f t="shared" si="104"/>
        <v>46762</v>
      </c>
      <c r="Q1114" s="201">
        <f t="shared" si="104"/>
        <v>46769</v>
      </c>
      <c r="R1114" s="5"/>
    </row>
    <row r="1115" spans="14:18" x14ac:dyDescent="0.2">
      <c r="N1115" s="199">
        <f t="shared" si="103"/>
        <v>11</v>
      </c>
      <c r="O1115" s="200">
        <f t="shared" si="102"/>
        <v>4251</v>
      </c>
      <c r="P1115" s="201">
        <f t="shared" si="104"/>
        <v>46763</v>
      </c>
      <c r="Q1115" s="201">
        <f t="shared" si="104"/>
        <v>46770</v>
      </c>
      <c r="R1115" s="5"/>
    </row>
    <row r="1116" spans="14:18" x14ac:dyDescent="0.2">
      <c r="N1116" s="199">
        <f t="shared" si="103"/>
        <v>12</v>
      </c>
      <c r="O1116" s="200">
        <f t="shared" si="102"/>
        <v>3897</v>
      </c>
      <c r="P1116" s="201">
        <f t="shared" ref="P1116:Q1131" si="105">P1115+1</f>
        <v>46764</v>
      </c>
      <c r="Q1116" s="201">
        <f t="shared" si="105"/>
        <v>46771</v>
      </c>
      <c r="R1116" s="5"/>
    </row>
    <row r="1117" spans="14:18" x14ac:dyDescent="0.2">
      <c r="N1117" s="199">
        <f t="shared" si="103"/>
        <v>13</v>
      </c>
      <c r="O1117" s="200">
        <f t="shared" si="102"/>
        <v>3597</v>
      </c>
      <c r="P1117" s="201">
        <f t="shared" si="105"/>
        <v>46765</v>
      </c>
      <c r="Q1117" s="201">
        <f t="shared" si="105"/>
        <v>46772</v>
      </c>
      <c r="R1117" s="5"/>
    </row>
    <row r="1118" spans="14:18" x14ac:dyDescent="0.2">
      <c r="N1118" s="199">
        <f t="shared" si="103"/>
        <v>14</v>
      </c>
      <c r="O1118" s="200">
        <f t="shared" si="102"/>
        <v>3340</v>
      </c>
      <c r="P1118" s="201">
        <f t="shared" si="105"/>
        <v>46766</v>
      </c>
      <c r="Q1118" s="201">
        <f t="shared" si="105"/>
        <v>46773</v>
      </c>
      <c r="R1118" s="5"/>
    </row>
    <row r="1119" spans="14:18" x14ac:dyDescent="0.2">
      <c r="N1119" s="199">
        <f t="shared" si="103"/>
        <v>15</v>
      </c>
      <c r="O1119" s="200">
        <f t="shared" si="102"/>
        <v>3118</v>
      </c>
      <c r="P1119" s="201">
        <f t="shared" si="105"/>
        <v>46767</v>
      </c>
      <c r="Q1119" s="201">
        <f t="shared" si="105"/>
        <v>46774</v>
      </c>
      <c r="R1119" s="5"/>
    </row>
    <row r="1120" spans="14:18" x14ac:dyDescent="0.2">
      <c r="N1120" s="199">
        <f t="shared" si="103"/>
        <v>16</v>
      </c>
      <c r="O1120" s="200">
        <f t="shared" si="102"/>
        <v>2923</v>
      </c>
      <c r="P1120" s="201">
        <f t="shared" si="105"/>
        <v>46768</v>
      </c>
      <c r="Q1120" s="201">
        <f t="shared" si="105"/>
        <v>46775</v>
      </c>
      <c r="R1120" s="5"/>
    </row>
    <row r="1121" spans="14:18" x14ac:dyDescent="0.2">
      <c r="N1121" s="199">
        <f t="shared" si="103"/>
        <v>17</v>
      </c>
      <c r="O1121" s="200">
        <f t="shared" si="102"/>
        <v>2751</v>
      </c>
      <c r="P1121" s="201">
        <f t="shared" si="105"/>
        <v>46769</v>
      </c>
      <c r="Q1121" s="201">
        <f t="shared" si="105"/>
        <v>46776</v>
      </c>
      <c r="R1121" s="5"/>
    </row>
    <row r="1122" spans="14:18" x14ac:dyDescent="0.2">
      <c r="N1122" s="199">
        <f t="shared" si="103"/>
        <v>18</v>
      </c>
      <c r="O1122" s="200">
        <f t="shared" si="102"/>
        <v>2598</v>
      </c>
      <c r="P1122" s="201">
        <f t="shared" si="105"/>
        <v>46770</v>
      </c>
      <c r="Q1122" s="201">
        <f t="shared" si="105"/>
        <v>46777</v>
      </c>
      <c r="R1122" s="5"/>
    </row>
    <row r="1123" spans="14:18" x14ac:dyDescent="0.2">
      <c r="N1123" s="199">
        <f t="shared" si="103"/>
        <v>19</v>
      </c>
      <c r="O1123" s="200">
        <f t="shared" si="102"/>
        <v>2462</v>
      </c>
      <c r="P1123" s="201">
        <f t="shared" si="105"/>
        <v>46771</v>
      </c>
      <c r="Q1123" s="201">
        <f t="shared" si="105"/>
        <v>46778</v>
      </c>
      <c r="R1123" s="5"/>
    </row>
    <row r="1124" spans="14:18" x14ac:dyDescent="0.2">
      <c r="N1124" s="199">
        <f t="shared" si="103"/>
        <v>20</v>
      </c>
      <c r="O1124" s="200">
        <f t="shared" si="102"/>
        <v>2339</v>
      </c>
      <c r="P1124" s="201">
        <f t="shared" si="105"/>
        <v>46772</v>
      </c>
      <c r="Q1124" s="201">
        <f t="shared" si="105"/>
        <v>46779</v>
      </c>
      <c r="R1124" s="5"/>
    </row>
    <row r="1125" spans="14:18" x14ac:dyDescent="0.2">
      <c r="N1125" s="199">
        <f t="shared" si="103"/>
        <v>21</v>
      </c>
      <c r="O1125" s="200">
        <f t="shared" si="102"/>
        <v>2227</v>
      </c>
      <c r="P1125" s="201">
        <f t="shared" si="105"/>
        <v>46773</v>
      </c>
      <c r="Q1125" s="201">
        <f t="shared" si="105"/>
        <v>46780</v>
      </c>
      <c r="R1125" s="5"/>
    </row>
    <row r="1126" spans="14:18" x14ac:dyDescent="0.2">
      <c r="N1126" s="199">
        <f t="shared" si="103"/>
        <v>22</v>
      </c>
      <c r="O1126" s="200">
        <f t="shared" si="102"/>
        <v>2126</v>
      </c>
      <c r="P1126" s="201">
        <f t="shared" si="105"/>
        <v>46774</v>
      </c>
      <c r="Q1126" s="201">
        <f t="shared" si="105"/>
        <v>46781</v>
      </c>
      <c r="R1126" s="5"/>
    </row>
    <row r="1127" spans="14:18" x14ac:dyDescent="0.2">
      <c r="N1127" s="199">
        <f t="shared" si="103"/>
        <v>23</v>
      </c>
      <c r="O1127" s="200">
        <f t="shared" si="102"/>
        <v>2034</v>
      </c>
      <c r="P1127" s="201">
        <f t="shared" si="105"/>
        <v>46775</v>
      </c>
      <c r="Q1127" s="201">
        <f t="shared" si="105"/>
        <v>46782</v>
      </c>
      <c r="R1127" s="5"/>
    </row>
    <row r="1128" spans="14:18" x14ac:dyDescent="0.2">
      <c r="N1128" s="199">
        <f t="shared" si="103"/>
        <v>24</v>
      </c>
      <c r="O1128" s="200">
        <f t="shared" si="102"/>
        <v>1949</v>
      </c>
      <c r="P1128" s="201">
        <f t="shared" si="105"/>
        <v>46776</v>
      </c>
      <c r="Q1128" s="201">
        <f t="shared" si="105"/>
        <v>46783</v>
      </c>
      <c r="R1128" s="5"/>
    </row>
    <row r="1129" spans="14:18" x14ac:dyDescent="0.2">
      <c r="N1129" s="199">
        <f t="shared" si="103"/>
        <v>25</v>
      </c>
      <c r="O1129" s="200">
        <f t="shared" si="102"/>
        <v>1871</v>
      </c>
      <c r="P1129" s="201">
        <f t="shared" si="105"/>
        <v>46777</v>
      </c>
      <c r="Q1129" s="201">
        <f t="shared" si="105"/>
        <v>46784</v>
      </c>
      <c r="R1129" s="5"/>
    </row>
    <row r="1130" spans="14:18" x14ac:dyDescent="0.2">
      <c r="N1130" s="199">
        <f t="shared" si="103"/>
        <v>26</v>
      </c>
      <c r="O1130" s="200">
        <f t="shared" si="102"/>
        <v>1799</v>
      </c>
      <c r="P1130" s="201">
        <f t="shared" si="105"/>
        <v>46778</v>
      </c>
      <c r="Q1130" s="201">
        <f t="shared" si="105"/>
        <v>46785</v>
      </c>
      <c r="R1130" s="5"/>
    </row>
    <row r="1131" spans="14:18" x14ac:dyDescent="0.2">
      <c r="N1131" s="199">
        <f t="shared" si="103"/>
        <v>27</v>
      </c>
      <c r="O1131" s="200">
        <f t="shared" si="102"/>
        <v>1733</v>
      </c>
      <c r="P1131" s="201">
        <f t="shared" si="105"/>
        <v>46779</v>
      </c>
      <c r="Q1131" s="201">
        <f t="shared" si="105"/>
        <v>46786</v>
      </c>
      <c r="R1131" s="5"/>
    </row>
    <row r="1132" spans="14:18" x14ac:dyDescent="0.2">
      <c r="N1132" s="199">
        <f t="shared" si="103"/>
        <v>28</v>
      </c>
      <c r="O1132" s="200">
        <f t="shared" si="102"/>
        <v>1671</v>
      </c>
      <c r="P1132" s="201">
        <f t="shared" ref="P1132:Q1147" si="106">P1131+1</f>
        <v>46780</v>
      </c>
      <c r="Q1132" s="201">
        <f t="shared" si="106"/>
        <v>46787</v>
      </c>
      <c r="R1132" s="5"/>
    </row>
    <row r="1133" spans="14:18" x14ac:dyDescent="0.2">
      <c r="N1133" s="199">
        <f t="shared" si="103"/>
        <v>29</v>
      </c>
      <c r="O1133" s="200">
        <f t="shared" si="102"/>
        <v>1613</v>
      </c>
      <c r="P1133" s="201">
        <f t="shared" si="106"/>
        <v>46781</v>
      </c>
      <c r="Q1133" s="201">
        <f t="shared" si="106"/>
        <v>46788</v>
      </c>
      <c r="R1133" s="5"/>
    </row>
    <row r="1134" spans="14:18" x14ac:dyDescent="0.2">
      <c r="N1134" s="199">
        <f t="shared" si="103"/>
        <v>30</v>
      </c>
      <c r="O1134" s="200">
        <f t="shared" si="102"/>
        <v>1559</v>
      </c>
      <c r="P1134" s="201">
        <f t="shared" si="106"/>
        <v>46782</v>
      </c>
      <c r="Q1134" s="201">
        <f t="shared" si="106"/>
        <v>46789</v>
      </c>
      <c r="R1134" s="5"/>
    </row>
    <row r="1135" spans="14:18" x14ac:dyDescent="0.2">
      <c r="N1135" s="199">
        <f t="shared" si="103"/>
        <v>31</v>
      </c>
      <c r="O1135" s="200">
        <f t="shared" si="102"/>
        <v>1509</v>
      </c>
      <c r="P1135" s="201">
        <f t="shared" si="106"/>
        <v>46783</v>
      </c>
      <c r="Q1135" s="201">
        <f t="shared" si="106"/>
        <v>46790</v>
      </c>
      <c r="R1135" s="5"/>
    </row>
    <row r="1136" spans="14:18" x14ac:dyDescent="0.2">
      <c r="N1136" s="199">
        <f t="shared" si="103"/>
        <v>1</v>
      </c>
      <c r="O1136" s="200">
        <f t="shared" si="102"/>
        <v>46784</v>
      </c>
      <c r="P1136" s="201">
        <f t="shared" si="106"/>
        <v>46784</v>
      </c>
      <c r="Q1136" s="201">
        <f t="shared" si="106"/>
        <v>46791</v>
      </c>
      <c r="R1136" s="5"/>
    </row>
    <row r="1137" spans="14:18" x14ac:dyDescent="0.2">
      <c r="N1137" s="199">
        <f t="shared" si="103"/>
        <v>2</v>
      </c>
      <c r="O1137" s="200">
        <f t="shared" si="102"/>
        <v>23393</v>
      </c>
      <c r="P1137" s="201">
        <f t="shared" si="106"/>
        <v>46785</v>
      </c>
      <c r="Q1137" s="201">
        <f t="shared" si="106"/>
        <v>46792</v>
      </c>
      <c r="R1137" s="5"/>
    </row>
    <row r="1138" spans="14:18" x14ac:dyDescent="0.2">
      <c r="N1138" s="199">
        <f t="shared" si="103"/>
        <v>3</v>
      </c>
      <c r="O1138" s="200">
        <f t="shared" si="102"/>
        <v>15595</v>
      </c>
      <c r="P1138" s="201">
        <f t="shared" si="106"/>
        <v>46786</v>
      </c>
      <c r="Q1138" s="201">
        <f t="shared" si="106"/>
        <v>46793</v>
      </c>
      <c r="R1138" s="5"/>
    </row>
    <row r="1139" spans="14:18" x14ac:dyDescent="0.2">
      <c r="N1139" s="199">
        <f t="shared" si="103"/>
        <v>4</v>
      </c>
      <c r="O1139" s="200">
        <f t="shared" si="102"/>
        <v>11697</v>
      </c>
      <c r="P1139" s="201">
        <f t="shared" si="106"/>
        <v>46787</v>
      </c>
      <c r="Q1139" s="201">
        <f t="shared" si="106"/>
        <v>46794</v>
      </c>
      <c r="R1139" s="5"/>
    </row>
    <row r="1140" spans="14:18" x14ac:dyDescent="0.2">
      <c r="N1140" s="199">
        <f t="shared" si="103"/>
        <v>5</v>
      </c>
      <c r="O1140" s="200">
        <f t="shared" si="102"/>
        <v>9358</v>
      </c>
      <c r="P1140" s="201">
        <f t="shared" si="106"/>
        <v>46788</v>
      </c>
      <c r="Q1140" s="201">
        <f t="shared" si="106"/>
        <v>46795</v>
      </c>
      <c r="R1140" s="5"/>
    </row>
    <row r="1141" spans="14:18" x14ac:dyDescent="0.2">
      <c r="N1141" s="199">
        <f t="shared" si="103"/>
        <v>6</v>
      </c>
      <c r="O1141" s="200">
        <f t="shared" si="102"/>
        <v>7798</v>
      </c>
      <c r="P1141" s="201">
        <f t="shared" si="106"/>
        <v>46789</v>
      </c>
      <c r="Q1141" s="201">
        <f t="shared" si="106"/>
        <v>46796</v>
      </c>
      <c r="R1141" s="5"/>
    </row>
    <row r="1142" spans="14:18" x14ac:dyDescent="0.2">
      <c r="N1142" s="199">
        <f t="shared" si="103"/>
        <v>7</v>
      </c>
      <c r="O1142" s="200">
        <f t="shared" si="102"/>
        <v>6684</v>
      </c>
      <c r="P1142" s="201">
        <f t="shared" si="106"/>
        <v>46790</v>
      </c>
      <c r="Q1142" s="201">
        <f t="shared" si="106"/>
        <v>46797</v>
      </c>
      <c r="R1142" s="5"/>
    </row>
    <row r="1143" spans="14:18" x14ac:dyDescent="0.2">
      <c r="N1143" s="199">
        <f t="shared" si="103"/>
        <v>8</v>
      </c>
      <c r="O1143" s="200">
        <f t="shared" si="102"/>
        <v>5849</v>
      </c>
      <c r="P1143" s="201">
        <f t="shared" si="106"/>
        <v>46791</v>
      </c>
      <c r="Q1143" s="201">
        <f t="shared" si="106"/>
        <v>46798</v>
      </c>
      <c r="R1143" s="5"/>
    </row>
    <row r="1144" spans="14:18" x14ac:dyDescent="0.2">
      <c r="N1144" s="199">
        <f t="shared" si="103"/>
        <v>9</v>
      </c>
      <c r="O1144" s="200">
        <f t="shared" si="102"/>
        <v>5199</v>
      </c>
      <c r="P1144" s="201">
        <f t="shared" si="106"/>
        <v>46792</v>
      </c>
      <c r="Q1144" s="201">
        <f t="shared" si="106"/>
        <v>46799</v>
      </c>
      <c r="R1144" s="5"/>
    </row>
    <row r="1145" spans="14:18" x14ac:dyDescent="0.2">
      <c r="N1145" s="199">
        <f t="shared" si="103"/>
        <v>10</v>
      </c>
      <c r="O1145" s="200">
        <f t="shared" si="102"/>
        <v>4679</v>
      </c>
      <c r="P1145" s="201">
        <f t="shared" si="106"/>
        <v>46793</v>
      </c>
      <c r="Q1145" s="201">
        <f t="shared" si="106"/>
        <v>46800</v>
      </c>
      <c r="R1145" s="5"/>
    </row>
    <row r="1146" spans="14:18" x14ac:dyDescent="0.2">
      <c r="N1146" s="199">
        <f t="shared" si="103"/>
        <v>11</v>
      </c>
      <c r="O1146" s="200">
        <f t="shared" si="102"/>
        <v>4254</v>
      </c>
      <c r="P1146" s="201">
        <f t="shared" si="106"/>
        <v>46794</v>
      </c>
      <c r="Q1146" s="201">
        <f t="shared" si="106"/>
        <v>46801</v>
      </c>
      <c r="R1146" s="5"/>
    </row>
    <row r="1147" spans="14:18" x14ac:dyDescent="0.2">
      <c r="N1147" s="199">
        <f t="shared" si="103"/>
        <v>12</v>
      </c>
      <c r="O1147" s="200">
        <f t="shared" si="102"/>
        <v>3900</v>
      </c>
      <c r="P1147" s="201">
        <f t="shared" si="106"/>
        <v>46795</v>
      </c>
      <c r="Q1147" s="201">
        <f t="shared" si="106"/>
        <v>46802</v>
      </c>
      <c r="R1147" s="5"/>
    </row>
    <row r="1148" spans="14:18" x14ac:dyDescent="0.2">
      <c r="N1148" s="199">
        <f t="shared" si="103"/>
        <v>13</v>
      </c>
      <c r="O1148" s="200">
        <f t="shared" si="102"/>
        <v>3600</v>
      </c>
      <c r="P1148" s="201">
        <f t="shared" ref="P1148:Q1163" si="107">P1147+1</f>
        <v>46796</v>
      </c>
      <c r="Q1148" s="201">
        <f t="shared" si="107"/>
        <v>46803</v>
      </c>
      <c r="R1148" s="5"/>
    </row>
    <row r="1149" spans="14:18" x14ac:dyDescent="0.2">
      <c r="N1149" s="199">
        <f t="shared" si="103"/>
        <v>14</v>
      </c>
      <c r="O1149" s="200">
        <f t="shared" si="102"/>
        <v>3343</v>
      </c>
      <c r="P1149" s="201">
        <f t="shared" si="107"/>
        <v>46797</v>
      </c>
      <c r="Q1149" s="201">
        <f t="shared" si="107"/>
        <v>46804</v>
      </c>
      <c r="R1149" s="5"/>
    </row>
    <row r="1150" spans="14:18" x14ac:dyDescent="0.2">
      <c r="N1150" s="199">
        <f t="shared" si="103"/>
        <v>15</v>
      </c>
      <c r="O1150" s="200">
        <f t="shared" si="102"/>
        <v>3120</v>
      </c>
      <c r="P1150" s="201">
        <f t="shared" si="107"/>
        <v>46798</v>
      </c>
      <c r="Q1150" s="201">
        <f t="shared" si="107"/>
        <v>46805</v>
      </c>
      <c r="R1150" s="5"/>
    </row>
    <row r="1151" spans="14:18" x14ac:dyDescent="0.2">
      <c r="N1151" s="199">
        <f t="shared" si="103"/>
        <v>16</v>
      </c>
      <c r="O1151" s="200">
        <f t="shared" si="102"/>
        <v>2925</v>
      </c>
      <c r="P1151" s="201">
        <f t="shared" si="107"/>
        <v>46799</v>
      </c>
      <c r="Q1151" s="201">
        <f t="shared" si="107"/>
        <v>46806</v>
      </c>
      <c r="R1151" s="5"/>
    </row>
    <row r="1152" spans="14:18" x14ac:dyDescent="0.2">
      <c r="N1152" s="199">
        <f t="shared" si="103"/>
        <v>17</v>
      </c>
      <c r="O1152" s="200">
        <f t="shared" si="102"/>
        <v>2753</v>
      </c>
      <c r="P1152" s="201">
        <f t="shared" si="107"/>
        <v>46800</v>
      </c>
      <c r="Q1152" s="201">
        <f t="shared" si="107"/>
        <v>46807</v>
      </c>
      <c r="R1152" s="5"/>
    </row>
    <row r="1153" spans="14:18" x14ac:dyDescent="0.2">
      <c r="N1153" s="199">
        <f t="shared" si="103"/>
        <v>18</v>
      </c>
      <c r="O1153" s="200">
        <f t="shared" si="102"/>
        <v>2600</v>
      </c>
      <c r="P1153" s="201">
        <f t="shared" si="107"/>
        <v>46801</v>
      </c>
      <c r="Q1153" s="201">
        <f t="shared" si="107"/>
        <v>46808</v>
      </c>
      <c r="R1153" s="5"/>
    </row>
    <row r="1154" spans="14:18" x14ac:dyDescent="0.2">
      <c r="N1154" s="199">
        <f t="shared" si="103"/>
        <v>19</v>
      </c>
      <c r="O1154" s="200">
        <f t="shared" si="102"/>
        <v>2463</v>
      </c>
      <c r="P1154" s="201">
        <f t="shared" si="107"/>
        <v>46802</v>
      </c>
      <c r="Q1154" s="201">
        <f t="shared" si="107"/>
        <v>46809</v>
      </c>
      <c r="R1154" s="5"/>
    </row>
    <row r="1155" spans="14:18" x14ac:dyDescent="0.2">
      <c r="N1155" s="199">
        <f t="shared" si="103"/>
        <v>20</v>
      </c>
      <c r="O1155" s="200">
        <f t="shared" si="102"/>
        <v>2340</v>
      </c>
      <c r="P1155" s="201">
        <f t="shared" si="107"/>
        <v>46803</v>
      </c>
      <c r="Q1155" s="201">
        <f t="shared" si="107"/>
        <v>46810</v>
      </c>
      <c r="R1155" s="5"/>
    </row>
    <row r="1156" spans="14:18" x14ac:dyDescent="0.2">
      <c r="N1156" s="199">
        <f t="shared" si="103"/>
        <v>21</v>
      </c>
      <c r="O1156" s="200">
        <f t="shared" si="102"/>
        <v>2229</v>
      </c>
      <c r="P1156" s="201">
        <f t="shared" si="107"/>
        <v>46804</v>
      </c>
      <c r="Q1156" s="201">
        <f t="shared" si="107"/>
        <v>46811</v>
      </c>
      <c r="R1156" s="5"/>
    </row>
    <row r="1157" spans="14:18" x14ac:dyDescent="0.2">
      <c r="N1157" s="199">
        <f t="shared" si="103"/>
        <v>22</v>
      </c>
      <c r="O1157" s="200">
        <f t="shared" si="102"/>
        <v>2128</v>
      </c>
      <c r="P1157" s="201">
        <f t="shared" si="107"/>
        <v>46805</v>
      </c>
      <c r="Q1157" s="201">
        <f t="shared" si="107"/>
        <v>46812</v>
      </c>
      <c r="R1157" s="5"/>
    </row>
    <row r="1158" spans="14:18" x14ac:dyDescent="0.2">
      <c r="N1158" s="199">
        <f t="shared" si="103"/>
        <v>23</v>
      </c>
      <c r="O1158" s="200">
        <f t="shared" si="102"/>
        <v>2035</v>
      </c>
      <c r="P1158" s="201">
        <f t="shared" si="107"/>
        <v>46806</v>
      </c>
      <c r="Q1158" s="201">
        <f t="shared" si="107"/>
        <v>46813</v>
      </c>
      <c r="R1158" s="5"/>
    </row>
    <row r="1159" spans="14:18" x14ac:dyDescent="0.2">
      <c r="N1159" s="199">
        <f t="shared" si="103"/>
        <v>24</v>
      </c>
      <c r="O1159" s="200">
        <f t="shared" si="102"/>
        <v>1950</v>
      </c>
      <c r="P1159" s="201">
        <f t="shared" si="107"/>
        <v>46807</v>
      </c>
      <c r="Q1159" s="201">
        <f t="shared" si="107"/>
        <v>46814</v>
      </c>
      <c r="R1159" s="5"/>
    </row>
    <row r="1160" spans="14:18" x14ac:dyDescent="0.2">
      <c r="N1160" s="199">
        <f t="shared" si="103"/>
        <v>25</v>
      </c>
      <c r="O1160" s="200">
        <f t="shared" si="102"/>
        <v>1872</v>
      </c>
      <c r="P1160" s="201">
        <f t="shared" si="107"/>
        <v>46808</v>
      </c>
      <c r="Q1160" s="201">
        <f t="shared" si="107"/>
        <v>46815</v>
      </c>
      <c r="R1160" s="5"/>
    </row>
    <row r="1161" spans="14:18" x14ac:dyDescent="0.2">
      <c r="N1161" s="199">
        <f t="shared" si="103"/>
        <v>26</v>
      </c>
      <c r="O1161" s="200">
        <f t="shared" si="102"/>
        <v>1800</v>
      </c>
      <c r="P1161" s="201">
        <f t="shared" si="107"/>
        <v>46809</v>
      </c>
      <c r="Q1161" s="201">
        <f t="shared" si="107"/>
        <v>46816</v>
      </c>
      <c r="R1161" s="5"/>
    </row>
    <row r="1162" spans="14:18" x14ac:dyDescent="0.2">
      <c r="N1162" s="199">
        <f t="shared" si="103"/>
        <v>27</v>
      </c>
      <c r="O1162" s="200">
        <f t="shared" si="102"/>
        <v>1734</v>
      </c>
      <c r="P1162" s="201">
        <f t="shared" si="107"/>
        <v>46810</v>
      </c>
      <c r="Q1162" s="201">
        <f t="shared" si="107"/>
        <v>46817</v>
      </c>
      <c r="R1162" s="5"/>
    </row>
    <row r="1163" spans="14:18" x14ac:dyDescent="0.2">
      <c r="N1163" s="199">
        <f t="shared" si="103"/>
        <v>28</v>
      </c>
      <c r="O1163" s="200">
        <f t="shared" si="102"/>
        <v>1672</v>
      </c>
      <c r="P1163" s="201">
        <f t="shared" si="107"/>
        <v>46811</v>
      </c>
      <c r="Q1163" s="201">
        <f t="shared" si="107"/>
        <v>46818</v>
      </c>
      <c r="R1163" s="5"/>
    </row>
    <row r="1164" spans="14:18" x14ac:dyDescent="0.2">
      <c r="N1164" s="199">
        <f t="shared" si="103"/>
        <v>29</v>
      </c>
      <c r="O1164" s="200">
        <f t="shared" si="102"/>
        <v>1614</v>
      </c>
      <c r="P1164" s="201">
        <f t="shared" ref="P1164:Q1179" si="108">P1163+1</f>
        <v>46812</v>
      </c>
      <c r="Q1164" s="201">
        <f t="shared" si="108"/>
        <v>46819</v>
      </c>
      <c r="R1164" s="5"/>
    </row>
    <row r="1165" spans="14:18" x14ac:dyDescent="0.2">
      <c r="N1165" s="199">
        <f t="shared" si="103"/>
        <v>1</v>
      </c>
      <c r="O1165" s="200">
        <f t="shared" si="102"/>
        <v>46813</v>
      </c>
      <c r="P1165" s="201">
        <f t="shared" si="108"/>
        <v>46813</v>
      </c>
      <c r="Q1165" s="201">
        <f t="shared" si="108"/>
        <v>46820</v>
      </c>
      <c r="R1165" s="5"/>
    </row>
    <row r="1166" spans="14:18" x14ac:dyDescent="0.2">
      <c r="N1166" s="199">
        <f t="shared" si="103"/>
        <v>2</v>
      </c>
      <c r="O1166" s="200">
        <f t="shared" si="102"/>
        <v>23407</v>
      </c>
      <c r="P1166" s="201">
        <f t="shared" si="108"/>
        <v>46814</v>
      </c>
      <c r="Q1166" s="201">
        <f t="shared" si="108"/>
        <v>46821</v>
      </c>
      <c r="R1166" s="5"/>
    </row>
    <row r="1167" spans="14:18" x14ac:dyDescent="0.2">
      <c r="N1167" s="199">
        <f t="shared" si="103"/>
        <v>3</v>
      </c>
      <c r="O1167" s="200">
        <f t="shared" si="102"/>
        <v>15605</v>
      </c>
      <c r="P1167" s="201">
        <f t="shared" si="108"/>
        <v>46815</v>
      </c>
      <c r="Q1167" s="201">
        <f t="shared" si="108"/>
        <v>46822</v>
      </c>
      <c r="R1167" s="5"/>
    </row>
    <row r="1168" spans="14:18" x14ac:dyDescent="0.2">
      <c r="N1168" s="199">
        <f t="shared" si="103"/>
        <v>4</v>
      </c>
      <c r="O1168" s="200">
        <f t="shared" si="102"/>
        <v>11704</v>
      </c>
      <c r="P1168" s="201">
        <f t="shared" si="108"/>
        <v>46816</v>
      </c>
      <c r="Q1168" s="201">
        <f t="shared" si="108"/>
        <v>46823</v>
      </c>
      <c r="R1168" s="5"/>
    </row>
    <row r="1169" spans="14:18" x14ac:dyDescent="0.2">
      <c r="N1169" s="199">
        <f t="shared" si="103"/>
        <v>5</v>
      </c>
      <c r="O1169" s="200">
        <f t="shared" si="102"/>
        <v>9363</v>
      </c>
      <c r="P1169" s="201">
        <f t="shared" si="108"/>
        <v>46817</v>
      </c>
      <c r="Q1169" s="201">
        <f t="shared" si="108"/>
        <v>46824</v>
      </c>
      <c r="R1169" s="5"/>
    </row>
    <row r="1170" spans="14:18" x14ac:dyDescent="0.2">
      <c r="N1170" s="199">
        <f t="shared" si="103"/>
        <v>6</v>
      </c>
      <c r="O1170" s="200">
        <f t="shared" si="102"/>
        <v>7803</v>
      </c>
      <c r="P1170" s="201">
        <f t="shared" si="108"/>
        <v>46818</v>
      </c>
      <c r="Q1170" s="201">
        <f t="shared" si="108"/>
        <v>46825</v>
      </c>
      <c r="R1170" s="5"/>
    </row>
    <row r="1171" spans="14:18" x14ac:dyDescent="0.2">
      <c r="N1171" s="199">
        <f t="shared" si="103"/>
        <v>7</v>
      </c>
      <c r="O1171" s="200">
        <f t="shared" si="102"/>
        <v>6688</v>
      </c>
      <c r="P1171" s="201">
        <f t="shared" si="108"/>
        <v>46819</v>
      </c>
      <c r="Q1171" s="201">
        <f t="shared" si="108"/>
        <v>46826</v>
      </c>
      <c r="R1171" s="5"/>
    </row>
    <row r="1172" spans="14:18" x14ac:dyDescent="0.2">
      <c r="N1172" s="199">
        <f t="shared" si="103"/>
        <v>8</v>
      </c>
      <c r="O1172" s="200">
        <f t="shared" si="102"/>
        <v>5853</v>
      </c>
      <c r="P1172" s="201">
        <f t="shared" si="108"/>
        <v>46820</v>
      </c>
      <c r="Q1172" s="201">
        <f t="shared" si="108"/>
        <v>46827</v>
      </c>
      <c r="R1172" s="5"/>
    </row>
    <row r="1173" spans="14:18" x14ac:dyDescent="0.2">
      <c r="N1173" s="199">
        <f t="shared" si="103"/>
        <v>9</v>
      </c>
      <c r="O1173" s="200">
        <f t="shared" si="102"/>
        <v>5202</v>
      </c>
      <c r="P1173" s="201">
        <f t="shared" si="108"/>
        <v>46821</v>
      </c>
      <c r="Q1173" s="201">
        <f t="shared" si="108"/>
        <v>46828</v>
      </c>
      <c r="R1173" s="5"/>
    </row>
    <row r="1174" spans="14:18" x14ac:dyDescent="0.2">
      <c r="N1174" s="199">
        <f t="shared" si="103"/>
        <v>10</v>
      </c>
      <c r="O1174" s="200">
        <f t="shared" si="102"/>
        <v>4682</v>
      </c>
      <c r="P1174" s="201">
        <f t="shared" si="108"/>
        <v>46822</v>
      </c>
      <c r="Q1174" s="201">
        <f t="shared" si="108"/>
        <v>46829</v>
      </c>
      <c r="R1174" s="5"/>
    </row>
    <row r="1175" spans="14:18" x14ac:dyDescent="0.2">
      <c r="N1175" s="199">
        <f t="shared" si="103"/>
        <v>11</v>
      </c>
      <c r="O1175" s="200">
        <f t="shared" si="102"/>
        <v>4257</v>
      </c>
      <c r="P1175" s="201">
        <f t="shared" si="108"/>
        <v>46823</v>
      </c>
      <c r="Q1175" s="201">
        <f t="shared" si="108"/>
        <v>46830</v>
      </c>
      <c r="R1175" s="5"/>
    </row>
    <row r="1176" spans="14:18" x14ac:dyDescent="0.2">
      <c r="N1176" s="199">
        <f t="shared" si="103"/>
        <v>12</v>
      </c>
      <c r="O1176" s="200">
        <f t="shared" si="102"/>
        <v>3902</v>
      </c>
      <c r="P1176" s="201">
        <f t="shared" si="108"/>
        <v>46824</v>
      </c>
      <c r="Q1176" s="201">
        <f t="shared" si="108"/>
        <v>46831</v>
      </c>
      <c r="R1176" s="5"/>
    </row>
    <row r="1177" spans="14:18" x14ac:dyDescent="0.2">
      <c r="N1177" s="199">
        <f t="shared" si="103"/>
        <v>13</v>
      </c>
      <c r="O1177" s="200">
        <f t="shared" si="102"/>
        <v>3602</v>
      </c>
      <c r="P1177" s="201">
        <f t="shared" si="108"/>
        <v>46825</v>
      </c>
      <c r="Q1177" s="201">
        <f t="shared" si="108"/>
        <v>46832</v>
      </c>
      <c r="R1177" s="5"/>
    </row>
    <row r="1178" spans="14:18" x14ac:dyDescent="0.2">
      <c r="N1178" s="199">
        <f t="shared" si="103"/>
        <v>14</v>
      </c>
      <c r="O1178" s="200">
        <f t="shared" si="102"/>
        <v>3345</v>
      </c>
      <c r="P1178" s="201">
        <f t="shared" si="108"/>
        <v>46826</v>
      </c>
      <c r="Q1178" s="201">
        <f t="shared" si="108"/>
        <v>46833</v>
      </c>
      <c r="R1178" s="5"/>
    </row>
    <row r="1179" spans="14:18" x14ac:dyDescent="0.2">
      <c r="N1179" s="199">
        <f t="shared" si="103"/>
        <v>15</v>
      </c>
      <c r="O1179" s="200">
        <f t="shared" si="102"/>
        <v>3122</v>
      </c>
      <c r="P1179" s="201">
        <f t="shared" si="108"/>
        <v>46827</v>
      </c>
      <c r="Q1179" s="201">
        <f t="shared" si="108"/>
        <v>46834</v>
      </c>
      <c r="R1179" s="5"/>
    </row>
    <row r="1180" spans="14:18" x14ac:dyDescent="0.2">
      <c r="N1180" s="199">
        <f t="shared" si="103"/>
        <v>16</v>
      </c>
      <c r="O1180" s="200">
        <f t="shared" si="102"/>
        <v>2927</v>
      </c>
      <c r="P1180" s="201">
        <f t="shared" ref="P1180:Q1195" si="109">P1179+1</f>
        <v>46828</v>
      </c>
      <c r="Q1180" s="201">
        <f t="shared" si="109"/>
        <v>46835</v>
      </c>
      <c r="R1180" s="5"/>
    </row>
    <row r="1181" spans="14:18" x14ac:dyDescent="0.2">
      <c r="N1181" s="199">
        <f t="shared" si="103"/>
        <v>17</v>
      </c>
      <c r="O1181" s="200">
        <f t="shared" si="102"/>
        <v>2755</v>
      </c>
      <c r="P1181" s="201">
        <f t="shared" si="109"/>
        <v>46829</v>
      </c>
      <c r="Q1181" s="201">
        <f t="shared" si="109"/>
        <v>46836</v>
      </c>
      <c r="R1181" s="5"/>
    </row>
    <row r="1182" spans="14:18" x14ac:dyDescent="0.2">
      <c r="N1182" s="199">
        <f t="shared" si="103"/>
        <v>18</v>
      </c>
      <c r="O1182" s="200">
        <f t="shared" si="102"/>
        <v>2602</v>
      </c>
      <c r="P1182" s="201">
        <f t="shared" si="109"/>
        <v>46830</v>
      </c>
      <c r="Q1182" s="201">
        <f t="shared" si="109"/>
        <v>46837</v>
      </c>
      <c r="R1182" s="5"/>
    </row>
    <row r="1183" spans="14:18" x14ac:dyDescent="0.2">
      <c r="N1183" s="199">
        <f t="shared" si="103"/>
        <v>19</v>
      </c>
      <c r="O1183" s="200">
        <f t="shared" si="102"/>
        <v>2465</v>
      </c>
      <c r="P1183" s="201">
        <f t="shared" si="109"/>
        <v>46831</v>
      </c>
      <c r="Q1183" s="201">
        <f t="shared" si="109"/>
        <v>46838</v>
      </c>
      <c r="R1183" s="5"/>
    </row>
    <row r="1184" spans="14:18" x14ac:dyDescent="0.2">
      <c r="N1184" s="199">
        <f t="shared" si="103"/>
        <v>20</v>
      </c>
      <c r="O1184" s="200">
        <f t="shared" si="102"/>
        <v>2342</v>
      </c>
      <c r="P1184" s="201">
        <f t="shared" si="109"/>
        <v>46832</v>
      </c>
      <c r="Q1184" s="201">
        <f t="shared" si="109"/>
        <v>46839</v>
      </c>
      <c r="R1184" s="5"/>
    </row>
    <row r="1185" spans="14:18" x14ac:dyDescent="0.2">
      <c r="N1185" s="199">
        <f t="shared" si="103"/>
        <v>21</v>
      </c>
      <c r="O1185" s="200">
        <f t="shared" si="102"/>
        <v>2230</v>
      </c>
      <c r="P1185" s="201">
        <f t="shared" si="109"/>
        <v>46833</v>
      </c>
      <c r="Q1185" s="201">
        <f t="shared" si="109"/>
        <v>46840</v>
      </c>
      <c r="R1185" s="5"/>
    </row>
    <row r="1186" spans="14:18" x14ac:dyDescent="0.2">
      <c r="N1186" s="199">
        <f t="shared" si="103"/>
        <v>22</v>
      </c>
      <c r="O1186" s="200">
        <f t="shared" si="102"/>
        <v>2129</v>
      </c>
      <c r="P1186" s="201">
        <f t="shared" si="109"/>
        <v>46834</v>
      </c>
      <c r="Q1186" s="201">
        <f t="shared" si="109"/>
        <v>46841</v>
      </c>
      <c r="R1186" s="5"/>
    </row>
    <row r="1187" spans="14:18" x14ac:dyDescent="0.2">
      <c r="N1187" s="199">
        <f t="shared" si="103"/>
        <v>23</v>
      </c>
      <c r="O1187" s="200">
        <f t="shared" si="102"/>
        <v>2036</v>
      </c>
      <c r="P1187" s="201">
        <f t="shared" si="109"/>
        <v>46835</v>
      </c>
      <c r="Q1187" s="201">
        <f t="shared" si="109"/>
        <v>46842</v>
      </c>
      <c r="R1187" s="5"/>
    </row>
    <row r="1188" spans="14:18" x14ac:dyDescent="0.2">
      <c r="N1188" s="199">
        <f t="shared" si="103"/>
        <v>24</v>
      </c>
      <c r="O1188" s="200">
        <f t="shared" si="102"/>
        <v>1952</v>
      </c>
      <c r="P1188" s="201">
        <f t="shared" si="109"/>
        <v>46836</v>
      </c>
      <c r="Q1188" s="201">
        <f t="shared" si="109"/>
        <v>46843</v>
      </c>
      <c r="R1188" s="5"/>
    </row>
    <row r="1189" spans="14:18" x14ac:dyDescent="0.2">
      <c r="N1189" s="199">
        <f t="shared" si="103"/>
        <v>25</v>
      </c>
      <c r="O1189" s="200">
        <f t="shared" si="102"/>
        <v>1873</v>
      </c>
      <c r="P1189" s="201">
        <f t="shared" si="109"/>
        <v>46837</v>
      </c>
      <c r="Q1189" s="201">
        <f t="shared" si="109"/>
        <v>46844</v>
      </c>
      <c r="R1189" s="5"/>
    </row>
    <row r="1190" spans="14:18" x14ac:dyDescent="0.2">
      <c r="N1190" s="199">
        <f t="shared" si="103"/>
        <v>26</v>
      </c>
      <c r="O1190" s="200">
        <f t="shared" si="102"/>
        <v>1801</v>
      </c>
      <c r="P1190" s="201">
        <f t="shared" si="109"/>
        <v>46838</v>
      </c>
      <c r="Q1190" s="201">
        <f t="shared" si="109"/>
        <v>46845</v>
      </c>
      <c r="R1190" s="5"/>
    </row>
    <row r="1191" spans="14:18" x14ac:dyDescent="0.2">
      <c r="N1191" s="199">
        <f t="shared" si="103"/>
        <v>27</v>
      </c>
      <c r="O1191" s="200">
        <f t="shared" si="102"/>
        <v>1735</v>
      </c>
      <c r="P1191" s="201">
        <f t="shared" si="109"/>
        <v>46839</v>
      </c>
      <c r="Q1191" s="201">
        <f t="shared" si="109"/>
        <v>46846</v>
      </c>
      <c r="R1191" s="5"/>
    </row>
    <row r="1192" spans="14:18" x14ac:dyDescent="0.2">
      <c r="N1192" s="199">
        <f t="shared" si="103"/>
        <v>28</v>
      </c>
      <c r="O1192" s="200">
        <f t="shared" si="102"/>
        <v>1673</v>
      </c>
      <c r="P1192" s="201">
        <f t="shared" si="109"/>
        <v>46840</v>
      </c>
      <c r="Q1192" s="201">
        <f t="shared" si="109"/>
        <v>46847</v>
      </c>
      <c r="R1192" s="5"/>
    </row>
    <row r="1193" spans="14:18" x14ac:dyDescent="0.2">
      <c r="N1193" s="199">
        <f t="shared" si="103"/>
        <v>29</v>
      </c>
      <c r="O1193" s="200">
        <f t="shared" si="102"/>
        <v>1615</v>
      </c>
      <c r="P1193" s="201">
        <f t="shared" si="109"/>
        <v>46841</v>
      </c>
      <c r="Q1193" s="201">
        <f t="shared" si="109"/>
        <v>46848</v>
      </c>
      <c r="R1193" s="5"/>
    </row>
    <row r="1194" spans="14:18" x14ac:dyDescent="0.2">
      <c r="N1194" s="199">
        <f t="shared" si="103"/>
        <v>30</v>
      </c>
      <c r="O1194" s="200">
        <f t="shared" si="102"/>
        <v>1561</v>
      </c>
      <c r="P1194" s="201">
        <f t="shared" si="109"/>
        <v>46842</v>
      </c>
      <c r="Q1194" s="201">
        <f t="shared" si="109"/>
        <v>46849</v>
      </c>
      <c r="R1194" s="5"/>
    </row>
    <row r="1195" spans="14:18" x14ac:dyDescent="0.2">
      <c r="N1195" s="199">
        <f t="shared" si="103"/>
        <v>31</v>
      </c>
      <c r="O1195" s="200">
        <f t="shared" si="102"/>
        <v>1511</v>
      </c>
      <c r="P1195" s="201">
        <f t="shared" si="109"/>
        <v>46843</v>
      </c>
      <c r="Q1195" s="201">
        <f t="shared" si="109"/>
        <v>46850</v>
      </c>
      <c r="R1195" s="5"/>
    </row>
    <row r="1196" spans="14:18" x14ac:dyDescent="0.2">
      <c r="N1196" s="199">
        <f t="shared" si="103"/>
        <v>1</v>
      </c>
      <c r="O1196" s="200">
        <f t="shared" si="102"/>
        <v>46844</v>
      </c>
      <c r="P1196" s="201">
        <f t="shared" ref="P1196:Q1211" si="110">P1195+1</f>
        <v>46844</v>
      </c>
      <c r="Q1196" s="201">
        <f t="shared" si="110"/>
        <v>46851</v>
      </c>
      <c r="R1196" s="5"/>
    </row>
    <row r="1197" spans="14:18" x14ac:dyDescent="0.2">
      <c r="N1197" s="199">
        <f t="shared" si="103"/>
        <v>2</v>
      </c>
      <c r="O1197" s="200">
        <f t="shared" si="102"/>
        <v>23423</v>
      </c>
      <c r="P1197" s="201">
        <f t="shared" si="110"/>
        <v>46845</v>
      </c>
      <c r="Q1197" s="201">
        <f t="shared" si="110"/>
        <v>46852</v>
      </c>
      <c r="R1197" s="5"/>
    </row>
    <row r="1198" spans="14:18" x14ac:dyDescent="0.2">
      <c r="N1198" s="199">
        <f t="shared" si="103"/>
        <v>3</v>
      </c>
      <c r="O1198" s="200">
        <f t="shared" si="102"/>
        <v>15615</v>
      </c>
      <c r="P1198" s="201">
        <f t="shared" si="110"/>
        <v>46846</v>
      </c>
      <c r="Q1198" s="201">
        <f t="shared" si="110"/>
        <v>46853</v>
      </c>
      <c r="R1198" s="5"/>
    </row>
    <row r="1199" spans="14:18" x14ac:dyDescent="0.2">
      <c r="N1199" s="199">
        <f t="shared" si="103"/>
        <v>4</v>
      </c>
      <c r="O1199" s="200">
        <f t="shared" si="102"/>
        <v>11712</v>
      </c>
      <c r="P1199" s="201">
        <f t="shared" si="110"/>
        <v>46847</v>
      </c>
      <c r="Q1199" s="201">
        <f t="shared" si="110"/>
        <v>46854</v>
      </c>
      <c r="R1199" s="5"/>
    </row>
    <row r="1200" spans="14:18" x14ac:dyDescent="0.2">
      <c r="N1200" s="199">
        <f t="shared" si="103"/>
        <v>5</v>
      </c>
      <c r="O1200" s="200">
        <f t="shared" si="102"/>
        <v>9370</v>
      </c>
      <c r="P1200" s="201">
        <f t="shared" si="110"/>
        <v>46848</v>
      </c>
      <c r="Q1200" s="201">
        <f t="shared" si="110"/>
        <v>46855</v>
      </c>
      <c r="R1200" s="5"/>
    </row>
    <row r="1201" spans="14:18" x14ac:dyDescent="0.2">
      <c r="N1201" s="199">
        <f t="shared" si="103"/>
        <v>6</v>
      </c>
      <c r="O1201" s="200">
        <f t="shared" si="102"/>
        <v>7808</v>
      </c>
      <c r="P1201" s="201">
        <f t="shared" si="110"/>
        <v>46849</v>
      </c>
      <c r="Q1201" s="201">
        <f t="shared" si="110"/>
        <v>46856</v>
      </c>
      <c r="R1201" s="5"/>
    </row>
    <row r="1202" spans="14:18" x14ac:dyDescent="0.2">
      <c r="N1202" s="199">
        <f t="shared" si="103"/>
        <v>7</v>
      </c>
      <c r="O1202" s="200">
        <f t="shared" si="102"/>
        <v>6693</v>
      </c>
      <c r="P1202" s="201">
        <f t="shared" si="110"/>
        <v>46850</v>
      </c>
      <c r="Q1202" s="201">
        <f t="shared" si="110"/>
        <v>46857</v>
      </c>
      <c r="R1202" s="5"/>
    </row>
    <row r="1203" spans="14:18" x14ac:dyDescent="0.2">
      <c r="N1203" s="199">
        <f t="shared" si="103"/>
        <v>8</v>
      </c>
      <c r="O1203" s="200">
        <f t="shared" si="102"/>
        <v>5856</v>
      </c>
      <c r="P1203" s="201">
        <f t="shared" si="110"/>
        <v>46851</v>
      </c>
      <c r="Q1203" s="201">
        <f t="shared" si="110"/>
        <v>46858</v>
      </c>
      <c r="R1203" s="5"/>
    </row>
    <row r="1204" spans="14:18" x14ac:dyDescent="0.2">
      <c r="N1204" s="199">
        <f t="shared" si="103"/>
        <v>9</v>
      </c>
      <c r="O1204" s="200">
        <f t="shared" si="102"/>
        <v>5206</v>
      </c>
      <c r="P1204" s="201">
        <f t="shared" si="110"/>
        <v>46852</v>
      </c>
      <c r="Q1204" s="201">
        <f t="shared" si="110"/>
        <v>46859</v>
      </c>
      <c r="R1204" s="5"/>
    </row>
    <row r="1205" spans="14:18" x14ac:dyDescent="0.2">
      <c r="N1205" s="199">
        <f t="shared" si="103"/>
        <v>10</v>
      </c>
      <c r="O1205" s="200">
        <f t="shared" si="102"/>
        <v>4685</v>
      </c>
      <c r="P1205" s="201">
        <f t="shared" si="110"/>
        <v>46853</v>
      </c>
      <c r="Q1205" s="201">
        <f t="shared" si="110"/>
        <v>46860</v>
      </c>
      <c r="R1205" s="5"/>
    </row>
    <row r="1206" spans="14:18" x14ac:dyDescent="0.2">
      <c r="N1206" s="199">
        <f t="shared" si="103"/>
        <v>11</v>
      </c>
      <c r="O1206" s="200">
        <f t="shared" si="102"/>
        <v>4259</v>
      </c>
      <c r="P1206" s="201">
        <f t="shared" si="110"/>
        <v>46854</v>
      </c>
      <c r="Q1206" s="201">
        <f t="shared" si="110"/>
        <v>46861</v>
      </c>
      <c r="R1206" s="5"/>
    </row>
    <row r="1207" spans="14:18" x14ac:dyDescent="0.2">
      <c r="N1207" s="199">
        <f t="shared" si="103"/>
        <v>12</v>
      </c>
      <c r="O1207" s="200">
        <f t="shared" si="102"/>
        <v>3905</v>
      </c>
      <c r="P1207" s="201">
        <f t="shared" si="110"/>
        <v>46855</v>
      </c>
      <c r="Q1207" s="201">
        <f t="shared" si="110"/>
        <v>46862</v>
      </c>
      <c r="R1207" s="5"/>
    </row>
    <row r="1208" spans="14:18" x14ac:dyDescent="0.2">
      <c r="N1208" s="199">
        <f t="shared" si="103"/>
        <v>13</v>
      </c>
      <c r="O1208" s="200">
        <f t="shared" si="102"/>
        <v>3604</v>
      </c>
      <c r="P1208" s="201">
        <f t="shared" si="110"/>
        <v>46856</v>
      </c>
      <c r="Q1208" s="201">
        <f t="shared" si="110"/>
        <v>46863</v>
      </c>
      <c r="R1208" s="5"/>
    </row>
    <row r="1209" spans="14:18" x14ac:dyDescent="0.2">
      <c r="N1209" s="199">
        <f t="shared" si="103"/>
        <v>14</v>
      </c>
      <c r="O1209" s="200">
        <f t="shared" si="102"/>
        <v>3347</v>
      </c>
      <c r="P1209" s="201">
        <f t="shared" si="110"/>
        <v>46857</v>
      </c>
      <c r="Q1209" s="201">
        <f t="shared" si="110"/>
        <v>46864</v>
      </c>
      <c r="R1209" s="5"/>
    </row>
    <row r="1210" spans="14:18" x14ac:dyDescent="0.2">
      <c r="N1210" s="199">
        <f t="shared" si="103"/>
        <v>15</v>
      </c>
      <c r="O1210" s="200">
        <f t="shared" si="102"/>
        <v>3124</v>
      </c>
      <c r="P1210" s="201">
        <f t="shared" si="110"/>
        <v>46858</v>
      </c>
      <c r="Q1210" s="201">
        <f t="shared" si="110"/>
        <v>46865</v>
      </c>
      <c r="R1210" s="5"/>
    </row>
    <row r="1211" spans="14:18" x14ac:dyDescent="0.2">
      <c r="N1211" s="199">
        <f t="shared" si="103"/>
        <v>16</v>
      </c>
      <c r="O1211" s="200">
        <f t="shared" si="102"/>
        <v>2929</v>
      </c>
      <c r="P1211" s="201">
        <f t="shared" si="110"/>
        <v>46859</v>
      </c>
      <c r="Q1211" s="201">
        <f t="shared" si="110"/>
        <v>46866</v>
      </c>
      <c r="R1211" s="5"/>
    </row>
    <row r="1212" spans="14:18" x14ac:dyDescent="0.2">
      <c r="N1212" s="199">
        <f t="shared" si="103"/>
        <v>17</v>
      </c>
      <c r="O1212" s="200">
        <f t="shared" si="102"/>
        <v>2756</v>
      </c>
      <c r="P1212" s="201">
        <f t="shared" ref="P1212:Q1227" si="111">P1211+1</f>
        <v>46860</v>
      </c>
      <c r="Q1212" s="201">
        <f t="shared" si="111"/>
        <v>46867</v>
      </c>
      <c r="R1212" s="5"/>
    </row>
    <row r="1213" spans="14:18" x14ac:dyDescent="0.2">
      <c r="N1213" s="199">
        <f t="shared" si="103"/>
        <v>18</v>
      </c>
      <c r="O1213" s="200">
        <f t="shared" si="102"/>
        <v>2603</v>
      </c>
      <c r="P1213" s="201">
        <f t="shared" si="111"/>
        <v>46861</v>
      </c>
      <c r="Q1213" s="201">
        <f t="shared" si="111"/>
        <v>46868</v>
      </c>
      <c r="R1213" s="5"/>
    </row>
    <row r="1214" spans="14:18" x14ac:dyDescent="0.2">
      <c r="N1214" s="199">
        <f t="shared" si="103"/>
        <v>19</v>
      </c>
      <c r="O1214" s="200">
        <f t="shared" si="102"/>
        <v>2466</v>
      </c>
      <c r="P1214" s="201">
        <f t="shared" si="111"/>
        <v>46862</v>
      </c>
      <c r="Q1214" s="201">
        <f t="shared" si="111"/>
        <v>46869</v>
      </c>
      <c r="R1214" s="5"/>
    </row>
    <row r="1215" spans="14:18" x14ac:dyDescent="0.2">
      <c r="N1215" s="199">
        <f t="shared" si="103"/>
        <v>20</v>
      </c>
      <c r="O1215" s="200">
        <f t="shared" si="102"/>
        <v>2343</v>
      </c>
      <c r="P1215" s="201">
        <f t="shared" si="111"/>
        <v>46863</v>
      </c>
      <c r="Q1215" s="201">
        <f t="shared" si="111"/>
        <v>46870</v>
      </c>
      <c r="R1215" s="5"/>
    </row>
    <row r="1216" spans="14:18" x14ac:dyDescent="0.2">
      <c r="N1216" s="199">
        <f t="shared" si="103"/>
        <v>21</v>
      </c>
      <c r="O1216" s="200">
        <f t="shared" si="102"/>
        <v>2232</v>
      </c>
      <c r="P1216" s="201">
        <f t="shared" si="111"/>
        <v>46864</v>
      </c>
      <c r="Q1216" s="201">
        <f t="shared" si="111"/>
        <v>46871</v>
      </c>
      <c r="R1216" s="5"/>
    </row>
    <row r="1217" spans="14:18" x14ac:dyDescent="0.2">
      <c r="N1217" s="199">
        <f t="shared" si="103"/>
        <v>22</v>
      </c>
      <c r="O1217" s="200">
        <f t="shared" si="102"/>
        <v>2130</v>
      </c>
      <c r="P1217" s="201">
        <f t="shared" si="111"/>
        <v>46865</v>
      </c>
      <c r="Q1217" s="201">
        <f t="shared" si="111"/>
        <v>46872</v>
      </c>
      <c r="R1217" s="5"/>
    </row>
    <row r="1218" spans="14:18" x14ac:dyDescent="0.2">
      <c r="N1218" s="199">
        <f t="shared" si="103"/>
        <v>23</v>
      </c>
      <c r="O1218" s="200">
        <f t="shared" si="102"/>
        <v>2038</v>
      </c>
      <c r="P1218" s="201">
        <f t="shared" si="111"/>
        <v>46866</v>
      </c>
      <c r="Q1218" s="201">
        <f t="shared" si="111"/>
        <v>46873</v>
      </c>
      <c r="R1218" s="5"/>
    </row>
    <row r="1219" spans="14:18" x14ac:dyDescent="0.2">
      <c r="N1219" s="199">
        <f t="shared" si="103"/>
        <v>24</v>
      </c>
      <c r="O1219" s="200">
        <f t="shared" si="102"/>
        <v>1953</v>
      </c>
      <c r="P1219" s="201">
        <f t="shared" si="111"/>
        <v>46867</v>
      </c>
      <c r="Q1219" s="201">
        <f t="shared" si="111"/>
        <v>46874</v>
      </c>
      <c r="R1219" s="5"/>
    </row>
    <row r="1220" spans="14:18" x14ac:dyDescent="0.2">
      <c r="N1220" s="199">
        <f t="shared" si="103"/>
        <v>25</v>
      </c>
      <c r="O1220" s="200">
        <f t="shared" si="102"/>
        <v>1875</v>
      </c>
      <c r="P1220" s="201">
        <f t="shared" si="111"/>
        <v>46868</v>
      </c>
      <c r="Q1220" s="201">
        <f t="shared" si="111"/>
        <v>46875</v>
      </c>
      <c r="R1220" s="5"/>
    </row>
    <row r="1221" spans="14:18" x14ac:dyDescent="0.2">
      <c r="N1221" s="199">
        <f t="shared" si="103"/>
        <v>26</v>
      </c>
      <c r="O1221" s="200">
        <f t="shared" si="102"/>
        <v>1803</v>
      </c>
      <c r="P1221" s="201">
        <f t="shared" si="111"/>
        <v>46869</v>
      </c>
      <c r="Q1221" s="201">
        <f t="shared" si="111"/>
        <v>46876</v>
      </c>
      <c r="R1221" s="5"/>
    </row>
    <row r="1222" spans="14:18" x14ac:dyDescent="0.2">
      <c r="N1222" s="199">
        <f t="shared" si="103"/>
        <v>27</v>
      </c>
      <c r="O1222" s="200">
        <f t="shared" si="102"/>
        <v>1736</v>
      </c>
      <c r="P1222" s="201">
        <f t="shared" si="111"/>
        <v>46870</v>
      </c>
      <c r="Q1222" s="201">
        <f t="shared" si="111"/>
        <v>46877</v>
      </c>
      <c r="R1222" s="5"/>
    </row>
    <row r="1223" spans="14:18" x14ac:dyDescent="0.2">
      <c r="N1223" s="199">
        <f t="shared" si="103"/>
        <v>28</v>
      </c>
      <c r="O1223" s="200">
        <f t="shared" si="102"/>
        <v>1674</v>
      </c>
      <c r="P1223" s="201">
        <f t="shared" si="111"/>
        <v>46871</v>
      </c>
      <c r="Q1223" s="201">
        <f t="shared" si="111"/>
        <v>46878</v>
      </c>
      <c r="R1223" s="5"/>
    </row>
    <row r="1224" spans="14:18" x14ac:dyDescent="0.2">
      <c r="N1224" s="199">
        <f t="shared" si="103"/>
        <v>29</v>
      </c>
      <c r="O1224" s="200">
        <f t="shared" si="102"/>
        <v>1616</v>
      </c>
      <c r="P1224" s="201">
        <f t="shared" si="111"/>
        <v>46872</v>
      </c>
      <c r="Q1224" s="201">
        <f t="shared" si="111"/>
        <v>46879</v>
      </c>
      <c r="R1224" s="5"/>
    </row>
    <row r="1225" spans="14:18" x14ac:dyDescent="0.2">
      <c r="N1225" s="199">
        <f t="shared" si="103"/>
        <v>30</v>
      </c>
      <c r="O1225" s="200">
        <f t="shared" si="102"/>
        <v>1562</v>
      </c>
      <c r="P1225" s="201">
        <f t="shared" si="111"/>
        <v>46873</v>
      </c>
      <c r="Q1225" s="201">
        <f t="shared" si="111"/>
        <v>46880</v>
      </c>
      <c r="R1225" s="5"/>
    </row>
    <row r="1226" spans="14:18" x14ac:dyDescent="0.2">
      <c r="N1226" s="199">
        <f t="shared" si="103"/>
        <v>1</v>
      </c>
      <c r="O1226" s="200">
        <f t="shared" si="102"/>
        <v>46874</v>
      </c>
      <c r="P1226" s="201">
        <f t="shared" si="111"/>
        <v>46874</v>
      </c>
      <c r="Q1226" s="201">
        <f t="shared" si="111"/>
        <v>46881</v>
      </c>
      <c r="R1226" s="5"/>
    </row>
    <row r="1227" spans="14:18" x14ac:dyDescent="0.2">
      <c r="N1227" s="199">
        <f t="shared" si="103"/>
        <v>2</v>
      </c>
      <c r="O1227" s="200">
        <f t="shared" si="102"/>
        <v>23438</v>
      </c>
      <c r="P1227" s="201">
        <f t="shared" si="111"/>
        <v>46875</v>
      </c>
      <c r="Q1227" s="201">
        <f t="shared" si="111"/>
        <v>46882</v>
      </c>
      <c r="R1227" s="5"/>
    </row>
    <row r="1228" spans="14:18" x14ac:dyDescent="0.2">
      <c r="N1228" s="199">
        <f t="shared" si="103"/>
        <v>3</v>
      </c>
      <c r="O1228" s="200">
        <f t="shared" si="102"/>
        <v>15625</v>
      </c>
      <c r="P1228" s="201">
        <f t="shared" ref="P1228:Q1243" si="112">P1227+1</f>
        <v>46876</v>
      </c>
      <c r="Q1228" s="201">
        <f t="shared" si="112"/>
        <v>46883</v>
      </c>
      <c r="R1228" s="5"/>
    </row>
    <row r="1229" spans="14:18" x14ac:dyDescent="0.2">
      <c r="N1229" s="199">
        <f t="shared" si="103"/>
        <v>4</v>
      </c>
      <c r="O1229" s="200">
        <f t="shared" si="102"/>
        <v>11719</v>
      </c>
      <c r="P1229" s="201">
        <f t="shared" si="112"/>
        <v>46877</v>
      </c>
      <c r="Q1229" s="201">
        <f t="shared" si="112"/>
        <v>46884</v>
      </c>
      <c r="R1229" s="5"/>
    </row>
    <row r="1230" spans="14:18" x14ac:dyDescent="0.2">
      <c r="N1230" s="199">
        <f t="shared" si="103"/>
        <v>5</v>
      </c>
      <c r="O1230" s="200">
        <f t="shared" si="102"/>
        <v>9376</v>
      </c>
      <c r="P1230" s="201">
        <f t="shared" si="112"/>
        <v>46878</v>
      </c>
      <c r="Q1230" s="201">
        <f t="shared" si="112"/>
        <v>46885</v>
      </c>
      <c r="R1230" s="5"/>
    </row>
    <row r="1231" spans="14:18" x14ac:dyDescent="0.2">
      <c r="N1231" s="199">
        <f t="shared" si="103"/>
        <v>6</v>
      </c>
      <c r="O1231" s="200">
        <f t="shared" si="102"/>
        <v>7813</v>
      </c>
      <c r="P1231" s="201">
        <f t="shared" si="112"/>
        <v>46879</v>
      </c>
      <c r="Q1231" s="201">
        <f t="shared" si="112"/>
        <v>46886</v>
      </c>
      <c r="R1231" s="5"/>
    </row>
    <row r="1232" spans="14:18" x14ac:dyDescent="0.2">
      <c r="N1232" s="199">
        <f t="shared" si="103"/>
        <v>7</v>
      </c>
      <c r="O1232" s="200">
        <f t="shared" si="102"/>
        <v>6697</v>
      </c>
      <c r="P1232" s="201">
        <f t="shared" si="112"/>
        <v>46880</v>
      </c>
      <c r="Q1232" s="201">
        <f t="shared" si="112"/>
        <v>46887</v>
      </c>
      <c r="R1232" s="5"/>
    </row>
    <row r="1233" spans="14:18" x14ac:dyDescent="0.2">
      <c r="N1233" s="199">
        <f t="shared" si="103"/>
        <v>8</v>
      </c>
      <c r="O1233" s="200">
        <f t="shared" si="102"/>
        <v>5860</v>
      </c>
      <c r="P1233" s="201">
        <f t="shared" si="112"/>
        <v>46881</v>
      </c>
      <c r="Q1233" s="201">
        <f t="shared" si="112"/>
        <v>46888</v>
      </c>
      <c r="R1233" s="5"/>
    </row>
    <row r="1234" spans="14:18" x14ac:dyDescent="0.2">
      <c r="N1234" s="199">
        <f t="shared" si="103"/>
        <v>9</v>
      </c>
      <c r="O1234" s="200">
        <f t="shared" si="102"/>
        <v>5209</v>
      </c>
      <c r="P1234" s="201">
        <f t="shared" si="112"/>
        <v>46882</v>
      </c>
      <c r="Q1234" s="201">
        <f t="shared" si="112"/>
        <v>46889</v>
      </c>
      <c r="R1234" s="5"/>
    </row>
    <row r="1235" spans="14:18" x14ac:dyDescent="0.2">
      <c r="N1235" s="199">
        <f t="shared" si="103"/>
        <v>10</v>
      </c>
      <c r="O1235" s="200">
        <f t="shared" si="102"/>
        <v>4688</v>
      </c>
      <c r="P1235" s="201">
        <f t="shared" si="112"/>
        <v>46883</v>
      </c>
      <c r="Q1235" s="201">
        <f t="shared" si="112"/>
        <v>46890</v>
      </c>
      <c r="R1235" s="5"/>
    </row>
    <row r="1236" spans="14:18" x14ac:dyDescent="0.2">
      <c r="N1236" s="199">
        <f t="shared" si="103"/>
        <v>11</v>
      </c>
      <c r="O1236" s="200">
        <f t="shared" si="102"/>
        <v>4262</v>
      </c>
      <c r="P1236" s="201">
        <f t="shared" si="112"/>
        <v>46884</v>
      </c>
      <c r="Q1236" s="201">
        <f t="shared" si="112"/>
        <v>46891</v>
      </c>
      <c r="R1236" s="5"/>
    </row>
    <row r="1237" spans="14:18" x14ac:dyDescent="0.2">
      <c r="N1237" s="199">
        <f t="shared" si="103"/>
        <v>12</v>
      </c>
      <c r="O1237" s="200">
        <f t="shared" si="102"/>
        <v>3907</v>
      </c>
      <c r="P1237" s="201">
        <f t="shared" si="112"/>
        <v>46885</v>
      </c>
      <c r="Q1237" s="201">
        <f t="shared" si="112"/>
        <v>46892</v>
      </c>
      <c r="R1237" s="5"/>
    </row>
    <row r="1238" spans="14:18" x14ac:dyDescent="0.2">
      <c r="N1238" s="199">
        <f t="shared" si="103"/>
        <v>13</v>
      </c>
      <c r="O1238" s="200">
        <f t="shared" si="102"/>
        <v>3607</v>
      </c>
      <c r="P1238" s="201">
        <f t="shared" si="112"/>
        <v>46886</v>
      </c>
      <c r="Q1238" s="201">
        <f t="shared" si="112"/>
        <v>46893</v>
      </c>
      <c r="R1238" s="5"/>
    </row>
    <row r="1239" spans="14:18" x14ac:dyDescent="0.2">
      <c r="N1239" s="199">
        <f t="shared" si="103"/>
        <v>14</v>
      </c>
      <c r="O1239" s="200">
        <f t="shared" si="102"/>
        <v>3349</v>
      </c>
      <c r="P1239" s="201">
        <f t="shared" si="112"/>
        <v>46887</v>
      </c>
      <c r="Q1239" s="201">
        <f t="shared" si="112"/>
        <v>46894</v>
      </c>
      <c r="R1239" s="5"/>
    </row>
    <row r="1240" spans="14:18" x14ac:dyDescent="0.2">
      <c r="N1240" s="199">
        <f t="shared" si="103"/>
        <v>15</v>
      </c>
      <c r="O1240" s="200">
        <f t="shared" si="102"/>
        <v>3126</v>
      </c>
      <c r="P1240" s="201">
        <f t="shared" si="112"/>
        <v>46888</v>
      </c>
      <c r="Q1240" s="201">
        <f t="shared" si="112"/>
        <v>46895</v>
      </c>
      <c r="R1240" s="5"/>
    </row>
    <row r="1241" spans="14:18" x14ac:dyDescent="0.2">
      <c r="N1241" s="199">
        <f t="shared" si="103"/>
        <v>16</v>
      </c>
      <c r="O1241" s="200">
        <f t="shared" si="102"/>
        <v>2931</v>
      </c>
      <c r="P1241" s="201">
        <f t="shared" si="112"/>
        <v>46889</v>
      </c>
      <c r="Q1241" s="201">
        <f t="shared" si="112"/>
        <v>46896</v>
      </c>
      <c r="R1241" s="5"/>
    </row>
    <row r="1242" spans="14:18" x14ac:dyDescent="0.2">
      <c r="N1242" s="199">
        <f t="shared" si="103"/>
        <v>17</v>
      </c>
      <c r="O1242" s="200">
        <f t="shared" si="102"/>
        <v>2758</v>
      </c>
      <c r="P1242" s="201">
        <f t="shared" si="112"/>
        <v>46890</v>
      </c>
      <c r="Q1242" s="201">
        <f t="shared" si="112"/>
        <v>46897</v>
      </c>
      <c r="R1242" s="5"/>
    </row>
    <row r="1243" spans="14:18" x14ac:dyDescent="0.2">
      <c r="N1243" s="199">
        <f t="shared" si="103"/>
        <v>18</v>
      </c>
      <c r="O1243" s="200">
        <f t="shared" si="102"/>
        <v>2605</v>
      </c>
      <c r="P1243" s="201">
        <f t="shared" si="112"/>
        <v>46891</v>
      </c>
      <c r="Q1243" s="201">
        <f t="shared" si="112"/>
        <v>46898</v>
      </c>
      <c r="R1243" s="5"/>
    </row>
    <row r="1244" spans="14:18" x14ac:dyDescent="0.2">
      <c r="N1244" s="199">
        <f t="shared" si="103"/>
        <v>19</v>
      </c>
      <c r="O1244" s="200">
        <f t="shared" si="102"/>
        <v>2468</v>
      </c>
      <c r="P1244" s="201">
        <f t="shared" ref="P1244:Q1259" si="113">P1243+1</f>
        <v>46892</v>
      </c>
      <c r="Q1244" s="201">
        <f t="shared" si="113"/>
        <v>46899</v>
      </c>
      <c r="R1244" s="5"/>
    </row>
    <row r="1245" spans="14:18" x14ac:dyDescent="0.2">
      <c r="N1245" s="199">
        <f t="shared" si="103"/>
        <v>20</v>
      </c>
      <c r="O1245" s="200">
        <f t="shared" si="102"/>
        <v>2345</v>
      </c>
      <c r="P1245" s="201">
        <f t="shared" si="113"/>
        <v>46893</v>
      </c>
      <c r="Q1245" s="201">
        <f t="shared" si="113"/>
        <v>46900</v>
      </c>
      <c r="R1245" s="5"/>
    </row>
    <row r="1246" spans="14:18" x14ac:dyDescent="0.2">
      <c r="N1246" s="199">
        <f t="shared" si="103"/>
        <v>21</v>
      </c>
      <c r="O1246" s="200">
        <f t="shared" si="102"/>
        <v>2233</v>
      </c>
      <c r="P1246" s="201">
        <f t="shared" si="113"/>
        <v>46894</v>
      </c>
      <c r="Q1246" s="201">
        <f t="shared" si="113"/>
        <v>46901</v>
      </c>
      <c r="R1246" s="5"/>
    </row>
    <row r="1247" spans="14:18" x14ac:dyDescent="0.2">
      <c r="N1247" s="199">
        <f t="shared" si="103"/>
        <v>22</v>
      </c>
      <c r="O1247" s="200">
        <f t="shared" si="102"/>
        <v>2132</v>
      </c>
      <c r="P1247" s="201">
        <f t="shared" si="113"/>
        <v>46895</v>
      </c>
      <c r="Q1247" s="201">
        <f t="shared" si="113"/>
        <v>46902</v>
      </c>
      <c r="R1247" s="5"/>
    </row>
    <row r="1248" spans="14:18" x14ac:dyDescent="0.2">
      <c r="N1248" s="199">
        <f t="shared" si="103"/>
        <v>23</v>
      </c>
      <c r="O1248" s="200">
        <f t="shared" si="102"/>
        <v>2039</v>
      </c>
      <c r="P1248" s="201">
        <f t="shared" si="113"/>
        <v>46896</v>
      </c>
      <c r="Q1248" s="201">
        <f t="shared" si="113"/>
        <v>46903</v>
      </c>
      <c r="R1248" s="5"/>
    </row>
    <row r="1249" spans="14:18" x14ac:dyDescent="0.2">
      <c r="N1249" s="199">
        <f t="shared" si="103"/>
        <v>24</v>
      </c>
      <c r="O1249" s="200">
        <f t="shared" si="102"/>
        <v>1954</v>
      </c>
      <c r="P1249" s="201">
        <f t="shared" si="113"/>
        <v>46897</v>
      </c>
      <c r="Q1249" s="201">
        <f t="shared" si="113"/>
        <v>46904</v>
      </c>
      <c r="R1249" s="5"/>
    </row>
    <row r="1250" spans="14:18" x14ac:dyDescent="0.2">
      <c r="N1250" s="199">
        <f t="shared" si="103"/>
        <v>25</v>
      </c>
      <c r="O1250" s="200">
        <f t="shared" si="102"/>
        <v>1876</v>
      </c>
      <c r="P1250" s="201">
        <f t="shared" si="113"/>
        <v>46898</v>
      </c>
      <c r="Q1250" s="201">
        <f t="shared" si="113"/>
        <v>46905</v>
      </c>
      <c r="R1250" s="5"/>
    </row>
    <row r="1251" spans="14:18" x14ac:dyDescent="0.2">
      <c r="N1251" s="199">
        <f t="shared" si="103"/>
        <v>26</v>
      </c>
      <c r="O1251" s="200">
        <f t="shared" si="102"/>
        <v>1804</v>
      </c>
      <c r="P1251" s="201">
        <f t="shared" si="113"/>
        <v>46899</v>
      </c>
      <c r="Q1251" s="201">
        <f t="shared" si="113"/>
        <v>46906</v>
      </c>
      <c r="R1251" s="5"/>
    </row>
    <row r="1252" spans="14:18" x14ac:dyDescent="0.2">
      <c r="N1252" s="199">
        <f t="shared" si="103"/>
        <v>27</v>
      </c>
      <c r="O1252" s="200">
        <f t="shared" si="102"/>
        <v>1737</v>
      </c>
      <c r="P1252" s="201">
        <f t="shared" si="113"/>
        <v>46900</v>
      </c>
      <c r="Q1252" s="201">
        <f t="shared" si="113"/>
        <v>46907</v>
      </c>
      <c r="R1252" s="5"/>
    </row>
    <row r="1253" spans="14:18" x14ac:dyDescent="0.2">
      <c r="N1253" s="199">
        <f t="shared" si="103"/>
        <v>28</v>
      </c>
      <c r="O1253" s="200">
        <f t="shared" si="102"/>
        <v>1675</v>
      </c>
      <c r="P1253" s="201">
        <f t="shared" si="113"/>
        <v>46901</v>
      </c>
      <c r="Q1253" s="201">
        <f t="shared" si="113"/>
        <v>46908</v>
      </c>
      <c r="R1253" s="5"/>
    </row>
    <row r="1254" spans="14:18" x14ac:dyDescent="0.2">
      <c r="N1254" s="199">
        <f t="shared" si="103"/>
        <v>29</v>
      </c>
      <c r="O1254" s="200">
        <f t="shared" si="102"/>
        <v>1617</v>
      </c>
      <c r="P1254" s="201">
        <f t="shared" si="113"/>
        <v>46902</v>
      </c>
      <c r="Q1254" s="201">
        <f t="shared" si="113"/>
        <v>46909</v>
      </c>
      <c r="R1254" s="5"/>
    </row>
    <row r="1255" spans="14:18" x14ac:dyDescent="0.2">
      <c r="N1255" s="199">
        <f t="shared" si="103"/>
        <v>30</v>
      </c>
      <c r="O1255" s="200">
        <f t="shared" si="102"/>
        <v>1563</v>
      </c>
      <c r="P1255" s="201">
        <f t="shared" si="113"/>
        <v>46903</v>
      </c>
      <c r="Q1255" s="201">
        <f t="shared" si="113"/>
        <v>46910</v>
      </c>
      <c r="R1255" s="5"/>
    </row>
    <row r="1256" spans="14:18" x14ac:dyDescent="0.2">
      <c r="N1256" s="199">
        <f t="shared" si="103"/>
        <v>31</v>
      </c>
      <c r="O1256" s="200">
        <f t="shared" si="102"/>
        <v>1513</v>
      </c>
      <c r="P1256" s="201">
        <f t="shared" si="113"/>
        <v>46904</v>
      </c>
      <c r="Q1256" s="201">
        <f t="shared" si="113"/>
        <v>46911</v>
      </c>
      <c r="R1256" s="5"/>
    </row>
    <row r="1257" spans="14:18" x14ac:dyDescent="0.2">
      <c r="N1257" s="199">
        <f t="shared" si="103"/>
        <v>1</v>
      </c>
      <c r="O1257" s="200">
        <f t="shared" si="102"/>
        <v>46905</v>
      </c>
      <c r="P1257" s="201">
        <f t="shared" si="113"/>
        <v>46905</v>
      </c>
      <c r="Q1257" s="201">
        <f t="shared" si="113"/>
        <v>46912</v>
      </c>
      <c r="R1257" s="5"/>
    </row>
    <row r="1258" spans="14:18" x14ac:dyDescent="0.2">
      <c r="N1258" s="199">
        <f t="shared" si="103"/>
        <v>2</v>
      </c>
      <c r="O1258" s="200">
        <f t="shared" si="102"/>
        <v>23453</v>
      </c>
      <c r="P1258" s="201">
        <f t="shared" si="113"/>
        <v>46906</v>
      </c>
      <c r="Q1258" s="201">
        <f t="shared" si="113"/>
        <v>46913</v>
      </c>
      <c r="R1258" s="5"/>
    </row>
    <row r="1259" spans="14:18" x14ac:dyDescent="0.2">
      <c r="N1259" s="199">
        <f t="shared" si="103"/>
        <v>3</v>
      </c>
      <c r="O1259" s="200">
        <f t="shared" si="102"/>
        <v>15636</v>
      </c>
      <c r="P1259" s="201">
        <f t="shared" si="113"/>
        <v>46907</v>
      </c>
      <c r="Q1259" s="201">
        <f t="shared" si="113"/>
        <v>46914</v>
      </c>
      <c r="R1259" s="5"/>
    </row>
    <row r="1260" spans="14:18" x14ac:dyDescent="0.2">
      <c r="N1260" s="199">
        <f t="shared" si="103"/>
        <v>4</v>
      </c>
      <c r="O1260" s="200">
        <f t="shared" si="102"/>
        <v>11727</v>
      </c>
      <c r="P1260" s="201">
        <f t="shared" ref="P1260:Q1275" si="114">P1259+1</f>
        <v>46908</v>
      </c>
      <c r="Q1260" s="201">
        <f t="shared" si="114"/>
        <v>46915</v>
      </c>
      <c r="R1260" s="5"/>
    </row>
    <row r="1261" spans="14:18" x14ac:dyDescent="0.2">
      <c r="N1261" s="199">
        <f t="shared" si="103"/>
        <v>5</v>
      </c>
      <c r="O1261" s="200">
        <f t="shared" si="102"/>
        <v>9382</v>
      </c>
      <c r="P1261" s="201">
        <f t="shared" si="114"/>
        <v>46909</v>
      </c>
      <c r="Q1261" s="201">
        <f t="shared" si="114"/>
        <v>46916</v>
      </c>
      <c r="R1261" s="5"/>
    </row>
    <row r="1262" spans="14:18" x14ac:dyDescent="0.2">
      <c r="N1262" s="199">
        <f t="shared" si="103"/>
        <v>6</v>
      </c>
      <c r="O1262" s="200">
        <f t="shared" si="102"/>
        <v>7818</v>
      </c>
      <c r="P1262" s="201">
        <f t="shared" si="114"/>
        <v>46910</v>
      </c>
      <c r="Q1262" s="201">
        <f t="shared" si="114"/>
        <v>46917</v>
      </c>
      <c r="R1262" s="5"/>
    </row>
    <row r="1263" spans="14:18" x14ac:dyDescent="0.2">
      <c r="N1263" s="199">
        <f t="shared" si="103"/>
        <v>7</v>
      </c>
      <c r="O1263" s="200">
        <f t="shared" si="102"/>
        <v>6702</v>
      </c>
      <c r="P1263" s="201">
        <f t="shared" si="114"/>
        <v>46911</v>
      </c>
      <c r="Q1263" s="201">
        <f t="shared" si="114"/>
        <v>46918</v>
      </c>
      <c r="R1263" s="5"/>
    </row>
    <row r="1264" spans="14:18" x14ac:dyDescent="0.2">
      <c r="N1264" s="199">
        <f t="shared" si="103"/>
        <v>8</v>
      </c>
      <c r="O1264" s="200">
        <f t="shared" si="102"/>
        <v>5864</v>
      </c>
      <c r="P1264" s="201">
        <f t="shared" si="114"/>
        <v>46912</v>
      </c>
      <c r="Q1264" s="201">
        <f t="shared" si="114"/>
        <v>46919</v>
      </c>
      <c r="R1264" s="5"/>
    </row>
    <row r="1265" spans="14:18" x14ac:dyDescent="0.2">
      <c r="N1265" s="199">
        <f t="shared" si="103"/>
        <v>9</v>
      </c>
      <c r="O1265" s="200">
        <f t="shared" si="102"/>
        <v>5213</v>
      </c>
      <c r="P1265" s="201">
        <f t="shared" si="114"/>
        <v>46913</v>
      </c>
      <c r="Q1265" s="201">
        <f t="shared" si="114"/>
        <v>46920</v>
      </c>
      <c r="R1265" s="5"/>
    </row>
    <row r="1266" spans="14:18" x14ac:dyDescent="0.2">
      <c r="N1266" s="199">
        <f t="shared" si="103"/>
        <v>10</v>
      </c>
      <c r="O1266" s="200">
        <f t="shared" si="102"/>
        <v>4691</v>
      </c>
      <c r="P1266" s="201">
        <f t="shared" si="114"/>
        <v>46914</v>
      </c>
      <c r="Q1266" s="201">
        <f t="shared" si="114"/>
        <v>46921</v>
      </c>
      <c r="R1266" s="5"/>
    </row>
    <row r="1267" spans="14:18" x14ac:dyDescent="0.2">
      <c r="N1267" s="199">
        <f t="shared" si="103"/>
        <v>11</v>
      </c>
      <c r="O1267" s="200">
        <f t="shared" si="102"/>
        <v>4265</v>
      </c>
      <c r="P1267" s="201">
        <f t="shared" si="114"/>
        <v>46915</v>
      </c>
      <c r="Q1267" s="201">
        <f t="shared" si="114"/>
        <v>46922</v>
      </c>
      <c r="R1267" s="5"/>
    </row>
    <row r="1268" spans="14:18" x14ac:dyDescent="0.2">
      <c r="N1268" s="199">
        <f t="shared" si="103"/>
        <v>12</v>
      </c>
      <c r="O1268" s="200">
        <f t="shared" si="102"/>
        <v>3910</v>
      </c>
      <c r="P1268" s="201">
        <f t="shared" si="114"/>
        <v>46916</v>
      </c>
      <c r="Q1268" s="201">
        <f t="shared" si="114"/>
        <v>46923</v>
      </c>
      <c r="R1268" s="5"/>
    </row>
    <row r="1269" spans="14:18" x14ac:dyDescent="0.2">
      <c r="N1269" s="199">
        <f t="shared" si="103"/>
        <v>13</v>
      </c>
      <c r="O1269" s="200">
        <f t="shared" si="102"/>
        <v>3609</v>
      </c>
      <c r="P1269" s="201">
        <f t="shared" si="114"/>
        <v>46917</v>
      </c>
      <c r="Q1269" s="201">
        <f t="shared" si="114"/>
        <v>46924</v>
      </c>
      <c r="R1269" s="5"/>
    </row>
    <row r="1270" spans="14:18" x14ac:dyDescent="0.2">
      <c r="N1270" s="199">
        <f t="shared" si="103"/>
        <v>14</v>
      </c>
      <c r="O1270" s="200">
        <f t="shared" si="102"/>
        <v>3351</v>
      </c>
      <c r="P1270" s="201">
        <f t="shared" si="114"/>
        <v>46918</v>
      </c>
      <c r="Q1270" s="201">
        <f t="shared" si="114"/>
        <v>46925</v>
      </c>
      <c r="R1270" s="5"/>
    </row>
    <row r="1271" spans="14:18" x14ac:dyDescent="0.2">
      <c r="N1271" s="199">
        <f t="shared" si="103"/>
        <v>15</v>
      </c>
      <c r="O1271" s="200">
        <f t="shared" si="102"/>
        <v>3128</v>
      </c>
      <c r="P1271" s="201">
        <f t="shared" si="114"/>
        <v>46919</v>
      </c>
      <c r="Q1271" s="201">
        <f t="shared" si="114"/>
        <v>46926</v>
      </c>
      <c r="R1271" s="5"/>
    </row>
    <row r="1272" spans="14:18" x14ac:dyDescent="0.2">
      <c r="N1272" s="199">
        <f t="shared" si="103"/>
        <v>16</v>
      </c>
      <c r="O1272" s="200">
        <f t="shared" si="102"/>
        <v>2933</v>
      </c>
      <c r="P1272" s="201">
        <f t="shared" si="114"/>
        <v>46920</v>
      </c>
      <c r="Q1272" s="201">
        <f t="shared" si="114"/>
        <v>46927</v>
      </c>
      <c r="R1272" s="5"/>
    </row>
    <row r="1273" spans="14:18" x14ac:dyDescent="0.2">
      <c r="N1273" s="199">
        <f t="shared" si="103"/>
        <v>17</v>
      </c>
      <c r="O1273" s="200">
        <f t="shared" si="102"/>
        <v>2760</v>
      </c>
      <c r="P1273" s="201">
        <f t="shared" si="114"/>
        <v>46921</v>
      </c>
      <c r="Q1273" s="201">
        <f t="shared" si="114"/>
        <v>46928</v>
      </c>
      <c r="R1273" s="5"/>
    </row>
    <row r="1274" spans="14:18" x14ac:dyDescent="0.2">
      <c r="N1274" s="199">
        <f t="shared" si="103"/>
        <v>18</v>
      </c>
      <c r="O1274" s="200">
        <f t="shared" si="102"/>
        <v>2607</v>
      </c>
      <c r="P1274" s="201">
        <f t="shared" si="114"/>
        <v>46922</v>
      </c>
      <c r="Q1274" s="201">
        <f t="shared" si="114"/>
        <v>46929</v>
      </c>
      <c r="R1274" s="5"/>
    </row>
    <row r="1275" spans="14:18" x14ac:dyDescent="0.2">
      <c r="N1275" s="199">
        <f t="shared" si="103"/>
        <v>19</v>
      </c>
      <c r="O1275" s="200">
        <f t="shared" si="102"/>
        <v>2470</v>
      </c>
      <c r="P1275" s="201">
        <f t="shared" si="114"/>
        <v>46923</v>
      </c>
      <c r="Q1275" s="201">
        <f t="shared" si="114"/>
        <v>46930</v>
      </c>
      <c r="R1275" s="5"/>
    </row>
    <row r="1276" spans="14:18" x14ac:dyDescent="0.2">
      <c r="N1276" s="199">
        <f t="shared" si="103"/>
        <v>20</v>
      </c>
      <c r="O1276" s="200">
        <f t="shared" si="102"/>
        <v>2346</v>
      </c>
      <c r="P1276" s="201">
        <f t="shared" ref="P1276:Q1291" si="115">P1275+1</f>
        <v>46924</v>
      </c>
      <c r="Q1276" s="201">
        <f t="shared" si="115"/>
        <v>46931</v>
      </c>
      <c r="R1276" s="5"/>
    </row>
    <row r="1277" spans="14:18" x14ac:dyDescent="0.2">
      <c r="N1277" s="199">
        <f t="shared" si="103"/>
        <v>21</v>
      </c>
      <c r="O1277" s="200">
        <f t="shared" si="102"/>
        <v>2235</v>
      </c>
      <c r="P1277" s="201">
        <f t="shared" si="115"/>
        <v>46925</v>
      </c>
      <c r="Q1277" s="201">
        <f t="shared" si="115"/>
        <v>46932</v>
      </c>
      <c r="R1277" s="5"/>
    </row>
    <row r="1278" spans="14:18" x14ac:dyDescent="0.2">
      <c r="N1278" s="199">
        <f t="shared" si="103"/>
        <v>22</v>
      </c>
      <c r="O1278" s="200">
        <f t="shared" si="102"/>
        <v>2133</v>
      </c>
      <c r="P1278" s="201">
        <f t="shared" si="115"/>
        <v>46926</v>
      </c>
      <c r="Q1278" s="201">
        <f t="shared" si="115"/>
        <v>46933</v>
      </c>
      <c r="R1278" s="5"/>
    </row>
    <row r="1279" spans="14:18" x14ac:dyDescent="0.2">
      <c r="N1279" s="199">
        <f t="shared" si="103"/>
        <v>23</v>
      </c>
      <c r="O1279" s="200">
        <f t="shared" si="102"/>
        <v>2040</v>
      </c>
      <c r="P1279" s="201">
        <f t="shared" si="115"/>
        <v>46927</v>
      </c>
      <c r="Q1279" s="201">
        <f t="shared" si="115"/>
        <v>46934</v>
      </c>
      <c r="R1279" s="5"/>
    </row>
    <row r="1280" spans="14:18" x14ac:dyDescent="0.2">
      <c r="N1280" s="199">
        <f t="shared" si="103"/>
        <v>24</v>
      </c>
      <c r="O1280" s="200">
        <f t="shared" si="102"/>
        <v>1955</v>
      </c>
      <c r="P1280" s="201">
        <f t="shared" si="115"/>
        <v>46928</v>
      </c>
      <c r="Q1280" s="201">
        <f t="shared" si="115"/>
        <v>46935</v>
      </c>
      <c r="R1280" s="5"/>
    </row>
    <row r="1281" spans="14:18" x14ac:dyDescent="0.2">
      <c r="N1281" s="199">
        <f t="shared" si="103"/>
        <v>25</v>
      </c>
      <c r="O1281" s="200">
        <f t="shared" si="102"/>
        <v>1877</v>
      </c>
      <c r="P1281" s="201">
        <f t="shared" si="115"/>
        <v>46929</v>
      </c>
      <c r="Q1281" s="201">
        <f t="shared" si="115"/>
        <v>46936</v>
      </c>
      <c r="R1281" s="5"/>
    </row>
    <row r="1282" spans="14:18" x14ac:dyDescent="0.2">
      <c r="N1282" s="199">
        <f t="shared" si="103"/>
        <v>26</v>
      </c>
      <c r="O1282" s="200">
        <f t="shared" si="102"/>
        <v>1805</v>
      </c>
      <c r="P1282" s="201">
        <f t="shared" si="115"/>
        <v>46930</v>
      </c>
      <c r="Q1282" s="201">
        <f t="shared" si="115"/>
        <v>46937</v>
      </c>
      <c r="R1282" s="5"/>
    </row>
    <row r="1283" spans="14:18" x14ac:dyDescent="0.2">
      <c r="N1283" s="199">
        <f t="shared" si="103"/>
        <v>27</v>
      </c>
      <c r="O1283" s="200">
        <f t="shared" si="102"/>
        <v>1738</v>
      </c>
      <c r="P1283" s="201">
        <f t="shared" si="115"/>
        <v>46931</v>
      </c>
      <c r="Q1283" s="201">
        <f t="shared" si="115"/>
        <v>46938</v>
      </c>
      <c r="R1283" s="5"/>
    </row>
    <row r="1284" spans="14:18" x14ac:dyDescent="0.2">
      <c r="N1284" s="199">
        <f t="shared" si="103"/>
        <v>28</v>
      </c>
      <c r="O1284" s="200">
        <f t="shared" si="102"/>
        <v>1676</v>
      </c>
      <c r="P1284" s="201">
        <f t="shared" si="115"/>
        <v>46932</v>
      </c>
      <c r="Q1284" s="201">
        <f t="shared" si="115"/>
        <v>46939</v>
      </c>
      <c r="R1284" s="5"/>
    </row>
    <row r="1285" spans="14:18" x14ac:dyDescent="0.2">
      <c r="N1285" s="199">
        <f t="shared" si="103"/>
        <v>29</v>
      </c>
      <c r="O1285" s="200">
        <f t="shared" si="102"/>
        <v>1618</v>
      </c>
      <c r="P1285" s="201">
        <f t="shared" si="115"/>
        <v>46933</v>
      </c>
      <c r="Q1285" s="201">
        <f t="shared" si="115"/>
        <v>46940</v>
      </c>
      <c r="R1285" s="5"/>
    </row>
    <row r="1286" spans="14:18" x14ac:dyDescent="0.2">
      <c r="N1286" s="199">
        <f t="shared" si="103"/>
        <v>30</v>
      </c>
      <c r="O1286" s="200">
        <f t="shared" si="102"/>
        <v>1564</v>
      </c>
      <c r="P1286" s="201">
        <f t="shared" si="115"/>
        <v>46934</v>
      </c>
      <c r="Q1286" s="201">
        <f t="shared" si="115"/>
        <v>46941</v>
      </c>
      <c r="R1286" s="5"/>
    </row>
    <row r="1287" spans="14:18" x14ac:dyDescent="0.2">
      <c r="N1287" s="199">
        <f t="shared" si="103"/>
        <v>1</v>
      </c>
      <c r="O1287" s="200">
        <f t="shared" si="102"/>
        <v>46935</v>
      </c>
      <c r="P1287" s="201">
        <f t="shared" si="115"/>
        <v>46935</v>
      </c>
      <c r="Q1287" s="201">
        <f t="shared" si="115"/>
        <v>46942</v>
      </c>
      <c r="R1287" s="5"/>
    </row>
    <row r="1288" spans="14:18" x14ac:dyDescent="0.2">
      <c r="N1288" s="199">
        <f t="shared" si="103"/>
        <v>2</v>
      </c>
      <c r="O1288" s="200">
        <f t="shared" si="102"/>
        <v>23468</v>
      </c>
      <c r="P1288" s="201">
        <f t="shared" si="115"/>
        <v>46936</v>
      </c>
      <c r="Q1288" s="201">
        <f t="shared" si="115"/>
        <v>46943</v>
      </c>
      <c r="R1288" s="5"/>
    </row>
    <row r="1289" spans="14:18" x14ac:dyDescent="0.2">
      <c r="N1289" s="199">
        <f t="shared" si="103"/>
        <v>3</v>
      </c>
      <c r="O1289" s="200">
        <f t="shared" si="102"/>
        <v>15646</v>
      </c>
      <c r="P1289" s="201">
        <f t="shared" si="115"/>
        <v>46937</v>
      </c>
      <c r="Q1289" s="201">
        <f t="shared" si="115"/>
        <v>46944</v>
      </c>
      <c r="R1289" s="5"/>
    </row>
    <row r="1290" spans="14:18" x14ac:dyDescent="0.2">
      <c r="N1290" s="199">
        <f t="shared" si="103"/>
        <v>4</v>
      </c>
      <c r="O1290" s="200">
        <f t="shared" si="102"/>
        <v>11735</v>
      </c>
      <c r="P1290" s="201">
        <f t="shared" si="115"/>
        <v>46938</v>
      </c>
      <c r="Q1290" s="201">
        <f t="shared" si="115"/>
        <v>46945</v>
      </c>
      <c r="R1290" s="5"/>
    </row>
    <row r="1291" spans="14:18" x14ac:dyDescent="0.2">
      <c r="N1291" s="199">
        <f t="shared" si="103"/>
        <v>5</v>
      </c>
      <c r="O1291" s="200">
        <f t="shared" si="102"/>
        <v>9388</v>
      </c>
      <c r="P1291" s="201">
        <f t="shared" si="115"/>
        <v>46939</v>
      </c>
      <c r="Q1291" s="201">
        <f t="shared" si="115"/>
        <v>46946</v>
      </c>
      <c r="R1291" s="5"/>
    </row>
    <row r="1292" spans="14:18" x14ac:dyDescent="0.2">
      <c r="N1292" s="199">
        <f t="shared" si="103"/>
        <v>6</v>
      </c>
      <c r="O1292" s="200">
        <f t="shared" si="102"/>
        <v>7823</v>
      </c>
      <c r="P1292" s="201">
        <f t="shared" ref="P1292:Q1307" si="116">P1291+1</f>
        <v>46940</v>
      </c>
      <c r="Q1292" s="201">
        <f t="shared" si="116"/>
        <v>46947</v>
      </c>
      <c r="R1292" s="5"/>
    </row>
    <row r="1293" spans="14:18" x14ac:dyDescent="0.2">
      <c r="N1293" s="199">
        <f t="shared" si="103"/>
        <v>7</v>
      </c>
      <c r="O1293" s="200">
        <f t="shared" si="102"/>
        <v>6706</v>
      </c>
      <c r="P1293" s="201">
        <f t="shared" si="116"/>
        <v>46941</v>
      </c>
      <c r="Q1293" s="201">
        <f t="shared" si="116"/>
        <v>46948</v>
      </c>
      <c r="R1293" s="5"/>
    </row>
    <row r="1294" spans="14:18" x14ac:dyDescent="0.2">
      <c r="N1294" s="199">
        <f t="shared" si="103"/>
        <v>8</v>
      </c>
      <c r="O1294" s="200">
        <f t="shared" si="102"/>
        <v>5868</v>
      </c>
      <c r="P1294" s="201">
        <f t="shared" si="116"/>
        <v>46942</v>
      </c>
      <c r="Q1294" s="201">
        <f t="shared" si="116"/>
        <v>46949</v>
      </c>
      <c r="R1294" s="5"/>
    </row>
    <row r="1295" spans="14:18" x14ac:dyDescent="0.2">
      <c r="N1295" s="199">
        <f t="shared" si="103"/>
        <v>9</v>
      </c>
      <c r="O1295" s="200">
        <f t="shared" si="102"/>
        <v>5216</v>
      </c>
      <c r="P1295" s="201">
        <f t="shared" si="116"/>
        <v>46943</v>
      </c>
      <c r="Q1295" s="201">
        <f t="shared" si="116"/>
        <v>46950</v>
      </c>
      <c r="R1295" s="5"/>
    </row>
    <row r="1296" spans="14:18" x14ac:dyDescent="0.2">
      <c r="N1296" s="199">
        <f t="shared" si="103"/>
        <v>10</v>
      </c>
      <c r="O1296" s="200">
        <f t="shared" si="102"/>
        <v>4694</v>
      </c>
      <c r="P1296" s="201">
        <f t="shared" si="116"/>
        <v>46944</v>
      </c>
      <c r="Q1296" s="201">
        <f t="shared" si="116"/>
        <v>46951</v>
      </c>
      <c r="R1296" s="5"/>
    </row>
    <row r="1297" spans="14:18" x14ac:dyDescent="0.2">
      <c r="N1297" s="199">
        <f t="shared" si="103"/>
        <v>11</v>
      </c>
      <c r="O1297" s="200">
        <f t="shared" si="102"/>
        <v>4268</v>
      </c>
      <c r="P1297" s="201">
        <f t="shared" si="116"/>
        <v>46945</v>
      </c>
      <c r="Q1297" s="201">
        <f t="shared" si="116"/>
        <v>46952</v>
      </c>
      <c r="R1297" s="5"/>
    </row>
    <row r="1298" spans="14:18" x14ac:dyDescent="0.2">
      <c r="N1298" s="199">
        <f t="shared" si="103"/>
        <v>12</v>
      </c>
      <c r="O1298" s="200">
        <f t="shared" si="102"/>
        <v>3912</v>
      </c>
      <c r="P1298" s="201">
        <f t="shared" si="116"/>
        <v>46946</v>
      </c>
      <c r="Q1298" s="201">
        <f t="shared" si="116"/>
        <v>46953</v>
      </c>
      <c r="R1298" s="5"/>
    </row>
    <row r="1299" spans="14:18" x14ac:dyDescent="0.2">
      <c r="N1299" s="199">
        <f t="shared" si="103"/>
        <v>13</v>
      </c>
      <c r="O1299" s="200">
        <f t="shared" si="102"/>
        <v>3611</v>
      </c>
      <c r="P1299" s="201">
        <f t="shared" si="116"/>
        <v>46947</v>
      </c>
      <c r="Q1299" s="201">
        <f t="shared" si="116"/>
        <v>46954</v>
      </c>
      <c r="R1299" s="5"/>
    </row>
    <row r="1300" spans="14:18" x14ac:dyDescent="0.2">
      <c r="N1300" s="199">
        <f t="shared" si="103"/>
        <v>14</v>
      </c>
      <c r="O1300" s="200">
        <f t="shared" si="102"/>
        <v>3353</v>
      </c>
      <c r="P1300" s="201">
        <f t="shared" si="116"/>
        <v>46948</v>
      </c>
      <c r="Q1300" s="201">
        <f t="shared" si="116"/>
        <v>46955</v>
      </c>
      <c r="R1300" s="5"/>
    </row>
    <row r="1301" spans="14:18" x14ac:dyDescent="0.2">
      <c r="N1301" s="199">
        <f t="shared" si="103"/>
        <v>15</v>
      </c>
      <c r="O1301" s="200">
        <f t="shared" si="102"/>
        <v>3130</v>
      </c>
      <c r="P1301" s="201">
        <f t="shared" si="116"/>
        <v>46949</v>
      </c>
      <c r="Q1301" s="201">
        <f t="shared" si="116"/>
        <v>46956</v>
      </c>
      <c r="R1301" s="5"/>
    </row>
    <row r="1302" spans="14:18" x14ac:dyDescent="0.2">
      <c r="N1302" s="199">
        <f t="shared" si="103"/>
        <v>16</v>
      </c>
      <c r="O1302" s="200">
        <f t="shared" si="102"/>
        <v>2934</v>
      </c>
      <c r="P1302" s="201">
        <f t="shared" si="116"/>
        <v>46950</v>
      </c>
      <c r="Q1302" s="201">
        <f t="shared" si="116"/>
        <v>46957</v>
      </c>
      <c r="R1302" s="5"/>
    </row>
    <row r="1303" spans="14:18" x14ac:dyDescent="0.2">
      <c r="N1303" s="199">
        <f t="shared" si="103"/>
        <v>17</v>
      </c>
      <c r="O1303" s="200">
        <f t="shared" si="102"/>
        <v>2762</v>
      </c>
      <c r="P1303" s="201">
        <f t="shared" si="116"/>
        <v>46951</v>
      </c>
      <c r="Q1303" s="201">
        <f t="shared" si="116"/>
        <v>46958</v>
      </c>
      <c r="R1303" s="5"/>
    </row>
    <row r="1304" spans="14:18" x14ac:dyDescent="0.2">
      <c r="N1304" s="199">
        <f t="shared" si="103"/>
        <v>18</v>
      </c>
      <c r="O1304" s="200">
        <f t="shared" si="102"/>
        <v>2608</v>
      </c>
      <c r="P1304" s="201">
        <f t="shared" si="116"/>
        <v>46952</v>
      </c>
      <c r="Q1304" s="201">
        <f t="shared" si="116"/>
        <v>46959</v>
      </c>
      <c r="R1304" s="5"/>
    </row>
    <row r="1305" spans="14:18" x14ac:dyDescent="0.2">
      <c r="N1305" s="199">
        <f t="shared" si="103"/>
        <v>19</v>
      </c>
      <c r="O1305" s="200">
        <f t="shared" si="102"/>
        <v>2471</v>
      </c>
      <c r="P1305" s="201">
        <f t="shared" si="116"/>
        <v>46953</v>
      </c>
      <c r="Q1305" s="201">
        <f t="shared" si="116"/>
        <v>46960</v>
      </c>
      <c r="R1305" s="5"/>
    </row>
    <row r="1306" spans="14:18" x14ac:dyDescent="0.2">
      <c r="N1306" s="199">
        <f t="shared" si="103"/>
        <v>20</v>
      </c>
      <c r="O1306" s="200">
        <f t="shared" si="102"/>
        <v>2348</v>
      </c>
      <c r="P1306" s="201">
        <f t="shared" si="116"/>
        <v>46954</v>
      </c>
      <c r="Q1306" s="201">
        <f t="shared" si="116"/>
        <v>46961</v>
      </c>
      <c r="R1306" s="5"/>
    </row>
    <row r="1307" spans="14:18" x14ac:dyDescent="0.2">
      <c r="N1307" s="199">
        <f t="shared" si="103"/>
        <v>21</v>
      </c>
      <c r="O1307" s="200">
        <f t="shared" si="102"/>
        <v>2236</v>
      </c>
      <c r="P1307" s="201">
        <f t="shared" si="116"/>
        <v>46955</v>
      </c>
      <c r="Q1307" s="201">
        <f t="shared" si="116"/>
        <v>46962</v>
      </c>
      <c r="R1307" s="5"/>
    </row>
    <row r="1308" spans="14:18" x14ac:dyDescent="0.2">
      <c r="N1308" s="199">
        <f t="shared" si="103"/>
        <v>22</v>
      </c>
      <c r="O1308" s="200">
        <f t="shared" si="102"/>
        <v>2134</v>
      </c>
      <c r="P1308" s="201">
        <f t="shared" ref="P1308:Q1323" si="117">P1307+1</f>
        <v>46956</v>
      </c>
      <c r="Q1308" s="201">
        <f t="shared" si="117"/>
        <v>46963</v>
      </c>
      <c r="R1308" s="5"/>
    </row>
    <row r="1309" spans="14:18" x14ac:dyDescent="0.2">
      <c r="N1309" s="199">
        <f t="shared" si="103"/>
        <v>23</v>
      </c>
      <c r="O1309" s="200">
        <f t="shared" si="102"/>
        <v>2042</v>
      </c>
      <c r="P1309" s="201">
        <f t="shared" si="117"/>
        <v>46957</v>
      </c>
      <c r="Q1309" s="201">
        <f t="shared" si="117"/>
        <v>46964</v>
      </c>
      <c r="R1309" s="5"/>
    </row>
    <row r="1310" spans="14:18" x14ac:dyDescent="0.2">
      <c r="N1310" s="199">
        <f t="shared" si="103"/>
        <v>24</v>
      </c>
      <c r="O1310" s="200">
        <f t="shared" si="102"/>
        <v>1957</v>
      </c>
      <c r="P1310" s="201">
        <f t="shared" si="117"/>
        <v>46958</v>
      </c>
      <c r="Q1310" s="201">
        <f t="shared" si="117"/>
        <v>46965</v>
      </c>
      <c r="R1310" s="5"/>
    </row>
    <row r="1311" spans="14:18" x14ac:dyDescent="0.2">
      <c r="N1311" s="199">
        <f t="shared" si="103"/>
        <v>25</v>
      </c>
      <c r="O1311" s="200">
        <f t="shared" si="102"/>
        <v>1878</v>
      </c>
      <c r="P1311" s="201">
        <f t="shared" si="117"/>
        <v>46959</v>
      </c>
      <c r="Q1311" s="201">
        <f t="shared" si="117"/>
        <v>46966</v>
      </c>
      <c r="R1311" s="5"/>
    </row>
    <row r="1312" spans="14:18" x14ac:dyDescent="0.2">
      <c r="N1312" s="199">
        <f t="shared" si="103"/>
        <v>26</v>
      </c>
      <c r="O1312" s="200">
        <f t="shared" si="102"/>
        <v>1806</v>
      </c>
      <c r="P1312" s="201">
        <f t="shared" si="117"/>
        <v>46960</v>
      </c>
      <c r="Q1312" s="201">
        <f t="shared" si="117"/>
        <v>46967</v>
      </c>
      <c r="R1312" s="5"/>
    </row>
    <row r="1313" spans="14:18" x14ac:dyDescent="0.2">
      <c r="N1313" s="199">
        <f t="shared" si="103"/>
        <v>27</v>
      </c>
      <c r="O1313" s="200">
        <f t="shared" si="102"/>
        <v>1739</v>
      </c>
      <c r="P1313" s="201">
        <f t="shared" si="117"/>
        <v>46961</v>
      </c>
      <c r="Q1313" s="201">
        <f t="shared" si="117"/>
        <v>46968</v>
      </c>
      <c r="R1313" s="5"/>
    </row>
    <row r="1314" spans="14:18" x14ac:dyDescent="0.2">
      <c r="N1314" s="199">
        <f t="shared" si="103"/>
        <v>28</v>
      </c>
      <c r="O1314" s="200">
        <f t="shared" si="102"/>
        <v>1677</v>
      </c>
      <c r="P1314" s="201">
        <f t="shared" si="117"/>
        <v>46962</v>
      </c>
      <c r="Q1314" s="201">
        <f t="shared" si="117"/>
        <v>46969</v>
      </c>
      <c r="R1314" s="5"/>
    </row>
    <row r="1315" spans="14:18" x14ac:dyDescent="0.2">
      <c r="N1315" s="199">
        <f t="shared" si="103"/>
        <v>29</v>
      </c>
      <c r="O1315" s="200">
        <f t="shared" si="102"/>
        <v>1619</v>
      </c>
      <c r="P1315" s="201">
        <f t="shared" si="117"/>
        <v>46963</v>
      </c>
      <c r="Q1315" s="201">
        <f t="shared" si="117"/>
        <v>46970</v>
      </c>
      <c r="R1315" s="5"/>
    </row>
    <row r="1316" spans="14:18" x14ac:dyDescent="0.2">
      <c r="N1316" s="199">
        <f t="shared" si="103"/>
        <v>30</v>
      </c>
      <c r="O1316" s="200">
        <f t="shared" si="102"/>
        <v>1565</v>
      </c>
      <c r="P1316" s="201">
        <f t="shared" si="117"/>
        <v>46964</v>
      </c>
      <c r="Q1316" s="201">
        <f t="shared" si="117"/>
        <v>46971</v>
      </c>
      <c r="R1316" s="5"/>
    </row>
    <row r="1317" spans="14:18" x14ac:dyDescent="0.2">
      <c r="N1317" s="199">
        <f t="shared" si="103"/>
        <v>31</v>
      </c>
      <c r="O1317" s="200">
        <f t="shared" si="102"/>
        <v>1515</v>
      </c>
      <c r="P1317" s="201">
        <f t="shared" si="117"/>
        <v>46965</v>
      </c>
      <c r="Q1317" s="201">
        <f t="shared" si="117"/>
        <v>46972</v>
      </c>
      <c r="R1317" s="5"/>
    </row>
    <row r="1318" spans="14:18" x14ac:dyDescent="0.2">
      <c r="N1318" s="199">
        <f t="shared" si="103"/>
        <v>1</v>
      </c>
      <c r="O1318" s="200">
        <f t="shared" si="102"/>
        <v>46966</v>
      </c>
      <c r="P1318" s="201">
        <f t="shared" si="117"/>
        <v>46966</v>
      </c>
      <c r="Q1318" s="201">
        <f t="shared" si="117"/>
        <v>46973</v>
      </c>
      <c r="R1318" s="5"/>
    </row>
    <row r="1319" spans="14:18" x14ac:dyDescent="0.2">
      <c r="N1319" s="199">
        <f t="shared" si="103"/>
        <v>2</v>
      </c>
      <c r="O1319" s="200">
        <f t="shared" si="102"/>
        <v>23484</v>
      </c>
      <c r="P1319" s="201">
        <f t="shared" si="117"/>
        <v>46967</v>
      </c>
      <c r="Q1319" s="201">
        <f t="shared" si="117"/>
        <v>46974</v>
      </c>
      <c r="R1319" s="5"/>
    </row>
    <row r="1320" spans="14:18" x14ac:dyDescent="0.2">
      <c r="N1320" s="199">
        <f t="shared" si="103"/>
        <v>3</v>
      </c>
      <c r="O1320" s="200">
        <f t="shared" si="102"/>
        <v>15656</v>
      </c>
      <c r="P1320" s="201">
        <f t="shared" si="117"/>
        <v>46968</v>
      </c>
      <c r="Q1320" s="201">
        <f t="shared" si="117"/>
        <v>46975</v>
      </c>
      <c r="R1320" s="5"/>
    </row>
    <row r="1321" spans="14:18" x14ac:dyDescent="0.2">
      <c r="N1321" s="199">
        <f t="shared" si="103"/>
        <v>4</v>
      </c>
      <c r="O1321" s="200">
        <f t="shared" si="102"/>
        <v>11742</v>
      </c>
      <c r="P1321" s="201">
        <f t="shared" si="117"/>
        <v>46969</v>
      </c>
      <c r="Q1321" s="201">
        <f t="shared" si="117"/>
        <v>46976</v>
      </c>
      <c r="R1321" s="5"/>
    </row>
    <row r="1322" spans="14:18" x14ac:dyDescent="0.2">
      <c r="N1322" s="199">
        <f t="shared" si="103"/>
        <v>5</v>
      </c>
      <c r="O1322" s="200">
        <f t="shared" si="102"/>
        <v>9394</v>
      </c>
      <c r="P1322" s="201">
        <f t="shared" si="117"/>
        <v>46970</v>
      </c>
      <c r="Q1322" s="201">
        <f t="shared" si="117"/>
        <v>46977</v>
      </c>
      <c r="R1322" s="5"/>
    </row>
    <row r="1323" spans="14:18" x14ac:dyDescent="0.2">
      <c r="N1323" s="199">
        <f t="shared" si="103"/>
        <v>6</v>
      </c>
      <c r="O1323" s="200">
        <f t="shared" si="102"/>
        <v>7829</v>
      </c>
      <c r="P1323" s="201">
        <f t="shared" si="117"/>
        <v>46971</v>
      </c>
      <c r="Q1323" s="201">
        <f t="shared" si="117"/>
        <v>46978</v>
      </c>
      <c r="R1323" s="5"/>
    </row>
    <row r="1324" spans="14:18" x14ac:dyDescent="0.2">
      <c r="N1324" s="199">
        <f t="shared" si="103"/>
        <v>7</v>
      </c>
      <c r="O1324" s="200">
        <f t="shared" si="102"/>
        <v>6710</v>
      </c>
      <c r="P1324" s="201">
        <f t="shared" ref="P1324:Q1339" si="118">P1323+1</f>
        <v>46972</v>
      </c>
      <c r="Q1324" s="201">
        <f t="shared" si="118"/>
        <v>46979</v>
      </c>
      <c r="R1324" s="5"/>
    </row>
    <row r="1325" spans="14:18" x14ac:dyDescent="0.2">
      <c r="N1325" s="199">
        <f t="shared" si="103"/>
        <v>8</v>
      </c>
      <c r="O1325" s="200">
        <f t="shared" si="102"/>
        <v>5872</v>
      </c>
      <c r="P1325" s="201">
        <f t="shared" si="118"/>
        <v>46973</v>
      </c>
      <c r="Q1325" s="201">
        <f t="shared" si="118"/>
        <v>46980</v>
      </c>
      <c r="R1325" s="5"/>
    </row>
    <row r="1326" spans="14:18" x14ac:dyDescent="0.2">
      <c r="N1326" s="199">
        <f t="shared" si="103"/>
        <v>9</v>
      </c>
      <c r="O1326" s="200">
        <f t="shared" si="102"/>
        <v>5219</v>
      </c>
      <c r="P1326" s="201">
        <f t="shared" si="118"/>
        <v>46974</v>
      </c>
      <c r="Q1326" s="201">
        <f t="shared" si="118"/>
        <v>46981</v>
      </c>
      <c r="R1326" s="5"/>
    </row>
    <row r="1327" spans="14:18" x14ac:dyDescent="0.2">
      <c r="N1327" s="199">
        <f t="shared" si="103"/>
        <v>10</v>
      </c>
      <c r="O1327" s="200">
        <f t="shared" si="102"/>
        <v>4698</v>
      </c>
      <c r="P1327" s="201">
        <f t="shared" si="118"/>
        <v>46975</v>
      </c>
      <c r="Q1327" s="201">
        <f t="shared" si="118"/>
        <v>46982</v>
      </c>
      <c r="R1327" s="5"/>
    </row>
    <row r="1328" spans="14:18" x14ac:dyDescent="0.2">
      <c r="N1328" s="199">
        <f t="shared" si="103"/>
        <v>11</v>
      </c>
      <c r="O1328" s="200">
        <f t="shared" si="102"/>
        <v>4271</v>
      </c>
      <c r="P1328" s="201">
        <f t="shared" si="118"/>
        <v>46976</v>
      </c>
      <c r="Q1328" s="201">
        <f t="shared" si="118"/>
        <v>46983</v>
      </c>
      <c r="R1328" s="5"/>
    </row>
    <row r="1329" spans="14:18" x14ac:dyDescent="0.2">
      <c r="N1329" s="199">
        <f t="shared" si="103"/>
        <v>12</v>
      </c>
      <c r="O1329" s="200">
        <f t="shared" si="102"/>
        <v>3915</v>
      </c>
      <c r="P1329" s="201">
        <f t="shared" si="118"/>
        <v>46977</v>
      </c>
      <c r="Q1329" s="201">
        <f t="shared" si="118"/>
        <v>46984</v>
      </c>
      <c r="R1329" s="5"/>
    </row>
    <row r="1330" spans="14:18" x14ac:dyDescent="0.2">
      <c r="N1330" s="199">
        <f t="shared" si="103"/>
        <v>13</v>
      </c>
      <c r="O1330" s="200">
        <f t="shared" si="102"/>
        <v>3614</v>
      </c>
      <c r="P1330" s="201">
        <f t="shared" si="118"/>
        <v>46978</v>
      </c>
      <c r="Q1330" s="201">
        <f t="shared" si="118"/>
        <v>46985</v>
      </c>
      <c r="R1330" s="5"/>
    </row>
    <row r="1331" spans="14:18" x14ac:dyDescent="0.2">
      <c r="N1331" s="199">
        <f t="shared" si="103"/>
        <v>14</v>
      </c>
      <c r="O1331" s="200">
        <f t="shared" si="102"/>
        <v>3356</v>
      </c>
      <c r="P1331" s="201">
        <f t="shared" si="118"/>
        <v>46979</v>
      </c>
      <c r="Q1331" s="201">
        <f t="shared" si="118"/>
        <v>46986</v>
      </c>
      <c r="R1331" s="5"/>
    </row>
    <row r="1332" spans="14:18" x14ac:dyDescent="0.2">
      <c r="N1332" s="199">
        <f t="shared" si="103"/>
        <v>15</v>
      </c>
      <c r="O1332" s="200">
        <f t="shared" si="102"/>
        <v>3132</v>
      </c>
      <c r="P1332" s="201">
        <f t="shared" si="118"/>
        <v>46980</v>
      </c>
      <c r="Q1332" s="201">
        <f t="shared" si="118"/>
        <v>46987</v>
      </c>
      <c r="R1332" s="5"/>
    </row>
    <row r="1333" spans="14:18" x14ac:dyDescent="0.2">
      <c r="N1333" s="199">
        <f t="shared" si="103"/>
        <v>16</v>
      </c>
      <c r="O1333" s="200">
        <f t="shared" si="102"/>
        <v>2936</v>
      </c>
      <c r="P1333" s="201">
        <f t="shared" si="118"/>
        <v>46981</v>
      </c>
      <c r="Q1333" s="201">
        <f t="shared" si="118"/>
        <v>46988</v>
      </c>
      <c r="R1333" s="5"/>
    </row>
    <row r="1334" spans="14:18" x14ac:dyDescent="0.2">
      <c r="N1334" s="199">
        <f t="shared" si="103"/>
        <v>17</v>
      </c>
      <c r="O1334" s="200">
        <f t="shared" si="102"/>
        <v>2764</v>
      </c>
      <c r="P1334" s="201">
        <f t="shared" si="118"/>
        <v>46982</v>
      </c>
      <c r="Q1334" s="201">
        <f t="shared" si="118"/>
        <v>46989</v>
      </c>
      <c r="R1334" s="5"/>
    </row>
    <row r="1335" spans="14:18" x14ac:dyDescent="0.2">
      <c r="N1335" s="199">
        <f t="shared" si="103"/>
        <v>18</v>
      </c>
      <c r="O1335" s="200">
        <f t="shared" si="102"/>
        <v>2610</v>
      </c>
      <c r="P1335" s="201">
        <f t="shared" si="118"/>
        <v>46983</v>
      </c>
      <c r="Q1335" s="201">
        <f t="shared" si="118"/>
        <v>46990</v>
      </c>
      <c r="R1335" s="5"/>
    </row>
    <row r="1336" spans="14:18" x14ac:dyDescent="0.2">
      <c r="N1336" s="199">
        <f t="shared" si="103"/>
        <v>19</v>
      </c>
      <c r="O1336" s="200">
        <f t="shared" si="102"/>
        <v>2473</v>
      </c>
      <c r="P1336" s="201">
        <f t="shared" si="118"/>
        <v>46984</v>
      </c>
      <c r="Q1336" s="201">
        <f t="shared" si="118"/>
        <v>46991</v>
      </c>
      <c r="R1336" s="5"/>
    </row>
    <row r="1337" spans="14:18" x14ac:dyDescent="0.2">
      <c r="N1337" s="199">
        <f t="shared" si="103"/>
        <v>20</v>
      </c>
      <c r="O1337" s="200">
        <f t="shared" si="102"/>
        <v>2349</v>
      </c>
      <c r="P1337" s="201">
        <f t="shared" si="118"/>
        <v>46985</v>
      </c>
      <c r="Q1337" s="201">
        <f t="shared" si="118"/>
        <v>46992</v>
      </c>
      <c r="R1337" s="5"/>
    </row>
    <row r="1338" spans="14:18" x14ac:dyDescent="0.2">
      <c r="N1338" s="199">
        <f t="shared" si="103"/>
        <v>21</v>
      </c>
      <c r="O1338" s="200">
        <f t="shared" si="102"/>
        <v>2237</v>
      </c>
      <c r="P1338" s="201">
        <f t="shared" si="118"/>
        <v>46986</v>
      </c>
      <c r="Q1338" s="201">
        <f t="shared" si="118"/>
        <v>46993</v>
      </c>
      <c r="R1338" s="5"/>
    </row>
    <row r="1339" spans="14:18" x14ac:dyDescent="0.2">
      <c r="N1339" s="199">
        <f t="shared" si="103"/>
        <v>22</v>
      </c>
      <c r="O1339" s="200">
        <f t="shared" si="102"/>
        <v>2136</v>
      </c>
      <c r="P1339" s="201">
        <f t="shared" si="118"/>
        <v>46987</v>
      </c>
      <c r="Q1339" s="201">
        <f t="shared" si="118"/>
        <v>46994</v>
      </c>
      <c r="R1339" s="5"/>
    </row>
    <row r="1340" spans="14:18" x14ac:dyDescent="0.2">
      <c r="N1340" s="199">
        <f t="shared" si="103"/>
        <v>23</v>
      </c>
      <c r="O1340" s="200">
        <f t="shared" si="102"/>
        <v>2043</v>
      </c>
      <c r="P1340" s="201">
        <f t="shared" ref="P1340:Q1355" si="119">P1339+1</f>
        <v>46988</v>
      </c>
      <c r="Q1340" s="201">
        <f t="shared" si="119"/>
        <v>46995</v>
      </c>
      <c r="R1340" s="5"/>
    </row>
    <row r="1341" spans="14:18" x14ac:dyDescent="0.2">
      <c r="N1341" s="199">
        <f t="shared" si="103"/>
        <v>24</v>
      </c>
      <c r="O1341" s="200">
        <f t="shared" si="102"/>
        <v>1958</v>
      </c>
      <c r="P1341" s="201">
        <f t="shared" si="119"/>
        <v>46989</v>
      </c>
      <c r="Q1341" s="201">
        <f t="shared" si="119"/>
        <v>46996</v>
      </c>
      <c r="R1341" s="5"/>
    </row>
    <row r="1342" spans="14:18" x14ac:dyDescent="0.2">
      <c r="N1342" s="199">
        <f t="shared" si="103"/>
        <v>25</v>
      </c>
      <c r="O1342" s="200">
        <f t="shared" si="102"/>
        <v>1880</v>
      </c>
      <c r="P1342" s="201">
        <f t="shared" si="119"/>
        <v>46990</v>
      </c>
      <c r="Q1342" s="201">
        <f t="shared" si="119"/>
        <v>46997</v>
      </c>
      <c r="R1342" s="5"/>
    </row>
    <row r="1343" spans="14:18" x14ac:dyDescent="0.2">
      <c r="N1343" s="199">
        <f t="shared" si="103"/>
        <v>26</v>
      </c>
      <c r="O1343" s="200">
        <f t="shared" si="102"/>
        <v>1807</v>
      </c>
      <c r="P1343" s="201">
        <f t="shared" si="119"/>
        <v>46991</v>
      </c>
      <c r="Q1343" s="201">
        <f t="shared" si="119"/>
        <v>46998</v>
      </c>
      <c r="R1343" s="5"/>
    </row>
    <row r="1344" spans="14:18" x14ac:dyDescent="0.2">
      <c r="N1344" s="199">
        <f t="shared" si="103"/>
        <v>27</v>
      </c>
      <c r="O1344" s="200">
        <f t="shared" si="102"/>
        <v>1740</v>
      </c>
      <c r="P1344" s="201">
        <f t="shared" si="119"/>
        <v>46992</v>
      </c>
      <c r="Q1344" s="201">
        <f t="shared" si="119"/>
        <v>46999</v>
      </c>
      <c r="R1344" s="5"/>
    </row>
    <row r="1345" spans="14:18" x14ac:dyDescent="0.2">
      <c r="N1345" s="199">
        <f t="shared" si="103"/>
        <v>28</v>
      </c>
      <c r="O1345" s="200">
        <f t="shared" si="102"/>
        <v>1678</v>
      </c>
      <c r="P1345" s="201">
        <f t="shared" si="119"/>
        <v>46993</v>
      </c>
      <c r="Q1345" s="201">
        <f t="shared" si="119"/>
        <v>47000</v>
      </c>
      <c r="R1345" s="5"/>
    </row>
    <row r="1346" spans="14:18" x14ac:dyDescent="0.2">
      <c r="N1346" s="199">
        <f t="shared" si="103"/>
        <v>29</v>
      </c>
      <c r="O1346" s="200">
        <f t="shared" si="102"/>
        <v>1620</v>
      </c>
      <c r="P1346" s="201">
        <f t="shared" si="119"/>
        <v>46994</v>
      </c>
      <c r="Q1346" s="201">
        <f t="shared" si="119"/>
        <v>47001</v>
      </c>
      <c r="R1346" s="5"/>
    </row>
    <row r="1347" spans="14:18" x14ac:dyDescent="0.2">
      <c r="N1347" s="199">
        <f t="shared" si="103"/>
        <v>30</v>
      </c>
      <c r="O1347" s="200">
        <f t="shared" si="102"/>
        <v>1567</v>
      </c>
      <c r="P1347" s="201">
        <f t="shared" si="119"/>
        <v>46995</v>
      </c>
      <c r="Q1347" s="201">
        <f t="shared" si="119"/>
        <v>47002</v>
      </c>
      <c r="R1347" s="5"/>
    </row>
    <row r="1348" spans="14:18" x14ac:dyDescent="0.2">
      <c r="N1348" s="199">
        <f t="shared" si="103"/>
        <v>31</v>
      </c>
      <c r="O1348" s="200">
        <f t="shared" si="102"/>
        <v>1516</v>
      </c>
      <c r="P1348" s="201">
        <f t="shared" si="119"/>
        <v>46996</v>
      </c>
      <c r="Q1348" s="201">
        <f t="shared" si="119"/>
        <v>47003</v>
      </c>
      <c r="R1348" s="5"/>
    </row>
    <row r="1349" spans="14:18" x14ac:dyDescent="0.2">
      <c r="N1349" s="199">
        <f t="shared" si="103"/>
        <v>1</v>
      </c>
      <c r="O1349" s="200">
        <f t="shared" si="102"/>
        <v>46997</v>
      </c>
      <c r="P1349" s="201">
        <f t="shared" si="119"/>
        <v>46997</v>
      </c>
      <c r="Q1349" s="201">
        <f t="shared" si="119"/>
        <v>47004</v>
      </c>
      <c r="R1349" s="5"/>
    </row>
    <row r="1350" spans="14:18" x14ac:dyDescent="0.2">
      <c r="N1350" s="199">
        <f t="shared" si="103"/>
        <v>2</v>
      </c>
      <c r="O1350" s="200">
        <f t="shared" si="102"/>
        <v>23499</v>
      </c>
      <c r="P1350" s="201">
        <f t="shared" si="119"/>
        <v>46998</v>
      </c>
      <c r="Q1350" s="201">
        <f t="shared" si="119"/>
        <v>47005</v>
      </c>
      <c r="R1350" s="5"/>
    </row>
    <row r="1351" spans="14:18" x14ac:dyDescent="0.2">
      <c r="N1351" s="199">
        <f t="shared" si="103"/>
        <v>3</v>
      </c>
      <c r="O1351" s="200">
        <f t="shared" si="102"/>
        <v>15666</v>
      </c>
      <c r="P1351" s="201">
        <f t="shared" si="119"/>
        <v>46999</v>
      </c>
      <c r="Q1351" s="201">
        <f t="shared" si="119"/>
        <v>47006</v>
      </c>
      <c r="R1351" s="5"/>
    </row>
    <row r="1352" spans="14:18" x14ac:dyDescent="0.2">
      <c r="N1352" s="199">
        <f t="shared" si="103"/>
        <v>4</v>
      </c>
      <c r="O1352" s="200">
        <f t="shared" si="102"/>
        <v>11750</v>
      </c>
      <c r="P1352" s="201">
        <f t="shared" si="119"/>
        <v>47000</v>
      </c>
      <c r="Q1352" s="201">
        <f t="shared" si="119"/>
        <v>47007</v>
      </c>
      <c r="R1352" s="5"/>
    </row>
    <row r="1353" spans="14:18" x14ac:dyDescent="0.2">
      <c r="N1353" s="199">
        <f t="shared" si="103"/>
        <v>5</v>
      </c>
      <c r="O1353" s="200">
        <f t="shared" ref="O1353:O1416" si="120">ROUND(P1353/N1353,0)</f>
        <v>9400</v>
      </c>
      <c r="P1353" s="201">
        <f t="shared" si="119"/>
        <v>47001</v>
      </c>
      <c r="Q1353" s="201">
        <f t="shared" si="119"/>
        <v>47008</v>
      </c>
      <c r="R1353" s="5"/>
    </row>
    <row r="1354" spans="14:18" x14ac:dyDescent="0.2">
      <c r="N1354" s="199">
        <f t="shared" ref="N1354:N1417" si="121">DAY(P1354)</f>
        <v>6</v>
      </c>
      <c r="O1354" s="200">
        <f t="shared" si="120"/>
        <v>7834</v>
      </c>
      <c r="P1354" s="201">
        <f t="shared" si="119"/>
        <v>47002</v>
      </c>
      <c r="Q1354" s="201">
        <f t="shared" si="119"/>
        <v>47009</v>
      </c>
      <c r="R1354" s="5"/>
    </row>
    <row r="1355" spans="14:18" x14ac:dyDescent="0.2">
      <c r="N1355" s="199">
        <f t="shared" si="121"/>
        <v>7</v>
      </c>
      <c r="O1355" s="200">
        <f t="shared" si="120"/>
        <v>6715</v>
      </c>
      <c r="P1355" s="201">
        <f t="shared" si="119"/>
        <v>47003</v>
      </c>
      <c r="Q1355" s="201">
        <f t="shared" si="119"/>
        <v>47010</v>
      </c>
      <c r="R1355" s="5"/>
    </row>
    <row r="1356" spans="14:18" x14ac:dyDescent="0.2">
      <c r="N1356" s="199">
        <f t="shared" si="121"/>
        <v>8</v>
      </c>
      <c r="O1356" s="200">
        <f t="shared" si="120"/>
        <v>5876</v>
      </c>
      <c r="P1356" s="201">
        <f t="shared" ref="P1356:Q1371" si="122">P1355+1</f>
        <v>47004</v>
      </c>
      <c r="Q1356" s="201">
        <f t="shared" si="122"/>
        <v>47011</v>
      </c>
      <c r="R1356" s="5"/>
    </row>
    <row r="1357" spans="14:18" x14ac:dyDescent="0.2">
      <c r="N1357" s="199">
        <f t="shared" si="121"/>
        <v>9</v>
      </c>
      <c r="O1357" s="200">
        <f t="shared" si="120"/>
        <v>5223</v>
      </c>
      <c r="P1357" s="201">
        <f t="shared" si="122"/>
        <v>47005</v>
      </c>
      <c r="Q1357" s="201">
        <f t="shared" si="122"/>
        <v>47012</v>
      </c>
      <c r="R1357" s="5"/>
    </row>
    <row r="1358" spans="14:18" x14ac:dyDescent="0.2">
      <c r="N1358" s="199">
        <f t="shared" si="121"/>
        <v>10</v>
      </c>
      <c r="O1358" s="200">
        <f t="shared" si="120"/>
        <v>4701</v>
      </c>
      <c r="P1358" s="201">
        <f t="shared" si="122"/>
        <v>47006</v>
      </c>
      <c r="Q1358" s="201">
        <f t="shared" si="122"/>
        <v>47013</v>
      </c>
      <c r="R1358" s="5"/>
    </row>
    <row r="1359" spans="14:18" x14ac:dyDescent="0.2">
      <c r="N1359" s="199">
        <f t="shared" si="121"/>
        <v>11</v>
      </c>
      <c r="O1359" s="200">
        <f t="shared" si="120"/>
        <v>4273</v>
      </c>
      <c r="P1359" s="201">
        <f t="shared" si="122"/>
        <v>47007</v>
      </c>
      <c r="Q1359" s="201">
        <f t="shared" si="122"/>
        <v>47014</v>
      </c>
      <c r="R1359" s="5"/>
    </row>
    <row r="1360" spans="14:18" x14ac:dyDescent="0.2">
      <c r="N1360" s="199">
        <f t="shared" si="121"/>
        <v>12</v>
      </c>
      <c r="O1360" s="200">
        <f t="shared" si="120"/>
        <v>3917</v>
      </c>
      <c r="P1360" s="201">
        <f t="shared" si="122"/>
        <v>47008</v>
      </c>
      <c r="Q1360" s="201">
        <f t="shared" si="122"/>
        <v>47015</v>
      </c>
      <c r="R1360" s="5"/>
    </row>
    <row r="1361" spans="14:18" x14ac:dyDescent="0.2">
      <c r="N1361" s="199">
        <f t="shared" si="121"/>
        <v>13</v>
      </c>
      <c r="O1361" s="200">
        <f t="shared" si="120"/>
        <v>3616</v>
      </c>
      <c r="P1361" s="201">
        <f t="shared" si="122"/>
        <v>47009</v>
      </c>
      <c r="Q1361" s="201">
        <f t="shared" si="122"/>
        <v>47016</v>
      </c>
      <c r="R1361" s="5"/>
    </row>
    <row r="1362" spans="14:18" x14ac:dyDescent="0.2">
      <c r="N1362" s="199">
        <f t="shared" si="121"/>
        <v>14</v>
      </c>
      <c r="O1362" s="200">
        <f t="shared" si="120"/>
        <v>3358</v>
      </c>
      <c r="P1362" s="201">
        <f t="shared" si="122"/>
        <v>47010</v>
      </c>
      <c r="Q1362" s="201">
        <f t="shared" si="122"/>
        <v>47017</v>
      </c>
      <c r="R1362" s="5"/>
    </row>
    <row r="1363" spans="14:18" x14ac:dyDescent="0.2">
      <c r="N1363" s="199">
        <f t="shared" si="121"/>
        <v>15</v>
      </c>
      <c r="O1363" s="200">
        <f t="shared" si="120"/>
        <v>3134</v>
      </c>
      <c r="P1363" s="201">
        <f t="shared" si="122"/>
        <v>47011</v>
      </c>
      <c r="Q1363" s="201">
        <f t="shared" si="122"/>
        <v>47018</v>
      </c>
      <c r="R1363" s="5"/>
    </row>
    <row r="1364" spans="14:18" x14ac:dyDescent="0.2">
      <c r="N1364" s="199">
        <f t="shared" si="121"/>
        <v>16</v>
      </c>
      <c r="O1364" s="200">
        <f t="shared" si="120"/>
        <v>2938</v>
      </c>
      <c r="P1364" s="201">
        <f t="shared" si="122"/>
        <v>47012</v>
      </c>
      <c r="Q1364" s="201">
        <f t="shared" si="122"/>
        <v>47019</v>
      </c>
      <c r="R1364" s="5"/>
    </row>
    <row r="1365" spans="14:18" x14ac:dyDescent="0.2">
      <c r="N1365" s="199">
        <f t="shared" si="121"/>
        <v>17</v>
      </c>
      <c r="O1365" s="200">
        <f t="shared" si="120"/>
        <v>2765</v>
      </c>
      <c r="P1365" s="201">
        <f t="shared" si="122"/>
        <v>47013</v>
      </c>
      <c r="Q1365" s="201">
        <f t="shared" si="122"/>
        <v>47020</v>
      </c>
      <c r="R1365" s="5"/>
    </row>
    <row r="1366" spans="14:18" x14ac:dyDescent="0.2">
      <c r="N1366" s="199">
        <f t="shared" si="121"/>
        <v>18</v>
      </c>
      <c r="O1366" s="200">
        <f t="shared" si="120"/>
        <v>2612</v>
      </c>
      <c r="P1366" s="201">
        <f t="shared" si="122"/>
        <v>47014</v>
      </c>
      <c r="Q1366" s="201">
        <f t="shared" si="122"/>
        <v>47021</v>
      </c>
      <c r="R1366" s="5"/>
    </row>
    <row r="1367" spans="14:18" x14ac:dyDescent="0.2">
      <c r="N1367" s="199">
        <f t="shared" si="121"/>
        <v>19</v>
      </c>
      <c r="O1367" s="200">
        <f t="shared" si="120"/>
        <v>2474</v>
      </c>
      <c r="P1367" s="201">
        <f t="shared" si="122"/>
        <v>47015</v>
      </c>
      <c r="Q1367" s="201">
        <f t="shared" si="122"/>
        <v>47022</v>
      </c>
      <c r="R1367" s="5"/>
    </row>
    <row r="1368" spans="14:18" x14ac:dyDescent="0.2">
      <c r="N1368" s="199">
        <f t="shared" si="121"/>
        <v>20</v>
      </c>
      <c r="O1368" s="200">
        <f t="shared" si="120"/>
        <v>2351</v>
      </c>
      <c r="P1368" s="201">
        <f t="shared" si="122"/>
        <v>47016</v>
      </c>
      <c r="Q1368" s="201">
        <f t="shared" si="122"/>
        <v>47023</v>
      </c>
      <c r="R1368" s="5"/>
    </row>
    <row r="1369" spans="14:18" x14ac:dyDescent="0.2">
      <c r="N1369" s="199">
        <f t="shared" si="121"/>
        <v>21</v>
      </c>
      <c r="O1369" s="200">
        <f t="shared" si="120"/>
        <v>2239</v>
      </c>
      <c r="P1369" s="201">
        <f t="shared" si="122"/>
        <v>47017</v>
      </c>
      <c r="Q1369" s="201">
        <f t="shared" si="122"/>
        <v>47024</v>
      </c>
      <c r="R1369" s="5"/>
    </row>
    <row r="1370" spans="14:18" x14ac:dyDescent="0.2">
      <c r="N1370" s="199">
        <f t="shared" si="121"/>
        <v>22</v>
      </c>
      <c r="O1370" s="200">
        <f t="shared" si="120"/>
        <v>2137</v>
      </c>
      <c r="P1370" s="201">
        <f t="shared" si="122"/>
        <v>47018</v>
      </c>
      <c r="Q1370" s="201">
        <f t="shared" si="122"/>
        <v>47025</v>
      </c>
      <c r="R1370" s="5"/>
    </row>
    <row r="1371" spans="14:18" x14ac:dyDescent="0.2">
      <c r="N1371" s="199">
        <f t="shared" si="121"/>
        <v>23</v>
      </c>
      <c r="O1371" s="200">
        <f t="shared" si="120"/>
        <v>2044</v>
      </c>
      <c r="P1371" s="201">
        <f t="shared" si="122"/>
        <v>47019</v>
      </c>
      <c r="Q1371" s="201">
        <f t="shared" si="122"/>
        <v>47026</v>
      </c>
      <c r="R1371" s="5"/>
    </row>
    <row r="1372" spans="14:18" x14ac:dyDescent="0.2">
      <c r="N1372" s="199">
        <f t="shared" si="121"/>
        <v>24</v>
      </c>
      <c r="O1372" s="200">
        <f t="shared" si="120"/>
        <v>1959</v>
      </c>
      <c r="P1372" s="201">
        <f t="shared" ref="P1372:Q1387" si="123">P1371+1</f>
        <v>47020</v>
      </c>
      <c r="Q1372" s="201">
        <f t="shared" si="123"/>
        <v>47027</v>
      </c>
      <c r="R1372" s="5"/>
    </row>
    <row r="1373" spans="14:18" x14ac:dyDescent="0.2">
      <c r="N1373" s="199">
        <f t="shared" si="121"/>
        <v>25</v>
      </c>
      <c r="O1373" s="200">
        <f t="shared" si="120"/>
        <v>1881</v>
      </c>
      <c r="P1373" s="201">
        <f t="shared" si="123"/>
        <v>47021</v>
      </c>
      <c r="Q1373" s="201">
        <f t="shared" si="123"/>
        <v>47028</v>
      </c>
      <c r="R1373" s="5"/>
    </row>
    <row r="1374" spans="14:18" x14ac:dyDescent="0.2">
      <c r="N1374" s="199">
        <f t="shared" si="121"/>
        <v>26</v>
      </c>
      <c r="O1374" s="200">
        <f t="shared" si="120"/>
        <v>1809</v>
      </c>
      <c r="P1374" s="201">
        <f t="shared" si="123"/>
        <v>47022</v>
      </c>
      <c r="Q1374" s="201">
        <f t="shared" si="123"/>
        <v>47029</v>
      </c>
      <c r="R1374" s="5"/>
    </row>
    <row r="1375" spans="14:18" x14ac:dyDescent="0.2">
      <c r="N1375" s="199">
        <f t="shared" si="121"/>
        <v>27</v>
      </c>
      <c r="O1375" s="200">
        <f t="shared" si="120"/>
        <v>1742</v>
      </c>
      <c r="P1375" s="201">
        <f t="shared" si="123"/>
        <v>47023</v>
      </c>
      <c r="Q1375" s="201">
        <f t="shared" si="123"/>
        <v>47030</v>
      </c>
      <c r="R1375" s="5"/>
    </row>
    <row r="1376" spans="14:18" x14ac:dyDescent="0.2">
      <c r="N1376" s="199">
        <f t="shared" si="121"/>
        <v>28</v>
      </c>
      <c r="O1376" s="200">
        <f t="shared" si="120"/>
        <v>1679</v>
      </c>
      <c r="P1376" s="201">
        <f t="shared" si="123"/>
        <v>47024</v>
      </c>
      <c r="Q1376" s="201">
        <f t="shared" si="123"/>
        <v>47031</v>
      </c>
      <c r="R1376" s="5"/>
    </row>
    <row r="1377" spans="14:18" x14ac:dyDescent="0.2">
      <c r="N1377" s="199">
        <f t="shared" si="121"/>
        <v>29</v>
      </c>
      <c r="O1377" s="200">
        <f t="shared" si="120"/>
        <v>1622</v>
      </c>
      <c r="P1377" s="201">
        <f t="shared" si="123"/>
        <v>47025</v>
      </c>
      <c r="Q1377" s="201">
        <f t="shared" si="123"/>
        <v>47032</v>
      </c>
      <c r="R1377" s="5"/>
    </row>
    <row r="1378" spans="14:18" x14ac:dyDescent="0.2">
      <c r="N1378" s="199">
        <f t="shared" si="121"/>
        <v>30</v>
      </c>
      <c r="O1378" s="200">
        <f t="shared" si="120"/>
        <v>1568</v>
      </c>
      <c r="P1378" s="201">
        <f t="shared" si="123"/>
        <v>47026</v>
      </c>
      <c r="Q1378" s="201">
        <f t="shared" si="123"/>
        <v>47033</v>
      </c>
      <c r="R1378" s="5"/>
    </row>
    <row r="1379" spans="14:18" x14ac:dyDescent="0.2">
      <c r="N1379" s="199">
        <f t="shared" si="121"/>
        <v>1</v>
      </c>
      <c r="O1379" s="200">
        <f t="shared" si="120"/>
        <v>47027</v>
      </c>
      <c r="P1379" s="201">
        <f t="shared" si="123"/>
        <v>47027</v>
      </c>
      <c r="Q1379" s="201">
        <f t="shared" si="123"/>
        <v>47034</v>
      </c>
      <c r="R1379" s="5"/>
    </row>
    <row r="1380" spans="14:18" x14ac:dyDescent="0.2">
      <c r="N1380" s="199">
        <f t="shared" si="121"/>
        <v>2</v>
      </c>
      <c r="O1380" s="200">
        <f t="shared" si="120"/>
        <v>23514</v>
      </c>
      <c r="P1380" s="201">
        <f t="shared" si="123"/>
        <v>47028</v>
      </c>
      <c r="Q1380" s="201">
        <f t="shared" si="123"/>
        <v>47035</v>
      </c>
      <c r="R1380" s="5"/>
    </row>
    <row r="1381" spans="14:18" x14ac:dyDescent="0.2">
      <c r="N1381" s="199">
        <f t="shared" si="121"/>
        <v>3</v>
      </c>
      <c r="O1381" s="200">
        <f t="shared" si="120"/>
        <v>15676</v>
      </c>
      <c r="P1381" s="201">
        <f t="shared" si="123"/>
        <v>47029</v>
      </c>
      <c r="Q1381" s="201">
        <f t="shared" si="123"/>
        <v>47036</v>
      </c>
      <c r="R1381" s="5"/>
    </row>
    <row r="1382" spans="14:18" x14ac:dyDescent="0.2">
      <c r="N1382" s="199">
        <f t="shared" si="121"/>
        <v>4</v>
      </c>
      <c r="O1382" s="200">
        <f t="shared" si="120"/>
        <v>11758</v>
      </c>
      <c r="P1382" s="201">
        <f t="shared" si="123"/>
        <v>47030</v>
      </c>
      <c r="Q1382" s="201">
        <f t="shared" si="123"/>
        <v>47037</v>
      </c>
      <c r="R1382" s="5"/>
    </row>
    <row r="1383" spans="14:18" x14ac:dyDescent="0.2">
      <c r="N1383" s="199">
        <f t="shared" si="121"/>
        <v>5</v>
      </c>
      <c r="O1383" s="200">
        <f t="shared" si="120"/>
        <v>9406</v>
      </c>
      <c r="P1383" s="201">
        <f t="shared" si="123"/>
        <v>47031</v>
      </c>
      <c r="Q1383" s="201">
        <f t="shared" si="123"/>
        <v>47038</v>
      </c>
      <c r="R1383" s="5"/>
    </row>
    <row r="1384" spans="14:18" x14ac:dyDescent="0.2">
      <c r="N1384" s="199">
        <f t="shared" si="121"/>
        <v>6</v>
      </c>
      <c r="O1384" s="200">
        <f t="shared" si="120"/>
        <v>7839</v>
      </c>
      <c r="P1384" s="201">
        <f t="shared" si="123"/>
        <v>47032</v>
      </c>
      <c r="Q1384" s="201">
        <f t="shared" si="123"/>
        <v>47039</v>
      </c>
      <c r="R1384" s="5"/>
    </row>
    <row r="1385" spans="14:18" x14ac:dyDescent="0.2">
      <c r="N1385" s="199">
        <f t="shared" si="121"/>
        <v>7</v>
      </c>
      <c r="O1385" s="200">
        <f t="shared" si="120"/>
        <v>6719</v>
      </c>
      <c r="P1385" s="201">
        <f t="shared" si="123"/>
        <v>47033</v>
      </c>
      <c r="Q1385" s="201">
        <f t="shared" si="123"/>
        <v>47040</v>
      </c>
      <c r="R1385" s="5"/>
    </row>
    <row r="1386" spans="14:18" x14ac:dyDescent="0.2">
      <c r="N1386" s="199">
        <f t="shared" si="121"/>
        <v>8</v>
      </c>
      <c r="O1386" s="200">
        <f t="shared" si="120"/>
        <v>5879</v>
      </c>
      <c r="P1386" s="201">
        <f t="shared" si="123"/>
        <v>47034</v>
      </c>
      <c r="Q1386" s="201">
        <f t="shared" si="123"/>
        <v>47041</v>
      </c>
      <c r="R1386" s="5"/>
    </row>
    <row r="1387" spans="14:18" x14ac:dyDescent="0.2">
      <c r="N1387" s="199">
        <f t="shared" si="121"/>
        <v>9</v>
      </c>
      <c r="O1387" s="200">
        <f t="shared" si="120"/>
        <v>5226</v>
      </c>
      <c r="P1387" s="201">
        <f t="shared" si="123"/>
        <v>47035</v>
      </c>
      <c r="Q1387" s="201">
        <f t="shared" si="123"/>
        <v>47042</v>
      </c>
      <c r="R1387" s="5"/>
    </row>
    <row r="1388" spans="14:18" x14ac:dyDescent="0.2">
      <c r="N1388" s="199">
        <f t="shared" si="121"/>
        <v>10</v>
      </c>
      <c r="O1388" s="200">
        <f t="shared" si="120"/>
        <v>4704</v>
      </c>
      <c r="P1388" s="201">
        <f t="shared" ref="P1388:Q1403" si="124">P1387+1</f>
        <v>47036</v>
      </c>
      <c r="Q1388" s="201">
        <f t="shared" si="124"/>
        <v>47043</v>
      </c>
      <c r="R1388" s="5"/>
    </row>
    <row r="1389" spans="14:18" x14ac:dyDescent="0.2">
      <c r="N1389" s="199">
        <f t="shared" si="121"/>
        <v>11</v>
      </c>
      <c r="O1389" s="200">
        <f t="shared" si="120"/>
        <v>4276</v>
      </c>
      <c r="P1389" s="201">
        <f t="shared" si="124"/>
        <v>47037</v>
      </c>
      <c r="Q1389" s="201">
        <f t="shared" si="124"/>
        <v>47044</v>
      </c>
      <c r="R1389" s="5"/>
    </row>
    <row r="1390" spans="14:18" x14ac:dyDescent="0.2">
      <c r="N1390" s="199">
        <f t="shared" si="121"/>
        <v>12</v>
      </c>
      <c r="O1390" s="200">
        <f t="shared" si="120"/>
        <v>3920</v>
      </c>
      <c r="P1390" s="201">
        <f t="shared" si="124"/>
        <v>47038</v>
      </c>
      <c r="Q1390" s="201">
        <f t="shared" si="124"/>
        <v>47045</v>
      </c>
      <c r="R1390" s="5"/>
    </row>
    <row r="1391" spans="14:18" x14ac:dyDescent="0.2">
      <c r="N1391" s="199">
        <f t="shared" si="121"/>
        <v>13</v>
      </c>
      <c r="O1391" s="200">
        <f t="shared" si="120"/>
        <v>3618</v>
      </c>
      <c r="P1391" s="201">
        <f t="shared" si="124"/>
        <v>47039</v>
      </c>
      <c r="Q1391" s="201">
        <f t="shared" si="124"/>
        <v>47046</v>
      </c>
      <c r="R1391" s="5"/>
    </row>
    <row r="1392" spans="14:18" x14ac:dyDescent="0.2">
      <c r="N1392" s="199">
        <f t="shared" si="121"/>
        <v>14</v>
      </c>
      <c r="O1392" s="200">
        <f t="shared" si="120"/>
        <v>3360</v>
      </c>
      <c r="P1392" s="201">
        <f t="shared" si="124"/>
        <v>47040</v>
      </c>
      <c r="Q1392" s="201">
        <f t="shared" si="124"/>
        <v>47047</v>
      </c>
      <c r="R1392" s="5"/>
    </row>
    <row r="1393" spans="14:18" x14ac:dyDescent="0.2">
      <c r="N1393" s="199">
        <f t="shared" si="121"/>
        <v>15</v>
      </c>
      <c r="O1393" s="200">
        <f t="shared" si="120"/>
        <v>3136</v>
      </c>
      <c r="P1393" s="201">
        <f t="shared" si="124"/>
        <v>47041</v>
      </c>
      <c r="Q1393" s="201">
        <f t="shared" si="124"/>
        <v>47048</v>
      </c>
      <c r="R1393" s="5"/>
    </row>
    <row r="1394" spans="14:18" x14ac:dyDescent="0.2">
      <c r="N1394" s="199">
        <f t="shared" si="121"/>
        <v>16</v>
      </c>
      <c r="O1394" s="200">
        <f t="shared" si="120"/>
        <v>2940</v>
      </c>
      <c r="P1394" s="201">
        <f t="shared" si="124"/>
        <v>47042</v>
      </c>
      <c r="Q1394" s="201">
        <f t="shared" si="124"/>
        <v>47049</v>
      </c>
      <c r="R1394" s="5"/>
    </row>
    <row r="1395" spans="14:18" x14ac:dyDescent="0.2">
      <c r="N1395" s="199">
        <f t="shared" si="121"/>
        <v>17</v>
      </c>
      <c r="O1395" s="200">
        <f t="shared" si="120"/>
        <v>2767</v>
      </c>
      <c r="P1395" s="201">
        <f t="shared" si="124"/>
        <v>47043</v>
      </c>
      <c r="Q1395" s="201">
        <f t="shared" si="124"/>
        <v>47050</v>
      </c>
      <c r="R1395" s="5"/>
    </row>
    <row r="1396" spans="14:18" x14ac:dyDescent="0.2">
      <c r="N1396" s="199">
        <f t="shared" si="121"/>
        <v>18</v>
      </c>
      <c r="O1396" s="200">
        <f t="shared" si="120"/>
        <v>2614</v>
      </c>
      <c r="P1396" s="201">
        <f t="shared" si="124"/>
        <v>47044</v>
      </c>
      <c r="Q1396" s="201">
        <f t="shared" si="124"/>
        <v>47051</v>
      </c>
      <c r="R1396" s="5"/>
    </row>
    <row r="1397" spans="14:18" x14ac:dyDescent="0.2">
      <c r="N1397" s="199">
        <f t="shared" si="121"/>
        <v>19</v>
      </c>
      <c r="O1397" s="200">
        <f t="shared" si="120"/>
        <v>2476</v>
      </c>
      <c r="P1397" s="201">
        <f t="shared" si="124"/>
        <v>47045</v>
      </c>
      <c r="Q1397" s="201">
        <f t="shared" si="124"/>
        <v>47052</v>
      </c>
      <c r="R1397" s="5"/>
    </row>
    <row r="1398" spans="14:18" x14ac:dyDescent="0.2">
      <c r="N1398" s="199">
        <f t="shared" si="121"/>
        <v>20</v>
      </c>
      <c r="O1398" s="200">
        <f t="shared" si="120"/>
        <v>2352</v>
      </c>
      <c r="P1398" s="201">
        <f t="shared" si="124"/>
        <v>47046</v>
      </c>
      <c r="Q1398" s="201">
        <f t="shared" si="124"/>
        <v>47053</v>
      </c>
      <c r="R1398" s="5"/>
    </row>
    <row r="1399" spans="14:18" x14ac:dyDescent="0.2">
      <c r="N1399" s="199">
        <f t="shared" si="121"/>
        <v>21</v>
      </c>
      <c r="O1399" s="200">
        <f t="shared" si="120"/>
        <v>2240</v>
      </c>
      <c r="P1399" s="201">
        <f t="shared" si="124"/>
        <v>47047</v>
      </c>
      <c r="Q1399" s="201">
        <f t="shared" si="124"/>
        <v>47054</v>
      </c>
      <c r="R1399" s="5"/>
    </row>
    <row r="1400" spans="14:18" x14ac:dyDescent="0.2">
      <c r="N1400" s="199">
        <f t="shared" si="121"/>
        <v>22</v>
      </c>
      <c r="O1400" s="200">
        <f t="shared" si="120"/>
        <v>2139</v>
      </c>
      <c r="P1400" s="201">
        <f t="shared" si="124"/>
        <v>47048</v>
      </c>
      <c r="Q1400" s="201">
        <f t="shared" si="124"/>
        <v>47055</v>
      </c>
      <c r="R1400" s="5"/>
    </row>
    <row r="1401" spans="14:18" x14ac:dyDescent="0.2">
      <c r="N1401" s="199">
        <f t="shared" si="121"/>
        <v>23</v>
      </c>
      <c r="O1401" s="200">
        <f t="shared" si="120"/>
        <v>2046</v>
      </c>
      <c r="P1401" s="201">
        <f t="shared" si="124"/>
        <v>47049</v>
      </c>
      <c r="Q1401" s="201">
        <f t="shared" si="124"/>
        <v>47056</v>
      </c>
      <c r="R1401" s="5"/>
    </row>
    <row r="1402" spans="14:18" x14ac:dyDescent="0.2">
      <c r="N1402" s="199">
        <f t="shared" si="121"/>
        <v>24</v>
      </c>
      <c r="O1402" s="200">
        <f t="shared" si="120"/>
        <v>1960</v>
      </c>
      <c r="P1402" s="201">
        <f t="shared" si="124"/>
        <v>47050</v>
      </c>
      <c r="Q1402" s="201">
        <f t="shared" si="124"/>
        <v>47057</v>
      </c>
      <c r="R1402" s="5"/>
    </row>
    <row r="1403" spans="14:18" x14ac:dyDescent="0.2">
      <c r="N1403" s="199">
        <f t="shared" si="121"/>
        <v>25</v>
      </c>
      <c r="O1403" s="200">
        <f t="shared" si="120"/>
        <v>1882</v>
      </c>
      <c r="P1403" s="201">
        <f t="shared" si="124"/>
        <v>47051</v>
      </c>
      <c r="Q1403" s="201">
        <f t="shared" si="124"/>
        <v>47058</v>
      </c>
      <c r="R1403" s="5"/>
    </row>
    <row r="1404" spans="14:18" x14ac:dyDescent="0.2">
      <c r="N1404" s="199">
        <f t="shared" si="121"/>
        <v>26</v>
      </c>
      <c r="O1404" s="200">
        <f t="shared" si="120"/>
        <v>1810</v>
      </c>
      <c r="P1404" s="201">
        <f t="shared" ref="P1404:Q1419" si="125">P1403+1</f>
        <v>47052</v>
      </c>
      <c r="Q1404" s="201">
        <f t="shared" si="125"/>
        <v>47059</v>
      </c>
      <c r="R1404" s="5"/>
    </row>
    <row r="1405" spans="14:18" x14ac:dyDescent="0.2">
      <c r="N1405" s="199">
        <f t="shared" si="121"/>
        <v>27</v>
      </c>
      <c r="O1405" s="200">
        <f t="shared" si="120"/>
        <v>1743</v>
      </c>
      <c r="P1405" s="201">
        <f t="shared" si="125"/>
        <v>47053</v>
      </c>
      <c r="Q1405" s="201">
        <f t="shared" si="125"/>
        <v>47060</v>
      </c>
      <c r="R1405" s="5"/>
    </row>
    <row r="1406" spans="14:18" x14ac:dyDescent="0.2">
      <c r="N1406" s="199">
        <f t="shared" si="121"/>
        <v>28</v>
      </c>
      <c r="O1406" s="200">
        <f t="shared" si="120"/>
        <v>1681</v>
      </c>
      <c r="P1406" s="201">
        <f t="shared" si="125"/>
        <v>47054</v>
      </c>
      <c r="Q1406" s="201">
        <f t="shared" si="125"/>
        <v>47061</v>
      </c>
      <c r="R1406" s="5"/>
    </row>
    <row r="1407" spans="14:18" x14ac:dyDescent="0.2">
      <c r="N1407" s="199">
        <f t="shared" si="121"/>
        <v>29</v>
      </c>
      <c r="O1407" s="200">
        <f t="shared" si="120"/>
        <v>1623</v>
      </c>
      <c r="P1407" s="201">
        <f t="shared" si="125"/>
        <v>47055</v>
      </c>
      <c r="Q1407" s="201">
        <f t="shared" si="125"/>
        <v>47062</v>
      </c>
      <c r="R1407" s="5"/>
    </row>
    <row r="1408" spans="14:18" x14ac:dyDescent="0.2">
      <c r="N1408" s="199">
        <f t="shared" si="121"/>
        <v>30</v>
      </c>
      <c r="O1408" s="200">
        <f t="shared" si="120"/>
        <v>1569</v>
      </c>
      <c r="P1408" s="201">
        <f t="shared" si="125"/>
        <v>47056</v>
      </c>
      <c r="Q1408" s="201">
        <f t="shared" si="125"/>
        <v>47063</v>
      </c>
      <c r="R1408" s="5"/>
    </row>
    <row r="1409" spans="14:18" x14ac:dyDescent="0.2">
      <c r="N1409" s="199">
        <f t="shared" si="121"/>
        <v>31</v>
      </c>
      <c r="O1409" s="200">
        <f t="shared" si="120"/>
        <v>1518</v>
      </c>
      <c r="P1409" s="201">
        <f t="shared" si="125"/>
        <v>47057</v>
      </c>
      <c r="Q1409" s="201">
        <f t="shared" si="125"/>
        <v>47064</v>
      </c>
      <c r="R1409" s="5"/>
    </row>
    <row r="1410" spans="14:18" x14ac:dyDescent="0.2">
      <c r="N1410" s="199">
        <f t="shared" si="121"/>
        <v>1</v>
      </c>
      <c r="O1410" s="200">
        <f t="shared" si="120"/>
        <v>47058</v>
      </c>
      <c r="P1410" s="201">
        <f t="shared" si="125"/>
        <v>47058</v>
      </c>
      <c r="Q1410" s="201">
        <f t="shared" si="125"/>
        <v>47065</v>
      </c>
      <c r="R1410" s="5"/>
    </row>
    <row r="1411" spans="14:18" x14ac:dyDescent="0.2">
      <c r="N1411" s="199">
        <f t="shared" si="121"/>
        <v>2</v>
      </c>
      <c r="O1411" s="200">
        <f t="shared" si="120"/>
        <v>23530</v>
      </c>
      <c r="P1411" s="201">
        <f t="shared" si="125"/>
        <v>47059</v>
      </c>
      <c r="Q1411" s="201">
        <f t="shared" si="125"/>
        <v>47066</v>
      </c>
      <c r="R1411" s="5"/>
    </row>
    <row r="1412" spans="14:18" x14ac:dyDescent="0.2">
      <c r="N1412" s="199">
        <f t="shared" si="121"/>
        <v>3</v>
      </c>
      <c r="O1412" s="200">
        <f t="shared" si="120"/>
        <v>15687</v>
      </c>
      <c r="P1412" s="201">
        <f t="shared" si="125"/>
        <v>47060</v>
      </c>
      <c r="Q1412" s="201">
        <f t="shared" si="125"/>
        <v>47067</v>
      </c>
      <c r="R1412" s="5"/>
    </row>
    <row r="1413" spans="14:18" x14ac:dyDescent="0.2">
      <c r="N1413" s="199">
        <f t="shared" si="121"/>
        <v>4</v>
      </c>
      <c r="O1413" s="200">
        <f t="shared" si="120"/>
        <v>11765</v>
      </c>
      <c r="P1413" s="201">
        <f t="shared" si="125"/>
        <v>47061</v>
      </c>
      <c r="Q1413" s="201">
        <f t="shared" si="125"/>
        <v>47068</v>
      </c>
      <c r="R1413" s="5"/>
    </row>
    <row r="1414" spans="14:18" x14ac:dyDescent="0.2">
      <c r="N1414" s="199">
        <f t="shared" si="121"/>
        <v>5</v>
      </c>
      <c r="O1414" s="200">
        <f t="shared" si="120"/>
        <v>9412</v>
      </c>
      <c r="P1414" s="201">
        <f t="shared" si="125"/>
        <v>47062</v>
      </c>
      <c r="Q1414" s="201">
        <f t="shared" si="125"/>
        <v>47069</v>
      </c>
      <c r="R1414" s="5"/>
    </row>
    <row r="1415" spans="14:18" x14ac:dyDescent="0.2">
      <c r="N1415" s="199">
        <f t="shared" si="121"/>
        <v>6</v>
      </c>
      <c r="O1415" s="200">
        <f t="shared" si="120"/>
        <v>7844</v>
      </c>
      <c r="P1415" s="201">
        <f t="shared" si="125"/>
        <v>47063</v>
      </c>
      <c r="Q1415" s="201">
        <f t="shared" si="125"/>
        <v>47070</v>
      </c>
      <c r="R1415" s="5"/>
    </row>
    <row r="1416" spans="14:18" x14ac:dyDescent="0.2">
      <c r="N1416" s="199">
        <f t="shared" si="121"/>
        <v>7</v>
      </c>
      <c r="O1416" s="200">
        <f t="shared" si="120"/>
        <v>6723</v>
      </c>
      <c r="P1416" s="201">
        <f t="shared" si="125"/>
        <v>47064</v>
      </c>
      <c r="Q1416" s="201">
        <f t="shared" si="125"/>
        <v>47071</v>
      </c>
      <c r="R1416" s="5"/>
    </row>
    <row r="1417" spans="14:18" x14ac:dyDescent="0.2">
      <c r="N1417" s="199">
        <f t="shared" si="121"/>
        <v>8</v>
      </c>
      <c r="O1417" s="200">
        <f t="shared" ref="O1417:O1480" si="126">ROUND(P1417/N1417,0)</f>
        <v>5883</v>
      </c>
      <c r="P1417" s="201">
        <f t="shared" si="125"/>
        <v>47065</v>
      </c>
      <c r="Q1417" s="201">
        <f t="shared" si="125"/>
        <v>47072</v>
      </c>
      <c r="R1417" s="5"/>
    </row>
    <row r="1418" spans="14:18" x14ac:dyDescent="0.2">
      <c r="N1418" s="199">
        <f t="shared" ref="N1418:N1481" si="127">DAY(P1418)</f>
        <v>9</v>
      </c>
      <c r="O1418" s="200">
        <f t="shared" si="126"/>
        <v>5230</v>
      </c>
      <c r="P1418" s="201">
        <f t="shared" si="125"/>
        <v>47066</v>
      </c>
      <c r="Q1418" s="201">
        <f t="shared" si="125"/>
        <v>47073</v>
      </c>
      <c r="R1418" s="5"/>
    </row>
    <row r="1419" spans="14:18" x14ac:dyDescent="0.2">
      <c r="N1419" s="199">
        <f t="shared" si="127"/>
        <v>10</v>
      </c>
      <c r="O1419" s="200">
        <f t="shared" si="126"/>
        <v>4707</v>
      </c>
      <c r="P1419" s="201">
        <f t="shared" si="125"/>
        <v>47067</v>
      </c>
      <c r="Q1419" s="201">
        <f t="shared" si="125"/>
        <v>47074</v>
      </c>
      <c r="R1419" s="5"/>
    </row>
    <row r="1420" spans="14:18" x14ac:dyDescent="0.2">
      <c r="N1420" s="199">
        <f t="shared" si="127"/>
        <v>11</v>
      </c>
      <c r="O1420" s="200">
        <f t="shared" si="126"/>
        <v>4279</v>
      </c>
      <c r="P1420" s="201">
        <f t="shared" ref="P1420:Q1435" si="128">P1419+1</f>
        <v>47068</v>
      </c>
      <c r="Q1420" s="201">
        <f t="shared" si="128"/>
        <v>47075</v>
      </c>
      <c r="R1420" s="5"/>
    </row>
    <row r="1421" spans="14:18" x14ac:dyDescent="0.2">
      <c r="N1421" s="199">
        <f t="shared" si="127"/>
        <v>12</v>
      </c>
      <c r="O1421" s="200">
        <f t="shared" si="126"/>
        <v>3922</v>
      </c>
      <c r="P1421" s="201">
        <f t="shared" si="128"/>
        <v>47069</v>
      </c>
      <c r="Q1421" s="201">
        <f t="shared" si="128"/>
        <v>47076</v>
      </c>
      <c r="R1421" s="5"/>
    </row>
    <row r="1422" spans="14:18" x14ac:dyDescent="0.2">
      <c r="N1422" s="199">
        <f t="shared" si="127"/>
        <v>13</v>
      </c>
      <c r="O1422" s="200">
        <f t="shared" si="126"/>
        <v>3621</v>
      </c>
      <c r="P1422" s="201">
        <f t="shared" si="128"/>
        <v>47070</v>
      </c>
      <c r="Q1422" s="201">
        <f t="shared" si="128"/>
        <v>47077</v>
      </c>
      <c r="R1422" s="5"/>
    </row>
    <row r="1423" spans="14:18" x14ac:dyDescent="0.2">
      <c r="N1423" s="199">
        <f t="shared" si="127"/>
        <v>14</v>
      </c>
      <c r="O1423" s="200">
        <f t="shared" si="126"/>
        <v>3362</v>
      </c>
      <c r="P1423" s="201">
        <f t="shared" si="128"/>
        <v>47071</v>
      </c>
      <c r="Q1423" s="201">
        <f t="shared" si="128"/>
        <v>47078</v>
      </c>
      <c r="R1423" s="5"/>
    </row>
    <row r="1424" spans="14:18" x14ac:dyDescent="0.2">
      <c r="N1424" s="199">
        <f t="shared" si="127"/>
        <v>15</v>
      </c>
      <c r="O1424" s="200">
        <f t="shared" si="126"/>
        <v>3138</v>
      </c>
      <c r="P1424" s="201">
        <f t="shared" si="128"/>
        <v>47072</v>
      </c>
      <c r="Q1424" s="201">
        <f t="shared" si="128"/>
        <v>47079</v>
      </c>
      <c r="R1424" s="5"/>
    </row>
    <row r="1425" spans="14:18" x14ac:dyDescent="0.2">
      <c r="N1425" s="199">
        <f t="shared" si="127"/>
        <v>16</v>
      </c>
      <c r="O1425" s="200">
        <f t="shared" si="126"/>
        <v>2942</v>
      </c>
      <c r="P1425" s="201">
        <f t="shared" si="128"/>
        <v>47073</v>
      </c>
      <c r="Q1425" s="201">
        <f t="shared" si="128"/>
        <v>47080</v>
      </c>
      <c r="R1425" s="5"/>
    </row>
    <row r="1426" spans="14:18" x14ac:dyDescent="0.2">
      <c r="N1426" s="199">
        <f t="shared" si="127"/>
        <v>17</v>
      </c>
      <c r="O1426" s="200">
        <f t="shared" si="126"/>
        <v>2769</v>
      </c>
      <c r="P1426" s="201">
        <f t="shared" si="128"/>
        <v>47074</v>
      </c>
      <c r="Q1426" s="201">
        <f t="shared" si="128"/>
        <v>47081</v>
      </c>
      <c r="R1426" s="5"/>
    </row>
    <row r="1427" spans="14:18" x14ac:dyDescent="0.2">
      <c r="N1427" s="199">
        <f t="shared" si="127"/>
        <v>18</v>
      </c>
      <c r="O1427" s="200">
        <f t="shared" si="126"/>
        <v>2615</v>
      </c>
      <c r="P1427" s="201">
        <f t="shared" si="128"/>
        <v>47075</v>
      </c>
      <c r="Q1427" s="201">
        <f t="shared" si="128"/>
        <v>47082</v>
      </c>
      <c r="R1427" s="5"/>
    </row>
    <row r="1428" spans="14:18" x14ac:dyDescent="0.2">
      <c r="N1428" s="199">
        <f t="shared" si="127"/>
        <v>19</v>
      </c>
      <c r="O1428" s="200">
        <f t="shared" si="126"/>
        <v>2478</v>
      </c>
      <c r="P1428" s="201">
        <f t="shared" si="128"/>
        <v>47076</v>
      </c>
      <c r="Q1428" s="201">
        <f t="shared" si="128"/>
        <v>47083</v>
      </c>
      <c r="R1428" s="5"/>
    </row>
    <row r="1429" spans="14:18" x14ac:dyDescent="0.2">
      <c r="N1429" s="199">
        <f t="shared" si="127"/>
        <v>20</v>
      </c>
      <c r="O1429" s="200">
        <f t="shared" si="126"/>
        <v>2354</v>
      </c>
      <c r="P1429" s="201">
        <f t="shared" si="128"/>
        <v>47077</v>
      </c>
      <c r="Q1429" s="201">
        <f t="shared" si="128"/>
        <v>47084</v>
      </c>
      <c r="R1429" s="5"/>
    </row>
    <row r="1430" spans="14:18" x14ac:dyDescent="0.2">
      <c r="N1430" s="199">
        <f t="shared" si="127"/>
        <v>21</v>
      </c>
      <c r="O1430" s="200">
        <f t="shared" si="126"/>
        <v>2242</v>
      </c>
      <c r="P1430" s="201">
        <f t="shared" si="128"/>
        <v>47078</v>
      </c>
      <c r="Q1430" s="201">
        <f t="shared" si="128"/>
        <v>47085</v>
      </c>
      <c r="R1430" s="5"/>
    </row>
    <row r="1431" spans="14:18" x14ac:dyDescent="0.2">
      <c r="N1431" s="199">
        <f t="shared" si="127"/>
        <v>22</v>
      </c>
      <c r="O1431" s="200">
        <f t="shared" si="126"/>
        <v>2140</v>
      </c>
      <c r="P1431" s="201">
        <f t="shared" si="128"/>
        <v>47079</v>
      </c>
      <c r="Q1431" s="201">
        <f t="shared" si="128"/>
        <v>47086</v>
      </c>
      <c r="R1431" s="5"/>
    </row>
    <row r="1432" spans="14:18" x14ac:dyDescent="0.2">
      <c r="N1432" s="199">
        <f t="shared" si="127"/>
        <v>23</v>
      </c>
      <c r="O1432" s="200">
        <f t="shared" si="126"/>
        <v>2047</v>
      </c>
      <c r="P1432" s="201">
        <f t="shared" si="128"/>
        <v>47080</v>
      </c>
      <c r="Q1432" s="201">
        <f t="shared" si="128"/>
        <v>47087</v>
      </c>
      <c r="R1432" s="5"/>
    </row>
    <row r="1433" spans="14:18" x14ac:dyDescent="0.2">
      <c r="N1433" s="199">
        <f t="shared" si="127"/>
        <v>24</v>
      </c>
      <c r="O1433" s="200">
        <f t="shared" si="126"/>
        <v>1962</v>
      </c>
      <c r="P1433" s="201">
        <f t="shared" si="128"/>
        <v>47081</v>
      </c>
      <c r="Q1433" s="201">
        <f t="shared" si="128"/>
        <v>47088</v>
      </c>
      <c r="R1433" s="5"/>
    </row>
    <row r="1434" spans="14:18" x14ac:dyDescent="0.2">
      <c r="N1434" s="199">
        <f t="shared" si="127"/>
        <v>25</v>
      </c>
      <c r="O1434" s="200">
        <f t="shared" si="126"/>
        <v>1883</v>
      </c>
      <c r="P1434" s="201">
        <f t="shared" si="128"/>
        <v>47082</v>
      </c>
      <c r="Q1434" s="201">
        <f t="shared" si="128"/>
        <v>47089</v>
      </c>
      <c r="R1434" s="5"/>
    </row>
    <row r="1435" spans="14:18" x14ac:dyDescent="0.2">
      <c r="N1435" s="199">
        <f t="shared" si="127"/>
        <v>26</v>
      </c>
      <c r="O1435" s="200">
        <f t="shared" si="126"/>
        <v>1811</v>
      </c>
      <c r="P1435" s="201">
        <f t="shared" si="128"/>
        <v>47083</v>
      </c>
      <c r="Q1435" s="201">
        <f t="shared" si="128"/>
        <v>47090</v>
      </c>
      <c r="R1435" s="5"/>
    </row>
    <row r="1436" spans="14:18" x14ac:dyDescent="0.2">
      <c r="N1436" s="199">
        <f t="shared" si="127"/>
        <v>27</v>
      </c>
      <c r="O1436" s="200">
        <f t="shared" si="126"/>
        <v>1744</v>
      </c>
      <c r="P1436" s="201">
        <f t="shared" ref="P1436:Q1451" si="129">P1435+1</f>
        <v>47084</v>
      </c>
      <c r="Q1436" s="201">
        <f t="shared" si="129"/>
        <v>47091</v>
      </c>
      <c r="R1436" s="5"/>
    </row>
    <row r="1437" spans="14:18" x14ac:dyDescent="0.2">
      <c r="N1437" s="199">
        <f t="shared" si="127"/>
        <v>28</v>
      </c>
      <c r="O1437" s="200">
        <f t="shared" si="126"/>
        <v>1682</v>
      </c>
      <c r="P1437" s="201">
        <f t="shared" si="129"/>
        <v>47085</v>
      </c>
      <c r="Q1437" s="201">
        <f t="shared" si="129"/>
        <v>47092</v>
      </c>
      <c r="R1437" s="5"/>
    </row>
    <row r="1438" spans="14:18" x14ac:dyDescent="0.2">
      <c r="N1438" s="199">
        <f t="shared" si="127"/>
        <v>29</v>
      </c>
      <c r="O1438" s="200">
        <f t="shared" si="126"/>
        <v>1624</v>
      </c>
      <c r="P1438" s="201">
        <f t="shared" si="129"/>
        <v>47086</v>
      </c>
      <c r="Q1438" s="201">
        <f t="shared" si="129"/>
        <v>47093</v>
      </c>
      <c r="R1438" s="5"/>
    </row>
    <row r="1439" spans="14:18" x14ac:dyDescent="0.2">
      <c r="N1439" s="199">
        <f t="shared" si="127"/>
        <v>30</v>
      </c>
      <c r="O1439" s="200">
        <f t="shared" si="126"/>
        <v>1570</v>
      </c>
      <c r="P1439" s="201">
        <f t="shared" si="129"/>
        <v>47087</v>
      </c>
      <c r="Q1439" s="201">
        <f t="shared" si="129"/>
        <v>47094</v>
      </c>
      <c r="R1439" s="5"/>
    </row>
    <row r="1440" spans="14:18" x14ac:dyDescent="0.2">
      <c r="N1440" s="199">
        <f t="shared" si="127"/>
        <v>1</v>
      </c>
      <c r="O1440" s="200">
        <f t="shared" si="126"/>
        <v>47088</v>
      </c>
      <c r="P1440" s="201">
        <f t="shared" si="129"/>
        <v>47088</v>
      </c>
      <c r="Q1440" s="201">
        <f t="shared" si="129"/>
        <v>47095</v>
      </c>
      <c r="R1440" s="5"/>
    </row>
    <row r="1441" spans="14:18" x14ac:dyDescent="0.2">
      <c r="N1441" s="199">
        <f t="shared" si="127"/>
        <v>2</v>
      </c>
      <c r="O1441" s="200">
        <f t="shared" si="126"/>
        <v>23545</v>
      </c>
      <c r="P1441" s="201">
        <f t="shared" si="129"/>
        <v>47089</v>
      </c>
      <c r="Q1441" s="201">
        <f t="shared" si="129"/>
        <v>47096</v>
      </c>
      <c r="R1441" s="5"/>
    </row>
    <row r="1442" spans="14:18" x14ac:dyDescent="0.2">
      <c r="N1442" s="199">
        <f t="shared" si="127"/>
        <v>3</v>
      </c>
      <c r="O1442" s="200">
        <f t="shared" si="126"/>
        <v>15697</v>
      </c>
      <c r="P1442" s="201">
        <f t="shared" si="129"/>
        <v>47090</v>
      </c>
      <c r="Q1442" s="201">
        <f t="shared" si="129"/>
        <v>47097</v>
      </c>
      <c r="R1442" s="5"/>
    </row>
    <row r="1443" spans="14:18" x14ac:dyDescent="0.2">
      <c r="N1443" s="199">
        <f t="shared" si="127"/>
        <v>4</v>
      </c>
      <c r="O1443" s="200">
        <f t="shared" si="126"/>
        <v>11773</v>
      </c>
      <c r="P1443" s="201">
        <f t="shared" si="129"/>
        <v>47091</v>
      </c>
      <c r="Q1443" s="201">
        <f t="shared" si="129"/>
        <v>47098</v>
      </c>
      <c r="R1443" s="5"/>
    </row>
    <row r="1444" spans="14:18" x14ac:dyDescent="0.2">
      <c r="N1444" s="199">
        <f t="shared" si="127"/>
        <v>5</v>
      </c>
      <c r="O1444" s="200">
        <f t="shared" si="126"/>
        <v>9418</v>
      </c>
      <c r="P1444" s="201">
        <f t="shared" si="129"/>
        <v>47092</v>
      </c>
      <c r="Q1444" s="201">
        <f t="shared" si="129"/>
        <v>47099</v>
      </c>
      <c r="R1444" s="5"/>
    </row>
    <row r="1445" spans="14:18" x14ac:dyDescent="0.2">
      <c r="N1445" s="199">
        <f t="shared" si="127"/>
        <v>6</v>
      </c>
      <c r="O1445" s="200">
        <f t="shared" si="126"/>
        <v>7849</v>
      </c>
      <c r="P1445" s="201">
        <f t="shared" si="129"/>
        <v>47093</v>
      </c>
      <c r="Q1445" s="201">
        <f t="shared" si="129"/>
        <v>47100</v>
      </c>
      <c r="R1445" s="5"/>
    </row>
    <row r="1446" spans="14:18" x14ac:dyDescent="0.2">
      <c r="N1446" s="199">
        <f t="shared" si="127"/>
        <v>7</v>
      </c>
      <c r="O1446" s="200">
        <f t="shared" si="126"/>
        <v>6728</v>
      </c>
      <c r="P1446" s="201">
        <f t="shared" si="129"/>
        <v>47094</v>
      </c>
      <c r="Q1446" s="201">
        <f t="shared" si="129"/>
        <v>47101</v>
      </c>
      <c r="R1446" s="5"/>
    </row>
    <row r="1447" spans="14:18" x14ac:dyDescent="0.2">
      <c r="N1447" s="199">
        <f t="shared" si="127"/>
        <v>8</v>
      </c>
      <c r="O1447" s="200">
        <f t="shared" si="126"/>
        <v>5887</v>
      </c>
      <c r="P1447" s="201">
        <f t="shared" si="129"/>
        <v>47095</v>
      </c>
      <c r="Q1447" s="201">
        <f t="shared" si="129"/>
        <v>47102</v>
      </c>
      <c r="R1447" s="5"/>
    </row>
    <row r="1448" spans="14:18" x14ac:dyDescent="0.2">
      <c r="N1448" s="199">
        <f t="shared" si="127"/>
        <v>9</v>
      </c>
      <c r="O1448" s="200">
        <f t="shared" si="126"/>
        <v>5233</v>
      </c>
      <c r="P1448" s="201">
        <f t="shared" si="129"/>
        <v>47096</v>
      </c>
      <c r="Q1448" s="201">
        <f t="shared" si="129"/>
        <v>47103</v>
      </c>
      <c r="R1448" s="5"/>
    </row>
    <row r="1449" spans="14:18" x14ac:dyDescent="0.2">
      <c r="N1449" s="199">
        <f t="shared" si="127"/>
        <v>10</v>
      </c>
      <c r="O1449" s="200">
        <f t="shared" si="126"/>
        <v>4710</v>
      </c>
      <c r="P1449" s="201">
        <f t="shared" si="129"/>
        <v>47097</v>
      </c>
      <c r="Q1449" s="201">
        <f t="shared" si="129"/>
        <v>47104</v>
      </c>
      <c r="R1449" s="5"/>
    </row>
    <row r="1450" spans="14:18" x14ac:dyDescent="0.2">
      <c r="N1450" s="199">
        <f t="shared" si="127"/>
        <v>11</v>
      </c>
      <c r="O1450" s="200">
        <f t="shared" si="126"/>
        <v>4282</v>
      </c>
      <c r="P1450" s="201">
        <f t="shared" si="129"/>
        <v>47098</v>
      </c>
      <c r="Q1450" s="201">
        <f t="shared" si="129"/>
        <v>47105</v>
      </c>
      <c r="R1450" s="5"/>
    </row>
    <row r="1451" spans="14:18" x14ac:dyDescent="0.2">
      <c r="N1451" s="199">
        <f t="shared" si="127"/>
        <v>12</v>
      </c>
      <c r="O1451" s="200">
        <f t="shared" si="126"/>
        <v>3925</v>
      </c>
      <c r="P1451" s="201">
        <f t="shared" si="129"/>
        <v>47099</v>
      </c>
      <c r="Q1451" s="201">
        <f t="shared" si="129"/>
        <v>47106</v>
      </c>
      <c r="R1451" s="5"/>
    </row>
    <row r="1452" spans="14:18" x14ac:dyDescent="0.2">
      <c r="N1452" s="199">
        <f t="shared" si="127"/>
        <v>13</v>
      </c>
      <c r="O1452" s="200">
        <f t="shared" si="126"/>
        <v>3623</v>
      </c>
      <c r="P1452" s="201">
        <f t="shared" ref="P1452:Q1467" si="130">P1451+1</f>
        <v>47100</v>
      </c>
      <c r="Q1452" s="201">
        <f t="shared" si="130"/>
        <v>47107</v>
      </c>
      <c r="R1452" s="5"/>
    </row>
    <row r="1453" spans="14:18" x14ac:dyDescent="0.2">
      <c r="N1453" s="199">
        <f t="shared" si="127"/>
        <v>14</v>
      </c>
      <c r="O1453" s="200">
        <f t="shared" si="126"/>
        <v>3364</v>
      </c>
      <c r="P1453" s="201">
        <f t="shared" si="130"/>
        <v>47101</v>
      </c>
      <c r="Q1453" s="201">
        <f t="shared" si="130"/>
        <v>47108</v>
      </c>
      <c r="R1453" s="5"/>
    </row>
    <row r="1454" spans="14:18" x14ac:dyDescent="0.2">
      <c r="N1454" s="199">
        <f t="shared" si="127"/>
        <v>15</v>
      </c>
      <c r="O1454" s="200">
        <f t="shared" si="126"/>
        <v>3140</v>
      </c>
      <c r="P1454" s="201">
        <f t="shared" si="130"/>
        <v>47102</v>
      </c>
      <c r="Q1454" s="201">
        <f t="shared" si="130"/>
        <v>47109</v>
      </c>
      <c r="R1454" s="5"/>
    </row>
    <row r="1455" spans="14:18" x14ac:dyDescent="0.2">
      <c r="N1455" s="199">
        <f t="shared" si="127"/>
        <v>16</v>
      </c>
      <c r="O1455" s="200">
        <f t="shared" si="126"/>
        <v>2944</v>
      </c>
      <c r="P1455" s="201">
        <f t="shared" si="130"/>
        <v>47103</v>
      </c>
      <c r="Q1455" s="201">
        <f t="shared" si="130"/>
        <v>47110</v>
      </c>
      <c r="R1455" s="5"/>
    </row>
    <row r="1456" spans="14:18" x14ac:dyDescent="0.2">
      <c r="N1456" s="199">
        <f t="shared" si="127"/>
        <v>17</v>
      </c>
      <c r="O1456" s="200">
        <f t="shared" si="126"/>
        <v>2771</v>
      </c>
      <c r="P1456" s="201">
        <f t="shared" si="130"/>
        <v>47104</v>
      </c>
      <c r="Q1456" s="201">
        <f t="shared" si="130"/>
        <v>47111</v>
      </c>
      <c r="R1456" s="5"/>
    </row>
    <row r="1457" spans="14:18" x14ac:dyDescent="0.2">
      <c r="N1457" s="199">
        <f t="shared" si="127"/>
        <v>18</v>
      </c>
      <c r="O1457" s="200">
        <f t="shared" si="126"/>
        <v>2617</v>
      </c>
      <c r="P1457" s="201">
        <f t="shared" si="130"/>
        <v>47105</v>
      </c>
      <c r="Q1457" s="201">
        <f t="shared" si="130"/>
        <v>47112</v>
      </c>
      <c r="R1457" s="5"/>
    </row>
    <row r="1458" spans="14:18" x14ac:dyDescent="0.2">
      <c r="N1458" s="199">
        <f t="shared" si="127"/>
        <v>19</v>
      </c>
      <c r="O1458" s="200">
        <f t="shared" si="126"/>
        <v>2479</v>
      </c>
      <c r="P1458" s="201">
        <f t="shared" si="130"/>
        <v>47106</v>
      </c>
      <c r="Q1458" s="201">
        <f t="shared" si="130"/>
        <v>47113</v>
      </c>
      <c r="R1458" s="5"/>
    </row>
    <row r="1459" spans="14:18" x14ac:dyDescent="0.2">
      <c r="N1459" s="199">
        <f t="shared" si="127"/>
        <v>20</v>
      </c>
      <c r="O1459" s="200">
        <f t="shared" si="126"/>
        <v>2355</v>
      </c>
      <c r="P1459" s="201">
        <f t="shared" si="130"/>
        <v>47107</v>
      </c>
      <c r="Q1459" s="201">
        <f t="shared" si="130"/>
        <v>47114</v>
      </c>
      <c r="R1459" s="5"/>
    </row>
    <row r="1460" spans="14:18" x14ac:dyDescent="0.2">
      <c r="N1460" s="199">
        <f t="shared" si="127"/>
        <v>21</v>
      </c>
      <c r="O1460" s="200">
        <f t="shared" si="126"/>
        <v>2243</v>
      </c>
      <c r="P1460" s="201">
        <f t="shared" si="130"/>
        <v>47108</v>
      </c>
      <c r="Q1460" s="201">
        <f t="shared" si="130"/>
        <v>47115</v>
      </c>
      <c r="R1460" s="5"/>
    </row>
    <row r="1461" spans="14:18" x14ac:dyDescent="0.2">
      <c r="N1461" s="199">
        <f t="shared" si="127"/>
        <v>22</v>
      </c>
      <c r="O1461" s="200">
        <f t="shared" si="126"/>
        <v>2141</v>
      </c>
      <c r="P1461" s="201">
        <f t="shared" si="130"/>
        <v>47109</v>
      </c>
      <c r="Q1461" s="201">
        <f t="shared" si="130"/>
        <v>47116</v>
      </c>
      <c r="R1461" s="5"/>
    </row>
    <row r="1462" spans="14:18" x14ac:dyDescent="0.2">
      <c r="N1462" s="199">
        <f t="shared" si="127"/>
        <v>23</v>
      </c>
      <c r="O1462" s="200">
        <f t="shared" si="126"/>
        <v>2048</v>
      </c>
      <c r="P1462" s="201">
        <f t="shared" si="130"/>
        <v>47110</v>
      </c>
      <c r="Q1462" s="201">
        <f t="shared" si="130"/>
        <v>47117</v>
      </c>
      <c r="R1462" s="5"/>
    </row>
    <row r="1463" spans="14:18" x14ac:dyDescent="0.2">
      <c r="N1463" s="199">
        <f t="shared" si="127"/>
        <v>24</v>
      </c>
      <c r="O1463" s="200">
        <f t="shared" si="126"/>
        <v>1963</v>
      </c>
      <c r="P1463" s="201">
        <f t="shared" si="130"/>
        <v>47111</v>
      </c>
      <c r="Q1463" s="201">
        <f t="shared" si="130"/>
        <v>47118</v>
      </c>
      <c r="R1463" s="5"/>
    </row>
    <row r="1464" spans="14:18" x14ac:dyDescent="0.2">
      <c r="N1464" s="199">
        <f t="shared" si="127"/>
        <v>25</v>
      </c>
      <c r="O1464" s="200">
        <f t="shared" si="126"/>
        <v>1884</v>
      </c>
      <c r="P1464" s="201">
        <f t="shared" si="130"/>
        <v>47112</v>
      </c>
      <c r="Q1464" s="201">
        <f t="shared" si="130"/>
        <v>47119</v>
      </c>
      <c r="R1464" s="5"/>
    </row>
    <row r="1465" spans="14:18" x14ac:dyDescent="0.2">
      <c r="N1465" s="199">
        <f t="shared" si="127"/>
        <v>26</v>
      </c>
      <c r="O1465" s="200">
        <f t="shared" si="126"/>
        <v>1812</v>
      </c>
      <c r="P1465" s="201">
        <f t="shared" si="130"/>
        <v>47113</v>
      </c>
      <c r="Q1465" s="201">
        <f t="shared" si="130"/>
        <v>47120</v>
      </c>
      <c r="R1465" s="5"/>
    </row>
    <row r="1466" spans="14:18" x14ac:dyDescent="0.2">
      <c r="N1466" s="199">
        <f t="shared" si="127"/>
        <v>27</v>
      </c>
      <c r="O1466" s="200">
        <f t="shared" si="126"/>
        <v>1745</v>
      </c>
      <c r="P1466" s="201">
        <f t="shared" si="130"/>
        <v>47114</v>
      </c>
      <c r="Q1466" s="201">
        <f t="shared" si="130"/>
        <v>47121</v>
      </c>
      <c r="R1466" s="5"/>
    </row>
    <row r="1467" spans="14:18" x14ac:dyDescent="0.2">
      <c r="N1467" s="199">
        <f t="shared" si="127"/>
        <v>28</v>
      </c>
      <c r="O1467" s="200">
        <f t="shared" si="126"/>
        <v>1683</v>
      </c>
      <c r="P1467" s="201">
        <f t="shared" si="130"/>
        <v>47115</v>
      </c>
      <c r="Q1467" s="201">
        <f t="shared" si="130"/>
        <v>47122</v>
      </c>
      <c r="R1467" s="5"/>
    </row>
    <row r="1468" spans="14:18" x14ac:dyDescent="0.2">
      <c r="N1468" s="199">
        <f t="shared" si="127"/>
        <v>29</v>
      </c>
      <c r="O1468" s="200">
        <f t="shared" si="126"/>
        <v>1625</v>
      </c>
      <c r="P1468" s="201">
        <f t="shared" ref="P1468:Q1483" si="131">P1467+1</f>
        <v>47116</v>
      </c>
      <c r="Q1468" s="201">
        <f t="shared" si="131"/>
        <v>47123</v>
      </c>
      <c r="R1468" s="5"/>
    </row>
    <row r="1469" spans="14:18" x14ac:dyDescent="0.2">
      <c r="N1469" s="199">
        <f t="shared" si="127"/>
        <v>30</v>
      </c>
      <c r="O1469" s="200">
        <f t="shared" si="126"/>
        <v>1571</v>
      </c>
      <c r="P1469" s="201">
        <f t="shared" si="131"/>
        <v>47117</v>
      </c>
      <c r="Q1469" s="201">
        <f t="shared" si="131"/>
        <v>47124</v>
      </c>
      <c r="R1469" s="5"/>
    </row>
    <row r="1470" spans="14:18" x14ac:dyDescent="0.2">
      <c r="N1470" s="199">
        <f t="shared" si="127"/>
        <v>31</v>
      </c>
      <c r="O1470" s="200">
        <f t="shared" si="126"/>
        <v>1520</v>
      </c>
      <c r="P1470" s="201">
        <f t="shared" si="131"/>
        <v>47118</v>
      </c>
      <c r="Q1470" s="201">
        <f t="shared" si="131"/>
        <v>47125</v>
      </c>
      <c r="R1470" s="5"/>
    </row>
    <row r="1471" spans="14:18" x14ac:dyDescent="0.2">
      <c r="N1471" s="199">
        <f t="shared" si="127"/>
        <v>1</v>
      </c>
      <c r="O1471" s="200">
        <f t="shared" si="126"/>
        <v>47119</v>
      </c>
      <c r="P1471" s="201">
        <f t="shared" si="131"/>
        <v>47119</v>
      </c>
      <c r="Q1471" s="201">
        <f t="shared" si="131"/>
        <v>47126</v>
      </c>
      <c r="R1471" s="5"/>
    </row>
    <row r="1472" spans="14:18" x14ac:dyDescent="0.2">
      <c r="N1472" s="199">
        <f t="shared" si="127"/>
        <v>2</v>
      </c>
      <c r="O1472" s="200">
        <f t="shared" si="126"/>
        <v>23560</v>
      </c>
      <c r="P1472" s="201">
        <f t="shared" si="131"/>
        <v>47120</v>
      </c>
      <c r="Q1472" s="201">
        <f t="shared" si="131"/>
        <v>47127</v>
      </c>
      <c r="R1472" s="5"/>
    </row>
    <row r="1473" spans="14:18" x14ac:dyDescent="0.2">
      <c r="N1473" s="199">
        <f t="shared" si="127"/>
        <v>3</v>
      </c>
      <c r="O1473" s="200">
        <f t="shared" si="126"/>
        <v>15707</v>
      </c>
      <c r="P1473" s="201">
        <f t="shared" si="131"/>
        <v>47121</v>
      </c>
      <c r="Q1473" s="201">
        <f t="shared" si="131"/>
        <v>47128</v>
      </c>
      <c r="R1473" s="5"/>
    </row>
    <row r="1474" spans="14:18" x14ac:dyDescent="0.2">
      <c r="N1474" s="199">
        <f t="shared" si="127"/>
        <v>4</v>
      </c>
      <c r="O1474" s="200">
        <f t="shared" si="126"/>
        <v>11781</v>
      </c>
      <c r="P1474" s="201">
        <f t="shared" si="131"/>
        <v>47122</v>
      </c>
      <c r="Q1474" s="201">
        <f t="shared" si="131"/>
        <v>47129</v>
      </c>
      <c r="R1474" s="5"/>
    </row>
    <row r="1475" spans="14:18" x14ac:dyDescent="0.2">
      <c r="N1475" s="199">
        <f t="shared" si="127"/>
        <v>5</v>
      </c>
      <c r="O1475" s="200">
        <f t="shared" si="126"/>
        <v>9425</v>
      </c>
      <c r="P1475" s="201">
        <f t="shared" si="131"/>
        <v>47123</v>
      </c>
      <c r="Q1475" s="201">
        <f t="shared" si="131"/>
        <v>47130</v>
      </c>
      <c r="R1475" s="5"/>
    </row>
    <row r="1476" spans="14:18" x14ac:dyDescent="0.2">
      <c r="N1476" s="199">
        <f t="shared" si="127"/>
        <v>6</v>
      </c>
      <c r="O1476" s="200">
        <f t="shared" si="126"/>
        <v>7854</v>
      </c>
      <c r="P1476" s="201">
        <f t="shared" si="131"/>
        <v>47124</v>
      </c>
      <c r="Q1476" s="201">
        <f t="shared" si="131"/>
        <v>47131</v>
      </c>
      <c r="R1476" s="5"/>
    </row>
    <row r="1477" spans="14:18" x14ac:dyDescent="0.2">
      <c r="N1477" s="199">
        <f t="shared" si="127"/>
        <v>7</v>
      </c>
      <c r="O1477" s="200">
        <f t="shared" si="126"/>
        <v>6732</v>
      </c>
      <c r="P1477" s="201">
        <f t="shared" si="131"/>
        <v>47125</v>
      </c>
      <c r="Q1477" s="201">
        <f t="shared" si="131"/>
        <v>47132</v>
      </c>
      <c r="R1477" s="5"/>
    </row>
    <row r="1478" spans="14:18" x14ac:dyDescent="0.2">
      <c r="N1478" s="199">
        <f t="shared" si="127"/>
        <v>8</v>
      </c>
      <c r="O1478" s="200">
        <f t="shared" si="126"/>
        <v>5891</v>
      </c>
      <c r="P1478" s="201">
        <f t="shared" si="131"/>
        <v>47126</v>
      </c>
      <c r="Q1478" s="201">
        <f t="shared" si="131"/>
        <v>47133</v>
      </c>
      <c r="R1478" s="5"/>
    </row>
    <row r="1479" spans="14:18" x14ac:dyDescent="0.2">
      <c r="N1479" s="199">
        <f t="shared" si="127"/>
        <v>9</v>
      </c>
      <c r="O1479" s="200">
        <f t="shared" si="126"/>
        <v>5236</v>
      </c>
      <c r="P1479" s="201">
        <f t="shared" si="131"/>
        <v>47127</v>
      </c>
      <c r="Q1479" s="201">
        <f t="shared" si="131"/>
        <v>47134</v>
      </c>
      <c r="R1479" s="5"/>
    </row>
    <row r="1480" spans="14:18" x14ac:dyDescent="0.2">
      <c r="N1480" s="199">
        <f t="shared" si="127"/>
        <v>10</v>
      </c>
      <c r="O1480" s="200">
        <f t="shared" si="126"/>
        <v>4713</v>
      </c>
      <c r="P1480" s="201">
        <f t="shared" si="131"/>
        <v>47128</v>
      </c>
      <c r="Q1480" s="201">
        <f t="shared" si="131"/>
        <v>47135</v>
      </c>
      <c r="R1480" s="5"/>
    </row>
    <row r="1481" spans="14:18" x14ac:dyDescent="0.2">
      <c r="N1481" s="199">
        <f t="shared" si="127"/>
        <v>11</v>
      </c>
      <c r="O1481" s="200">
        <f t="shared" ref="O1481:O1544" si="132">ROUND(P1481/N1481,0)</f>
        <v>4284</v>
      </c>
      <c r="P1481" s="201">
        <f t="shared" si="131"/>
        <v>47129</v>
      </c>
      <c r="Q1481" s="201">
        <f t="shared" si="131"/>
        <v>47136</v>
      </c>
      <c r="R1481" s="5"/>
    </row>
    <row r="1482" spans="14:18" x14ac:dyDescent="0.2">
      <c r="N1482" s="199">
        <f t="shared" ref="N1482:N1545" si="133">DAY(P1482)</f>
        <v>12</v>
      </c>
      <c r="O1482" s="200">
        <f t="shared" si="132"/>
        <v>3928</v>
      </c>
      <c r="P1482" s="201">
        <f t="shared" si="131"/>
        <v>47130</v>
      </c>
      <c r="Q1482" s="201">
        <f t="shared" si="131"/>
        <v>47137</v>
      </c>
      <c r="R1482" s="5"/>
    </row>
    <row r="1483" spans="14:18" x14ac:dyDescent="0.2">
      <c r="N1483" s="199">
        <f t="shared" si="133"/>
        <v>13</v>
      </c>
      <c r="O1483" s="200">
        <f t="shared" si="132"/>
        <v>3625</v>
      </c>
      <c r="P1483" s="201">
        <f t="shared" si="131"/>
        <v>47131</v>
      </c>
      <c r="Q1483" s="201">
        <f t="shared" si="131"/>
        <v>47138</v>
      </c>
      <c r="R1483" s="5"/>
    </row>
    <row r="1484" spans="14:18" x14ac:dyDescent="0.2">
      <c r="N1484" s="199">
        <f t="shared" si="133"/>
        <v>14</v>
      </c>
      <c r="O1484" s="200">
        <f t="shared" si="132"/>
        <v>3367</v>
      </c>
      <c r="P1484" s="201">
        <f t="shared" ref="P1484:Q1499" si="134">P1483+1</f>
        <v>47132</v>
      </c>
      <c r="Q1484" s="201">
        <f t="shared" si="134"/>
        <v>47139</v>
      </c>
      <c r="R1484" s="5"/>
    </row>
    <row r="1485" spans="14:18" x14ac:dyDescent="0.2">
      <c r="N1485" s="199">
        <f t="shared" si="133"/>
        <v>15</v>
      </c>
      <c r="O1485" s="200">
        <f t="shared" si="132"/>
        <v>3142</v>
      </c>
      <c r="P1485" s="201">
        <f t="shared" si="134"/>
        <v>47133</v>
      </c>
      <c r="Q1485" s="201">
        <f t="shared" si="134"/>
        <v>47140</v>
      </c>
      <c r="R1485" s="5"/>
    </row>
    <row r="1486" spans="14:18" x14ac:dyDescent="0.2">
      <c r="N1486" s="199">
        <f t="shared" si="133"/>
        <v>16</v>
      </c>
      <c r="O1486" s="200">
        <f t="shared" si="132"/>
        <v>2946</v>
      </c>
      <c r="P1486" s="201">
        <f t="shared" si="134"/>
        <v>47134</v>
      </c>
      <c r="Q1486" s="201">
        <f t="shared" si="134"/>
        <v>47141</v>
      </c>
      <c r="R1486" s="5"/>
    </row>
    <row r="1487" spans="14:18" x14ac:dyDescent="0.2">
      <c r="N1487" s="199">
        <f t="shared" si="133"/>
        <v>17</v>
      </c>
      <c r="O1487" s="200">
        <f t="shared" si="132"/>
        <v>2773</v>
      </c>
      <c r="P1487" s="201">
        <f t="shared" si="134"/>
        <v>47135</v>
      </c>
      <c r="Q1487" s="201">
        <f t="shared" si="134"/>
        <v>47142</v>
      </c>
      <c r="R1487" s="5"/>
    </row>
    <row r="1488" spans="14:18" x14ac:dyDescent="0.2">
      <c r="N1488" s="199">
        <f t="shared" si="133"/>
        <v>18</v>
      </c>
      <c r="O1488" s="200">
        <f t="shared" si="132"/>
        <v>2619</v>
      </c>
      <c r="P1488" s="201">
        <f t="shared" si="134"/>
        <v>47136</v>
      </c>
      <c r="Q1488" s="201">
        <f t="shared" si="134"/>
        <v>47143</v>
      </c>
      <c r="R1488" s="5"/>
    </row>
    <row r="1489" spans="14:18" x14ac:dyDescent="0.2">
      <c r="N1489" s="199">
        <f t="shared" si="133"/>
        <v>19</v>
      </c>
      <c r="O1489" s="200">
        <f t="shared" si="132"/>
        <v>2481</v>
      </c>
      <c r="P1489" s="201">
        <f t="shared" si="134"/>
        <v>47137</v>
      </c>
      <c r="Q1489" s="201">
        <f t="shared" si="134"/>
        <v>47144</v>
      </c>
      <c r="R1489" s="5"/>
    </row>
    <row r="1490" spans="14:18" x14ac:dyDescent="0.2">
      <c r="N1490" s="199">
        <f t="shared" si="133"/>
        <v>20</v>
      </c>
      <c r="O1490" s="200">
        <f t="shared" si="132"/>
        <v>2357</v>
      </c>
      <c r="P1490" s="201">
        <f t="shared" si="134"/>
        <v>47138</v>
      </c>
      <c r="Q1490" s="201">
        <f t="shared" si="134"/>
        <v>47145</v>
      </c>
      <c r="R1490" s="5"/>
    </row>
    <row r="1491" spans="14:18" x14ac:dyDescent="0.2">
      <c r="N1491" s="199">
        <f t="shared" si="133"/>
        <v>21</v>
      </c>
      <c r="O1491" s="200">
        <f t="shared" si="132"/>
        <v>2245</v>
      </c>
      <c r="P1491" s="201">
        <f t="shared" si="134"/>
        <v>47139</v>
      </c>
      <c r="Q1491" s="201">
        <f t="shared" si="134"/>
        <v>47146</v>
      </c>
      <c r="R1491" s="5"/>
    </row>
    <row r="1492" spans="14:18" x14ac:dyDescent="0.2">
      <c r="N1492" s="199">
        <f t="shared" si="133"/>
        <v>22</v>
      </c>
      <c r="O1492" s="200">
        <f t="shared" si="132"/>
        <v>2143</v>
      </c>
      <c r="P1492" s="201">
        <f t="shared" si="134"/>
        <v>47140</v>
      </c>
      <c r="Q1492" s="201">
        <f t="shared" si="134"/>
        <v>47147</v>
      </c>
      <c r="R1492" s="5"/>
    </row>
    <row r="1493" spans="14:18" x14ac:dyDescent="0.2">
      <c r="N1493" s="199">
        <f t="shared" si="133"/>
        <v>23</v>
      </c>
      <c r="O1493" s="200">
        <f t="shared" si="132"/>
        <v>2050</v>
      </c>
      <c r="P1493" s="201">
        <f t="shared" si="134"/>
        <v>47141</v>
      </c>
      <c r="Q1493" s="201">
        <f t="shared" si="134"/>
        <v>47148</v>
      </c>
      <c r="R1493" s="5"/>
    </row>
    <row r="1494" spans="14:18" x14ac:dyDescent="0.2">
      <c r="N1494" s="199">
        <f t="shared" si="133"/>
        <v>24</v>
      </c>
      <c r="O1494" s="200">
        <f t="shared" si="132"/>
        <v>1964</v>
      </c>
      <c r="P1494" s="201">
        <f t="shared" si="134"/>
        <v>47142</v>
      </c>
      <c r="Q1494" s="201">
        <f t="shared" si="134"/>
        <v>47149</v>
      </c>
      <c r="R1494" s="5"/>
    </row>
    <row r="1495" spans="14:18" x14ac:dyDescent="0.2">
      <c r="N1495" s="199">
        <f t="shared" si="133"/>
        <v>25</v>
      </c>
      <c r="O1495" s="200">
        <f t="shared" si="132"/>
        <v>1886</v>
      </c>
      <c r="P1495" s="201">
        <f t="shared" si="134"/>
        <v>47143</v>
      </c>
      <c r="Q1495" s="201">
        <f t="shared" si="134"/>
        <v>47150</v>
      </c>
      <c r="R1495" s="5"/>
    </row>
    <row r="1496" spans="14:18" x14ac:dyDescent="0.2">
      <c r="N1496" s="199">
        <f t="shared" si="133"/>
        <v>26</v>
      </c>
      <c r="O1496" s="200">
        <f t="shared" si="132"/>
        <v>1813</v>
      </c>
      <c r="P1496" s="201">
        <f t="shared" si="134"/>
        <v>47144</v>
      </c>
      <c r="Q1496" s="201">
        <f t="shared" si="134"/>
        <v>47151</v>
      </c>
      <c r="R1496" s="5"/>
    </row>
    <row r="1497" spans="14:18" x14ac:dyDescent="0.2">
      <c r="N1497" s="199">
        <f t="shared" si="133"/>
        <v>27</v>
      </c>
      <c r="O1497" s="200">
        <f t="shared" si="132"/>
        <v>1746</v>
      </c>
      <c r="P1497" s="201">
        <f t="shared" si="134"/>
        <v>47145</v>
      </c>
      <c r="Q1497" s="201">
        <f t="shared" si="134"/>
        <v>47152</v>
      </c>
      <c r="R1497" s="5"/>
    </row>
    <row r="1498" spans="14:18" x14ac:dyDescent="0.2">
      <c r="N1498" s="199">
        <f t="shared" si="133"/>
        <v>28</v>
      </c>
      <c r="O1498" s="200">
        <f t="shared" si="132"/>
        <v>1684</v>
      </c>
      <c r="P1498" s="201">
        <f t="shared" si="134"/>
        <v>47146</v>
      </c>
      <c r="Q1498" s="201">
        <f t="shared" si="134"/>
        <v>47153</v>
      </c>
      <c r="R1498" s="5"/>
    </row>
    <row r="1499" spans="14:18" x14ac:dyDescent="0.2">
      <c r="N1499" s="199">
        <f t="shared" si="133"/>
        <v>29</v>
      </c>
      <c r="O1499" s="200">
        <f t="shared" si="132"/>
        <v>1626</v>
      </c>
      <c r="P1499" s="201">
        <f t="shared" si="134"/>
        <v>47147</v>
      </c>
      <c r="Q1499" s="201">
        <f t="shared" si="134"/>
        <v>47154</v>
      </c>
      <c r="R1499" s="5"/>
    </row>
    <row r="1500" spans="14:18" x14ac:dyDescent="0.2">
      <c r="N1500" s="199">
        <f t="shared" si="133"/>
        <v>30</v>
      </c>
      <c r="O1500" s="200">
        <f t="shared" si="132"/>
        <v>1572</v>
      </c>
      <c r="P1500" s="201">
        <f t="shared" ref="P1500:Q1515" si="135">P1499+1</f>
        <v>47148</v>
      </c>
      <c r="Q1500" s="201">
        <f t="shared" si="135"/>
        <v>47155</v>
      </c>
      <c r="R1500" s="5"/>
    </row>
    <row r="1501" spans="14:18" x14ac:dyDescent="0.2">
      <c r="N1501" s="199">
        <f t="shared" si="133"/>
        <v>31</v>
      </c>
      <c r="O1501" s="200">
        <f t="shared" si="132"/>
        <v>1521</v>
      </c>
      <c r="P1501" s="201">
        <f t="shared" si="135"/>
        <v>47149</v>
      </c>
      <c r="Q1501" s="201">
        <f t="shared" si="135"/>
        <v>47156</v>
      </c>
      <c r="R1501" s="5"/>
    </row>
    <row r="1502" spans="14:18" x14ac:dyDescent="0.2">
      <c r="N1502" s="199">
        <f t="shared" si="133"/>
        <v>1</v>
      </c>
      <c r="O1502" s="200">
        <f t="shared" si="132"/>
        <v>47150</v>
      </c>
      <c r="P1502" s="201">
        <f t="shared" si="135"/>
        <v>47150</v>
      </c>
      <c r="Q1502" s="201">
        <f t="shared" si="135"/>
        <v>47157</v>
      </c>
      <c r="R1502" s="5"/>
    </row>
    <row r="1503" spans="14:18" x14ac:dyDescent="0.2">
      <c r="N1503" s="199">
        <f t="shared" si="133"/>
        <v>2</v>
      </c>
      <c r="O1503" s="200">
        <f t="shared" si="132"/>
        <v>23576</v>
      </c>
      <c r="P1503" s="201">
        <f t="shared" si="135"/>
        <v>47151</v>
      </c>
      <c r="Q1503" s="201">
        <f t="shared" si="135"/>
        <v>47158</v>
      </c>
      <c r="R1503" s="5"/>
    </row>
    <row r="1504" spans="14:18" x14ac:dyDescent="0.2">
      <c r="N1504" s="199">
        <f t="shared" si="133"/>
        <v>3</v>
      </c>
      <c r="O1504" s="200">
        <f t="shared" si="132"/>
        <v>15717</v>
      </c>
      <c r="P1504" s="201">
        <f t="shared" si="135"/>
        <v>47152</v>
      </c>
      <c r="Q1504" s="201">
        <f t="shared" si="135"/>
        <v>47159</v>
      </c>
      <c r="R1504" s="5"/>
    </row>
    <row r="1505" spans="14:18" x14ac:dyDescent="0.2">
      <c r="N1505" s="199">
        <f t="shared" si="133"/>
        <v>4</v>
      </c>
      <c r="O1505" s="200">
        <f t="shared" si="132"/>
        <v>11788</v>
      </c>
      <c r="P1505" s="201">
        <f t="shared" si="135"/>
        <v>47153</v>
      </c>
      <c r="Q1505" s="201">
        <f t="shared" si="135"/>
        <v>47160</v>
      </c>
      <c r="R1505" s="5"/>
    </row>
    <row r="1506" spans="14:18" x14ac:dyDescent="0.2">
      <c r="N1506" s="199">
        <f t="shared" si="133"/>
        <v>5</v>
      </c>
      <c r="O1506" s="200">
        <f t="shared" si="132"/>
        <v>9431</v>
      </c>
      <c r="P1506" s="201">
        <f t="shared" si="135"/>
        <v>47154</v>
      </c>
      <c r="Q1506" s="201">
        <f t="shared" si="135"/>
        <v>47161</v>
      </c>
      <c r="R1506" s="5"/>
    </row>
    <row r="1507" spans="14:18" x14ac:dyDescent="0.2">
      <c r="N1507" s="199">
        <f t="shared" si="133"/>
        <v>6</v>
      </c>
      <c r="O1507" s="200">
        <f t="shared" si="132"/>
        <v>7859</v>
      </c>
      <c r="P1507" s="201">
        <f t="shared" si="135"/>
        <v>47155</v>
      </c>
      <c r="Q1507" s="201">
        <f t="shared" si="135"/>
        <v>47162</v>
      </c>
      <c r="R1507" s="5"/>
    </row>
    <row r="1508" spans="14:18" x14ac:dyDescent="0.2">
      <c r="N1508" s="199">
        <f t="shared" si="133"/>
        <v>7</v>
      </c>
      <c r="O1508" s="200">
        <f t="shared" si="132"/>
        <v>6737</v>
      </c>
      <c r="P1508" s="201">
        <f t="shared" si="135"/>
        <v>47156</v>
      </c>
      <c r="Q1508" s="201">
        <f t="shared" si="135"/>
        <v>47163</v>
      </c>
      <c r="R1508" s="5"/>
    </row>
    <row r="1509" spans="14:18" x14ac:dyDescent="0.2">
      <c r="N1509" s="199">
        <f t="shared" si="133"/>
        <v>8</v>
      </c>
      <c r="O1509" s="200">
        <f t="shared" si="132"/>
        <v>5895</v>
      </c>
      <c r="P1509" s="201">
        <f t="shared" si="135"/>
        <v>47157</v>
      </c>
      <c r="Q1509" s="201">
        <f t="shared" si="135"/>
        <v>47164</v>
      </c>
      <c r="R1509" s="5"/>
    </row>
    <row r="1510" spans="14:18" x14ac:dyDescent="0.2">
      <c r="N1510" s="199">
        <f t="shared" si="133"/>
        <v>9</v>
      </c>
      <c r="O1510" s="200">
        <f t="shared" si="132"/>
        <v>5240</v>
      </c>
      <c r="P1510" s="201">
        <f t="shared" si="135"/>
        <v>47158</v>
      </c>
      <c r="Q1510" s="201">
        <f t="shared" si="135"/>
        <v>47165</v>
      </c>
      <c r="R1510" s="5"/>
    </row>
    <row r="1511" spans="14:18" x14ac:dyDescent="0.2">
      <c r="N1511" s="199">
        <f t="shared" si="133"/>
        <v>10</v>
      </c>
      <c r="O1511" s="200">
        <f t="shared" si="132"/>
        <v>4716</v>
      </c>
      <c r="P1511" s="201">
        <f t="shared" si="135"/>
        <v>47159</v>
      </c>
      <c r="Q1511" s="201">
        <f t="shared" si="135"/>
        <v>47166</v>
      </c>
      <c r="R1511" s="5"/>
    </row>
    <row r="1512" spans="14:18" x14ac:dyDescent="0.2">
      <c r="N1512" s="199">
        <f t="shared" si="133"/>
        <v>11</v>
      </c>
      <c r="O1512" s="200">
        <f t="shared" si="132"/>
        <v>4287</v>
      </c>
      <c r="P1512" s="201">
        <f t="shared" si="135"/>
        <v>47160</v>
      </c>
      <c r="Q1512" s="201">
        <f t="shared" si="135"/>
        <v>47167</v>
      </c>
      <c r="R1512" s="5"/>
    </row>
    <row r="1513" spans="14:18" x14ac:dyDescent="0.2">
      <c r="N1513" s="199">
        <f t="shared" si="133"/>
        <v>12</v>
      </c>
      <c r="O1513" s="200">
        <f t="shared" si="132"/>
        <v>3930</v>
      </c>
      <c r="P1513" s="201">
        <f t="shared" si="135"/>
        <v>47161</v>
      </c>
      <c r="Q1513" s="201">
        <f t="shared" si="135"/>
        <v>47168</v>
      </c>
      <c r="R1513" s="5"/>
    </row>
    <row r="1514" spans="14:18" x14ac:dyDescent="0.2">
      <c r="N1514" s="199">
        <f t="shared" si="133"/>
        <v>13</v>
      </c>
      <c r="O1514" s="200">
        <f t="shared" si="132"/>
        <v>3628</v>
      </c>
      <c r="P1514" s="201">
        <f t="shared" si="135"/>
        <v>47162</v>
      </c>
      <c r="Q1514" s="201">
        <f t="shared" si="135"/>
        <v>47169</v>
      </c>
      <c r="R1514" s="5"/>
    </row>
    <row r="1515" spans="14:18" x14ac:dyDescent="0.2">
      <c r="N1515" s="199">
        <f t="shared" si="133"/>
        <v>14</v>
      </c>
      <c r="O1515" s="200">
        <f t="shared" si="132"/>
        <v>3369</v>
      </c>
      <c r="P1515" s="201">
        <f t="shared" si="135"/>
        <v>47163</v>
      </c>
      <c r="Q1515" s="201">
        <f t="shared" si="135"/>
        <v>47170</v>
      </c>
      <c r="R1515" s="5"/>
    </row>
    <row r="1516" spans="14:18" x14ac:dyDescent="0.2">
      <c r="N1516" s="199">
        <f t="shared" si="133"/>
        <v>15</v>
      </c>
      <c r="O1516" s="200">
        <f t="shared" si="132"/>
        <v>3144</v>
      </c>
      <c r="P1516" s="201">
        <f t="shared" ref="P1516:Q1531" si="136">P1515+1</f>
        <v>47164</v>
      </c>
      <c r="Q1516" s="201">
        <f t="shared" si="136"/>
        <v>47171</v>
      </c>
      <c r="R1516" s="5"/>
    </row>
    <row r="1517" spans="14:18" x14ac:dyDescent="0.2">
      <c r="N1517" s="199">
        <f t="shared" si="133"/>
        <v>16</v>
      </c>
      <c r="O1517" s="200">
        <f t="shared" si="132"/>
        <v>2948</v>
      </c>
      <c r="P1517" s="201">
        <f t="shared" si="136"/>
        <v>47165</v>
      </c>
      <c r="Q1517" s="201">
        <f t="shared" si="136"/>
        <v>47172</v>
      </c>
      <c r="R1517" s="5"/>
    </row>
    <row r="1518" spans="14:18" x14ac:dyDescent="0.2">
      <c r="N1518" s="199">
        <f t="shared" si="133"/>
        <v>17</v>
      </c>
      <c r="O1518" s="200">
        <f t="shared" si="132"/>
        <v>2774</v>
      </c>
      <c r="P1518" s="201">
        <f t="shared" si="136"/>
        <v>47166</v>
      </c>
      <c r="Q1518" s="201">
        <f t="shared" si="136"/>
        <v>47173</v>
      </c>
      <c r="R1518" s="5"/>
    </row>
    <row r="1519" spans="14:18" x14ac:dyDescent="0.2">
      <c r="N1519" s="199">
        <f t="shared" si="133"/>
        <v>18</v>
      </c>
      <c r="O1519" s="200">
        <f t="shared" si="132"/>
        <v>2620</v>
      </c>
      <c r="P1519" s="201">
        <f t="shared" si="136"/>
        <v>47167</v>
      </c>
      <c r="Q1519" s="201">
        <f t="shared" si="136"/>
        <v>47174</v>
      </c>
      <c r="R1519" s="5"/>
    </row>
    <row r="1520" spans="14:18" x14ac:dyDescent="0.2">
      <c r="N1520" s="199">
        <f t="shared" si="133"/>
        <v>19</v>
      </c>
      <c r="O1520" s="200">
        <f t="shared" si="132"/>
        <v>2483</v>
      </c>
      <c r="P1520" s="201">
        <f t="shared" si="136"/>
        <v>47168</v>
      </c>
      <c r="Q1520" s="201">
        <f t="shared" si="136"/>
        <v>47175</v>
      </c>
      <c r="R1520" s="5"/>
    </row>
    <row r="1521" spans="14:18" x14ac:dyDescent="0.2">
      <c r="N1521" s="199">
        <f t="shared" si="133"/>
        <v>20</v>
      </c>
      <c r="O1521" s="200">
        <f t="shared" si="132"/>
        <v>2358</v>
      </c>
      <c r="P1521" s="201">
        <f t="shared" si="136"/>
        <v>47169</v>
      </c>
      <c r="Q1521" s="201">
        <f t="shared" si="136"/>
        <v>47176</v>
      </c>
      <c r="R1521" s="5"/>
    </row>
    <row r="1522" spans="14:18" x14ac:dyDescent="0.2">
      <c r="N1522" s="199">
        <f t="shared" si="133"/>
        <v>21</v>
      </c>
      <c r="O1522" s="200">
        <f t="shared" si="132"/>
        <v>2246</v>
      </c>
      <c r="P1522" s="201">
        <f t="shared" si="136"/>
        <v>47170</v>
      </c>
      <c r="Q1522" s="201">
        <f t="shared" si="136"/>
        <v>47177</v>
      </c>
      <c r="R1522" s="5"/>
    </row>
    <row r="1523" spans="14:18" x14ac:dyDescent="0.2">
      <c r="N1523" s="199">
        <f t="shared" si="133"/>
        <v>22</v>
      </c>
      <c r="O1523" s="200">
        <f t="shared" si="132"/>
        <v>2144</v>
      </c>
      <c r="P1523" s="201">
        <f t="shared" si="136"/>
        <v>47171</v>
      </c>
      <c r="Q1523" s="201">
        <f t="shared" si="136"/>
        <v>47178</v>
      </c>
      <c r="R1523" s="5"/>
    </row>
    <row r="1524" spans="14:18" x14ac:dyDescent="0.2">
      <c r="N1524" s="199">
        <f t="shared" si="133"/>
        <v>23</v>
      </c>
      <c r="O1524" s="200">
        <f t="shared" si="132"/>
        <v>2051</v>
      </c>
      <c r="P1524" s="201">
        <f t="shared" si="136"/>
        <v>47172</v>
      </c>
      <c r="Q1524" s="201">
        <f t="shared" si="136"/>
        <v>47179</v>
      </c>
      <c r="R1524" s="5"/>
    </row>
    <row r="1525" spans="14:18" x14ac:dyDescent="0.2">
      <c r="N1525" s="199">
        <f t="shared" si="133"/>
        <v>24</v>
      </c>
      <c r="O1525" s="200">
        <f t="shared" si="132"/>
        <v>1966</v>
      </c>
      <c r="P1525" s="201">
        <f t="shared" si="136"/>
        <v>47173</v>
      </c>
      <c r="Q1525" s="201">
        <f t="shared" si="136"/>
        <v>47180</v>
      </c>
      <c r="R1525" s="5"/>
    </row>
    <row r="1526" spans="14:18" x14ac:dyDescent="0.2">
      <c r="N1526" s="199">
        <f t="shared" si="133"/>
        <v>25</v>
      </c>
      <c r="O1526" s="200">
        <f t="shared" si="132"/>
        <v>1887</v>
      </c>
      <c r="P1526" s="201">
        <f t="shared" si="136"/>
        <v>47174</v>
      </c>
      <c r="Q1526" s="201">
        <f t="shared" si="136"/>
        <v>47181</v>
      </c>
      <c r="R1526" s="5"/>
    </row>
    <row r="1527" spans="14:18" x14ac:dyDescent="0.2">
      <c r="N1527" s="199">
        <f t="shared" si="133"/>
        <v>26</v>
      </c>
      <c r="O1527" s="200">
        <f t="shared" si="132"/>
        <v>1814</v>
      </c>
      <c r="P1527" s="201">
        <f t="shared" si="136"/>
        <v>47175</v>
      </c>
      <c r="Q1527" s="201">
        <f t="shared" si="136"/>
        <v>47182</v>
      </c>
      <c r="R1527" s="5"/>
    </row>
    <row r="1528" spans="14:18" x14ac:dyDescent="0.2">
      <c r="N1528" s="199">
        <f t="shared" si="133"/>
        <v>27</v>
      </c>
      <c r="O1528" s="200">
        <f t="shared" si="132"/>
        <v>1747</v>
      </c>
      <c r="P1528" s="201">
        <f t="shared" si="136"/>
        <v>47176</v>
      </c>
      <c r="Q1528" s="201">
        <f t="shared" si="136"/>
        <v>47183</v>
      </c>
      <c r="R1528" s="5"/>
    </row>
    <row r="1529" spans="14:18" x14ac:dyDescent="0.2">
      <c r="N1529" s="199">
        <f t="shared" si="133"/>
        <v>28</v>
      </c>
      <c r="O1529" s="200">
        <f t="shared" si="132"/>
        <v>1685</v>
      </c>
      <c r="P1529" s="201">
        <f t="shared" si="136"/>
        <v>47177</v>
      </c>
      <c r="Q1529" s="201">
        <f t="shared" si="136"/>
        <v>47184</v>
      </c>
      <c r="R1529" s="5"/>
    </row>
    <row r="1530" spans="14:18" x14ac:dyDescent="0.2">
      <c r="N1530" s="199">
        <f t="shared" si="133"/>
        <v>1</v>
      </c>
      <c r="O1530" s="200">
        <f t="shared" si="132"/>
        <v>47178</v>
      </c>
      <c r="P1530" s="201">
        <f t="shared" si="136"/>
        <v>47178</v>
      </c>
      <c r="Q1530" s="201">
        <f t="shared" si="136"/>
        <v>47185</v>
      </c>
      <c r="R1530" s="5"/>
    </row>
    <row r="1531" spans="14:18" x14ac:dyDescent="0.2">
      <c r="N1531" s="199">
        <f t="shared" si="133"/>
        <v>2</v>
      </c>
      <c r="O1531" s="200">
        <f t="shared" si="132"/>
        <v>23590</v>
      </c>
      <c r="P1531" s="201">
        <f t="shared" si="136"/>
        <v>47179</v>
      </c>
      <c r="Q1531" s="201">
        <f t="shared" si="136"/>
        <v>47186</v>
      </c>
      <c r="R1531" s="5"/>
    </row>
    <row r="1532" spans="14:18" x14ac:dyDescent="0.2">
      <c r="N1532" s="199">
        <f t="shared" si="133"/>
        <v>3</v>
      </c>
      <c r="O1532" s="200">
        <f t="shared" si="132"/>
        <v>15727</v>
      </c>
      <c r="P1532" s="201">
        <f t="shared" ref="P1532:Q1547" si="137">P1531+1</f>
        <v>47180</v>
      </c>
      <c r="Q1532" s="201">
        <f t="shared" si="137"/>
        <v>47187</v>
      </c>
      <c r="R1532" s="5"/>
    </row>
    <row r="1533" spans="14:18" x14ac:dyDescent="0.2">
      <c r="N1533" s="199">
        <f t="shared" si="133"/>
        <v>4</v>
      </c>
      <c r="O1533" s="200">
        <f t="shared" si="132"/>
        <v>11795</v>
      </c>
      <c r="P1533" s="201">
        <f t="shared" si="137"/>
        <v>47181</v>
      </c>
      <c r="Q1533" s="201">
        <f t="shared" si="137"/>
        <v>47188</v>
      </c>
      <c r="R1533" s="5"/>
    </row>
    <row r="1534" spans="14:18" x14ac:dyDescent="0.2">
      <c r="N1534" s="199">
        <f t="shared" si="133"/>
        <v>5</v>
      </c>
      <c r="O1534" s="200">
        <f t="shared" si="132"/>
        <v>9436</v>
      </c>
      <c r="P1534" s="201">
        <f t="shared" si="137"/>
        <v>47182</v>
      </c>
      <c r="Q1534" s="201">
        <f t="shared" si="137"/>
        <v>47189</v>
      </c>
      <c r="R1534" s="5"/>
    </row>
    <row r="1535" spans="14:18" x14ac:dyDescent="0.2">
      <c r="N1535" s="199">
        <f t="shared" si="133"/>
        <v>6</v>
      </c>
      <c r="O1535" s="200">
        <f t="shared" si="132"/>
        <v>7864</v>
      </c>
      <c r="P1535" s="201">
        <f t="shared" si="137"/>
        <v>47183</v>
      </c>
      <c r="Q1535" s="201">
        <f t="shared" si="137"/>
        <v>47190</v>
      </c>
      <c r="R1535" s="5"/>
    </row>
    <row r="1536" spans="14:18" x14ac:dyDescent="0.2">
      <c r="N1536" s="199">
        <f t="shared" si="133"/>
        <v>7</v>
      </c>
      <c r="O1536" s="200">
        <f t="shared" si="132"/>
        <v>6741</v>
      </c>
      <c r="P1536" s="201">
        <f t="shared" si="137"/>
        <v>47184</v>
      </c>
      <c r="Q1536" s="201">
        <f t="shared" si="137"/>
        <v>47191</v>
      </c>
      <c r="R1536" s="5"/>
    </row>
    <row r="1537" spans="14:18" x14ac:dyDescent="0.2">
      <c r="N1537" s="199">
        <f t="shared" si="133"/>
        <v>8</v>
      </c>
      <c r="O1537" s="200">
        <f t="shared" si="132"/>
        <v>5898</v>
      </c>
      <c r="P1537" s="201">
        <f t="shared" si="137"/>
        <v>47185</v>
      </c>
      <c r="Q1537" s="201">
        <f t="shared" si="137"/>
        <v>47192</v>
      </c>
      <c r="R1537" s="5"/>
    </row>
    <row r="1538" spans="14:18" x14ac:dyDescent="0.2">
      <c r="N1538" s="199">
        <f t="shared" si="133"/>
        <v>9</v>
      </c>
      <c r="O1538" s="200">
        <f t="shared" si="132"/>
        <v>5243</v>
      </c>
      <c r="P1538" s="201">
        <f t="shared" si="137"/>
        <v>47186</v>
      </c>
      <c r="Q1538" s="201">
        <f t="shared" si="137"/>
        <v>47193</v>
      </c>
      <c r="R1538" s="5"/>
    </row>
    <row r="1539" spans="14:18" x14ac:dyDescent="0.2">
      <c r="N1539" s="199">
        <f t="shared" si="133"/>
        <v>10</v>
      </c>
      <c r="O1539" s="200">
        <f t="shared" si="132"/>
        <v>4719</v>
      </c>
      <c r="P1539" s="201">
        <f t="shared" si="137"/>
        <v>47187</v>
      </c>
      <c r="Q1539" s="201">
        <f t="shared" si="137"/>
        <v>47194</v>
      </c>
      <c r="R1539" s="5"/>
    </row>
    <row r="1540" spans="14:18" x14ac:dyDescent="0.2">
      <c r="N1540" s="199">
        <f t="shared" si="133"/>
        <v>11</v>
      </c>
      <c r="O1540" s="200">
        <f t="shared" si="132"/>
        <v>4290</v>
      </c>
      <c r="P1540" s="201">
        <f t="shared" si="137"/>
        <v>47188</v>
      </c>
      <c r="Q1540" s="201">
        <f t="shared" si="137"/>
        <v>47195</v>
      </c>
      <c r="R1540" s="5"/>
    </row>
    <row r="1541" spans="14:18" x14ac:dyDescent="0.2">
      <c r="N1541" s="199">
        <f t="shared" si="133"/>
        <v>12</v>
      </c>
      <c r="O1541" s="200">
        <f t="shared" si="132"/>
        <v>3932</v>
      </c>
      <c r="P1541" s="201">
        <f t="shared" si="137"/>
        <v>47189</v>
      </c>
      <c r="Q1541" s="201">
        <f t="shared" si="137"/>
        <v>47196</v>
      </c>
      <c r="R1541" s="5"/>
    </row>
    <row r="1542" spans="14:18" x14ac:dyDescent="0.2">
      <c r="N1542" s="199">
        <f t="shared" si="133"/>
        <v>13</v>
      </c>
      <c r="O1542" s="200">
        <f t="shared" si="132"/>
        <v>3630</v>
      </c>
      <c r="P1542" s="201">
        <f t="shared" si="137"/>
        <v>47190</v>
      </c>
      <c r="Q1542" s="201">
        <f t="shared" si="137"/>
        <v>47197</v>
      </c>
      <c r="R1542" s="5"/>
    </row>
    <row r="1543" spans="14:18" x14ac:dyDescent="0.2">
      <c r="N1543" s="199">
        <f t="shared" si="133"/>
        <v>14</v>
      </c>
      <c r="O1543" s="200">
        <f t="shared" si="132"/>
        <v>3371</v>
      </c>
      <c r="P1543" s="201">
        <f t="shared" si="137"/>
        <v>47191</v>
      </c>
      <c r="Q1543" s="201">
        <f t="shared" si="137"/>
        <v>47198</v>
      </c>
      <c r="R1543" s="5"/>
    </row>
    <row r="1544" spans="14:18" x14ac:dyDescent="0.2">
      <c r="N1544" s="199">
        <f t="shared" si="133"/>
        <v>15</v>
      </c>
      <c r="O1544" s="200">
        <f t="shared" si="132"/>
        <v>3146</v>
      </c>
      <c r="P1544" s="201">
        <f t="shared" si="137"/>
        <v>47192</v>
      </c>
      <c r="Q1544" s="201">
        <f t="shared" si="137"/>
        <v>47199</v>
      </c>
      <c r="R1544" s="5"/>
    </row>
    <row r="1545" spans="14:18" x14ac:dyDescent="0.2">
      <c r="N1545" s="199">
        <f t="shared" si="133"/>
        <v>16</v>
      </c>
      <c r="O1545" s="200">
        <f t="shared" ref="O1545:O1608" si="138">ROUND(P1545/N1545,0)</f>
        <v>2950</v>
      </c>
      <c r="P1545" s="201">
        <f t="shared" si="137"/>
        <v>47193</v>
      </c>
      <c r="Q1545" s="201">
        <f t="shared" si="137"/>
        <v>47200</v>
      </c>
      <c r="R1545" s="5"/>
    </row>
    <row r="1546" spans="14:18" x14ac:dyDescent="0.2">
      <c r="N1546" s="199">
        <f t="shared" ref="N1546:N1609" si="139">DAY(P1546)</f>
        <v>17</v>
      </c>
      <c r="O1546" s="200">
        <f t="shared" si="138"/>
        <v>2776</v>
      </c>
      <c r="P1546" s="201">
        <f t="shared" si="137"/>
        <v>47194</v>
      </c>
      <c r="Q1546" s="201">
        <f t="shared" si="137"/>
        <v>47201</v>
      </c>
      <c r="R1546" s="5"/>
    </row>
    <row r="1547" spans="14:18" x14ac:dyDescent="0.2">
      <c r="N1547" s="199">
        <f t="shared" si="139"/>
        <v>18</v>
      </c>
      <c r="O1547" s="200">
        <f t="shared" si="138"/>
        <v>2622</v>
      </c>
      <c r="P1547" s="201">
        <f t="shared" si="137"/>
        <v>47195</v>
      </c>
      <c r="Q1547" s="201">
        <f t="shared" si="137"/>
        <v>47202</v>
      </c>
      <c r="R1547" s="5"/>
    </row>
    <row r="1548" spans="14:18" x14ac:dyDescent="0.2">
      <c r="N1548" s="199">
        <f t="shared" si="139"/>
        <v>19</v>
      </c>
      <c r="O1548" s="200">
        <f t="shared" si="138"/>
        <v>2484</v>
      </c>
      <c r="P1548" s="201">
        <f t="shared" ref="P1548:Q1563" si="140">P1547+1</f>
        <v>47196</v>
      </c>
      <c r="Q1548" s="201">
        <f t="shared" si="140"/>
        <v>47203</v>
      </c>
      <c r="R1548" s="5"/>
    </row>
    <row r="1549" spans="14:18" x14ac:dyDescent="0.2">
      <c r="N1549" s="199">
        <f t="shared" si="139"/>
        <v>20</v>
      </c>
      <c r="O1549" s="200">
        <f t="shared" si="138"/>
        <v>2360</v>
      </c>
      <c r="P1549" s="201">
        <f t="shared" si="140"/>
        <v>47197</v>
      </c>
      <c r="Q1549" s="201">
        <f t="shared" si="140"/>
        <v>47204</v>
      </c>
      <c r="R1549" s="5"/>
    </row>
    <row r="1550" spans="14:18" x14ac:dyDescent="0.2">
      <c r="N1550" s="199">
        <f t="shared" si="139"/>
        <v>21</v>
      </c>
      <c r="O1550" s="200">
        <f t="shared" si="138"/>
        <v>2248</v>
      </c>
      <c r="P1550" s="201">
        <f t="shared" si="140"/>
        <v>47198</v>
      </c>
      <c r="Q1550" s="201">
        <f t="shared" si="140"/>
        <v>47205</v>
      </c>
      <c r="R1550" s="5"/>
    </row>
    <row r="1551" spans="14:18" x14ac:dyDescent="0.2">
      <c r="N1551" s="199">
        <f t="shared" si="139"/>
        <v>22</v>
      </c>
      <c r="O1551" s="200">
        <f t="shared" si="138"/>
        <v>2145</v>
      </c>
      <c r="P1551" s="201">
        <f t="shared" si="140"/>
        <v>47199</v>
      </c>
      <c r="Q1551" s="201">
        <f t="shared" si="140"/>
        <v>47206</v>
      </c>
      <c r="R1551" s="5"/>
    </row>
    <row r="1552" spans="14:18" x14ac:dyDescent="0.2">
      <c r="N1552" s="199">
        <f t="shared" si="139"/>
        <v>23</v>
      </c>
      <c r="O1552" s="200">
        <f t="shared" si="138"/>
        <v>2052</v>
      </c>
      <c r="P1552" s="201">
        <f t="shared" si="140"/>
        <v>47200</v>
      </c>
      <c r="Q1552" s="201">
        <f t="shared" si="140"/>
        <v>47207</v>
      </c>
      <c r="R1552" s="5"/>
    </row>
    <row r="1553" spans="14:18" x14ac:dyDescent="0.2">
      <c r="N1553" s="199">
        <f t="shared" si="139"/>
        <v>24</v>
      </c>
      <c r="O1553" s="200">
        <f t="shared" si="138"/>
        <v>1967</v>
      </c>
      <c r="P1553" s="201">
        <f t="shared" si="140"/>
        <v>47201</v>
      </c>
      <c r="Q1553" s="201">
        <f t="shared" si="140"/>
        <v>47208</v>
      </c>
      <c r="R1553" s="5"/>
    </row>
    <row r="1554" spans="14:18" x14ac:dyDescent="0.2">
      <c r="N1554" s="199">
        <f t="shared" si="139"/>
        <v>25</v>
      </c>
      <c r="O1554" s="200">
        <f t="shared" si="138"/>
        <v>1888</v>
      </c>
      <c r="P1554" s="201">
        <f t="shared" si="140"/>
        <v>47202</v>
      </c>
      <c r="Q1554" s="201">
        <f t="shared" si="140"/>
        <v>47209</v>
      </c>
      <c r="R1554" s="5"/>
    </row>
    <row r="1555" spans="14:18" x14ac:dyDescent="0.2">
      <c r="N1555" s="199">
        <f t="shared" si="139"/>
        <v>26</v>
      </c>
      <c r="O1555" s="200">
        <f t="shared" si="138"/>
        <v>1816</v>
      </c>
      <c r="P1555" s="201">
        <f t="shared" si="140"/>
        <v>47203</v>
      </c>
      <c r="Q1555" s="201">
        <f t="shared" si="140"/>
        <v>47210</v>
      </c>
      <c r="R1555" s="5"/>
    </row>
    <row r="1556" spans="14:18" x14ac:dyDescent="0.2">
      <c r="N1556" s="199">
        <f t="shared" si="139"/>
        <v>27</v>
      </c>
      <c r="O1556" s="200">
        <f t="shared" si="138"/>
        <v>1748</v>
      </c>
      <c r="P1556" s="201">
        <f t="shared" si="140"/>
        <v>47204</v>
      </c>
      <c r="Q1556" s="201">
        <f t="shared" si="140"/>
        <v>47211</v>
      </c>
      <c r="R1556" s="5"/>
    </row>
    <row r="1557" spans="14:18" x14ac:dyDescent="0.2">
      <c r="N1557" s="199">
        <f t="shared" si="139"/>
        <v>28</v>
      </c>
      <c r="O1557" s="200">
        <f t="shared" si="138"/>
        <v>1686</v>
      </c>
      <c r="P1557" s="201">
        <f t="shared" si="140"/>
        <v>47205</v>
      </c>
      <c r="Q1557" s="201">
        <f t="shared" si="140"/>
        <v>47212</v>
      </c>
      <c r="R1557" s="5"/>
    </row>
    <row r="1558" spans="14:18" x14ac:dyDescent="0.2">
      <c r="N1558" s="199">
        <f t="shared" si="139"/>
        <v>29</v>
      </c>
      <c r="O1558" s="200">
        <f t="shared" si="138"/>
        <v>1628</v>
      </c>
      <c r="P1558" s="201">
        <f t="shared" si="140"/>
        <v>47206</v>
      </c>
      <c r="Q1558" s="201">
        <f t="shared" si="140"/>
        <v>47213</v>
      </c>
      <c r="R1558" s="5"/>
    </row>
    <row r="1559" spans="14:18" x14ac:dyDescent="0.2">
      <c r="N1559" s="199">
        <f t="shared" si="139"/>
        <v>30</v>
      </c>
      <c r="O1559" s="200">
        <f t="shared" si="138"/>
        <v>1574</v>
      </c>
      <c r="P1559" s="201">
        <f t="shared" si="140"/>
        <v>47207</v>
      </c>
      <c r="Q1559" s="201">
        <f t="shared" si="140"/>
        <v>47214</v>
      </c>
      <c r="R1559" s="5"/>
    </row>
    <row r="1560" spans="14:18" x14ac:dyDescent="0.2">
      <c r="N1560" s="199">
        <f t="shared" si="139"/>
        <v>31</v>
      </c>
      <c r="O1560" s="200">
        <f t="shared" si="138"/>
        <v>1523</v>
      </c>
      <c r="P1560" s="201">
        <f t="shared" si="140"/>
        <v>47208</v>
      </c>
      <c r="Q1560" s="201">
        <f t="shared" si="140"/>
        <v>47215</v>
      </c>
      <c r="R1560" s="5"/>
    </row>
    <row r="1561" spans="14:18" x14ac:dyDescent="0.2">
      <c r="N1561" s="199">
        <f t="shared" si="139"/>
        <v>1</v>
      </c>
      <c r="O1561" s="200">
        <f t="shared" si="138"/>
        <v>47209</v>
      </c>
      <c r="P1561" s="201">
        <f t="shared" si="140"/>
        <v>47209</v>
      </c>
      <c r="Q1561" s="201">
        <f t="shared" si="140"/>
        <v>47216</v>
      </c>
      <c r="R1561" s="5"/>
    </row>
    <row r="1562" spans="14:18" x14ac:dyDescent="0.2">
      <c r="N1562" s="199">
        <f t="shared" si="139"/>
        <v>2</v>
      </c>
      <c r="O1562" s="200">
        <f t="shared" si="138"/>
        <v>23605</v>
      </c>
      <c r="P1562" s="201">
        <f t="shared" si="140"/>
        <v>47210</v>
      </c>
      <c r="Q1562" s="201">
        <f t="shared" si="140"/>
        <v>47217</v>
      </c>
      <c r="R1562" s="5"/>
    </row>
    <row r="1563" spans="14:18" x14ac:dyDescent="0.2">
      <c r="N1563" s="199">
        <f t="shared" si="139"/>
        <v>3</v>
      </c>
      <c r="O1563" s="200">
        <f t="shared" si="138"/>
        <v>15737</v>
      </c>
      <c r="P1563" s="201">
        <f t="shared" si="140"/>
        <v>47211</v>
      </c>
      <c r="Q1563" s="201">
        <f t="shared" si="140"/>
        <v>47218</v>
      </c>
      <c r="R1563" s="5"/>
    </row>
    <row r="1564" spans="14:18" x14ac:dyDescent="0.2">
      <c r="N1564" s="199">
        <f t="shared" si="139"/>
        <v>4</v>
      </c>
      <c r="O1564" s="200">
        <f t="shared" si="138"/>
        <v>11803</v>
      </c>
      <c r="P1564" s="201">
        <f t="shared" ref="P1564:Q1579" si="141">P1563+1</f>
        <v>47212</v>
      </c>
      <c r="Q1564" s="201">
        <f t="shared" si="141"/>
        <v>47219</v>
      </c>
      <c r="R1564" s="5"/>
    </row>
    <row r="1565" spans="14:18" x14ac:dyDescent="0.2">
      <c r="N1565" s="199">
        <f t="shared" si="139"/>
        <v>5</v>
      </c>
      <c r="O1565" s="200">
        <f t="shared" si="138"/>
        <v>9443</v>
      </c>
      <c r="P1565" s="201">
        <f t="shared" si="141"/>
        <v>47213</v>
      </c>
      <c r="Q1565" s="201">
        <f t="shared" si="141"/>
        <v>47220</v>
      </c>
      <c r="R1565" s="5"/>
    </row>
    <row r="1566" spans="14:18" x14ac:dyDescent="0.2">
      <c r="N1566" s="199">
        <f t="shared" si="139"/>
        <v>6</v>
      </c>
      <c r="O1566" s="200">
        <f t="shared" si="138"/>
        <v>7869</v>
      </c>
      <c r="P1566" s="201">
        <f t="shared" si="141"/>
        <v>47214</v>
      </c>
      <c r="Q1566" s="201">
        <f t="shared" si="141"/>
        <v>47221</v>
      </c>
      <c r="R1566" s="5"/>
    </row>
    <row r="1567" spans="14:18" x14ac:dyDescent="0.2">
      <c r="N1567" s="199">
        <f t="shared" si="139"/>
        <v>7</v>
      </c>
      <c r="O1567" s="200">
        <f t="shared" si="138"/>
        <v>6745</v>
      </c>
      <c r="P1567" s="201">
        <f t="shared" si="141"/>
        <v>47215</v>
      </c>
      <c r="Q1567" s="201">
        <f t="shared" si="141"/>
        <v>47222</v>
      </c>
      <c r="R1567" s="5"/>
    </row>
    <row r="1568" spans="14:18" x14ac:dyDescent="0.2">
      <c r="N1568" s="199">
        <f t="shared" si="139"/>
        <v>8</v>
      </c>
      <c r="O1568" s="200">
        <f t="shared" si="138"/>
        <v>5902</v>
      </c>
      <c r="P1568" s="201">
        <f t="shared" si="141"/>
        <v>47216</v>
      </c>
      <c r="Q1568" s="201">
        <f t="shared" si="141"/>
        <v>47223</v>
      </c>
      <c r="R1568" s="5"/>
    </row>
    <row r="1569" spans="14:18" x14ac:dyDescent="0.2">
      <c r="N1569" s="199">
        <f t="shared" si="139"/>
        <v>9</v>
      </c>
      <c r="O1569" s="200">
        <f t="shared" si="138"/>
        <v>5246</v>
      </c>
      <c r="P1569" s="201">
        <f t="shared" si="141"/>
        <v>47217</v>
      </c>
      <c r="Q1569" s="201">
        <f t="shared" si="141"/>
        <v>47224</v>
      </c>
      <c r="R1569" s="5"/>
    </row>
    <row r="1570" spans="14:18" x14ac:dyDescent="0.2">
      <c r="N1570" s="199">
        <f t="shared" si="139"/>
        <v>10</v>
      </c>
      <c r="O1570" s="200">
        <f t="shared" si="138"/>
        <v>4722</v>
      </c>
      <c r="P1570" s="201">
        <f t="shared" si="141"/>
        <v>47218</v>
      </c>
      <c r="Q1570" s="201">
        <f t="shared" si="141"/>
        <v>47225</v>
      </c>
      <c r="R1570" s="5"/>
    </row>
    <row r="1571" spans="14:18" x14ac:dyDescent="0.2">
      <c r="N1571" s="199">
        <f t="shared" si="139"/>
        <v>11</v>
      </c>
      <c r="O1571" s="200">
        <f t="shared" si="138"/>
        <v>4293</v>
      </c>
      <c r="P1571" s="201">
        <f t="shared" si="141"/>
        <v>47219</v>
      </c>
      <c r="Q1571" s="201">
        <f t="shared" si="141"/>
        <v>47226</v>
      </c>
      <c r="R1571" s="5"/>
    </row>
    <row r="1572" spans="14:18" x14ac:dyDescent="0.2">
      <c r="N1572" s="199">
        <f t="shared" si="139"/>
        <v>12</v>
      </c>
      <c r="O1572" s="200">
        <f t="shared" si="138"/>
        <v>3935</v>
      </c>
      <c r="P1572" s="201">
        <f t="shared" si="141"/>
        <v>47220</v>
      </c>
      <c r="Q1572" s="201">
        <f t="shared" si="141"/>
        <v>47227</v>
      </c>
      <c r="R1572" s="5"/>
    </row>
    <row r="1573" spans="14:18" x14ac:dyDescent="0.2">
      <c r="N1573" s="199">
        <f t="shared" si="139"/>
        <v>13</v>
      </c>
      <c r="O1573" s="200">
        <f t="shared" si="138"/>
        <v>3632</v>
      </c>
      <c r="P1573" s="201">
        <f t="shared" si="141"/>
        <v>47221</v>
      </c>
      <c r="Q1573" s="201">
        <f t="shared" si="141"/>
        <v>47228</v>
      </c>
      <c r="R1573" s="5"/>
    </row>
    <row r="1574" spans="14:18" x14ac:dyDescent="0.2">
      <c r="N1574" s="199">
        <f t="shared" si="139"/>
        <v>14</v>
      </c>
      <c r="O1574" s="200">
        <f t="shared" si="138"/>
        <v>3373</v>
      </c>
      <c r="P1574" s="201">
        <f t="shared" si="141"/>
        <v>47222</v>
      </c>
      <c r="Q1574" s="201">
        <f t="shared" si="141"/>
        <v>47229</v>
      </c>
      <c r="R1574" s="5"/>
    </row>
    <row r="1575" spans="14:18" x14ac:dyDescent="0.2">
      <c r="N1575" s="199">
        <f t="shared" si="139"/>
        <v>15</v>
      </c>
      <c r="O1575" s="200">
        <f t="shared" si="138"/>
        <v>3148</v>
      </c>
      <c r="P1575" s="201">
        <f t="shared" si="141"/>
        <v>47223</v>
      </c>
      <c r="Q1575" s="201">
        <f t="shared" si="141"/>
        <v>47230</v>
      </c>
      <c r="R1575" s="5"/>
    </row>
    <row r="1576" spans="14:18" x14ac:dyDescent="0.2">
      <c r="N1576" s="199">
        <f t="shared" si="139"/>
        <v>16</v>
      </c>
      <c r="O1576" s="200">
        <f t="shared" si="138"/>
        <v>2952</v>
      </c>
      <c r="P1576" s="201">
        <f t="shared" si="141"/>
        <v>47224</v>
      </c>
      <c r="Q1576" s="201">
        <f t="shared" si="141"/>
        <v>47231</v>
      </c>
      <c r="R1576" s="5"/>
    </row>
    <row r="1577" spans="14:18" x14ac:dyDescent="0.2">
      <c r="N1577" s="199">
        <f t="shared" si="139"/>
        <v>17</v>
      </c>
      <c r="O1577" s="200">
        <f t="shared" si="138"/>
        <v>2778</v>
      </c>
      <c r="P1577" s="201">
        <f t="shared" si="141"/>
        <v>47225</v>
      </c>
      <c r="Q1577" s="201">
        <f t="shared" si="141"/>
        <v>47232</v>
      </c>
      <c r="R1577" s="5"/>
    </row>
    <row r="1578" spans="14:18" x14ac:dyDescent="0.2">
      <c r="N1578" s="199">
        <f t="shared" si="139"/>
        <v>18</v>
      </c>
      <c r="O1578" s="200">
        <f t="shared" si="138"/>
        <v>2624</v>
      </c>
      <c r="P1578" s="201">
        <f t="shared" si="141"/>
        <v>47226</v>
      </c>
      <c r="Q1578" s="201">
        <f t="shared" si="141"/>
        <v>47233</v>
      </c>
      <c r="R1578" s="5"/>
    </row>
    <row r="1579" spans="14:18" x14ac:dyDescent="0.2">
      <c r="N1579" s="199">
        <f t="shared" si="139"/>
        <v>19</v>
      </c>
      <c r="O1579" s="200">
        <f t="shared" si="138"/>
        <v>2486</v>
      </c>
      <c r="P1579" s="201">
        <f t="shared" si="141"/>
        <v>47227</v>
      </c>
      <c r="Q1579" s="201">
        <f t="shared" si="141"/>
        <v>47234</v>
      </c>
      <c r="R1579" s="5"/>
    </row>
    <row r="1580" spans="14:18" x14ac:dyDescent="0.2">
      <c r="N1580" s="199">
        <f t="shared" si="139"/>
        <v>20</v>
      </c>
      <c r="O1580" s="200">
        <f t="shared" si="138"/>
        <v>2361</v>
      </c>
      <c r="P1580" s="201">
        <f t="shared" ref="P1580:Q1595" si="142">P1579+1</f>
        <v>47228</v>
      </c>
      <c r="Q1580" s="201">
        <f t="shared" si="142"/>
        <v>47235</v>
      </c>
      <c r="R1580" s="5"/>
    </row>
    <row r="1581" spans="14:18" x14ac:dyDescent="0.2">
      <c r="N1581" s="199">
        <f t="shared" si="139"/>
        <v>21</v>
      </c>
      <c r="O1581" s="200">
        <f t="shared" si="138"/>
        <v>2249</v>
      </c>
      <c r="P1581" s="201">
        <f t="shared" si="142"/>
        <v>47229</v>
      </c>
      <c r="Q1581" s="201">
        <f t="shared" si="142"/>
        <v>47236</v>
      </c>
      <c r="R1581" s="5"/>
    </row>
    <row r="1582" spans="14:18" x14ac:dyDescent="0.2">
      <c r="N1582" s="199">
        <f t="shared" si="139"/>
        <v>22</v>
      </c>
      <c r="O1582" s="200">
        <f t="shared" si="138"/>
        <v>2147</v>
      </c>
      <c r="P1582" s="201">
        <f t="shared" si="142"/>
        <v>47230</v>
      </c>
      <c r="Q1582" s="201">
        <f t="shared" si="142"/>
        <v>47237</v>
      </c>
      <c r="R1582" s="5"/>
    </row>
    <row r="1583" spans="14:18" x14ac:dyDescent="0.2">
      <c r="N1583" s="199">
        <f t="shared" si="139"/>
        <v>23</v>
      </c>
      <c r="O1583" s="200">
        <f t="shared" si="138"/>
        <v>2054</v>
      </c>
      <c r="P1583" s="201">
        <f t="shared" si="142"/>
        <v>47231</v>
      </c>
      <c r="Q1583" s="201">
        <f t="shared" si="142"/>
        <v>47238</v>
      </c>
      <c r="R1583" s="5"/>
    </row>
    <row r="1584" spans="14:18" x14ac:dyDescent="0.2">
      <c r="N1584" s="199">
        <f t="shared" si="139"/>
        <v>24</v>
      </c>
      <c r="O1584" s="200">
        <f t="shared" si="138"/>
        <v>1968</v>
      </c>
      <c r="P1584" s="201">
        <f t="shared" si="142"/>
        <v>47232</v>
      </c>
      <c r="Q1584" s="201">
        <f t="shared" si="142"/>
        <v>47239</v>
      </c>
      <c r="R1584" s="5"/>
    </row>
    <row r="1585" spans="14:18" x14ac:dyDescent="0.2">
      <c r="N1585" s="199">
        <f t="shared" si="139"/>
        <v>25</v>
      </c>
      <c r="O1585" s="200">
        <f t="shared" si="138"/>
        <v>1889</v>
      </c>
      <c r="P1585" s="201">
        <f t="shared" si="142"/>
        <v>47233</v>
      </c>
      <c r="Q1585" s="201">
        <f t="shared" si="142"/>
        <v>47240</v>
      </c>
      <c r="R1585" s="5"/>
    </row>
    <row r="1586" spans="14:18" x14ac:dyDescent="0.2">
      <c r="N1586" s="199">
        <f t="shared" si="139"/>
        <v>26</v>
      </c>
      <c r="O1586" s="200">
        <f t="shared" si="138"/>
        <v>1817</v>
      </c>
      <c r="P1586" s="201">
        <f t="shared" si="142"/>
        <v>47234</v>
      </c>
      <c r="Q1586" s="201">
        <f t="shared" si="142"/>
        <v>47241</v>
      </c>
      <c r="R1586" s="5"/>
    </row>
    <row r="1587" spans="14:18" x14ac:dyDescent="0.2">
      <c r="N1587" s="199">
        <f t="shared" si="139"/>
        <v>27</v>
      </c>
      <c r="O1587" s="200">
        <f t="shared" si="138"/>
        <v>1749</v>
      </c>
      <c r="P1587" s="201">
        <f t="shared" si="142"/>
        <v>47235</v>
      </c>
      <c r="Q1587" s="201">
        <f t="shared" si="142"/>
        <v>47242</v>
      </c>
      <c r="R1587" s="5"/>
    </row>
    <row r="1588" spans="14:18" x14ac:dyDescent="0.2">
      <c r="N1588" s="199">
        <f t="shared" si="139"/>
        <v>28</v>
      </c>
      <c r="O1588" s="200">
        <f t="shared" si="138"/>
        <v>1687</v>
      </c>
      <c r="P1588" s="201">
        <f t="shared" si="142"/>
        <v>47236</v>
      </c>
      <c r="Q1588" s="201">
        <f t="shared" si="142"/>
        <v>47243</v>
      </c>
      <c r="R1588" s="5"/>
    </row>
    <row r="1589" spans="14:18" x14ac:dyDescent="0.2">
      <c r="N1589" s="199">
        <f t="shared" si="139"/>
        <v>29</v>
      </c>
      <c r="O1589" s="200">
        <f t="shared" si="138"/>
        <v>1629</v>
      </c>
      <c r="P1589" s="201">
        <f t="shared" si="142"/>
        <v>47237</v>
      </c>
      <c r="Q1589" s="201">
        <f t="shared" si="142"/>
        <v>47244</v>
      </c>
      <c r="R1589" s="5"/>
    </row>
    <row r="1590" spans="14:18" x14ac:dyDescent="0.2">
      <c r="N1590" s="199">
        <f t="shared" si="139"/>
        <v>30</v>
      </c>
      <c r="O1590" s="200">
        <f t="shared" si="138"/>
        <v>1575</v>
      </c>
      <c r="P1590" s="201">
        <f t="shared" si="142"/>
        <v>47238</v>
      </c>
      <c r="Q1590" s="201">
        <f t="shared" si="142"/>
        <v>47245</v>
      </c>
      <c r="R1590" s="5"/>
    </row>
    <row r="1591" spans="14:18" x14ac:dyDescent="0.2">
      <c r="N1591" s="199">
        <f t="shared" si="139"/>
        <v>1</v>
      </c>
      <c r="O1591" s="200">
        <f t="shared" si="138"/>
        <v>47239</v>
      </c>
      <c r="P1591" s="201">
        <f t="shared" si="142"/>
        <v>47239</v>
      </c>
      <c r="Q1591" s="201">
        <f t="shared" si="142"/>
        <v>47246</v>
      </c>
      <c r="R1591" s="5"/>
    </row>
    <row r="1592" spans="14:18" x14ac:dyDescent="0.2">
      <c r="N1592" s="199">
        <f t="shared" si="139"/>
        <v>2</v>
      </c>
      <c r="O1592" s="200">
        <f t="shared" si="138"/>
        <v>23620</v>
      </c>
      <c r="P1592" s="201">
        <f t="shared" si="142"/>
        <v>47240</v>
      </c>
      <c r="Q1592" s="201">
        <f t="shared" si="142"/>
        <v>47247</v>
      </c>
      <c r="R1592" s="5"/>
    </row>
    <row r="1593" spans="14:18" x14ac:dyDescent="0.2">
      <c r="N1593" s="199">
        <f t="shared" si="139"/>
        <v>3</v>
      </c>
      <c r="O1593" s="200">
        <f t="shared" si="138"/>
        <v>15747</v>
      </c>
      <c r="P1593" s="201">
        <f t="shared" si="142"/>
        <v>47241</v>
      </c>
      <c r="Q1593" s="201">
        <f t="shared" si="142"/>
        <v>47248</v>
      </c>
      <c r="R1593" s="5"/>
    </row>
    <row r="1594" spans="14:18" x14ac:dyDescent="0.2">
      <c r="N1594" s="199">
        <f t="shared" si="139"/>
        <v>4</v>
      </c>
      <c r="O1594" s="200">
        <f t="shared" si="138"/>
        <v>11811</v>
      </c>
      <c r="P1594" s="201">
        <f t="shared" si="142"/>
        <v>47242</v>
      </c>
      <c r="Q1594" s="201">
        <f t="shared" si="142"/>
        <v>47249</v>
      </c>
      <c r="R1594" s="5"/>
    </row>
    <row r="1595" spans="14:18" x14ac:dyDescent="0.2">
      <c r="N1595" s="199">
        <f t="shared" si="139"/>
        <v>5</v>
      </c>
      <c r="O1595" s="200">
        <f t="shared" si="138"/>
        <v>9449</v>
      </c>
      <c r="P1595" s="201">
        <f t="shared" si="142"/>
        <v>47243</v>
      </c>
      <c r="Q1595" s="201">
        <f t="shared" si="142"/>
        <v>47250</v>
      </c>
      <c r="R1595" s="5"/>
    </row>
    <row r="1596" spans="14:18" x14ac:dyDescent="0.2">
      <c r="N1596" s="199">
        <f t="shared" si="139"/>
        <v>6</v>
      </c>
      <c r="O1596" s="200">
        <f t="shared" si="138"/>
        <v>7874</v>
      </c>
      <c r="P1596" s="201">
        <f t="shared" ref="P1596:Q1611" si="143">P1595+1</f>
        <v>47244</v>
      </c>
      <c r="Q1596" s="201">
        <f t="shared" si="143"/>
        <v>47251</v>
      </c>
      <c r="R1596" s="5"/>
    </row>
    <row r="1597" spans="14:18" x14ac:dyDescent="0.2">
      <c r="N1597" s="199">
        <f t="shared" si="139"/>
        <v>7</v>
      </c>
      <c r="O1597" s="200">
        <f t="shared" si="138"/>
        <v>6749</v>
      </c>
      <c r="P1597" s="201">
        <f t="shared" si="143"/>
        <v>47245</v>
      </c>
      <c r="Q1597" s="201">
        <f t="shared" si="143"/>
        <v>47252</v>
      </c>
      <c r="R1597" s="5"/>
    </row>
    <row r="1598" spans="14:18" x14ac:dyDescent="0.2">
      <c r="N1598" s="199">
        <f t="shared" si="139"/>
        <v>8</v>
      </c>
      <c r="O1598" s="200">
        <f t="shared" si="138"/>
        <v>5906</v>
      </c>
      <c r="P1598" s="201">
        <f t="shared" si="143"/>
        <v>47246</v>
      </c>
      <c r="Q1598" s="201">
        <f t="shared" si="143"/>
        <v>47253</v>
      </c>
      <c r="R1598" s="5"/>
    </row>
    <row r="1599" spans="14:18" x14ac:dyDescent="0.2">
      <c r="N1599" s="199">
        <f t="shared" si="139"/>
        <v>9</v>
      </c>
      <c r="O1599" s="200">
        <f t="shared" si="138"/>
        <v>5250</v>
      </c>
      <c r="P1599" s="201">
        <f t="shared" si="143"/>
        <v>47247</v>
      </c>
      <c r="Q1599" s="201">
        <f t="shared" si="143"/>
        <v>47254</v>
      </c>
      <c r="R1599" s="5"/>
    </row>
    <row r="1600" spans="14:18" x14ac:dyDescent="0.2">
      <c r="N1600" s="199">
        <f t="shared" si="139"/>
        <v>10</v>
      </c>
      <c r="O1600" s="200">
        <f t="shared" si="138"/>
        <v>4725</v>
      </c>
      <c r="P1600" s="201">
        <f t="shared" si="143"/>
        <v>47248</v>
      </c>
      <c r="Q1600" s="201">
        <f t="shared" si="143"/>
        <v>47255</v>
      </c>
      <c r="R1600" s="5"/>
    </row>
    <row r="1601" spans="14:18" x14ac:dyDescent="0.2">
      <c r="N1601" s="199">
        <f t="shared" si="139"/>
        <v>11</v>
      </c>
      <c r="O1601" s="200">
        <f t="shared" si="138"/>
        <v>4295</v>
      </c>
      <c r="P1601" s="201">
        <f t="shared" si="143"/>
        <v>47249</v>
      </c>
      <c r="Q1601" s="201">
        <f t="shared" si="143"/>
        <v>47256</v>
      </c>
      <c r="R1601" s="5"/>
    </row>
    <row r="1602" spans="14:18" x14ac:dyDescent="0.2">
      <c r="N1602" s="199">
        <f t="shared" si="139"/>
        <v>12</v>
      </c>
      <c r="O1602" s="200">
        <f t="shared" si="138"/>
        <v>3938</v>
      </c>
      <c r="P1602" s="201">
        <f t="shared" si="143"/>
        <v>47250</v>
      </c>
      <c r="Q1602" s="201">
        <f t="shared" si="143"/>
        <v>47257</v>
      </c>
      <c r="R1602" s="5"/>
    </row>
    <row r="1603" spans="14:18" x14ac:dyDescent="0.2">
      <c r="N1603" s="199">
        <f t="shared" si="139"/>
        <v>13</v>
      </c>
      <c r="O1603" s="200">
        <f t="shared" si="138"/>
        <v>3635</v>
      </c>
      <c r="P1603" s="201">
        <f t="shared" si="143"/>
        <v>47251</v>
      </c>
      <c r="Q1603" s="201">
        <f t="shared" si="143"/>
        <v>47258</v>
      </c>
      <c r="R1603" s="5"/>
    </row>
    <row r="1604" spans="14:18" x14ac:dyDescent="0.2">
      <c r="N1604" s="199">
        <f t="shared" si="139"/>
        <v>14</v>
      </c>
      <c r="O1604" s="200">
        <f t="shared" si="138"/>
        <v>3375</v>
      </c>
      <c r="P1604" s="201">
        <f t="shared" si="143"/>
        <v>47252</v>
      </c>
      <c r="Q1604" s="201">
        <f t="shared" si="143"/>
        <v>47259</v>
      </c>
      <c r="R1604" s="5"/>
    </row>
    <row r="1605" spans="14:18" x14ac:dyDescent="0.2">
      <c r="N1605" s="199">
        <f t="shared" si="139"/>
        <v>15</v>
      </c>
      <c r="O1605" s="200">
        <f t="shared" si="138"/>
        <v>3150</v>
      </c>
      <c r="P1605" s="201">
        <f t="shared" si="143"/>
        <v>47253</v>
      </c>
      <c r="Q1605" s="201">
        <f t="shared" si="143"/>
        <v>47260</v>
      </c>
      <c r="R1605" s="5"/>
    </row>
    <row r="1606" spans="14:18" x14ac:dyDescent="0.2">
      <c r="N1606" s="199">
        <f t="shared" si="139"/>
        <v>16</v>
      </c>
      <c r="O1606" s="200">
        <f t="shared" si="138"/>
        <v>2953</v>
      </c>
      <c r="P1606" s="201">
        <f t="shared" si="143"/>
        <v>47254</v>
      </c>
      <c r="Q1606" s="201">
        <f t="shared" si="143"/>
        <v>47261</v>
      </c>
      <c r="R1606" s="5"/>
    </row>
    <row r="1607" spans="14:18" x14ac:dyDescent="0.2">
      <c r="N1607" s="199">
        <f t="shared" si="139"/>
        <v>17</v>
      </c>
      <c r="O1607" s="200">
        <f t="shared" si="138"/>
        <v>2780</v>
      </c>
      <c r="P1607" s="201">
        <f t="shared" si="143"/>
        <v>47255</v>
      </c>
      <c r="Q1607" s="201">
        <f t="shared" si="143"/>
        <v>47262</v>
      </c>
      <c r="R1607" s="5"/>
    </row>
    <row r="1608" spans="14:18" x14ac:dyDescent="0.2">
      <c r="N1608" s="199">
        <f t="shared" si="139"/>
        <v>18</v>
      </c>
      <c r="O1608" s="200">
        <f t="shared" si="138"/>
        <v>2625</v>
      </c>
      <c r="P1608" s="201">
        <f t="shared" si="143"/>
        <v>47256</v>
      </c>
      <c r="Q1608" s="201">
        <f t="shared" si="143"/>
        <v>47263</v>
      </c>
      <c r="R1608" s="5"/>
    </row>
    <row r="1609" spans="14:18" x14ac:dyDescent="0.2">
      <c r="N1609" s="199">
        <f t="shared" si="139"/>
        <v>19</v>
      </c>
      <c r="O1609" s="200">
        <f t="shared" ref="O1609:O1672" si="144">ROUND(P1609/N1609,0)</f>
        <v>2487</v>
      </c>
      <c r="P1609" s="201">
        <f t="shared" si="143"/>
        <v>47257</v>
      </c>
      <c r="Q1609" s="201">
        <f t="shared" si="143"/>
        <v>47264</v>
      </c>
      <c r="R1609" s="5"/>
    </row>
    <row r="1610" spans="14:18" x14ac:dyDescent="0.2">
      <c r="N1610" s="199">
        <f t="shared" ref="N1610:N1673" si="145">DAY(P1610)</f>
        <v>20</v>
      </c>
      <c r="O1610" s="200">
        <f t="shared" si="144"/>
        <v>2363</v>
      </c>
      <c r="P1610" s="201">
        <f t="shared" si="143"/>
        <v>47258</v>
      </c>
      <c r="Q1610" s="201">
        <f t="shared" si="143"/>
        <v>47265</v>
      </c>
      <c r="R1610" s="5"/>
    </row>
    <row r="1611" spans="14:18" x14ac:dyDescent="0.2">
      <c r="N1611" s="199">
        <f t="shared" si="145"/>
        <v>21</v>
      </c>
      <c r="O1611" s="200">
        <f t="shared" si="144"/>
        <v>2250</v>
      </c>
      <c r="P1611" s="201">
        <f t="shared" si="143"/>
        <v>47259</v>
      </c>
      <c r="Q1611" s="201">
        <f t="shared" si="143"/>
        <v>47266</v>
      </c>
      <c r="R1611" s="5"/>
    </row>
    <row r="1612" spans="14:18" x14ac:dyDescent="0.2">
      <c r="N1612" s="199">
        <f t="shared" si="145"/>
        <v>22</v>
      </c>
      <c r="O1612" s="200">
        <f t="shared" si="144"/>
        <v>2148</v>
      </c>
      <c r="P1612" s="201">
        <f t="shared" ref="P1612:Q1627" si="146">P1611+1</f>
        <v>47260</v>
      </c>
      <c r="Q1612" s="201">
        <f t="shared" si="146"/>
        <v>47267</v>
      </c>
      <c r="R1612" s="5"/>
    </row>
    <row r="1613" spans="14:18" x14ac:dyDescent="0.2">
      <c r="N1613" s="199">
        <f t="shared" si="145"/>
        <v>23</v>
      </c>
      <c r="O1613" s="200">
        <f t="shared" si="144"/>
        <v>2055</v>
      </c>
      <c r="P1613" s="201">
        <f t="shared" si="146"/>
        <v>47261</v>
      </c>
      <c r="Q1613" s="201">
        <f t="shared" si="146"/>
        <v>47268</v>
      </c>
      <c r="R1613" s="5"/>
    </row>
    <row r="1614" spans="14:18" x14ac:dyDescent="0.2">
      <c r="N1614" s="199">
        <f t="shared" si="145"/>
        <v>24</v>
      </c>
      <c r="O1614" s="200">
        <f t="shared" si="144"/>
        <v>1969</v>
      </c>
      <c r="P1614" s="201">
        <f t="shared" si="146"/>
        <v>47262</v>
      </c>
      <c r="Q1614" s="201">
        <f t="shared" si="146"/>
        <v>47269</v>
      </c>
      <c r="R1614" s="5"/>
    </row>
    <row r="1615" spans="14:18" x14ac:dyDescent="0.2">
      <c r="N1615" s="199">
        <f t="shared" si="145"/>
        <v>25</v>
      </c>
      <c r="O1615" s="200">
        <f t="shared" si="144"/>
        <v>1891</v>
      </c>
      <c r="P1615" s="201">
        <f t="shared" si="146"/>
        <v>47263</v>
      </c>
      <c r="Q1615" s="201">
        <f t="shared" si="146"/>
        <v>47270</v>
      </c>
      <c r="R1615" s="5"/>
    </row>
    <row r="1616" spans="14:18" x14ac:dyDescent="0.2">
      <c r="N1616" s="199">
        <f t="shared" si="145"/>
        <v>26</v>
      </c>
      <c r="O1616" s="200">
        <f t="shared" si="144"/>
        <v>1818</v>
      </c>
      <c r="P1616" s="201">
        <f t="shared" si="146"/>
        <v>47264</v>
      </c>
      <c r="Q1616" s="201">
        <f t="shared" si="146"/>
        <v>47271</v>
      </c>
      <c r="R1616" s="5"/>
    </row>
    <row r="1617" spans="14:18" x14ac:dyDescent="0.2">
      <c r="N1617" s="199">
        <f t="shared" si="145"/>
        <v>27</v>
      </c>
      <c r="O1617" s="200">
        <f t="shared" si="144"/>
        <v>1751</v>
      </c>
      <c r="P1617" s="201">
        <f t="shared" si="146"/>
        <v>47265</v>
      </c>
      <c r="Q1617" s="201">
        <f t="shared" si="146"/>
        <v>47272</v>
      </c>
      <c r="R1617" s="5"/>
    </row>
    <row r="1618" spans="14:18" x14ac:dyDescent="0.2">
      <c r="N1618" s="199">
        <f t="shared" si="145"/>
        <v>28</v>
      </c>
      <c r="O1618" s="200">
        <f t="shared" si="144"/>
        <v>1688</v>
      </c>
      <c r="P1618" s="201">
        <f t="shared" si="146"/>
        <v>47266</v>
      </c>
      <c r="Q1618" s="201">
        <f t="shared" si="146"/>
        <v>47273</v>
      </c>
      <c r="R1618" s="5"/>
    </row>
    <row r="1619" spans="14:18" x14ac:dyDescent="0.2">
      <c r="N1619" s="199">
        <f t="shared" si="145"/>
        <v>29</v>
      </c>
      <c r="O1619" s="200">
        <f t="shared" si="144"/>
        <v>1630</v>
      </c>
      <c r="P1619" s="201">
        <f t="shared" si="146"/>
        <v>47267</v>
      </c>
      <c r="Q1619" s="201">
        <f t="shared" si="146"/>
        <v>47274</v>
      </c>
      <c r="R1619" s="5"/>
    </row>
    <row r="1620" spans="14:18" x14ac:dyDescent="0.2">
      <c r="N1620" s="199">
        <f t="shared" si="145"/>
        <v>30</v>
      </c>
      <c r="O1620" s="200">
        <f t="shared" si="144"/>
        <v>1576</v>
      </c>
      <c r="P1620" s="201">
        <f t="shared" si="146"/>
        <v>47268</v>
      </c>
      <c r="Q1620" s="201">
        <f t="shared" si="146"/>
        <v>47275</v>
      </c>
      <c r="R1620" s="5"/>
    </row>
    <row r="1621" spans="14:18" x14ac:dyDescent="0.2">
      <c r="N1621" s="199">
        <f t="shared" si="145"/>
        <v>31</v>
      </c>
      <c r="O1621" s="200">
        <f t="shared" si="144"/>
        <v>1525</v>
      </c>
      <c r="P1621" s="201">
        <f t="shared" si="146"/>
        <v>47269</v>
      </c>
      <c r="Q1621" s="201">
        <f t="shared" si="146"/>
        <v>47276</v>
      </c>
      <c r="R1621" s="5"/>
    </row>
    <row r="1622" spans="14:18" x14ac:dyDescent="0.2">
      <c r="N1622" s="199">
        <f t="shared" si="145"/>
        <v>1</v>
      </c>
      <c r="O1622" s="200">
        <f t="shared" si="144"/>
        <v>47270</v>
      </c>
      <c r="P1622" s="201">
        <f t="shared" si="146"/>
        <v>47270</v>
      </c>
      <c r="Q1622" s="201">
        <f t="shared" si="146"/>
        <v>47277</v>
      </c>
      <c r="R1622" s="5"/>
    </row>
    <row r="1623" spans="14:18" x14ac:dyDescent="0.2">
      <c r="N1623" s="199">
        <f t="shared" si="145"/>
        <v>2</v>
      </c>
      <c r="O1623" s="200">
        <f t="shared" si="144"/>
        <v>23636</v>
      </c>
      <c r="P1623" s="201">
        <f t="shared" si="146"/>
        <v>47271</v>
      </c>
      <c r="Q1623" s="201">
        <f t="shared" si="146"/>
        <v>47278</v>
      </c>
      <c r="R1623" s="5"/>
    </row>
    <row r="1624" spans="14:18" x14ac:dyDescent="0.2">
      <c r="N1624" s="199">
        <f t="shared" si="145"/>
        <v>3</v>
      </c>
      <c r="O1624" s="200">
        <f t="shared" si="144"/>
        <v>15757</v>
      </c>
      <c r="P1624" s="201">
        <f t="shared" si="146"/>
        <v>47272</v>
      </c>
      <c r="Q1624" s="201">
        <f t="shared" si="146"/>
        <v>47279</v>
      </c>
      <c r="R1624" s="5"/>
    </row>
    <row r="1625" spans="14:18" x14ac:dyDescent="0.2">
      <c r="N1625" s="199">
        <f t="shared" si="145"/>
        <v>4</v>
      </c>
      <c r="O1625" s="200">
        <f t="shared" si="144"/>
        <v>11818</v>
      </c>
      <c r="P1625" s="201">
        <f t="shared" si="146"/>
        <v>47273</v>
      </c>
      <c r="Q1625" s="201">
        <f t="shared" si="146"/>
        <v>47280</v>
      </c>
      <c r="R1625" s="5"/>
    </row>
    <row r="1626" spans="14:18" x14ac:dyDescent="0.2">
      <c r="N1626" s="199">
        <f t="shared" si="145"/>
        <v>5</v>
      </c>
      <c r="O1626" s="200">
        <f t="shared" si="144"/>
        <v>9455</v>
      </c>
      <c r="P1626" s="201">
        <f t="shared" si="146"/>
        <v>47274</v>
      </c>
      <c r="Q1626" s="201">
        <f t="shared" si="146"/>
        <v>47281</v>
      </c>
      <c r="R1626" s="5"/>
    </row>
    <row r="1627" spans="14:18" x14ac:dyDescent="0.2">
      <c r="N1627" s="199">
        <f t="shared" si="145"/>
        <v>6</v>
      </c>
      <c r="O1627" s="200">
        <f t="shared" si="144"/>
        <v>7879</v>
      </c>
      <c r="P1627" s="201">
        <f t="shared" si="146"/>
        <v>47275</v>
      </c>
      <c r="Q1627" s="201">
        <f t="shared" si="146"/>
        <v>47282</v>
      </c>
      <c r="R1627" s="5"/>
    </row>
    <row r="1628" spans="14:18" x14ac:dyDescent="0.2">
      <c r="N1628" s="199">
        <f t="shared" si="145"/>
        <v>7</v>
      </c>
      <c r="O1628" s="200">
        <f t="shared" si="144"/>
        <v>6754</v>
      </c>
      <c r="P1628" s="201">
        <f t="shared" ref="P1628:Q1643" si="147">P1627+1</f>
        <v>47276</v>
      </c>
      <c r="Q1628" s="201">
        <f t="shared" si="147"/>
        <v>47283</v>
      </c>
      <c r="R1628" s="5"/>
    </row>
    <row r="1629" spans="14:18" x14ac:dyDescent="0.2">
      <c r="N1629" s="199">
        <f t="shared" si="145"/>
        <v>8</v>
      </c>
      <c r="O1629" s="200">
        <f t="shared" si="144"/>
        <v>5910</v>
      </c>
      <c r="P1629" s="201">
        <f t="shared" si="147"/>
        <v>47277</v>
      </c>
      <c r="Q1629" s="201">
        <f t="shared" si="147"/>
        <v>47284</v>
      </c>
      <c r="R1629" s="5"/>
    </row>
    <row r="1630" spans="14:18" x14ac:dyDescent="0.2">
      <c r="N1630" s="199">
        <f t="shared" si="145"/>
        <v>9</v>
      </c>
      <c r="O1630" s="200">
        <f t="shared" si="144"/>
        <v>5253</v>
      </c>
      <c r="P1630" s="201">
        <f t="shared" si="147"/>
        <v>47278</v>
      </c>
      <c r="Q1630" s="201">
        <f t="shared" si="147"/>
        <v>47285</v>
      </c>
      <c r="R1630" s="5"/>
    </row>
    <row r="1631" spans="14:18" x14ac:dyDescent="0.2">
      <c r="N1631" s="199">
        <f t="shared" si="145"/>
        <v>10</v>
      </c>
      <c r="O1631" s="200">
        <f t="shared" si="144"/>
        <v>4728</v>
      </c>
      <c r="P1631" s="201">
        <f t="shared" si="147"/>
        <v>47279</v>
      </c>
      <c r="Q1631" s="201">
        <f t="shared" si="147"/>
        <v>47286</v>
      </c>
      <c r="R1631" s="5"/>
    </row>
    <row r="1632" spans="14:18" x14ac:dyDescent="0.2">
      <c r="N1632" s="199">
        <f t="shared" si="145"/>
        <v>11</v>
      </c>
      <c r="O1632" s="200">
        <f t="shared" si="144"/>
        <v>4298</v>
      </c>
      <c r="P1632" s="201">
        <f t="shared" si="147"/>
        <v>47280</v>
      </c>
      <c r="Q1632" s="201">
        <f t="shared" si="147"/>
        <v>47287</v>
      </c>
      <c r="R1632" s="5"/>
    </row>
    <row r="1633" spans="14:18" x14ac:dyDescent="0.2">
      <c r="N1633" s="199">
        <f t="shared" si="145"/>
        <v>12</v>
      </c>
      <c r="O1633" s="200">
        <f t="shared" si="144"/>
        <v>3940</v>
      </c>
      <c r="P1633" s="201">
        <f t="shared" si="147"/>
        <v>47281</v>
      </c>
      <c r="Q1633" s="201">
        <f t="shared" si="147"/>
        <v>47288</v>
      </c>
      <c r="R1633" s="5"/>
    </row>
    <row r="1634" spans="14:18" x14ac:dyDescent="0.2">
      <c r="N1634" s="199">
        <f t="shared" si="145"/>
        <v>13</v>
      </c>
      <c r="O1634" s="200">
        <f t="shared" si="144"/>
        <v>3637</v>
      </c>
      <c r="P1634" s="201">
        <f t="shared" si="147"/>
        <v>47282</v>
      </c>
      <c r="Q1634" s="201">
        <f t="shared" si="147"/>
        <v>47289</v>
      </c>
      <c r="R1634" s="5"/>
    </row>
    <row r="1635" spans="14:18" x14ac:dyDescent="0.2">
      <c r="N1635" s="199">
        <f t="shared" si="145"/>
        <v>14</v>
      </c>
      <c r="O1635" s="200">
        <f t="shared" si="144"/>
        <v>3377</v>
      </c>
      <c r="P1635" s="201">
        <f t="shared" si="147"/>
        <v>47283</v>
      </c>
      <c r="Q1635" s="201">
        <f t="shared" si="147"/>
        <v>47290</v>
      </c>
      <c r="R1635" s="5"/>
    </row>
    <row r="1636" spans="14:18" x14ac:dyDescent="0.2">
      <c r="N1636" s="199">
        <f t="shared" si="145"/>
        <v>15</v>
      </c>
      <c r="O1636" s="200">
        <f t="shared" si="144"/>
        <v>3152</v>
      </c>
      <c r="P1636" s="201">
        <f t="shared" si="147"/>
        <v>47284</v>
      </c>
      <c r="Q1636" s="201">
        <f t="shared" si="147"/>
        <v>47291</v>
      </c>
      <c r="R1636" s="5"/>
    </row>
    <row r="1637" spans="14:18" x14ac:dyDescent="0.2">
      <c r="N1637" s="199">
        <f t="shared" si="145"/>
        <v>16</v>
      </c>
      <c r="O1637" s="200">
        <f t="shared" si="144"/>
        <v>2955</v>
      </c>
      <c r="P1637" s="201">
        <f t="shared" si="147"/>
        <v>47285</v>
      </c>
      <c r="Q1637" s="201">
        <f t="shared" si="147"/>
        <v>47292</v>
      </c>
      <c r="R1637" s="5"/>
    </row>
    <row r="1638" spans="14:18" x14ac:dyDescent="0.2">
      <c r="N1638" s="199">
        <f t="shared" si="145"/>
        <v>17</v>
      </c>
      <c r="O1638" s="200">
        <f t="shared" si="144"/>
        <v>2782</v>
      </c>
      <c r="P1638" s="201">
        <f t="shared" si="147"/>
        <v>47286</v>
      </c>
      <c r="Q1638" s="201">
        <f t="shared" si="147"/>
        <v>47293</v>
      </c>
      <c r="R1638" s="5"/>
    </row>
    <row r="1639" spans="14:18" x14ac:dyDescent="0.2">
      <c r="N1639" s="199">
        <f t="shared" si="145"/>
        <v>18</v>
      </c>
      <c r="O1639" s="200">
        <f t="shared" si="144"/>
        <v>2627</v>
      </c>
      <c r="P1639" s="201">
        <f t="shared" si="147"/>
        <v>47287</v>
      </c>
      <c r="Q1639" s="201">
        <f t="shared" si="147"/>
        <v>47294</v>
      </c>
      <c r="R1639" s="5"/>
    </row>
    <row r="1640" spans="14:18" x14ac:dyDescent="0.2">
      <c r="N1640" s="199">
        <f t="shared" si="145"/>
        <v>19</v>
      </c>
      <c r="O1640" s="200">
        <f t="shared" si="144"/>
        <v>2489</v>
      </c>
      <c r="P1640" s="201">
        <f t="shared" si="147"/>
        <v>47288</v>
      </c>
      <c r="Q1640" s="201">
        <f t="shared" si="147"/>
        <v>47295</v>
      </c>
      <c r="R1640" s="5"/>
    </row>
    <row r="1641" spans="14:18" x14ac:dyDescent="0.2">
      <c r="N1641" s="199">
        <f t="shared" si="145"/>
        <v>20</v>
      </c>
      <c r="O1641" s="200">
        <f t="shared" si="144"/>
        <v>2364</v>
      </c>
      <c r="P1641" s="201">
        <f t="shared" si="147"/>
        <v>47289</v>
      </c>
      <c r="Q1641" s="201">
        <f t="shared" si="147"/>
        <v>47296</v>
      </c>
      <c r="R1641" s="5"/>
    </row>
    <row r="1642" spans="14:18" x14ac:dyDescent="0.2">
      <c r="N1642" s="199">
        <f t="shared" si="145"/>
        <v>21</v>
      </c>
      <c r="O1642" s="200">
        <f t="shared" si="144"/>
        <v>2252</v>
      </c>
      <c r="P1642" s="201">
        <f t="shared" si="147"/>
        <v>47290</v>
      </c>
      <c r="Q1642" s="201">
        <f t="shared" si="147"/>
        <v>47297</v>
      </c>
      <c r="R1642" s="5"/>
    </row>
    <row r="1643" spans="14:18" x14ac:dyDescent="0.2">
      <c r="N1643" s="199">
        <f t="shared" si="145"/>
        <v>22</v>
      </c>
      <c r="O1643" s="200">
        <f t="shared" si="144"/>
        <v>2150</v>
      </c>
      <c r="P1643" s="201">
        <f t="shared" si="147"/>
        <v>47291</v>
      </c>
      <c r="Q1643" s="201">
        <f t="shared" si="147"/>
        <v>47298</v>
      </c>
      <c r="R1643" s="5"/>
    </row>
    <row r="1644" spans="14:18" x14ac:dyDescent="0.2">
      <c r="N1644" s="199">
        <f t="shared" si="145"/>
        <v>23</v>
      </c>
      <c r="O1644" s="200">
        <f t="shared" si="144"/>
        <v>2056</v>
      </c>
      <c r="P1644" s="201">
        <f t="shared" ref="P1644:Q1659" si="148">P1643+1</f>
        <v>47292</v>
      </c>
      <c r="Q1644" s="201">
        <f t="shared" si="148"/>
        <v>47299</v>
      </c>
      <c r="R1644" s="5"/>
    </row>
    <row r="1645" spans="14:18" x14ac:dyDescent="0.2">
      <c r="N1645" s="199">
        <f t="shared" si="145"/>
        <v>24</v>
      </c>
      <c r="O1645" s="200">
        <f t="shared" si="144"/>
        <v>1971</v>
      </c>
      <c r="P1645" s="201">
        <f t="shared" si="148"/>
        <v>47293</v>
      </c>
      <c r="Q1645" s="201">
        <f t="shared" si="148"/>
        <v>47300</v>
      </c>
      <c r="R1645" s="5"/>
    </row>
    <row r="1646" spans="14:18" x14ac:dyDescent="0.2">
      <c r="N1646" s="199">
        <f t="shared" si="145"/>
        <v>25</v>
      </c>
      <c r="O1646" s="200">
        <f t="shared" si="144"/>
        <v>1892</v>
      </c>
      <c r="P1646" s="201">
        <f t="shared" si="148"/>
        <v>47294</v>
      </c>
      <c r="Q1646" s="201">
        <f t="shared" si="148"/>
        <v>47301</v>
      </c>
      <c r="R1646" s="5"/>
    </row>
    <row r="1647" spans="14:18" x14ac:dyDescent="0.2">
      <c r="N1647" s="199">
        <f t="shared" si="145"/>
        <v>26</v>
      </c>
      <c r="O1647" s="200">
        <f t="shared" si="144"/>
        <v>1819</v>
      </c>
      <c r="P1647" s="201">
        <f t="shared" si="148"/>
        <v>47295</v>
      </c>
      <c r="Q1647" s="201">
        <f t="shared" si="148"/>
        <v>47302</v>
      </c>
      <c r="R1647" s="5"/>
    </row>
    <row r="1648" spans="14:18" x14ac:dyDescent="0.2">
      <c r="N1648" s="199">
        <f t="shared" si="145"/>
        <v>27</v>
      </c>
      <c r="O1648" s="200">
        <f t="shared" si="144"/>
        <v>1752</v>
      </c>
      <c r="P1648" s="201">
        <f t="shared" si="148"/>
        <v>47296</v>
      </c>
      <c r="Q1648" s="201">
        <f t="shared" si="148"/>
        <v>47303</v>
      </c>
      <c r="R1648" s="5"/>
    </row>
    <row r="1649" spans="14:18" x14ac:dyDescent="0.2">
      <c r="N1649" s="199">
        <f t="shared" si="145"/>
        <v>28</v>
      </c>
      <c r="O1649" s="200">
        <f t="shared" si="144"/>
        <v>1689</v>
      </c>
      <c r="P1649" s="201">
        <f t="shared" si="148"/>
        <v>47297</v>
      </c>
      <c r="Q1649" s="201">
        <f t="shared" si="148"/>
        <v>47304</v>
      </c>
      <c r="R1649" s="5"/>
    </row>
    <row r="1650" spans="14:18" x14ac:dyDescent="0.2">
      <c r="N1650" s="199">
        <f t="shared" si="145"/>
        <v>29</v>
      </c>
      <c r="O1650" s="200">
        <f t="shared" si="144"/>
        <v>1631</v>
      </c>
      <c r="P1650" s="201">
        <f t="shared" si="148"/>
        <v>47298</v>
      </c>
      <c r="Q1650" s="201">
        <f t="shared" si="148"/>
        <v>47305</v>
      </c>
      <c r="R1650" s="5"/>
    </row>
    <row r="1651" spans="14:18" x14ac:dyDescent="0.2">
      <c r="N1651" s="199">
        <f t="shared" si="145"/>
        <v>30</v>
      </c>
      <c r="O1651" s="200">
        <f t="shared" si="144"/>
        <v>1577</v>
      </c>
      <c r="P1651" s="201">
        <f t="shared" si="148"/>
        <v>47299</v>
      </c>
      <c r="Q1651" s="201">
        <f t="shared" si="148"/>
        <v>47306</v>
      </c>
      <c r="R1651" s="5"/>
    </row>
    <row r="1652" spans="14:18" x14ac:dyDescent="0.2">
      <c r="N1652" s="199">
        <f t="shared" si="145"/>
        <v>1</v>
      </c>
      <c r="O1652" s="200">
        <f t="shared" si="144"/>
        <v>47300</v>
      </c>
      <c r="P1652" s="201">
        <f t="shared" si="148"/>
        <v>47300</v>
      </c>
      <c r="Q1652" s="201">
        <f t="shared" si="148"/>
        <v>47307</v>
      </c>
      <c r="R1652" s="5"/>
    </row>
    <row r="1653" spans="14:18" x14ac:dyDescent="0.2">
      <c r="N1653" s="199">
        <f t="shared" si="145"/>
        <v>2</v>
      </c>
      <c r="O1653" s="200">
        <f t="shared" si="144"/>
        <v>23651</v>
      </c>
      <c r="P1653" s="201">
        <f t="shared" si="148"/>
        <v>47301</v>
      </c>
      <c r="Q1653" s="201">
        <f t="shared" si="148"/>
        <v>47308</v>
      </c>
      <c r="R1653" s="5"/>
    </row>
    <row r="1654" spans="14:18" x14ac:dyDescent="0.2">
      <c r="N1654" s="199">
        <f t="shared" si="145"/>
        <v>3</v>
      </c>
      <c r="O1654" s="200">
        <f t="shared" si="144"/>
        <v>15767</v>
      </c>
      <c r="P1654" s="201">
        <f t="shared" si="148"/>
        <v>47302</v>
      </c>
      <c r="Q1654" s="201">
        <f t="shared" si="148"/>
        <v>47309</v>
      </c>
      <c r="R1654" s="5"/>
    </row>
    <row r="1655" spans="14:18" x14ac:dyDescent="0.2">
      <c r="N1655" s="199">
        <f t="shared" si="145"/>
        <v>4</v>
      </c>
      <c r="O1655" s="200">
        <f t="shared" si="144"/>
        <v>11826</v>
      </c>
      <c r="P1655" s="201">
        <f t="shared" si="148"/>
        <v>47303</v>
      </c>
      <c r="Q1655" s="201">
        <f t="shared" si="148"/>
        <v>47310</v>
      </c>
      <c r="R1655" s="5"/>
    </row>
    <row r="1656" spans="14:18" x14ac:dyDescent="0.2">
      <c r="N1656" s="199">
        <f t="shared" si="145"/>
        <v>5</v>
      </c>
      <c r="O1656" s="200">
        <f t="shared" si="144"/>
        <v>9461</v>
      </c>
      <c r="P1656" s="201">
        <f t="shared" si="148"/>
        <v>47304</v>
      </c>
      <c r="Q1656" s="201">
        <f t="shared" si="148"/>
        <v>47311</v>
      </c>
      <c r="R1656" s="5"/>
    </row>
    <row r="1657" spans="14:18" x14ac:dyDescent="0.2">
      <c r="N1657" s="199">
        <f t="shared" si="145"/>
        <v>6</v>
      </c>
      <c r="O1657" s="200">
        <f t="shared" si="144"/>
        <v>7884</v>
      </c>
      <c r="P1657" s="201">
        <f t="shared" si="148"/>
        <v>47305</v>
      </c>
      <c r="Q1657" s="201">
        <f t="shared" si="148"/>
        <v>47312</v>
      </c>
      <c r="R1657" s="5"/>
    </row>
    <row r="1658" spans="14:18" x14ac:dyDescent="0.2">
      <c r="N1658" s="199">
        <f t="shared" si="145"/>
        <v>7</v>
      </c>
      <c r="O1658" s="200">
        <f t="shared" si="144"/>
        <v>6758</v>
      </c>
      <c r="P1658" s="201">
        <f t="shared" si="148"/>
        <v>47306</v>
      </c>
      <c r="Q1658" s="201">
        <f t="shared" si="148"/>
        <v>47313</v>
      </c>
      <c r="R1658" s="5"/>
    </row>
    <row r="1659" spans="14:18" x14ac:dyDescent="0.2">
      <c r="N1659" s="199">
        <f t="shared" si="145"/>
        <v>8</v>
      </c>
      <c r="O1659" s="200">
        <f t="shared" si="144"/>
        <v>5913</v>
      </c>
      <c r="P1659" s="201">
        <f t="shared" si="148"/>
        <v>47307</v>
      </c>
      <c r="Q1659" s="201">
        <f t="shared" si="148"/>
        <v>47314</v>
      </c>
      <c r="R1659" s="5"/>
    </row>
    <row r="1660" spans="14:18" x14ac:dyDescent="0.2">
      <c r="N1660" s="199">
        <f t="shared" si="145"/>
        <v>9</v>
      </c>
      <c r="O1660" s="200">
        <f t="shared" si="144"/>
        <v>5256</v>
      </c>
      <c r="P1660" s="201">
        <f t="shared" ref="P1660:Q1675" si="149">P1659+1</f>
        <v>47308</v>
      </c>
      <c r="Q1660" s="201">
        <f t="shared" si="149"/>
        <v>47315</v>
      </c>
      <c r="R1660" s="5"/>
    </row>
    <row r="1661" spans="14:18" x14ac:dyDescent="0.2">
      <c r="N1661" s="199">
        <f t="shared" si="145"/>
        <v>10</v>
      </c>
      <c r="O1661" s="200">
        <f t="shared" si="144"/>
        <v>4731</v>
      </c>
      <c r="P1661" s="201">
        <f t="shared" si="149"/>
        <v>47309</v>
      </c>
      <c r="Q1661" s="201">
        <f t="shared" si="149"/>
        <v>47316</v>
      </c>
      <c r="R1661" s="5"/>
    </row>
    <row r="1662" spans="14:18" x14ac:dyDescent="0.2">
      <c r="N1662" s="199">
        <f t="shared" si="145"/>
        <v>11</v>
      </c>
      <c r="O1662" s="200">
        <f t="shared" si="144"/>
        <v>4301</v>
      </c>
      <c r="P1662" s="201">
        <f t="shared" si="149"/>
        <v>47310</v>
      </c>
      <c r="Q1662" s="201">
        <f t="shared" si="149"/>
        <v>47317</v>
      </c>
      <c r="R1662" s="5"/>
    </row>
    <row r="1663" spans="14:18" x14ac:dyDescent="0.2">
      <c r="N1663" s="199">
        <f t="shared" si="145"/>
        <v>12</v>
      </c>
      <c r="O1663" s="200">
        <f t="shared" si="144"/>
        <v>3943</v>
      </c>
      <c r="P1663" s="201">
        <f t="shared" si="149"/>
        <v>47311</v>
      </c>
      <c r="Q1663" s="201">
        <f t="shared" si="149"/>
        <v>47318</v>
      </c>
      <c r="R1663" s="5"/>
    </row>
    <row r="1664" spans="14:18" x14ac:dyDescent="0.2">
      <c r="N1664" s="199">
        <f t="shared" si="145"/>
        <v>13</v>
      </c>
      <c r="O1664" s="200">
        <f t="shared" si="144"/>
        <v>3639</v>
      </c>
      <c r="P1664" s="201">
        <f t="shared" si="149"/>
        <v>47312</v>
      </c>
      <c r="Q1664" s="201">
        <f t="shared" si="149"/>
        <v>47319</v>
      </c>
      <c r="R1664" s="5"/>
    </row>
    <row r="1665" spans="14:18" x14ac:dyDescent="0.2">
      <c r="N1665" s="199">
        <f t="shared" si="145"/>
        <v>14</v>
      </c>
      <c r="O1665" s="200">
        <f t="shared" si="144"/>
        <v>3380</v>
      </c>
      <c r="P1665" s="201">
        <f t="shared" si="149"/>
        <v>47313</v>
      </c>
      <c r="Q1665" s="201">
        <f t="shared" si="149"/>
        <v>47320</v>
      </c>
      <c r="R1665" s="5"/>
    </row>
    <row r="1666" spans="14:18" x14ac:dyDescent="0.2">
      <c r="N1666" s="199">
        <f t="shared" si="145"/>
        <v>15</v>
      </c>
      <c r="O1666" s="200">
        <f t="shared" si="144"/>
        <v>3154</v>
      </c>
      <c r="P1666" s="201">
        <f t="shared" si="149"/>
        <v>47314</v>
      </c>
      <c r="Q1666" s="201">
        <f t="shared" si="149"/>
        <v>47321</v>
      </c>
      <c r="R1666" s="5"/>
    </row>
    <row r="1667" spans="14:18" x14ac:dyDescent="0.2">
      <c r="N1667" s="199">
        <f t="shared" si="145"/>
        <v>16</v>
      </c>
      <c r="O1667" s="200">
        <f t="shared" si="144"/>
        <v>2957</v>
      </c>
      <c r="P1667" s="201">
        <f t="shared" si="149"/>
        <v>47315</v>
      </c>
      <c r="Q1667" s="201">
        <f t="shared" si="149"/>
        <v>47322</v>
      </c>
      <c r="R1667" s="5"/>
    </row>
    <row r="1668" spans="14:18" x14ac:dyDescent="0.2">
      <c r="N1668" s="199">
        <f t="shared" si="145"/>
        <v>17</v>
      </c>
      <c r="O1668" s="200">
        <f t="shared" si="144"/>
        <v>2783</v>
      </c>
      <c r="P1668" s="201">
        <f t="shared" si="149"/>
        <v>47316</v>
      </c>
      <c r="Q1668" s="201">
        <f t="shared" si="149"/>
        <v>47323</v>
      </c>
      <c r="R1668" s="5"/>
    </row>
    <row r="1669" spans="14:18" x14ac:dyDescent="0.2">
      <c r="N1669" s="199">
        <f t="shared" si="145"/>
        <v>18</v>
      </c>
      <c r="O1669" s="200">
        <f t="shared" si="144"/>
        <v>2629</v>
      </c>
      <c r="P1669" s="201">
        <f t="shared" si="149"/>
        <v>47317</v>
      </c>
      <c r="Q1669" s="201">
        <f t="shared" si="149"/>
        <v>47324</v>
      </c>
      <c r="R1669" s="5"/>
    </row>
    <row r="1670" spans="14:18" x14ac:dyDescent="0.2">
      <c r="N1670" s="199">
        <f t="shared" si="145"/>
        <v>19</v>
      </c>
      <c r="O1670" s="200">
        <f t="shared" si="144"/>
        <v>2490</v>
      </c>
      <c r="P1670" s="201">
        <f t="shared" si="149"/>
        <v>47318</v>
      </c>
      <c r="Q1670" s="201">
        <f t="shared" si="149"/>
        <v>47325</v>
      </c>
      <c r="R1670" s="5"/>
    </row>
    <row r="1671" spans="14:18" x14ac:dyDescent="0.2">
      <c r="N1671" s="199">
        <f t="shared" si="145"/>
        <v>20</v>
      </c>
      <c r="O1671" s="200">
        <f t="shared" si="144"/>
        <v>2366</v>
      </c>
      <c r="P1671" s="201">
        <f t="shared" si="149"/>
        <v>47319</v>
      </c>
      <c r="Q1671" s="201">
        <f t="shared" si="149"/>
        <v>47326</v>
      </c>
      <c r="R1671" s="5"/>
    </row>
    <row r="1672" spans="14:18" x14ac:dyDescent="0.2">
      <c r="N1672" s="199">
        <f t="shared" si="145"/>
        <v>21</v>
      </c>
      <c r="O1672" s="200">
        <f t="shared" si="144"/>
        <v>2253</v>
      </c>
      <c r="P1672" s="201">
        <f t="shared" si="149"/>
        <v>47320</v>
      </c>
      <c r="Q1672" s="201">
        <f t="shared" si="149"/>
        <v>47327</v>
      </c>
      <c r="R1672" s="5"/>
    </row>
    <row r="1673" spans="14:18" x14ac:dyDescent="0.2">
      <c r="N1673" s="199">
        <f t="shared" si="145"/>
        <v>22</v>
      </c>
      <c r="O1673" s="200">
        <f t="shared" ref="O1673:O1736" si="150">ROUND(P1673/N1673,0)</f>
        <v>2151</v>
      </c>
      <c r="P1673" s="201">
        <f t="shared" si="149"/>
        <v>47321</v>
      </c>
      <c r="Q1673" s="201">
        <f t="shared" si="149"/>
        <v>47328</v>
      </c>
      <c r="R1673" s="5"/>
    </row>
    <row r="1674" spans="14:18" x14ac:dyDescent="0.2">
      <c r="N1674" s="199">
        <f t="shared" ref="N1674:N1737" si="151">DAY(P1674)</f>
        <v>23</v>
      </c>
      <c r="O1674" s="200">
        <f t="shared" si="150"/>
        <v>2057</v>
      </c>
      <c r="P1674" s="201">
        <f t="shared" si="149"/>
        <v>47322</v>
      </c>
      <c r="Q1674" s="201">
        <f t="shared" si="149"/>
        <v>47329</v>
      </c>
      <c r="R1674" s="5"/>
    </row>
    <row r="1675" spans="14:18" x14ac:dyDescent="0.2">
      <c r="N1675" s="199">
        <f t="shared" si="151"/>
        <v>24</v>
      </c>
      <c r="O1675" s="200">
        <f t="shared" si="150"/>
        <v>1972</v>
      </c>
      <c r="P1675" s="201">
        <f t="shared" si="149"/>
        <v>47323</v>
      </c>
      <c r="Q1675" s="201">
        <f t="shared" si="149"/>
        <v>47330</v>
      </c>
      <c r="R1675" s="5"/>
    </row>
    <row r="1676" spans="14:18" x14ac:dyDescent="0.2">
      <c r="N1676" s="199">
        <f t="shared" si="151"/>
        <v>25</v>
      </c>
      <c r="O1676" s="200">
        <f t="shared" si="150"/>
        <v>1893</v>
      </c>
      <c r="P1676" s="201">
        <f t="shared" ref="P1676:Q1691" si="152">P1675+1</f>
        <v>47324</v>
      </c>
      <c r="Q1676" s="201">
        <f t="shared" si="152"/>
        <v>47331</v>
      </c>
      <c r="R1676" s="5"/>
    </row>
    <row r="1677" spans="14:18" x14ac:dyDescent="0.2">
      <c r="N1677" s="199">
        <f t="shared" si="151"/>
        <v>26</v>
      </c>
      <c r="O1677" s="200">
        <f t="shared" si="150"/>
        <v>1820</v>
      </c>
      <c r="P1677" s="201">
        <f t="shared" si="152"/>
        <v>47325</v>
      </c>
      <c r="Q1677" s="201">
        <f t="shared" si="152"/>
        <v>47332</v>
      </c>
      <c r="R1677" s="5"/>
    </row>
    <row r="1678" spans="14:18" x14ac:dyDescent="0.2">
      <c r="N1678" s="199">
        <f t="shared" si="151"/>
        <v>27</v>
      </c>
      <c r="O1678" s="200">
        <f t="shared" si="150"/>
        <v>1753</v>
      </c>
      <c r="P1678" s="201">
        <f t="shared" si="152"/>
        <v>47326</v>
      </c>
      <c r="Q1678" s="201">
        <f t="shared" si="152"/>
        <v>47333</v>
      </c>
      <c r="R1678" s="5"/>
    </row>
    <row r="1679" spans="14:18" x14ac:dyDescent="0.2">
      <c r="N1679" s="199">
        <f t="shared" si="151"/>
        <v>28</v>
      </c>
      <c r="O1679" s="200">
        <f t="shared" si="150"/>
        <v>1690</v>
      </c>
      <c r="P1679" s="201">
        <f t="shared" si="152"/>
        <v>47327</v>
      </c>
      <c r="Q1679" s="201">
        <f t="shared" si="152"/>
        <v>47334</v>
      </c>
      <c r="R1679" s="5"/>
    </row>
    <row r="1680" spans="14:18" x14ac:dyDescent="0.2">
      <c r="N1680" s="199">
        <f t="shared" si="151"/>
        <v>29</v>
      </c>
      <c r="O1680" s="200">
        <f t="shared" si="150"/>
        <v>1632</v>
      </c>
      <c r="P1680" s="201">
        <f t="shared" si="152"/>
        <v>47328</v>
      </c>
      <c r="Q1680" s="201">
        <f t="shared" si="152"/>
        <v>47335</v>
      </c>
      <c r="R1680" s="5"/>
    </row>
    <row r="1681" spans="14:18" x14ac:dyDescent="0.2">
      <c r="N1681" s="199">
        <f t="shared" si="151"/>
        <v>30</v>
      </c>
      <c r="O1681" s="200">
        <f t="shared" si="150"/>
        <v>1578</v>
      </c>
      <c r="P1681" s="201">
        <f t="shared" si="152"/>
        <v>47329</v>
      </c>
      <c r="Q1681" s="201">
        <f t="shared" si="152"/>
        <v>47336</v>
      </c>
      <c r="R1681" s="5"/>
    </row>
    <row r="1682" spans="14:18" x14ac:dyDescent="0.2">
      <c r="N1682" s="199">
        <f t="shared" si="151"/>
        <v>31</v>
      </c>
      <c r="O1682" s="200">
        <f t="shared" si="150"/>
        <v>1527</v>
      </c>
      <c r="P1682" s="201">
        <f t="shared" si="152"/>
        <v>47330</v>
      </c>
      <c r="Q1682" s="201">
        <f t="shared" si="152"/>
        <v>47337</v>
      </c>
      <c r="R1682" s="5"/>
    </row>
    <row r="1683" spans="14:18" x14ac:dyDescent="0.2">
      <c r="N1683" s="199">
        <f t="shared" si="151"/>
        <v>1</v>
      </c>
      <c r="O1683" s="200">
        <f t="shared" si="150"/>
        <v>47331</v>
      </c>
      <c r="P1683" s="201">
        <f t="shared" si="152"/>
        <v>47331</v>
      </c>
      <c r="Q1683" s="201">
        <f t="shared" si="152"/>
        <v>47338</v>
      </c>
      <c r="R1683" s="5"/>
    </row>
    <row r="1684" spans="14:18" x14ac:dyDescent="0.2">
      <c r="N1684" s="199">
        <f t="shared" si="151"/>
        <v>2</v>
      </c>
      <c r="O1684" s="200">
        <f t="shared" si="150"/>
        <v>23666</v>
      </c>
      <c r="P1684" s="201">
        <f t="shared" si="152"/>
        <v>47332</v>
      </c>
      <c r="Q1684" s="201">
        <f t="shared" si="152"/>
        <v>47339</v>
      </c>
      <c r="R1684" s="5"/>
    </row>
    <row r="1685" spans="14:18" x14ac:dyDescent="0.2">
      <c r="N1685" s="199">
        <f t="shared" si="151"/>
        <v>3</v>
      </c>
      <c r="O1685" s="200">
        <f t="shared" si="150"/>
        <v>15778</v>
      </c>
      <c r="P1685" s="201">
        <f t="shared" si="152"/>
        <v>47333</v>
      </c>
      <c r="Q1685" s="201">
        <f t="shared" si="152"/>
        <v>47340</v>
      </c>
      <c r="R1685" s="5"/>
    </row>
    <row r="1686" spans="14:18" x14ac:dyDescent="0.2">
      <c r="N1686" s="199">
        <f t="shared" si="151"/>
        <v>4</v>
      </c>
      <c r="O1686" s="200">
        <f t="shared" si="150"/>
        <v>11834</v>
      </c>
      <c r="P1686" s="201">
        <f t="shared" si="152"/>
        <v>47334</v>
      </c>
      <c r="Q1686" s="201">
        <f t="shared" si="152"/>
        <v>47341</v>
      </c>
      <c r="R1686" s="5"/>
    </row>
    <row r="1687" spans="14:18" x14ac:dyDescent="0.2">
      <c r="N1687" s="199">
        <f t="shared" si="151"/>
        <v>5</v>
      </c>
      <c r="O1687" s="200">
        <f t="shared" si="150"/>
        <v>9467</v>
      </c>
      <c r="P1687" s="201">
        <f t="shared" si="152"/>
        <v>47335</v>
      </c>
      <c r="Q1687" s="201">
        <f t="shared" si="152"/>
        <v>47342</v>
      </c>
      <c r="R1687" s="5"/>
    </row>
    <row r="1688" spans="14:18" x14ac:dyDescent="0.2">
      <c r="N1688" s="199">
        <f t="shared" si="151"/>
        <v>6</v>
      </c>
      <c r="O1688" s="200">
        <f t="shared" si="150"/>
        <v>7889</v>
      </c>
      <c r="P1688" s="201">
        <f t="shared" si="152"/>
        <v>47336</v>
      </c>
      <c r="Q1688" s="201">
        <f t="shared" si="152"/>
        <v>47343</v>
      </c>
      <c r="R1688" s="5"/>
    </row>
    <row r="1689" spans="14:18" x14ac:dyDescent="0.2">
      <c r="N1689" s="199">
        <f t="shared" si="151"/>
        <v>7</v>
      </c>
      <c r="O1689" s="200">
        <f t="shared" si="150"/>
        <v>6762</v>
      </c>
      <c r="P1689" s="201">
        <f t="shared" si="152"/>
        <v>47337</v>
      </c>
      <c r="Q1689" s="201">
        <f t="shared" si="152"/>
        <v>47344</v>
      </c>
      <c r="R1689" s="5"/>
    </row>
    <row r="1690" spans="14:18" x14ac:dyDescent="0.2">
      <c r="N1690" s="199">
        <f t="shared" si="151"/>
        <v>8</v>
      </c>
      <c r="O1690" s="200">
        <f t="shared" si="150"/>
        <v>5917</v>
      </c>
      <c r="P1690" s="201">
        <f t="shared" si="152"/>
        <v>47338</v>
      </c>
      <c r="Q1690" s="201">
        <f t="shared" si="152"/>
        <v>47345</v>
      </c>
      <c r="R1690" s="5"/>
    </row>
    <row r="1691" spans="14:18" x14ac:dyDescent="0.2">
      <c r="N1691" s="199">
        <f t="shared" si="151"/>
        <v>9</v>
      </c>
      <c r="O1691" s="200">
        <f t="shared" si="150"/>
        <v>5260</v>
      </c>
      <c r="P1691" s="201">
        <f t="shared" si="152"/>
        <v>47339</v>
      </c>
      <c r="Q1691" s="201">
        <f t="shared" si="152"/>
        <v>47346</v>
      </c>
      <c r="R1691" s="5"/>
    </row>
    <row r="1692" spans="14:18" x14ac:dyDescent="0.2">
      <c r="N1692" s="199">
        <f t="shared" si="151"/>
        <v>10</v>
      </c>
      <c r="O1692" s="200">
        <f t="shared" si="150"/>
        <v>4734</v>
      </c>
      <c r="P1692" s="201">
        <f t="shared" ref="P1692:Q1707" si="153">P1691+1</f>
        <v>47340</v>
      </c>
      <c r="Q1692" s="201">
        <f t="shared" si="153"/>
        <v>47347</v>
      </c>
      <c r="R1692" s="5"/>
    </row>
    <row r="1693" spans="14:18" x14ac:dyDescent="0.2">
      <c r="N1693" s="199">
        <f t="shared" si="151"/>
        <v>11</v>
      </c>
      <c r="O1693" s="200">
        <f t="shared" si="150"/>
        <v>4304</v>
      </c>
      <c r="P1693" s="201">
        <f t="shared" si="153"/>
        <v>47341</v>
      </c>
      <c r="Q1693" s="201">
        <f t="shared" si="153"/>
        <v>47348</v>
      </c>
      <c r="R1693" s="5"/>
    </row>
    <row r="1694" spans="14:18" x14ac:dyDescent="0.2">
      <c r="N1694" s="199">
        <f t="shared" si="151"/>
        <v>12</v>
      </c>
      <c r="O1694" s="200">
        <f t="shared" si="150"/>
        <v>3945</v>
      </c>
      <c r="P1694" s="201">
        <f t="shared" si="153"/>
        <v>47342</v>
      </c>
      <c r="Q1694" s="201">
        <f t="shared" si="153"/>
        <v>47349</v>
      </c>
      <c r="R1694" s="5"/>
    </row>
    <row r="1695" spans="14:18" x14ac:dyDescent="0.2">
      <c r="N1695" s="199">
        <f t="shared" si="151"/>
        <v>13</v>
      </c>
      <c r="O1695" s="200">
        <f t="shared" si="150"/>
        <v>3642</v>
      </c>
      <c r="P1695" s="201">
        <f t="shared" si="153"/>
        <v>47343</v>
      </c>
      <c r="Q1695" s="201">
        <f t="shared" si="153"/>
        <v>47350</v>
      </c>
      <c r="R1695" s="5"/>
    </row>
    <row r="1696" spans="14:18" x14ac:dyDescent="0.2">
      <c r="N1696" s="199">
        <f t="shared" si="151"/>
        <v>14</v>
      </c>
      <c r="O1696" s="200">
        <f t="shared" si="150"/>
        <v>3382</v>
      </c>
      <c r="P1696" s="201">
        <f t="shared" si="153"/>
        <v>47344</v>
      </c>
      <c r="Q1696" s="201">
        <f t="shared" si="153"/>
        <v>47351</v>
      </c>
      <c r="R1696" s="5"/>
    </row>
    <row r="1697" spans="14:18" x14ac:dyDescent="0.2">
      <c r="N1697" s="199">
        <f t="shared" si="151"/>
        <v>15</v>
      </c>
      <c r="O1697" s="200">
        <f t="shared" si="150"/>
        <v>3156</v>
      </c>
      <c r="P1697" s="201">
        <f t="shared" si="153"/>
        <v>47345</v>
      </c>
      <c r="Q1697" s="201">
        <f t="shared" si="153"/>
        <v>47352</v>
      </c>
      <c r="R1697" s="5"/>
    </row>
    <row r="1698" spans="14:18" x14ac:dyDescent="0.2">
      <c r="N1698" s="199">
        <f t="shared" si="151"/>
        <v>16</v>
      </c>
      <c r="O1698" s="200">
        <f t="shared" si="150"/>
        <v>2959</v>
      </c>
      <c r="P1698" s="201">
        <f t="shared" si="153"/>
        <v>47346</v>
      </c>
      <c r="Q1698" s="201">
        <f t="shared" si="153"/>
        <v>47353</v>
      </c>
      <c r="R1698" s="5"/>
    </row>
    <row r="1699" spans="14:18" x14ac:dyDescent="0.2">
      <c r="N1699" s="199">
        <f t="shared" si="151"/>
        <v>17</v>
      </c>
      <c r="O1699" s="200">
        <f t="shared" si="150"/>
        <v>2785</v>
      </c>
      <c r="P1699" s="201">
        <f t="shared" si="153"/>
        <v>47347</v>
      </c>
      <c r="Q1699" s="201">
        <f t="shared" si="153"/>
        <v>47354</v>
      </c>
      <c r="R1699" s="5"/>
    </row>
    <row r="1700" spans="14:18" x14ac:dyDescent="0.2">
      <c r="N1700" s="199">
        <f t="shared" si="151"/>
        <v>18</v>
      </c>
      <c r="O1700" s="200">
        <f t="shared" si="150"/>
        <v>2630</v>
      </c>
      <c r="P1700" s="201">
        <f t="shared" si="153"/>
        <v>47348</v>
      </c>
      <c r="Q1700" s="201">
        <f t="shared" si="153"/>
        <v>47355</v>
      </c>
      <c r="R1700" s="5"/>
    </row>
    <row r="1701" spans="14:18" x14ac:dyDescent="0.2">
      <c r="N1701" s="199">
        <f t="shared" si="151"/>
        <v>19</v>
      </c>
      <c r="O1701" s="200">
        <f t="shared" si="150"/>
        <v>2492</v>
      </c>
      <c r="P1701" s="201">
        <f t="shared" si="153"/>
        <v>47349</v>
      </c>
      <c r="Q1701" s="201">
        <f t="shared" si="153"/>
        <v>47356</v>
      </c>
      <c r="R1701" s="5"/>
    </row>
    <row r="1702" spans="14:18" x14ac:dyDescent="0.2">
      <c r="N1702" s="199">
        <f t="shared" si="151"/>
        <v>20</v>
      </c>
      <c r="O1702" s="200">
        <f t="shared" si="150"/>
        <v>2368</v>
      </c>
      <c r="P1702" s="201">
        <f t="shared" si="153"/>
        <v>47350</v>
      </c>
      <c r="Q1702" s="201">
        <f t="shared" si="153"/>
        <v>47357</v>
      </c>
      <c r="R1702" s="5"/>
    </row>
    <row r="1703" spans="14:18" x14ac:dyDescent="0.2">
      <c r="N1703" s="199">
        <f t="shared" si="151"/>
        <v>21</v>
      </c>
      <c r="O1703" s="200">
        <f t="shared" si="150"/>
        <v>2255</v>
      </c>
      <c r="P1703" s="201">
        <f t="shared" si="153"/>
        <v>47351</v>
      </c>
      <c r="Q1703" s="201">
        <f t="shared" si="153"/>
        <v>47358</v>
      </c>
      <c r="R1703" s="5"/>
    </row>
    <row r="1704" spans="14:18" x14ac:dyDescent="0.2">
      <c r="N1704" s="199">
        <f t="shared" si="151"/>
        <v>22</v>
      </c>
      <c r="O1704" s="200">
        <f t="shared" si="150"/>
        <v>2152</v>
      </c>
      <c r="P1704" s="201">
        <f t="shared" si="153"/>
        <v>47352</v>
      </c>
      <c r="Q1704" s="201">
        <f t="shared" si="153"/>
        <v>47359</v>
      </c>
      <c r="R1704" s="5"/>
    </row>
    <row r="1705" spans="14:18" x14ac:dyDescent="0.2">
      <c r="N1705" s="199">
        <f t="shared" si="151"/>
        <v>23</v>
      </c>
      <c r="O1705" s="200">
        <f t="shared" si="150"/>
        <v>2059</v>
      </c>
      <c r="P1705" s="201">
        <f t="shared" si="153"/>
        <v>47353</v>
      </c>
      <c r="Q1705" s="201">
        <f t="shared" si="153"/>
        <v>47360</v>
      </c>
      <c r="R1705" s="5"/>
    </row>
    <row r="1706" spans="14:18" x14ac:dyDescent="0.2">
      <c r="N1706" s="199">
        <f t="shared" si="151"/>
        <v>24</v>
      </c>
      <c r="O1706" s="200">
        <f t="shared" si="150"/>
        <v>1973</v>
      </c>
      <c r="P1706" s="201">
        <f t="shared" si="153"/>
        <v>47354</v>
      </c>
      <c r="Q1706" s="201">
        <f t="shared" si="153"/>
        <v>47361</v>
      </c>
      <c r="R1706" s="5"/>
    </row>
    <row r="1707" spans="14:18" x14ac:dyDescent="0.2">
      <c r="N1707" s="199">
        <f t="shared" si="151"/>
        <v>25</v>
      </c>
      <c r="O1707" s="200">
        <f t="shared" si="150"/>
        <v>1894</v>
      </c>
      <c r="P1707" s="201">
        <f t="shared" si="153"/>
        <v>47355</v>
      </c>
      <c r="Q1707" s="201">
        <f t="shared" si="153"/>
        <v>47362</v>
      </c>
      <c r="R1707" s="5"/>
    </row>
    <row r="1708" spans="14:18" x14ac:dyDescent="0.2">
      <c r="N1708" s="199">
        <f t="shared" si="151"/>
        <v>26</v>
      </c>
      <c r="O1708" s="200">
        <f t="shared" si="150"/>
        <v>1821</v>
      </c>
      <c r="P1708" s="201">
        <f t="shared" ref="P1708:Q1723" si="154">P1707+1</f>
        <v>47356</v>
      </c>
      <c r="Q1708" s="201">
        <f t="shared" si="154"/>
        <v>47363</v>
      </c>
      <c r="R1708" s="5"/>
    </row>
    <row r="1709" spans="14:18" x14ac:dyDescent="0.2">
      <c r="N1709" s="199">
        <f t="shared" si="151"/>
        <v>27</v>
      </c>
      <c r="O1709" s="200">
        <f t="shared" si="150"/>
        <v>1754</v>
      </c>
      <c r="P1709" s="201">
        <f t="shared" si="154"/>
        <v>47357</v>
      </c>
      <c r="Q1709" s="201">
        <f t="shared" si="154"/>
        <v>47364</v>
      </c>
      <c r="R1709" s="5"/>
    </row>
    <row r="1710" spans="14:18" x14ac:dyDescent="0.2">
      <c r="N1710" s="199">
        <f t="shared" si="151"/>
        <v>28</v>
      </c>
      <c r="O1710" s="200">
        <f t="shared" si="150"/>
        <v>1691</v>
      </c>
      <c r="P1710" s="201">
        <f t="shared" si="154"/>
        <v>47358</v>
      </c>
      <c r="Q1710" s="201">
        <f t="shared" si="154"/>
        <v>47365</v>
      </c>
      <c r="R1710" s="5"/>
    </row>
    <row r="1711" spans="14:18" x14ac:dyDescent="0.2">
      <c r="N1711" s="199">
        <f t="shared" si="151"/>
        <v>29</v>
      </c>
      <c r="O1711" s="200">
        <f t="shared" si="150"/>
        <v>1633</v>
      </c>
      <c r="P1711" s="201">
        <f t="shared" si="154"/>
        <v>47359</v>
      </c>
      <c r="Q1711" s="201">
        <f t="shared" si="154"/>
        <v>47366</v>
      </c>
      <c r="R1711" s="5"/>
    </row>
    <row r="1712" spans="14:18" x14ac:dyDescent="0.2">
      <c r="N1712" s="199">
        <f t="shared" si="151"/>
        <v>30</v>
      </c>
      <c r="O1712" s="200">
        <f t="shared" si="150"/>
        <v>1579</v>
      </c>
      <c r="P1712" s="201">
        <f t="shared" si="154"/>
        <v>47360</v>
      </c>
      <c r="Q1712" s="201">
        <f t="shared" si="154"/>
        <v>47367</v>
      </c>
      <c r="R1712" s="5"/>
    </row>
    <row r="1713" spans="14:18" x14ac:dyDescent="0.2">
      <c r="N1713" s="199">
        <f t="shared" si="151"/>
        <v>31</v>
      </c>
      <c r="O1713" s="200">
        <f t="shared" si="150"/>
        <v>1528</v>
      </c>
      <c r="P1713" s="201">
        <f t="shared" si="154"/>
        <v>47361</v>
      </c>
      <c r="Q1713" s="201">
        <f t="shared" si="154"/>
        <v>47368</v>
      </c>
      <c r="R1713" s="5"/>
    </row>
    <row r="1714" spans="14:18" x14ac:dyDescent="0.2">
      <c r="N1714" s="199">
        <f t="shared" si="151"/>
        <v>1</v>
      </c>
      <c r="O1714" s="200">
        <f t="shared" si="150"/>
        <v>47362</v>
      </c>
      <c r="P1714" s="201">
        <f t="shared" si="154"/>
        <v>47362</v>
      </c>
      <c r="Q1714" s="201">
        <f t="shared" si="154"/>
        <v>47369</v>
      </c>
      <c r="R1714" s="5"/>
    </row>
    <row r="1715" spans="14:18" x14ac:dyDescent="0.2">
      <c r="N1715" s="199">
        <f t="shared" si="151"/>
        <v>2</v>
      </c>
      <c r="O1715" s="200">
        <f t="shared" si="150"/>
        <v>23682</v>
      </c>
      <c r="P1715" s="201">
        <f t="shared" si="154"/>
        <v>47363</v>
      </c>
      <c r="Q1715" s="201">
        <f t="shared" si="154"/>
        <v>47370</v>
      </c>
      <c r="R1715" s="5"/>
    </row>
    <row r="1716" spans="14:18" x14ac:dyDescent="0.2">
      <c r="N1716" s="199">
        <f t="shared" si="151"/>
        <v>3</v>
      </c>
      <c r="O1716" s="200">
        <f t="shared" si="150"/>
        <v>15788</v>
      </c>
      <c r="P1716" s="201">
        <f t="shared" si="154"/>
        <v>47364</v>
      </c>
      <c r="Q1716" s="201">
        <f t="shared" si="154"/>
        <v>47371</v>
      </c>
      <c r="R1716" s="5"/>
    </row>
    <row r="1717" spans="14:18" x14ac:dyDescent="0.2">
      <c r="N1717" s="199">
        <f t="shared" si="151"/>
        <v>4</v>
      </c>
      <c r="O1717" s="200">
        <f t="shared" si="150"/>
        <v>11841</v>
      </c>
      <c r="P1717" s="201">
        <f t="shared" si="154"/>
        <v>47365</v>
      </c>
      <c r="Q1717" s="201">
        <f t="shared" si="154"/>
        <v>47372</v>
      </c>
      <c r="R1717" s="5"/>
    </row>
    <row r="1718" spans="14:18" x14ac:dyDescent="0.2">
      <c r="N1718" s="199">
        <f t="shared" si="151"/>
        <v>5</v>
      </c>
      <c r="O1718" s="200">
        <f t="shared" si="150"/>
        <v>9473</v>
      </c>
      <c r="P1718" s="201">
        <f t="shared" si="154"/>
        <v>47366</v>
      </c>
      <c r="Q1718" s="201">
        <f t="shared" si="154"/>
        <v>47373</v>
      </c>
      <c r="R1718" s="5"/>
    </row>
    <row r="1719" spans="14:18" x14ac:dyDescent="0.2">
      <c r="N1719" s="199">
        <f t="shared" si="151"/>
        <v>6</v>
      </c>
      <c r="O1719" s="200">
        <f t="shared" si="150"/>
        <v>7895</v>
      </c>
      <c r="P1719" s="201">
        <f t="shared" si="154"/>
        <v>47367</v>
      </c>
      <c r="Q1719" s="201">
        <f t="shared" si="154"/>
        <v>47374</v>
      </c>
      <c r="R1719" s="5"/>
    </row>
    <row r="1720" spans="14:18" x14ac:dyDescent="0.2">
      <c r="N1720" s="199">
        <f t="shared" si="151"/>
        <v>7</v>
      </c>
      <c r="O1720" s="200">
        <f t="shared" si="150"/>
        <v>6767</v>
      </c>
      <c r="P1720" s="201">
        <f t="shared" si="154"/>
        <v>47368</v>
      </c>
      <c r="Q1720" s="201">
        <f t="shared" si="154"/>
        <v>47375</v>
      </c>
      <c r="R1720" s="5"/>
    </row>
    <row r="1721" spans="14:18" x14ac:dyDescent="0.2">
      <c r="N1721" s="199">
        <f t="shared" si="151"/>
        <v>8</v>
      </c>
      <c r="O1721" s="200">
        <f t="shared" si="150"/>
        <v>5921</v>
      </c>
      <c r="P1721" s="201">
        <f t="shared" si="154"/>
        <v>47369</v>
      </c>
      <c r="Q1721" s="201">
        <f t="shared" si="154"/>
        <v>47376</v>
      </c>
      <c r="R1721" s="5"/>
    </row>
    <row r="1722" spans="14:18" x14ac:dyDescent="0.2">
      <c r="N1722" s="199">
        <f t="shared" si="151"/>
        <v>9</v>
      </c>
      <c r="O1722" s="200">
        <f t="shared" si="150"/>
        <v>5263</v>
      </c>
      <c r="P1722" s="201">
        <f t="shared" si="154"/>
        <v>47370</v>
      </c>
      <c r="Q1722" s="201">
        <f t="shared" si="154"/>
        <v>47377</v>
      </c>
      <c r="R1722" s="5"/>
    </row>
    <row r="1723" spans="14:18" x14ac:dyDescent="0.2">
      <c r="N1723" s="199">
        <f t="shared" si="151"/>
        <v>10</v>
      </c>
      <c r="O1723" s="200">
        <f t="shared" si="150"/>
        <v>4737</v>
      </c>
      <c r="P1723" s="201">
        <f t="shared" si="154"/>
        <v>47371</v>
      </c>
      <c r="Q1723" s="201">
        <f t="shared" si="154"/>
        <v>47378</v>
      </c>
      <c r="R1723" s="5"/>
    </row>
    <row r="1724" spans="14:18" x14ac:dyDescent="0.2">
      <c r="N1724" s="199">
        <f t="shared" si="151"/>
        <v>11</v>
      </c>
      <c r="O1724" s="200">
        <f t="shared" si="150"/>
        <v>4307</v>
      </c>
      <c r="P1724" s="201">
        <f t="shared" ref="P1724:Q1739" si="155">P1723+1</f>
        <v>47372</v>
      </c>
      <c r="Q1724" s="201">
        <f t="shared" si="155"/>
        <v>47379</v>
      </c>
      <c r="R1724" s="5"/>
    </row>
    <row r="1725" spans="14:18" x14ac:dyDescent="0.2">
      <c r="N1725" s="199">
        <f t="shared" si="151"/>
        <v>12</v>
      </c>
      <c r="O1725" s="200">
        <f t="shared" si="150"/>
        <v>3948</v>
      </c>
      <c r="P1725" s="201">
        <f t="shared" si="155"/>
        <v>47373</v>
      </c>
      <c r="Q1725" s="201">
        <f t="shared" si="155"/>
        <v>47380</v>
      </c>
      <c r="R1725" s="5"/>
    </row>
    <row r="1726" spans="14:18" x14ac:dyDescent="0.2">
      <c r="N1726" s="199">
        <f t="shared" si="151"/>
        <v>13</v>
      </c>
      <c r="O1726" s="200">
        <f t="shared" si="150"/>
        <v>3644</v>
      </c>
      <c r="P1726" s="201">
        <f t="shared" si="155"/>
        <v>47374</v>
      </c>
      <c r="Q1726" s="201">
        <f t="shared" si="155"/>
        <v>47381</v>
      </c>
      <c r="R1726" s="5"/>
    </row>
    <row r="1727" spans="14:18" x14ac:dyDescent="0.2">
      <c r="N1727" s="199">
        <f t="shared" si="151"/>
        <v>14</v>
      </c>
      <c r="O1727" s="200">
        <f t="shared" si="150"/>
        <v>3384</v>
      </c>
      <c r="P1727" s="201">
        <f t="shared" si="155"/>
        <v>47375</v>
      </c>
      <c r="Q1727" s="201">
        <f t="shared" si="155"/>
        <v>47382</v>
      </c>
      <c r="R1727" s="5"/>
    </row>
    <row r="1728" spans="14:18" x14ac:dyDescent="0.2">
      <c r="N1728" s="199">
        <f t="shared" si="151"/>
        <v>15</v>
      </c>
      <c r="O1728" s="200">
        <f t="shared" si="150"/>
        <v>3158</v>
      </c>
      <c r="P1728" s="201">
        <f t="shared" si="155"/>
        <v>47376</v>
      </c>
      <c r="Q1728" s="201">
        <f t="shared" si="155"/>
        <v>47383</v>
      </c>
      <c r="R1728" s="5"/>
    </row>
    <row r="1729" spans="14:18" x14ac:dyDescent="0.2">
      <c r="N1729" s="199">
        <f t="shared" si="151"/>
        <v>16</v>
      </c>
      <c r="O1729" s="200">
        <f t="shared" si="150"/>
        <v>2961</v>
      </c>
      <c r="P1729" s="201">
        <f t="shared" si="155"/>
        <v>47377</v>
      </c>
      <c r="Q1729" s="201">
        <f t="shared" si="155"/>
        <v>47384</v>
      </c>
      <c r="R1729" s="5"/>
    </row>
    <row r="1730" spans="14:18" x14ac:dyDescent="0.2">
      <c r="N1730" s="199">
        <f t="shared" si="151"/>
        <v>17</v>
      </c>
      <c r="O1730" s="200">
        <f t="shared" si="150"/>
        <v>2787</v>
      </c>
      <c r="P1730" s="201">
        <f t="shared" si="155"/>
        <v>47378</v>
      </c>
      <c r="Q1730" s="201">
        <f t="shared" si="155"/>
        <v>47385</v>
      </c>
      <c r="R1730" s="5"/>
    </row>
    <row r="1731" spans="14:18" x14ac:dyDescent="0.2">
      <c r="N1731" s="199">
        <f t="shared" si="151"/>
        <v>18</v>
      </c>
      <c r="O1731" s="200">
        <f t="shared" si="150"/>
        <v>2632</v>
      </c>
      <c r="P1731" s="201">
        <f t="shared" si="155"/>
        <v>47379</v>
      </c>
      <c r="Q1731" s="201">
        <f t="shared" si="155"/>
        <v>47386</v>
      </c>
      <c r="R1731" s="5"/>
    </row>
    <row r="1732" spans="14:18" x14ac:dyDescent="0.2">
      <c r="N1732" s="199">
        <f t="shared" si="151"/>
        <v>19</v>
      </c>
      <c r="O1732" s="200">
        <f t="shared" si="150"/>
        <v>2494</v>
      </c>
      <c r="P1732" s="201">
        <f t="shared" si="155"/>
        <v>47380</v>
      </c>
      <c r="Q1732" s="201">
        <f t="shared" si="155"/>
        <v>47387</v>
      </c>
      <c r="R1732" s="5"/>
    </row>
    <row r="1733" spans="14:18" x14ac:dyDescent="0.2">
      <c r="N1733" s="199">
        <f t="shared" si="151"/>
        <v>20</v>
      </c>
      <c r="O1733" s="200">
        <f t="shared" si="150"/>
        <v>2369</v>
      </c>
      <c r="P1733" s="201">
        <f t="shared" si="155"/>
        <v>47381</v>
      </c>
      <c r="Q1733" s="201">
        <f t="shared" si="155"/>
        <v>47388</v>
      </c>
      <c r="R1733" s="5"/>
    </row>
    <row r="1734" spans="14:18" x14ac:dyDescent="0.2">
      <c r="N1734" s="199">
        <f t="shared" si="151"/>
        <v>21</v>
      </c>
      <c r="O1734" s="200">
        <f t="shared" si="150"/>
        <v>2256</v>
      </c>
      <c r="P1734" s="201">
        <f t="shared" si="155"/>
        <v>47382</v>
      </c>
      <c r="Q1734" s="201">
        <f t="shared" si="155"/>
        <v>47389</v>
      </c>
      <c r="R1734" s="5"/>
    </row>
    <row r="1735" spans="14:18" x14ac:dyDescent="0.2">
      <c r="N1735" s="199">
        <f t="shared" si="151"/>
        <v>22</v>
      </c>
      <c r="O1735" s="200">
        <f t="shared" si="150"/>
        <v>2154</v>
      </c>
      <c r="P1735" s="201">
        <f t="shared" si="155"/>
        <v>47383</v>
      </c>
      <c r="Q1735" s="201">
        <f t="shared" si="155"/>
        <v>47390</v>
      </c>
      <c r="R1735" s="5"/>
    </row>
    <row r="1736" spans="14:18" x14ac:dyDescent="0.2">
      <c r="N1736" s="199">
        <f t="shared" si="151"/>
        <v>23</v>
      </c>
      <c r="O1736" s="200">
        <f t="shared" si="150"/>
        <v>2060</v>
      </c>
      <c r="P1736" s="201">
        <f t="shared" si="155"/>
        <v>47384</v>
      </c>
      <c r="Q1736" s="201">
        <f t="shared" si="155"/>
        <v>47391</v>
      </c>
      <c r="R1736" s="5"/>
    </row>
    <row r="1737" spans="14:18" x14ac:dyDescent="0.2">
      <c r="N1737" s="199">
        <f t="shared" si="151"/>
        <v>24</v>
      </c>
      <c r="O1737" s="200">
        <f t="shared" ref="O1737:O1800" si="156">ROUND(P1737/N1737,0)</f>
        <v>1974</v>
      </c>
      <c r="P1737" s="201">
        <f t="shared" si="155"/>
        <v>47385</v>
      </c>
      <c r="Q1737" s="201">
        <f t="shared" si="155"/>
        <v>47392</v>
      </c>
      <c r="R1737" s="5"/>
    </row>
    <row r="1738" spans="14:18" x14ac:dyDescent="0.2">
      <c r="N1738" s="199">
        <f t="shared" ref="N1738:N1801" si="157">DAY(P1738)</f>
        <v>25</v>
      </c>
      <c r="O1738" s="200">
        <f t="shared" si="156"/>
        <v>1895</v>
      </c>
      <c r="P1738" s="201">
        <f t="shared" si="155"/>
        <v>47386</v>
      </c>
      <c r="Q1738" s="201">
        <f t="shared" si="155"/>
        <v>47393</v>
      </c>
      <c r="R1738" s="5"/>
    </row>
    <row r="1739" spans="14:18" x14ac:dyDescent="0.2">
      <c r="N1739" s="199">
        <f t="shared" si="157"/>
        <v>26</v>
      </c>
      <c r="O1739" s="200">
        <f t="shared" si="156"/>
        <v>1823</v>
      </c>
      <c r="P1739" s="201">
        <f t="shared" si="155"/>
        <v>47387</v>
      </c>
      <c r="Q1739" s="201">
        <f t="shared" si="155"/>
        <v>47394</v>
      </c>
      <c r="R1739" s="5"/>
    </row>
    <row r="1740" spans="14:18" x14ac:dyDescent="0.2">
      <c r="N1740" s="199">
        <f t="shared" si="157"/>
        <v>27</v>
      </c>
      <c r="O1740" s="200">
        <f t="shared" si="156"/>
        <v>1755</v>
      </c>
      <c r="P1740" s="201">
        <f t="shared" ref="P1740:Q1755" si="158">P1739+1</f>
        <v>47388</v>
      </c>
      <c r="Q1740" s="201">
        <f t="shared" si="158"/>
        <v>47395</v>
      </c>
      <c r="R1740" s="5"/>
    </row>
    <row r="1741" spans="14:18" x14ac:dyDescent="0.2">
      <c r="N1741" s="199">
        <f t="shared" si="157"/>
        <v>28</v>
      </c>
      <c r="O1741" s="200">
        <f t="shared" si="156"/>
        <v>1692</v>
      </c>
      <c r="P1741" s="201">
        <f t="shared" si="158"/>
        <v>47389</v>
      </c>
      <c r="Q1741" s="201">
        <f t="shared" si="158"/>
        <v>47396</v>
      </c>
      <c r="R1741" s="5"/>
    </row>
    <row r="1742" spans="14:18" x14ac:dyDescent="0.2">
      <c r="N1742" s="199">
        <f t="shared" si="157"/>
        <v>29</v>
      </c>
      <c r="O1742" s="200">
        <f t="shared" si="156"/>
        <v>1634</v>
      </c>
      <c r="P1742" s="201">
        <f t="shared" si="158"/>
        <v>47390</v>
      </c>
      <c r="Q1742" s="201">
        <f t="shared" si="158"/>
        <v>47397</v>
      </c>
      <c r="R1742" s="5"/>
    </row>
    <row r="1743" spans="14:18" x14ac:dyDescent="0.2">
      <c r="N1743" s="199">
        <f t="shared" si="157"/>
        <v>30</v>
      </c>
      <c r="O1743" s="200">
        <f t="shared" si="156"/>
        <v>1580</v>
      </c>
      <c r="P1743" s="201">
        <f t="shared" si="158"/>
        <v>47391</v>
      </c>
      <c r="Q1743" s="201">
        <f t="shared" si="158"/>
        <v>47398</v>
      </c>
      <c r="R1743" s="5"/>
    </row>
    <row r="1744" spans="14:18" x14ac:dyDescent="0.2">
      <c r="N1744" s="199">
        <f t="shared" si="157"/>
        <v>1</v>
      </c>
      <c r="O1744" s="200">
        <f t="shared" si="156"/>
        <v>47392</v>
      </c>
      <c r="P1744" s="201">
        <f t="shared" si="158"/>
        <v>47392</v>
      </c>
      <c r="Q1744" s="201">
        <f t="shared" si="158"/>
        <v>47399</v>
      </c>
      <c r="R1744" s="5"/>
    </row>
    <row r="1745" spans="14:18" x14ac:dyDescent="0.2">
      <c r="N1745" s="199">
        <f t="shared" si="157"/>
        <v>2</v>
      </c>
      <c r="O1745" s="200">
        <f t="shared" si="156"/>
        <v>23697</v>
      </c>
      <c r="P1745" s="201">
        <f t="shared" si="158"/>
        <v>47393</v>
      </c>
      <c r="Q1745" s="201">
        <f t="shared" si="158"/>
        <v>47400</v>
      </c>
      <c r="R1745" s="5"/>
    </row>
    <row r="1746" spans="14:18" x14ac:dyDescent="0.2">
      <c r="N1746" s="199">
        <f t="shared" si="157"/>
        <v>3</v>
      </c>
      <c r="O1746" s="200">
        <f t="shared" si="156"/>
        <v>15798</v>
      </c>
      <c r="P1746" s="201">
        <f t="shared" si="158"/>
        <v>47394</v>
      </c>
      <c r="Q1746" s="201">
        <f t="shared" si="158"/>
        <v>47401</v>
      </c>
      <c r="R1746" s="5"/>
    </row>
    <row r="1747" spans="14:18" x14ac:dyDescent="0.2">
      <c r="N1747" s="199">
        <f t="shared" si="157"/>
        <v>4</v>
      </c>
      <c r="O1747" s="200">
        <f t="shared" si="156"/>
        <v>11849</v>
      </c>
      <c r="P1747" s="201">
        <f t="shared" si="158"/>
        <v>47395</v>
      </c>
      <c r="Q1747" s="201">
        <f t="shared" si="158"/>
        <v>47402</v>
      </c>
      <c r="R1747" s="5"/>
    </row>
    <row r="1748" spans="14:18" x14ac:dyDescent="0.2">
      <c r="N1748" s="199">
        <f t="shared" si="157"/>
        <v>5</v>
      </c>
      <c r="O1748" s="200">
        <f t="shared" si="156"/>
        <v>9479</v>
      </c>
      <c r="P1748" s="201">
        <f t="shared" si="158"/>
        <v>47396</v>
      </c>
      <c r="Q1748" s="201">
        <f t="shared" si="158"/>
        <v>47403</v>
      </c>
      <c r="R1748" s="5"/>
    </row>
    <row r="1749" spans="14:18" x14ac:dyDescent="0.2">
      <c r="N1749" s="199">
        <f t="shared" si="157"/>
        <v>6</v>
      </c>
      <c r="O1749" s="200">
        <f t="shared" si="156"/>
        <v>7900</v>
      </c>
      <c r="P1749" s="201">
        <f t="shared" si="158"/>
        <v>47397</v>
      </c>
      <c r="Q1749" s="201">
        <f t="shared" si="158"/>
        <v>47404</v>
      </c>
      <c r="R1749" s="5"/>
    </row>
    <row r="1750" spans="14:18" x14ac:dyDescent="0.2">
      <c r="N1750" s="199">
        <f t="shared" si="157"/>
        <v>7</v>
      </c>
      <c r="O1750" s="200">
        <f t="shared" si="156"/>
        <v>6771</v>
      </c>
      <c r="P1750" s="201">
        <f t="shared" si="158"/>
        <v>47398</v>
      </c>
      <c r="Q1750" s="201">
        <f t="shared" si="158"/>
        <v>47405</v>
      </c>
      <c r="R1750" s="5"/>
    </row>
    <row r="1751" spans="14:18" x14ac:dyDescent="0.2">
      <c r="N1751" s="199">
        <f t="shared" si="157"/>
        <v>8</v>
      </c>
      <c r="O1751" s="200">
        <f t="shared" si="156"/>
        <v>5925</v>
      </c>
      <c r="P1751" s="201">
        <f t="shared" si="158"/>
        <v>47399</v>
      </c>
      <c r="Q1751" s="201">
        <f t="shared" si="158"/>
        <v>47406</v>
      </c>
      <c r="R1751" s="5"/>
    </row>
    <row r="1752" spans="14:18" x14ac:dyDescent="0.2">
      <c r="N1752" s="199">
        <f t="shared" si="157"/>
        <v>9</v>
      </c>
      <c r="O1752" s="200">
        <f t="shared" si="156"/>
        <v>5267</v>
      </c>
      <c r="P1752" s="201">
        <f t="shared" si="158"/>
        <v>47400</v>
      </c>
      <c r="Q1752" s="201">
        <f t="shared" si="158"/>
        <v>47407</v>
      </c>
      <c r="R1752" s="5"/>
    </row>
    <row r="1753" spans="14:18" x14ac:dyDescent="0.2">
      <c r="N1753" s="199">
        <f t="shared" si="157"/>
        <v>10</v>
      </c>
      <c r="O1753" s="200">
        <f t="shared" si="156"/>
        <v>4740</v>
      </c>
      <c r="P1753" s="201">
        <f t="shared" si="158"/>
        <v>47401</v>
      </c>
      <c r="Q1753" s="201">
        <f t="shared" si="158"/>
        <v>47408</v>
      </c>
      <c r="R1753" s="5"/>
    </row>
    <row r="1754" spans="14:18" x14ac:dyDescent="0.2">
      <c r="N1754" s="199">
        <f t="shared" si="157"/>
        <v>11</v>
      </c>
      <c r="O1754" s="200">
        <f t="shared" si="156"/>
        <v>4309</v>
      </c>
      <c r="P1754" s="201">
        <f t="shared" si="158"/>
        <v>47402</v>
      </c>
      <c r="Q1754" s="201">
        <f t="shared" si="158"/>
        <v>47409</v>
      </c>
      <c r="R1754" s="5"/>
    </row>
    <row r="1755" spans="14:18" x14ac:dyDescent="0.2">
      <c r="N1755" s="199">
        <f t="shared" si="157"/>
        <v>12</v>
      </c>
      <c r="O1755" s="200">
        <f t="shared" si="156"/>
        <v>3950</v>
      </c>
      <c r="P1755" s="201">
        <f t="shared" si="158"/>
        <v>47403</v>
      </c>
      <c r="Q1755" s="201">
        <f t="shared" si="158"/>
        <v>47410</v>
      </c>
      <c r="R1755" s="5"/>
    </row>
    <row r="1756" spans="14:18" x14ac:dyDescent="0.2">
      <c r="N1756" s="199">
        <f t="shared" si="157"/>
        <v>13</v>
      </c>
      <c r="O1756" s="200">
        <f t="shared" si="156"/>
        <v>3646</v>
      </c>
      <c r="P1756" s="201">
        <f t="shared" ref="P1756:Q1771" si="159">P1755+1</f>
        <v>47404</v>
      </c>
      <c r="Q1756" s="201">
        <f t="shared" si="159"/>
        <v>47411</v>
      </c>
      <c r="R1756" s="5"/>
    </row>
    <row r="1757" spans="14:18" x14ac:dyDescent="0.2">
      <c r="N1757" s="199">
        <f t="shared" si="157"/>
        <v>14</v>
      </c>
      <c r="O1757" s="200">
        <f t="shared" si="156"/>
        <v>3386</v>
      </c>
      <c r="P1757" s="201">
        <f t="shared" si="159"/>
        <v>47405</v>
      </c>
      <c r="Q1757" s="201">
        <f t="shared" si="159"/>
        <v>47412</v>
      </c>
      <c r="R1757" s="5"/>
    </row>
    <row r="1758" spans="14:18" x14ac:dyDescent="0.2">
      <c r="N1758" s="199">
        <f t="shared" si="157"/>
        <v>15</v>
      </c>
      <c r="O1758" s="200">
        <f t="shared" si="156"/>
        <v>3160</v>
      </c>
      <c r="P1758" s="201">
        <f t="shared" si="159"/>
        <v>47406</v>
      </c>
      <c r="Q1758" s="201">
        <f t="shared" si="159"/>
        <v>47413</v>
      </c>
      <c r="R1758" s="5"/>
    </row>
    <row r="1759" spans="14:18" x14ac:dyDescent="0.2">
      <c r="N1759" s="199">
        <f t="shared" si="157"/>
        <v>16</v>
      </c>
      <c r="O1759" s="200">
        <f t="shared" si="156"/>
        <v>2963</v>
      </c>
      <c r="P1759" s="201">
        <f t="shared" si="159"/>
        <v>47407</v>
      </c>
      <c r="Q1759" s="201">
        <f t="shared" si="159"/>
        <v>47414</v>
      </c>
      <c r="R1759" s="5"/>
    </row>
    <row r="1760" spans="14:18" x14ac:dyDescent="0.2">
      <c r="N1760" s="199">
        <f t="shared" si="157"/>
        <v>17</v>
      </c>
      <c r="O1760" s="200">
        <f t="shared" si="156"/>
        <v>2789</v>
      </c>
      <c r="P1760" s="201">
        <f t="shared" si="159"/>
        <v>47408</v>
      </c>
      <c r="Q1760" s="201">
        <f t="shared" si="159"/>
        <v>47415</v>
      </c>
      <c r="R1760" s="5"/>
    </row>
    <row r="1761" spans="14:18" x14ac:dyDescent="0.2">
      <c r="N1761" s="199">
        <f t="shared" si="157"/>
        <v>18</v>
      </c>
      <c r="O1761" s="200">
        <f t="shared" si="156"/>
        <v>2634</v>
      </c>
      <c r="P1761" s="201">
        <f t="shared" si="159"/>
        <v>47409</v>
      </c>
      <c r="Q1761" s="201">
        <f t="shared" si="159"/>
        <v>47416</v>
      </c>
      <c r="R1761" s="5"/>
    </row>
    <row r="1762" spans="14:18" x14ac:dyDescent="0.2">
      <c r="N1762" s="199">
        <f t="shared" si="157"/>
        <v>19</v>
      </c>
      <c r="O1762" s="200">
        <f t="shared" si="156"/>
        <v>2495</v>
      </c>
      <c r="P1762" s="201">
        <f t="shared" si="159"/>
        <v>47410</v>
      </c>
      <c r="Q1762" s="201">
        <f t="shared" si="159"/>
        <v>47417</v>
      </c>
      <c r="R1762" s="5"/>
    </row>
    <row r="1763" spans="14:18" x14ac:dyDescent="0.2">
      <c r="N1763" s="199">
        <f t="shared" si="157"/>
        <v>20</v>
      </c>
      <c r="O1763" s="200">
        <f t="shared" si="156"/>
        <v>2371</v>
      </c>
      <c r="P1763" s="201">
        <f t="shared" si="159"/>
        <v>47411</v>
      </c>
      <c r="Q1763" s="201">
        <f t="shared" si="159"/>
        <v>47418</v>
      </c>
      <c r="R1763" s="5"/>
    </row>
    <row r="1764" spans="14:18" x14ac:dyDescent="0.2">
      <c r="N1764" s="199">
        <f t="shared" si="157"/>
        <v>21</v>
      </c>
      <c r="O1764" s="200">
        <f t="shared" si="156"/>
        <v>2258</v>
      </c>
      <c r="P1764" s="201">
        <f t="shared" si="159"/>
        <v>47412</v>
      </c>
      <c r="Q1764" s="201">
        <f t="shared" si="159"/>
        <v>47419</v>
      </c>
      <c r="R1764" s="5"/>
    </row>
    <row r="1765" spans="14:18" x14ac:dyDescent="0.2">
      <c r="N1765" s="199">
        <f t="shared" si="157"/>
        <v>22</v>
      </c>
      <c r="O1765" s="200">
        <f t="shared" si="156"/>
        <v>2155</v>
      </c>
      <c r="P1765" s="201">
        <f t="shared" si="159"/>
        <v>47413</v>
      </c>
      <c r="Q1765" s="201">
        <f t="shared" si="159"/>
        <v>47420</v>
      </c>
      <c r="R1765" s="5"/>
    </row>
    <row r="1766" spans="14:18" x14ac:dyDescent="0.2">
      <c r="N1766" s="199">
        <f t="shared" si="157"/>
        <v>23</v>
      </c>
      <c r="O1766" s="200">
        <f t="shared" si="156"/>
        <v>2061</v>
      </c>
      <c r="P1766" s="201">
        <f t="shared" si="159"/>
        <v>47414</v>
      </c>
      <c r="Q1766" s="201">
        <f t="shared" si="159"/>
        <v>47421</v>
      </c>
      <c r="R1766" s="5"/>
    </row>
    <row r="1767" spans="14:18" x14ac:dyDescent="0.2">
      <c r="N1767" s="199">
        <f t="shared" si="157"/>
        <v>24</v>
      </c>
      <c r="O1767" s="200">
        <f t="shared" si="156"/>
        <v>1976</v>
      </c>
      <c r="P1767" s="201">
        <f t="shared" si="159"/>
        <v>47415</v>
      </c>
      <c r="Q1767" s="201">
        <f t="shared" si="159"/>
        <v>47422</v>
      </c>
      <c r="R1767" s="5"/>
    </row>
    <row r="1768" spans="14:18" x14ac:dyDescent="0.2">
      <c r="N1768" s="199">
        <f t="shared" si="157"/>
        <v>25</v>
      </c>
      <c r="O1768" s="200">
        <f t="shared" si="156"/>
        <v>1897</v>
      </c>
      <c r="P1768" s="201">
        <f t="shared" si="159"/>
        <v>47416</v>
      </c>
      <c r="Q1768" s="201">
        <f t="shared" si="159"/>
        <v>47423</v>
      </c>
      <c r="R1768" s="5"/>
    </row>
    <row r="1769" spans="14:18" x14ac:dyDescent="0.2">
      <c r="N1769" s="199">
        <f t="shared" si="157"/>
        <v>26</v>
      </c>
      <c r="O1769" s="200">
        <f t="shared" si="156"/>
        <v>1824</v>
      </c>
      <c r="P1769" s="201">
        <f t="shared" si="159"/>
        <v>47417</v>
      </c>
      <c r="Q1769" s="201">
        <f t="shared" si="159"/>
        <v>47424</v>
      </c>
      <c r="R1769" s="5"/>
    </row>
    <row r="1770" spans="14:18" x14ac:dyDescent="0.2">
      <c r="N1770" s="199">
        <f t="shared" si="157"/>
        <v>27</v>
      </c>
      <c r="O1770" s="200">
        <f t="shared" si="156"/>
        <v>1756</v>
      </c>
      <c r="P1770" s="201">
        <f t="shared" si="159"/>
        <v>47418</v>
      </c>
      <c r="Q1770" s="201">
        <f t="shared" si="159"/>
        <v>47425</v>
      </c>
      <c r="R1770" s="5"/>
    </row>
    <row r="1771" spans="14:18" x14ac:dyDescent="0.2">
      <c r="N1771" s="199">
        <f t="shared" si="157"/>
        <v>28</v>
      </c>
      <c r="O1771" s="200">
        <f t="shared" si="156"/>
        <v>1694</v>
      </c>
      <c r="P1771" s="201">
        <f t="shared" si="159"/>
        <v>47419</v>
      </c>
      <c r="Q1771" s="201">
        <f t="shared" si="159"/>
        <v>47426</v>
      </c>
      <c r="R1771" s="5"/>
    </row>
    <row r="1772" spans="14:18" x14ac:dyDescent="0.2">
      <c r="N1772" s="199">
        <f t="shared" si="157"/>
        <v>29</v>
      </c>
      <c r="O1772" s="200">
        <f t="shared" si="156"/>
        <v>1635</v>
      </c>
      <c r="P1772" s="201">
        <f t="shared" ref="P1772:Q1787" si="160">P1771+1</f>
        <v>47420</v>
      </c>
      <c r="Q1772" s="201">
        <f t="shared" si="160"/>
        <v>47427</v>
      </c>
      <c r="R1772" s="5"/>
    </row>
    <row r="1773" spans="14:18" x14ac:dyDescent="0.2">
      <c r="N1773" s="199">
        <f t="shared" si="157"/>
        <v>30</v>
      </c>
      <c r="O1773" s="200">
        <f t="shared" si="156"/>
        <v>1581</v>
      </c>
      <c r="P1773" s="201">
        <f t="shared" si="160"/>
        <v>47421</v>
      </c>
      <c r="Q1773" s="201">
        <f t="shared" si="160"/>
        <v>47428</v>
      </c>
      <c r="R1773" s="5"/>
    </row>
    <row r="1774" spans="14:18" x14ac:dyDescent="0.2">
      <c r="N1774" s="199">
        <f t="shared" si="157"/>
        <v>31</v>
      </c>
      <c r="O1774" s="200">
        <f t="shared" si="156"/>
        <v>1530</v>
      </c>
      <c r="P1774" s="201">
        <f t="shared" si="160"/>
        <v>47422</v>
      </c>
      <c r="Q1774" s="201">
        <f t="shared" si="160"/>
        <v>47429</v>
      </c>
      <c r="R1774" s="5"/>
    </row>
    <row r="1775" spans="14:18" x14ac:dyDescent="0.2">
      <c r="N1775" s="199">
        <f t="shared" si="157"/>
        <v>1</v>
      </c>
      <c r="O1775" s="200">
        <f t="shared" si="156"/>
        <v>47423</v>
      </c>
      <c r="P1775" s="201">
        <f t="shared" si="160"/>
        <v>47423</v>
      </c>
      <c r="Q1775" s="201">
        <f t="shared" si="160"/>
        <v>47430</v>
      </c>
      <c r="R1775" s="5"/>
    </row>
    <row r="1776" spans="14:18" x14ac:dyDescent="0.2">
      <c r="N1776" s="199">
        <f t="shared" si="157"/>
        <v>2</v>
      </c>
      <c r="O1776" s="200">
        <f t="shared" si="156"/>
        <v>23712</v>
      </c>
      <c r="P1776" s="201">
        <f t="shared" si="160"/>
        <v>47424</v>
      </c>
      <c r="Q1776" s="201">
        <f t="shared" si="160"/>
        <v>47431</v>
      </c>
      <c r="R1776" s="5"/>
    </row>
    <row r="1777" spans="14:18" x14ac:dyDescent="0.2">
      <c r="N1777" s="199">
        <f t="shared" si="157"/>
        <v>3</v>
      </c>
      <c r="O1777" s="200">
        <f t="shared" si="156"/>
        <v>15808</v>
      </c>
      <c r="P1777" s="201">
        <f t="shared" si="160"/>
        <v>47425</v>
      </c>
      <c r="Q1777" s="201">
        <f t="shared" si="160"/>
        <v>47432</v>
      </c>
      <c r="R1777" s="5"/>
    </row>
    <row r="1778" spans="14:18" x14ac:dyDescent="0.2">
      <c r="N1778" s="199">
        <f t="shared" si="157"/>
        <v>4</v>
      </c>
      <c r="O1778" s="200">
        <f t="shared" si="156"/>
        <v>11857</v>
      </c>
      <c r="P1778" s="201">
        <f t="shared" si="160"/>
        <v>47426</v>
      </c>
      <c r="Q1778" s="201">
        <f t="shared" si="160"/>
        <v>47433</v>
      </c>
      <c r="R1778" s="5"/>
    </row>
    <row r="1779" spans="14:18" x14ac:dyDescent="0.2">
      <c r="N1779" s="199">
        <f t="shared" si="157"/>
        <v>5</v>
      </c>
      <c r="O1779" s="200">
        <f t="shared" si="156"/>
        <v>9485</v>
      </c>
      <c r="P1779" s="201">
        <f t="shared" si="160"/>
        <v>47427</v>
      </c>
      <c r="Q1779" s="201">
        <f t="shared" si="160"/>
        <v>47434</v>
      </c>
      <c r="R1779" s="5"/>
    </row>
    <row r="1780" spans="14:18" x14ac:dyDescent="0.2">
      <c r="N1780" s="199">
        <f t="shared" si="157"/>
        <v>6</v>
      </c>
      <c r="O1780" s="200">
        <f t="shared" si="156"/>
        <v>7905</v>
      </c>
      <c r="P1780" s="201">
        <f t="shared" si="160"/>
        <v>47428</v>
      </c>
      <c r="Q1780" s="201">
        <f t="shared" si="160"/>
        <v>47435</v>
      </c>
      <c r="R1780" s="5"/>
    </row>
    <row r="1781" spans="14:18" x14ac:dyDescent="0.2">
      <c r="N1781" s="199">
        <f t="shared" si="157"/>
        <v>7</v>
      </c>
      <c r="O1781" s="200">
        <f t="shared" si="156"/>
        <v>6776</v>
      </c>
      <c r="P1781" s="201">
        <f t="shared" si="160"/>
        <v>47429</v>
      </c>
      <c r="Q1781" s="201">
        <f t="shared" si="160"/>
        <v>47436</v>
      </c>
      <c r="R1781" s="5"/>
    </row>
    <row r="1782" spans="14:18" x14ac:dyDescent="0.2">
      <c r="N1782" s="199">
        <f t="shared" si="157"/>
        <v>8</v>
      </c>
      <c r="O1782" s="200">
        <f t="shared" si="156"/>
        <v>5929</v>
      </c>
      <c r="P1782" s="201">
        <f t="shared" si="160"/>
        <v>47430</v>
      </c>
      <c r="Q1782" s="201">
        <f t="shared" si="160"/>
        <v>47437</v>
      </c>
      <c r="R1782" s="5"/>
    </row>
    <row r="1783" spans="14:18" x14ac:dyDescent="0.2">
      <c r="N1783" s="199">
        <f t="shared" si="157"/>
        <v>9</v>
      </c>
      <c r="O1783" s="200">
        <f t="shared" si="156"/>
        <v>5270</v>
      </c>
      <c r="P1783" s="201">
        <f t="shared" si="160"/>
        <v>47431</v>
      </c>
      <c r="Q1783" s="201">
        <f t="shared" si="160"/>
        <v>47438</v>
      </c>
      <c r="R1783" s="5"/>
    </row>
    <row r="1784" spans="14:18" x14ac:dyDescent="0.2">
      <c r="N1784" s="199">
        <f t="shared" si="157"/>
        <v>10</v>
      </c>
      <c r="O1784" s="200">
        <f t="shared" si="156"/>
        <v>4743</v>
      </c>
      <c r="P1784" s="201">
        <f t="shared" si="160"/>
        <v>47432</v>
      </c>
      <c r="Q1784" s="201">
        <f t="shared" si="160"/>
        <v>47439</v>
      </c>
      <c r="R1784" s="5"/>
    </row>
    <row r="1785" spans="14:18" x14ac:dyDescent="0.2">
      <c r="N1785" s="199">
        <f t="shared" si="157"/>
        <v>11</v>
      </c>
      <c r="O1785" s="200">
        <f t="shared" si="156"/>
        <v>4312</v>
      </c>
      <c r="P1785" s="201">
        <f t="shared" si="160"/>
        <v>47433</v>
      </c>
      <c r="Q1785" s="201">
        <f t="shared" si="160"/>
        <v>47440</v>
      </c>
      <c r="R1785" s="5"/>
    </row>
    <row r="1786" spans="14:18" x14ac:dyDescent="0.2">
      <c r="N1786" s="199">
        <f t="shared" si="157"/>
        <v>12</v>
      </c>
      <c r="O1786" s="200">
        <f t="shared" si="156"/>
        <v>3953</v>
      </c>
      <c r="P1786" s="201">
        <f t="shared" si="160"/>
        <v>47434</v>
      </c>
      <c r="Q1786" s="201">
        <f t="shared" si="160"/>
        <v>47441</v>
      </c>
      <c r="R1786" s="5"/>
    </row>
    <row r="1787" spans="14:18" x14ac:dyDescent="0.2">
      <c r="N1787" s="199">
        <f t="shared" si="157"/>
        <v>13</v>
      </c>
      <c r="O1787" s="200">
        <f t="shared" si="156"/>
        <v>3649</v>
      </c>
      <c r="P1787" s="201">
        <f t="shared" si="160"/>
        <v>47435</v>
      </c>
      <c r="Q1787" s="201">
        <f t="shared" si="160"/>
        <v>47442</v>
      </c>
      <c r="R1787" s="5"/>
    </row>
    <row r="1788" spans="14:18" x14ac:dyDescent="0.2">
      <c r="N1788" s="199">
        <f t="shared" si="157"/>
        <v>14</v>
      </c>
      <c r="O1788" s="200">
        <f t="shared" si="156"/>
        <v>3388</v>
      </c>
      <c r="P1788" s="201">
        <f t="shared" ref="P1788:Q1803" si="161">P1787+1</f>
        <v>47436</v>
      </c>
      <c r="Q1788" s="201">
        <f t="shared" si="161"/>
        <v>47443</v>
      </c>
      <c r="R1788" s="5"/>
    </row>
    <row r="1789" spans="14:18" x14ac:dyDescent="0.2">
      <c r="N1789" s="199">
        <f t="shared" si="157"/>
        <v>15</v>
      </c>
      <c r="O1789" s="200">
        <f t="shared" si="156"/>
        <v>3162</v>
      </c>
      <c r="P1789" s="201">
        <f t="shared" si="161"/>
        <v>47437</v>
      </c>
      <c r="Q1789" s="201">
        <f t="shared" si="161"/>
        <v>47444</v>
      </c>
      <c r="R1789" s="5"/>
    </row>
    <row r="1790" spans="14:18" x14ac:dyDescent="0.2">
      <c r="N1790" s="199">
        <f t="shared" si="157"/>
        <v>16</v>
      </c>
      <c r="O1790" s="200">
        <f t="shared" si="156"/>
        <v>2965</v>
      </c>
      <c r="P1790" s="201">
        <f t="shared" si="161"/>
        <v>47438</v>
      </c>
      <c r="Q1790" s="201">
        <f t="shared" si="161"/>
        <v>47445</v>
      </c>
      <c r="R1790" s="5"/>
    </row>
    <row r="1791" spans="14:18" x14ac:dyDescent="0.2">
      <c r="N1791" s="199">
        <f t="shared" si="157"/>
        <v>17</v>
      </c>
      <c r="O1791" s="200">
        <f t="shared" si="156"/>
        <v>2791</v>
      </c>
      <c r="P1791" s="201">
        <f t="shared" si="161"/>
        <v>47439</v>
      </c>
      <c r="Q1791" s="201">
        <f t="shared" si="161"/>
        <v>47446</v>
      </c>
      <c r="R1791" s="5"/>
    </row>
    <row r="1792" spans="14:18" x14ac:dyDescent="0.2">
      <c r="N1792" s="199">
        <f t="shared" si="157"/>
        <v>18</v>
      </c>
      <c r="O1792" s="200">
        <f t="shared" si="156"/>
        <v>2636</v>
      </c>
      <c r="P1792" s="201">
        <f t="shared" si="161"/>
        <v>47440</v>
      </c>
      <c r="Q1792" s="201">
        <f t="shared" si="161"/>
        <v>47447</v>
      </c>
      <c r="R1792" s="5"/>
    </row>
    <row r="1793" spans="14:18" x14ac:dyDescent="0.2">
      <c r="N1793" s="199">
        <f t="shared" si="157"/>
        <v>19</v>
      </c>
      <c r="O1793" s="200">
        <f t="shared" si="156"/>
        <v>2497</v>
      </c>
      <c r="P1793" s="201">
        <f t="shared" si="161"/>
        <v>47441</v>
      </c>
      <c r="Q1793" s="201">
        <f t="shared" si="161"/>
        <v>47448</v>
      </c>
      <c r="R1793" s="5"/>
    </row>
    <row r="1794" spans="14:18" x14ac:dyDescent="0.2">
      <c r="N1794" s="199">
        <f t="shared" si="157"/>
        <v>20</v>
      </c>
      <c r="O1794" s="200">
        <f t="shared" si="156"/>
        <v>2372</v>
      </c>
      <c r="P1794" s="201">
        <f t="shared" si="161"/>
        <v>47442</v>
      </c>
      <c r="Q1794" s="201">
        <f t="shared" si="161"/>
        <v>47449</v>
      </c>
      <c r="R1794" s="5"/>
    </row>
    <row r="1795" spans="14:18" x14ac:dyDescent="0.2">
      <c r="N1795" s="199">
        <f t="shared" si="157"/>
        <v>21</v>
      </c>
      <c r="O1795" s="200">
        <f t="shared" si="156"/>
        <v>2259</v>
      </c>
      <c r="P1795" s="201">
        <f t="shared" si="161"/>
        <v>47443</v>
      </c>
      <c r="Q1795" s="201">
        <f t="shared" si="161"/>
        <v>47450</v>
      </c>
      <c r="R1795" s="5"/>
    </row>
    <row r="1796" spans="14:18" x14ac:dyDescent="0.2">
      <c r="N1796" s="199">
        <f t="shared" si="157"/>
        <v>22</v>
      </c>
      <c r="O1796" s="200">
        <f t="shared" si="156"/>
        <v>2157</v>
      </c>
      <c r="P1796" s="201">
        <f t="shared" si="161"/>
        <v>47444</v>
      </c>
      <c r="Q1796" s="201">
        <f t="shared" si="161"/>
        <v>47451</v>
      </c>
      <c r="R1796" s="5"/>
    </row>
    <row r="1797" spans="14:18" x14ac:dyDescent="0.2">
      <c r="N1797" s="199">
        <f t="shared" si="157"/>
        <v>23</v>
      </c>
      <c r="O1797" s="200">
        <f t="shared" si="156"/>
        <v>2063</v>
      </c>
      <c r="P1797" s="201">
        <f t="shared" si="161"/>
        <v>47445</v>
      </c>
      <c r="Q1797" s="201">
        <f t="shared" si="161"/>
        <v>47452</v>
      </c>
      <c r="R1797" s="5"/>
    </row>
    <row r="1798" spans="14:18" x14ac:dyDescent="0.2">
      <c r="N1798" s="199">
        <f t="shared" si="157"/>
        <v>24</v>
      </c>
      <c r="O1798" s="200">
        <f t="shared" si="156"/>
        <v>1977</v>
      </c>
      <c r="P1798" s="201">
        <f t="shared" si="161"/>
        <v>47446</v>
      </c>
      <c r="Q1798" s="201">
        <f t="shared" si="161"/>
        <v>47453</v>
      </c>
      <c r="R1798" s="5"/>
    </row>
    <row r="1799" spans="14:18" x14ac:dyDescent="0.2">
      <c r="N1799" s="199">
        <f t="shared" si="157"/>
        <v>25</v>
      </c>
      <c r="O1799" s="200">
        <f t="shared" si="156"/>
        <v>1898</v>
      </c>
      <c r="P1799" s="201">
        <f t="shared" si="161"/>
        <v>47447</v>
      </c>
      <c r="Q1799" s="201">
        <f t="shared" si="161"/>
        <v>47454</v>
      </c>
      <c r="R1799" s="5"/>
    </row>
    <row r="1800" spans="14:18" x14ac:dyDescent="0.2">
      <c r="N1800" s="199">
        <f t="shared" si="157"/>
        <v>26</v>
      </c>
      <c r="O1800" s="200">
        <f t="shared" si="156"/>
        <v>1825</v>
      </c>
      <c r="P1800" s="201">
        <f t="shared" si="161"/>
        <v>47448</v>
      </c>
      <c r="Q1800" s="201">
        <f t="shared" si="161"/>
        <v>47455</v>
      </c>
      <c r="R1800" s="5"/>
    </row>
    <row r="1801" spans="14:18" x14ac:dyDescent="0.2">
      <c r="N1801" s="199">
        <f t="shared" si="157"/>
        <v>27</v>
      </c>
      <c r="O1801" s="200">
        <f t="shared" ref="O1801:O1864" si="162">ROUND(P1801/N1801,0)</f>
        <v>1757</v>
      </c>
      <c r="P1801" s="201">
        <f t="shared" si="161"/>
        <v>47449</v>
      </c>
      <c r="Q1801" s="201">
        <f t="shared" si="161"/>
        <v>47456</v>
      </c>
      <c r="R1801" s="5"/>
    </row>
    <row r="1802" spans="14:18" x14ac:dyDescent="0.2">
      <c r="N1802" s="199">
        <f t="shared" ref="N1802:N1865" si="163">DAY(P1802)</f>
        <v>28</v>
      </c>
      <c r="O1802" s="200">
        <f t="shared" si="162"/>
        <v>1695</v>
      </c>
      <c r="P1802" s="201">
        <f t="shared" si="161"/>
        <v>47450</v>
      </c>
      <c r="Q1802" s="201">
        <f t="shared" si="161"/>
        <v>47457</v>
      </c>
      <c r="R1802" s="5"/>
    </row>
    <row r="1803" spans="14:18" x14ac:dyDescent="0.2">
      <c r="N1803" s="199">
        <f t="shared" si="163"/>
        <v>29</v>
      </c>
      <c r="O1803" s="200">
        <f t="shared" si="162"/>
        <v>1636</v>
      </c>
      <c r="P1803" s="201">
        <f t="shared" si="161"/>
        <v>47451</v>
      </c>
      <c r="Q1803" s="201">
        <f t="shared" si="161"/>
        <v>47458</v>
      </c>
      <c r="R1803" s="5"/>
    </row>
    <row r="1804" spans="14:18" x14ac:dyDescent="0.2">
      <c r="N1804" s="199">
        <f t="shared" si="163"/>
        <v>30</v>
      </c>
      <c r="O1804" s="200">
        <f t="shared" si="162"/>
        <v>1582</v>
      </c>
      <c r="P1804" s="201">
        <f t="shared" ref="P1804:Q1819" si="164">P1803+1</f>
        <v>47452</v>
      </c>
      <c r="Q1804" s="201">
        <f t="shared" si="164"/>
        <v>47459</v>
      </c>
      <c r="R1804" s="5"/>
    </row>
    <row r="1805" spans="14:18" x14ac:dyDescent="0.2">
      <c r="N1805" s="199">
        <f t="shared" si="163"/>
        <v>1</v>
      </c>
      <c r="O1805" s="200">
        <f t="shared" si="162"/>
        <v>47453</v>
      </c>
      <c r="P1805" s="201">
        <f t="shared" si="164"/>
        <v>47453</v>
      </c>
      <c r="Q1805" s="201">
        <f t="shared" si="164"/>
        <v>47460</v>
      </c>
      <c r="R1805" s="5"/>
    </row>
    <row r="1806" spans="14:18" x14ac:dyDescent="0.2">
      <c r="N1806" s="199">
        <f t="shared" si="163"/>
        <v>2</v>
      </c>
      <c r="O1806" s="200">
        <f t="shared" si="162"/>
        <v>23727</v>
      </c>
      <c r="P1806" s="201">
        <f t="shared" si="164"/>
        <v>47454</v>
      </c>
      <c r="Q1806" s="201">
        <f t="shared" si="164"/>
        <v>47461</v>
      </c>
      <c r="R1806" s="5"/>
    </row>
    <row r="1807" spans="14:18" x14ac:dyDescent="0.2">
      <c r="N1807" s="199">
        <f t="shared" si="163"/>
        <v>3</v>
      </c>
      <c r="O1807" s="200">
        <f t="shared" si="162"/>
        <v>15818</v>
      </c>
      <c r="P1807" s="201">
        <f t="shared" si="164"/>
        <v>47455</v>
      </c>
      <c r="Q1807" s="201">
        <f t="shared" si="164"/>
        <v>47462</v>
      </c>
      <c r="R1807" s="5"/>
    </row>
    <row r="1808" spans="14:18" x14ac:dyDescent="0.2">
      <c r="N1808" s="199">
        <f t="shared" si="163"/>
        <v>4</v>
      </c>
      <c r="O1808" s="200">
        <f t="shared" si="162"/>
        <v>11864</v>
      </c>
      <c r="P1808" s="201">
        <f t="shared" si="164"/>
        <v>47456</v>
      </c>
      <c r="Q1808" s="201">
        <f t="shared" si="164"/>
        <v>47463</v>
      </c>
      <c r="R1808" s="5"/>
    </row>
    <row r="1809" spans="14:18" x14ac:dyDescent="0.2">
      <c r="N1809" s="199">
        <f t="shared" si="163"/>
        <v>5</v>
      </c>
      <c r="O1809" s="200">
        <f t="shared" si="162"/>
        <v>9491</v>
      </c>
      <c r="P1809" s="201">
        <f t="shared" si="164"/>
        <v>47457</v>
      </c>
      <c r="Q1809" s="201">
        <f t="shared" si="164"/>
        <v>47464</v>
      </c>
      <c r="R1809" s="5"/>
    </row>
    <row r="1810" spans="14:18" x14ac:dyDescent="0.2">
      <c r="N1810" s="199">
        <f t="shared" si="163"/>
        <v>6</v>
      </c>
      <c r="O1810" s="200">
        <f t="shared" si="162"/>
        <v>7910</v>
      </c>
      <c r="P1810" s="201">
        <f t="shared" si="164"/>
        <v>47458</v>
      </c>
      <c r="Q1810" s="201">
        <f t="shared" si="164"/>
        <v>47465</v>
      </c>
      <c r="R1810" s="5"/>
    </row>
    <row r="1811" spans="14:18" x14ac:dyDescent="0.2">
      <c r="N1811" s="199">
        <f t="shared" si="163"/>
        <v>7</v>
      </c>
      <c r="O1811" s="200">
        <f t="shared" si="162"/>
        <v>6780</v>
      </c>
      <c r="P1811" s="201">
        <f t="shared" si="164"/>
        <v>47459</v>
      </c>
      <c r="Q1811" s="201">
        <f t="shared" si="164"/>
        <v>47466</v>
      </c>
      <c r="R1811" s="5"/>
    </row>
    <row r="1812" spans="14:18" x14ac:dyDescent="0.2">
      <c r="N1812" s="199">
        <f t="shared" si="163"/>
        <v>8</v>
      </c>
      <c r="O1812" s="200">
        <f t="shared" si="162"/>
        <v>5933</v>
      </c>
      <c r="P1812" s="201">
        <f t="shared" si="164"/>
        <v>47460</v>
      </c>
      <c r="Q1812" s="201">
        <f t="shared" si="164"/>
        <v>47467</v>
      </c>
      <c r="R1812" s="5"/>
    </row>
    <row r="1813" spans="14:18" x14ac:dyDescent="0.2">
      <c r="N1813" s="199">
        <f t="shared" si="163"/>
        <v>9</v>
      </c>
      <c r="O1813" s="200">
        <f t="shared" si="162"/>
        <v>5273</v>
      </c>
      <c r="P1813" s="201">
        <f t="shared" si="164"/>
        <v>47461</v>
      </c>
      <c r="Q1813" s="201">
        <f t="shared" si="164"/>
        <v>47468</v>
      </c>
      <c r="R1813" s="5"/>
    </row>
    <row r="1814" spans="14:18" x14ac:dyDescent="0.2">
      <c r="N1814" s="199">
        <f t="shared" si="163"/>
        <v>10</v>
      </c>
      <c r="O1814" s="200">
        <f t="shared" si="162"/>
        <v>4746</v>
      </c>
      <c r="P1814" s="201">
        <f t="shared" si="164"/>
        <v>47462</v>
      </c>
      <c r="Q1814" s="201">
        <f t="shared" si="164"/>
        <v>47469</v>
      </c>
      <c r="R1814" s="5"/>
    </row>
    <row r="1815" spans="14:18" x14ac:dyDescent="0.2">
      <c r="N1815" s="199">
        <f t="shared" si="163"/>
        <v>11</v>
      </c>
      <c r="O1815" s="200">
        <f t="shared" si="162"/>
        <v>4315</v>
      </c>
      <c r="P1815" s="201">
        <f t="shared" si="164"/>
        <v>47463</v>
      </c>
      <c r="Q1815" s="201">
        <f t="shared" si="164"/>
        <v>47470</v>
      </c>
      <c r="R1815" s="5"/>
    </row>
    <row r="1816" spans="14:18" x14ac:dyDescent="0.2">
      <c r="N1816" s="199">
        <f t="shared" si="163"/>
        <v>12</v>
      </c>
      <c r="O1816" s="200">
        <f t="shared" si="162"/>
        <v>3955</v>
      </c>
      <c r="P1816" s="201">
        <f t="shared" si="164"/>
        <v>47464</v>
      </c>
      <c r="Q1816" s="201">
        <f t="shared" si="164"/>
        <v>47471</v>
      </c>
      <c r="R1816" s="5"/>
    </row>
    <row r="1817" spans="14:18" x14ac:dyDescent="0.2">
      <c r="N1817" s="199">
        <f t="shared" si="163"/>
        <v>13</v>
      </c>
      <c r="O1817" s="200">
        <f t="shared" si="162"/>
        <v>3651</v>
      </c>
      <c r="P1817" s="201">
        <f t="shared" si="164"/>
        <v>47465</v>
      </c>
      <c r="Q1817" s="201">
        <f t="shared" si="164"/>
        <v>47472</v>
      </c>
      <c r="R1817" s="5"/>
    </row>
    <row r="1818" spans="14:18" x14ac:dyDescent="0.2">
      <c r="N1818" s="199">
        <f t="shared" si="163"/>
        <v>14</v>
      </c>
      <c r="O1818" s="200">
        <f t="shared" si="162"/>
        <v>3390</v>
      </c>
      <c r="P1818" s="201">
        <f t="shared" si="164"/>
        <v>47466</v>
      </c>
      <c r="Q1818" s="201">
        <f t="shared" si="164"/>
        <v>47473</v>
      </c>
      <c r="R1818" s="5"/>
    </row>
    <row r="1819" spans="14:18" x14ac:dyDescent="0.2">
      <c r="N1819" s="199">
        <f t="shared" si="163"/>
        <v>15</v>
      </c>
      <c r="O1819" s="200">
        <f t="shared" si="162"/>
        <v>3164</v>
      </c>
      <c r="P1819" s="201">
        <f t="shared" si="164"/>
        <v>47467</v>
      </c>
      <c r="Q1819" s="201">
        <f t="shared" si="164"/>
        <v>47474</v>
      </c>
      <c r="R1819" s="5"/>
    </row>
    <row r="1820" spans="14:18" x14ac:dyDescent="0.2">
      <c r="N1820" s="199">
        <f t="shared" si="163"/>
        <v>16</v>
      </c>
      <c r="O1820" s="200">
        <f t="shared" si="162"/>
        <v>2967</v>
      </c>
      <c r="P1820" s="201">
        <f t="shared" ref="P1820:Q1835" si="165">P1819+1</f>
        <v>47468</v>
      </c>
      <c r="Q1820" s="201">
        <f t="shared" si="165"/>
        <v>47475</v>
      </c>
      <c r="R1820" s="5"/>
    </row>
    <row r="1821" spans="14:18" x14ac:dyDescent="0.2">
      <c r="N1821" s="199">
        <f t="shared" si="163"/>
        <v>17</v>
      </c>
      <c r="O1821" s="200">
        <f t="shared" si="162"/>
        <v>2792</v>
      </c>
      <c r="P1821" s="201">
        <f t="shared" si="165"/>
        <v>47469</v>
      </c>
      <c r="Q1821" s="201">
        <f t="shared" si="165"/>
        <v>47476</v>
      </c>
      <c r="R1821" s="5"/>
    </row>
    <row r="1822" spans="14:18" x14ac:dyDescent="0.2">
      <c r="N1822" s="199">
        <f t="shared" si="163"/>
        <v>18</v>
      </c>
      <c r="O1822" s="200">
        <f t="shared" si="162"/>
        <v>2637</v>
      </c>
      <c r="P1822" s="201">
        <f t="shared" si="165"/>
        <v>47470</v>
      </c>
      <c r="Q1822" s="201">
        <f t="shared" si="165"/>
        <v>47477</v>
      </c>
      <c r="R1822" s="5"/>
    </row>
    <row r="1823" spans="14:18" x14ac:dyDescent="0.2">
      <c r="N1823" s="199">
        <f t="shared" si="163"/>
        <v>19</v>
      </c>
      <c r="O1823" s="200">
        <f t="shared" si="162"/>
        <v>2498</v>
      </c>
      <c r="P1823" s="201">
        <f t="shared" si="165"/>
        <v>47471</v>
      </c>
      <c r="Q1823" s="201">
        <f t="shared" si="165"/>
        <v>47478</v>
      </c>
      <c r="R1823" s="5"/>
    </row>
    <row r="1824" spans="14:18" x14ac:dyDescent="0.2">
      <c r="N1824" s="199">
        <f t="shared" si="163"/>
        <v>20</v>
      </c>
      <c r="O1824" s="200">
        <f t="shared" si="162"/>
        <v>2374</v>
      </c>
      <c r="P1824" s="201">
        <f t="shared" si="165"/>
        <v>47472</v>
      </c>
      <c r="Q1824" s="201">
        <f t="shared" si="165"/>
        <v>47479</v>
      </c>
      <c r="R1824" s="5"/>
    </row>
    <row r="1825" spans="14:18" x14ac:dyDescent="0.2">
      <c r="N1825" s="199">
        <f t="shared" si="163"/>
        <v>21</v>
      </c>
      <c r="O1825" s="200">
        <f t="shared" si="162"/>
        <v>2261</v>
      </c>
      <c r="P1825" s="201">
        <f t="shared" si="165"/>
        <v>47473</v>
      </c>
      <c r="Q1825" s="201">
        <f t="shared" si="165"/>
        <v>47480</v>
      </c>
      <c r="R1825" s="5"/>
    </row>
    <row r="1826" spans="14:18" x14ac:dyDescent="0.2">
      <c r="N1826" s="199">
        <f t="shared" si="163"/>
        <v>22</v>
      </c>
      <c r="O1826" s="200">
        <f t="shared" si="162"/>
        <v>2158</v>
      </c>
      <c r="P1826" s="201">
        <f t="shared" si="165"/>
        <v>47474</v>
      </c>
      <c r="Q1826" s="201">
        <f t="shared" si="165"/>
        <v>47481</v>
      </c>
      <c r="R1826" s="5"/>
    </row>
    <row r="1827" spans="14:18" x14ac:dyDescent="0.2">
      <c r="N1827" s="199">
        <f t="shared" si="163"/>
        <v>23</v>
      </c>
      <c r="O1827" s="200">
        <f t="shared" si="162"/>
        <v>2064</v>
      </c>
      <c r="P1827" s="201">
        <f t="shared" si="165"/>
        <v>47475</v>
      </c>
      <c r="Q1827" s="201">
        <f t="shared" si="165"/>
        <v>47482</v>
      </c>
      <c r="R1827" s="5"/>
    </row>
    <row r="1828" spans="14:18" x14ac:dyDescent="0.2">
      <c r="N1828" s="199">
        <f t="shared" si="163"/>
        <v>24</v>
      </c>
      <c r="O1828" s="200">
        <f t="shared" si="162"/>
        <v>1978</v>
      </c>
      <c r="P1828" s="201">
        <f t="shared" si="165"/>
        <v>47476</v>
      </c>
      <c r="Q1828" s="201">
        <f t="shared" si="165"/>
        <v>47483</v>
      </c>
      <c r="R1828" s="5"/>
    </row>
    <row r="1829" spans="14:18" x14ac:dyDescent="0.2">
      <c r="N1829" s="199">
        <f t="shared" si="163"/>
        <v>25</v>
      </c>
      <c r="O1829" s="200">
        <f t="shared" si="162"/>
        <v>1899</v>
      </c>
      <c r="P1829" s="201">
        <f t="shared" si="165"/>
        <v>47477</v>
      </c>
      <c r="Q1829" s="201">
        <f t="shared" si="165"/>
        <v>47484</v>
      </c>
      <c r="R1829" s="5"/>
    </row>
    <row r="1830" spans="14:18" x14ac:dyDescent="0.2">
      <c r="N1830" s="199">
        <f t="shared" si="163"/>
        <v>26</v>
      </c>
      <c r="O1830" s="200">
        <f t="shared" si="162"/>
        <v>1826</v>
      </c>
      <c r="P1830" s="201">
        <f t="shared" si="165"/>
        <v>47478</v>
      </c>
      <c r="Q1830" s="201">
        <f t="shared" si="165"/>
        <v>47485</v>
      </c>
      <c r="R1830" s="5"/>
    </row>
    <row r="1831" spans="14:18" x14ac:dyDescent="0.2">
      <c r="N1831" s="199">
        <f t="shared" si="163"/>
        <v>27</v>
      </c>
      <c r="O1831" s="200">
        <f t="shared" si="162"/>
        <v>1758</v>
      </c>
      <c r="P1831" s="201">
        <f t="shared" si="165"/>
        <v>47479</v>
      </c>
      <c r="Q1831" s="201">
        <f t="shared" si="165"/>
        <v>47486</v>
      </c>
      <c r="R1831" s="5"/>
    </row>
    <row r="1832" spans="14:18" x14ac:dyDescent="0.2">
      <c r="N1832" s="199">
        <f t="shared" si="163"/>
        <v>28</v>
      </c>
      <c r="O1832" s="200">
        <f t="shared" si="162"/>
        <v>1696</v>
      </c>
      <c r="P1832" s="201">
        <f t="shared" si="165"/>
        <v>47480</v>
      </c>
      <c r="Q1832" s="201">
        <f t="shared" si="165"/>
        <v>47487</v>
      </c>
      <c r="R1832" s="5"/>
    </row>
    <row r="1833" spans="14:18" x14ac:dyDescent="0.2">
      <c r="N1833" s="199">
        <f t="shared" si="163"/>
        <v>29</v>
      </c>
      <c r="O1833" s="200">
        <f t="shared" si="162"/>
        <v>1637</v>
      </c>
      <c r="P1833" s="201">
        <f t="shared" si="165"/>
        <v>47481</v>
      </c>
      <c r="Q1833" s="201">
        <f t="shared" si="165"/>
        <v>47488</v>
      </c>
      <c r="R1833" s="5"/>
    </row>
    <row r="1834" spans="14:18" x14ac:dyDescent="0.2">
      <c r="N1834" s="199">
        <f t="shared" si="163"/>
        <v>30</v>
      </c>
      <c r="O1834" s="200">
        <f t="shared" si="162"/>
        <v>1583</v>
      </c>
      <c r="P1834" s="201">
        <f t="shared" si="165"/>
        <v>47482</v>
      </c>
      <c r="Q1834" s="201">
        <f t="shared" si="165"/>
        <v>47489</v>
      </c>
      <c r="R1834" s="5"/>
    </row>
    <row r="1835" spans="14:18" x14ac:dyDescent="0.2">
      <c r="N1835" s="199">
        <f t="shared" si="163"/>
        <v>31</v>
      </c>
      <c r="O1835" s="200">
        <f t="shared" si="162"/>
        <v>1532</v>
      </c>
      <c r="P1835" s="201">
        <f t="shared" si="165"/>
        <v>47483</v>
      </c>
      <c r="Q1835" s="201">
        <f t="shared" si="165"/>
        <v>47490</v>
      </c>
      <c r="R1835" s="5"/>
    </row>
    <row r="1836" spans="14:18" x14ac:dyDescent="0.2">
      <c r="N1836" s="199">
        <f t="shared" si="163"/>
        <v>1</v>
      </c>
      <c r="O1836" s="200">
        <f t="shared" si="162"/>
        <v>47484</v>
      </c>
      <c r="P1836" s="201">
        <f t="shared" ref="P1836:Q1851" si="166">P1835+1</f>
        <v>47484</v>
      </c>
      <c r="Q1836" s="201">
        <f t="shared" si="166"/>
        <v>47491</v>
      </c>
      <c r="R1836" s="5"/>
    </row>
    <row r="1837" spans="14:18" x14ac:dyDescent="0.2">
      <c r="N1837" s="199">
        <f t="shared" si="163"/>
        <v>2</v>
      </c>
      <c r="O1837" s="200">
        <f t="shared" si="162"/>
        <v>23743</v>
      </c>
      <c r="P1837" s="201">
        <f t="shared" si="166"/>
        <v>47485</v>
      </c>
      <c r="Q1837" s="201">
        <f t="shared" si="166"/>
        <v>47492</v>
      </c>
      <c r="R1837" s="5"/>
    </row>
    <row r="1838" spans="14:18" x14ac:dyDescent="0.2">
      <c r="N1838" s="199">
        <f t="shared" si="163"/>
        <v>3</v>
      </c>
      <c r="O1838" s="200">
        <f t="shared" si="162"/>
        <v>15829</v>
      </c>
      <c r="P1838" s="201">
        <f t="shared" si="166"/>
        <v>47486</v>
      </c>
      <c r="Q1838" s="201">
        <f t="shared" si="166"/>
        <v>47493</v>
      </c>
      <c r="R1838" s="5"/>
    </row>
    <row r="1839" spans="14:18" x14ac:dyDescent="0.2">
      <c r="N1839" s="199">
        <f t="shared" si="163"/>
        <v>4</v>
      </c>
      <c r="O1839" s="200">
        <f t="shared" si="162"/>
        <v>11872</v>
      </c>
      <c r="P1839" s="201">
        <f t="shared" si="166"/>
        <v>47487</v>
      </c>
      <c r="Q1839" s="201">
        <f t="shared" si="166"/>
        <v>47494</v>
      </c>
      <c r="R1839" s="5"/>
    </row>
    <row r="1840" spans="14:18" x14ac:dyDescent="0.2">
      <c r="N1840" s="199">
        <f t="shared" si="163"/>
        <v>5</v>
      </c>
      <c r="O1840" s="200">
        <f t="shared" si="162"/>
        <v>9498</v>
      </c>
      <c r="P1840" s="201">
        <f t="shared" si="166"/>
        <v>47488</v>
      </c>
      <c r="Q1840" s="201">
        <f t="shared" si="166"/>
        <v>47495</v>
      </c>
      <c r="R1840" s="5"/>
    </row>
    <row r="1841" spans="14:18" x14ac:dyDescent="0.2">
      <c r="N1841" s="199">
        <f t="shared" si="163"/>
        <v>6</v>
      </c>
      <c r="O1841" s="200">
        <f t="shared" si="162"/>
        <v>7915</v>
      </c>
      <c r="P1841" s="201">
        <f t="shared" si="166"/>
        <v>47489</v>
      </c>
      <c r="Q1841" s="201">
        <f t="shared" si="166"/>
        <v>47496</v>
      </c>
      <c r="R1841" s="5"/>
    </row>
    <row r="1842" spans="14:18" x14ac:dyDescent="0.2">
      <c r="N1842" s="199">
        <f t="shared" si="163"/>
        <v>7</v>
      </c>
      <c r="O1842" s="200">
        <f t="shared" si="162"/>
        <v>6784</v>
      </c>
      <c r="P1842" s="201">
        <f t="shared" si="166"/>
        <v>47490</v>
      </c>
      <c r="Q1842" s="201">
        <f t="shared" si="166"/>
        <v>47497</v>
      </c>
      <c r="R1842" s="5"/>
    </row>
    <row r="1843" spans="14:18" x14ac:dyDescent="0.2">
      <c r="N1843" s="199">
        <f t="shared" si="163"/>
        <v>8</v>
      </c>
      <c r="O1843" s="200">
        <f t="shared" si="162"/>
        <v>5936</v>
      </c>
      <c r="P1843" s="201">
        <f t="shared" si="166"/>
        <v>47491</v>
      </c>
      <c r="Q1843" s="201">
        <f t="shared" si="166"/>
        <v>47498</v>
      </c>
      <c r="R1843" s="5"/>
    </row>
    <row r="1844" spans="14:18" x14ac:dyDescent="0.2">
      <c r="N1844" s="199">
        <f t="shared" si="163"/>
        <v>9</v>
      </c>
      <c r="O1844" s="200">
        <f t="shared" si="162"/>
        <v>5277</v>
      </c>
      <c r="P1844" s="201">
        <f t="shared" si="166"/>
        <v>47492</v>
      </c>
      <c r="Q1844" s="201">
        <f t="shared" si="166"/>
        <v>47499</v>
      </c>
      <c r="R1844" s="5"/>
    </row>
    <row r="1845" spans="14:18" x14ac:dyDescent="0.2">
      <c r="N1845" s="199">
        <f t="shared" si="163"/>
        <v>10</v>
      </c>
      <c r="O1845" s="200">
        <f t="shared" si="162"/>
        <v>4749</v>
      </c>
      <c r="P1845" s="201">
        <f t="shared" si="166"/>
        <v>47493</v>
      </c>
      <c r="Q1845" s="201">
        <f t="shared" si="166"/>
        <v>47500</v>
      </c>
      <c r="R1845" s="5"/>
    </row>
    <row r="1846" spans="14:18" x14ac:dyDescent="0.2">
      <c r="N1846" s="199">
        <f t="shared" si="163"/>
        <v>11</v>
      </c>
      <c r="O1846" s="200">
        <f t="shared" si="162"/>
        <v>4318</v>
      </c>
      <c r="P1846" s="201">
        <f t="shared" si="166"/>
        <v>47494</v>
      </c>
      <c r="Q1846" s="201">
        <f t="shared" si="166"/>
        <v>47501</v>
      </c>
      <c r="R1846" s="5"/>
    </row>
    <row r="1847" spans="14:18" x14ac:dyDescent="0.2">
      <c r="N1847" s="199">
        <f t="shared" si="163"/>
        <v>12</v>
      </c>
      <c r="O1847" s="200">
        <f t="shared" si="162"/>
        <v>3958</v>
      </c>
      <c r="P1847" s="201">
        <f t="shared" si="166"/>
        <v>47495</v>
      </c>
      <c r="Q1847" s="201">
        <f t="shared" si="166"/>
        <v>47502</v>
      </c>
      <c r="R1847" s="5"/>
    </row>
    <row r="1848" spans="14:18" x14ac:dyDescent="0.2">
      <c r="N1848" s="199">
        <f t="shared" si="163"/>
        <v>13</v>
      </c>
      <c r="O1848" s="200">
        <f t="shared" si="162"/>
        <v>3654</v>
      </c>
      <c r="P1848" s="201">
        <f t="shared" si="166"/>
        <v>47496</v>
      </c>
      <c r="Q1848" s="201">
        <f t="shared" si="166"/>
        <v>47503</v>
      </c>
      <c r="R1848" s="5"/>
    </row>
    <row r="1849" spans="14:18" x14ac:dyDescent="0.2">
      <c r="N1849" s="199">
        <f t="shared" si="163"/>
        <v>14</v>
      </c>
      <c r="O1849" s="200">
        <f t="shared" si="162"/>
        <v>3393</v>
      </c>
      <c r="P1849" s="201">
        <f t="shared" si="166"/>
        <v>47497</v>
      </c>
      <c r="Q1849" s="201">
        <f t="shared" si="166"/>
        <v>47504</v>
      </c>
      <c r="R1849" s="5"/>
    </row>
    <row r="1850" spans="14:18" x14ac:dyDescent="0.2">
      <c r="N1850" s="199">
        <f t="shared" si="163"/>
        <v>15</v>
      </c>
      <c r="O1850" s="200">
        <f t="shared" si="162"/>
        <v>3167</v>
      </c>
      <c r="P1850" s="201">
        <f t="shared" si="166"/>
        <v>47498</v>
      </c>
      <c r="Q1850" s="201">
        <f t="shared" si="166"/>
        <v>47505</v>
      </c>
      <c r="R1850" s="5"/>
    </row>
    <row r="1851" spans="14:18" x14ac:dyDescent="0.2">
      <c r="N1851" s="199">
        <f t="shared" si="163"/>
        <v>16</v>
      </c>
      <c r="O1851" s="200">
        <f t="shared" si="162"/>
        <v>2969</v>
      </c>
      <c r="P1851" s="201">
        <f t="shared" si="166"/>
        <v>47499</v>
      </c>
      <c r="Q1851" s="201">
        <f t="shared" si="166"/>
        <v>47506</v>
      </c>
      <c r="R1851" s="5"/>
    </row>
    <row r="1852" spans="14:18" x14ac:dyDescent="0.2">
      <c r="N1852" s="199">
        <f t="shared" si="163"/>
        <v>17</v>
      </c>
      <c r="O1852" s="200">
        <f t="shared" si="162"/>
        <v>2794</v>
      </c>
      <c r="P1852" s="201">
        <f t="shared" ref="P1852:Q1867" si="167">P1851+1</f>
        <v>47500</v>
      </c>
      <c r="Q1852" s="201">
        <f t="shared" si="167"/>
        <v>47507</v>
      </c>
      <c r="R1852" s="5"/>
    </row>
    <row r="1853" spans="14:18" x14ac:dyDescent="0.2">
      <c r="N1853" s="199">
        <f t="shared" si="163"/>
        <v>18</v>
      </c>
      <c r="O1853" s="200">
        <f t="shared" si="162"/>
        <v>2639</v>
      </c>
      <c r="P1853" s="201">
        <f t="shared" si="167"/>
        <v>47501</v>
      </c>
      <c r="Q1853" s="201">
        <f t="shared" si="167"/>
        <v>47508</v>
      </c>
      <c r="R1853" s="5"/>
    </row>
    <row r="1854" spans="14:18" x14ac:dyDescent="0.2">
      <c r="N1854" s="199">
        <f t="shared" si="163"/>
        <v>19</v>
      </c>
      <c r="O1854" s="200">
        <f t="shared" si="162"/>
        <v>2500</v>
      </c>
      <c r="P1854" s="201">
        <f t="shared" si="167"/>
        <v>47502</v>
      </c>
      <c r="Q1854" s="201">
        <f t="shared" si="167"/>
        <v>47509</v>
      </c>
      <c r="R1854" s="5"/>
    </row>
    <row r="1855" spans="14:18" x14ac:dyDescent="0.2">
      <c r="N1855" s="199">
        <f t="shared" si="163"/>
        <v>20</v>
      </c>
      <c r="O1855" s="200">
        <f t="shared" si="162"/>
        <v>2375</v>
      </c>
      <c r="P1855" s="201">
        <f t="shared" si="167"/>
        <v>47503</v>
      </c>
      <c r="Q1855" s="201">
        <f t="shared" si="167"/>
        <v>47510</v>
      </c>
      <c r="R1855" s="5"/>
    </row>
    <row r="1856" spans="14:18" x14ac:dyDescent="0.2">
      <c r="N1856" s="199">
        <f t="shared" si="163"/>
        <v>21</v>
      </c>
      <c r="O1856" s="200">
        <f t="shared" si="162"/>
        <v>2262</v>
      </c>
      <c r="P1856" s="201">
        <f t="shared" si="167"/>
        <v>47504</v>
      </c>
      <c r="Q1856" s="201">
        <f t="shared" si="167"/>
        <v>47511</v>
      </c>
      <c r="R1856" s="5"/>
    </row>
    <row r="1857" spans="14:18" x14ac:dyDescent="0.2">
      <c r="N1857" s="199">
        <f t="shared" si="163"/>
        <v>22</v>
      </c>
      <c r="O1857" s="200">
        <f t="shared" si="162"/>
        <v>2159</v>
      </c>
      <c r="P1857" s="201">
        <f t="shared" si="167"/>
        <v>47505</v>
      </c>
      <c r="Q1857" s="201">
        <f t="shared" si="167"/>
        <v>47512</v>
      </c>
      <c r="R1857" s="5"/>
    </row>
    <row r="1858" spans="14:18" x14ac:dyDescent="0.2">
      <c r="N1858" s="199">
        <f t="shared" si="163"/>
        <v>23</v>
      </c>
      <c r="O1858" s="200">
        <f t="shared" si="162"/>
        <v>2065</v>
      </c>
      <c r="P1858" s="201">
        <f t="shared" si="167"/>
        <v>47506</v>
      </c>
      <c r="Q1858" s="201">
        <f t="shared" si="167"/>
        <v>47513</v>
      </c>
      <c r="R1858" s="5"/>
    </row>
    <row r="1859" spans="14:18" x14ac:dyDescent="0.2">
      <c r="N1859" s="199">
        <f t="shared" si="163"/>
        <v>24</v>
      </c>
      <c r="O1859" s="200">
        <f t="shared" si="162"/>
        <v>1979</v>
      </c>
      <c r="P1859" s="201">
        <f t="shared" si="167"/>
        <v>47507</v>
      </c>
      <c r="Q1859" s="201">
        <f t="shared" si="167"/>
        <v>47514</v>
      </c>
      <c r="R1859" s="5"/>
    </row>
    <row r="1860" spans="14:18" x14ac:dyDescent="0.2">
      <c r="N1860" s="199">
        <f t="shared" si="163"/>
        <v>25</v>
      </c>
      <c r="O1860" s="200">
        <f t="shared" si="162"/>
        <v>1900</v>
      </c>
      <c r="P1860" s="201">
        <f t="shared" si="167"/>
        <v>47508</v>
      </c>
      <c r="Q1860" s="201">
        <f t="shared" si="167"/>
        <v>47515</v>
      </c>
      <c r="R1860" s="5"/>
    </row>
    <row r="1861" spans="14:18" x14ac:dyDescent="0.2">
      <c r="N1861" s="199">
        <f t="shared" si="163"/>
        <v>26</v>
      </c>
      <c r="O1861" s="200">
        <f t="shared" si="162"/>
        <v>1827</v>
      </c>
      <c r="P1861" s="201">
        <f t="shared" si="167"/>
        <v>47509</v>
      </c>
      <c r="Q1861" s="201">
        <f t="shared" si="167"/>
        <v>47516</v>
      </c>
      <c r="R1861" s="5"/>
    </row>
    <row r="1862" spans="14:18" x14ac:dyDescent="0.2">
      <c r="N1862" s="199">
        <f t="shared" si="163"/>
        <v>27</v>
      </c>
      <c r="O1862" s="200">
        <f t="shared" si="162"/>
        <v>1760</v>
      </c>
      <c r="P1862" s="201">
        <f t="shared" si="167"/>
        <v>47510</v>
      </c>
      <c r="Q1862" s="201">
        <f t="shared" si="167"/>
        <v>47517</v>
      </c>
      <c r="R1862" s="5"/>
    </row>
    <row r="1863" spans="14:18" x14ac:dyDescent="0.2">
      <c r="N1863" s="199">
        <f t="shared" si="163"/>
        <v>28</v>
      </c>
      <c r="O1863" s="200">
        <f t="shared" si="162"/>
        <v>1697</v>
      </c>
      <c r="P1863" s="201">
        <f t="shared" si="167"/>
        <v>47511</v>
      </c>
      <c r="Q1863" s="201">
        <f t="shared" si="167"/>
        <v>47518</v>
      </c>
      <c r="R1863" s="5"/>
    </row>
    <row r="1864" spans="14:18" x14ac:dyDescent="0.2">
      <c r="N1864" s="199">
        <f t="shared" si="163"/>
        <v>29</v>
      </c>
      <c r="O1864" s="200">
        <f t="shared" si="162"/>
        <v>1638</v>
      </c>
      <c r="P1864" s="201">
        <f t="shared" si="167"/>
        <v>47512</v>
      </c>
      <c r="Q1864" s="201">
        <f t="shared" si="167"/>
        <v>47519</v>
      </c>
      <c r="R1864" s="5"/>
    </row>
    <row r="1865" spans="14:18" x14ac:dyDescent="0.2">
      <c r="N1865" s="199">
        <f t="shared" si="163"/>
        <v>30</v>
      </c>
      <c r="O1865" s="200">
        <f t="shared" ref="O1865:O1928" si="168">ROUND(P1865/N1865,0)</f>
        <v>1584</v>
      </c>
      <c r="P1865" s="201">
        <f t="shared" si="167"/>
        <v>47513</v>
      </c>
      <c r="Q1865" s="201">
        <f t="shared" si="167"/>
        <v>47520</v>
      </c>
      <c r="R1865" s="5"/>
    </row>
    <row r="1866" spans="14:18" x14ac:dyDescent="0.2">
      <c r="N1866" s="199">
        <f t="shared" ref="N1866:N1929" si="169">DAY(P1866)</f>
        <v>31</v>
      </c>
      <c r="O1866" s="200">
        <f t="shared" si="168"/>
        <v>1533</v>
      </c>
      <c r="P1866" s="201">
        <f t="shared" si="167"/>
        <v>47514</v>
      </c>
      <c r="Q1866" s="201">
        <f t="shared" si="167"/>
        <v>47521</v>
      </c>
      <c r="R1866" s="5"/>
    </row>
    <row r="1867" spans="14:18" x14ac:dyDescent="0.2">
      <c r="N1867" s="199">
        <f t="shared" si="169"/>
        <v>1</v>
      </c>
      <c r="O1867" s="200">
        <f t="shared" si="168"/>
        <v>47515</v>
      </c>
      <c r="P1867" s="201">
        <f t="shared" si="167"/>
        <v>47515</v>
      </c>
      <c r="Q1867" s="201">
        <f t="shared" si="167"/>
        <v>47522</v>
      </c>
      <c r="R1867" s="5"/>
    </row>
    <row r="1868" spans="14:18" x14ac:dyDescent="0.2">
      <c r="N1868" s="199">
        <f t="shared" si="169"/>
        <v>2</v>
      </c>
      <c r="O1868" s="200">
        <f t="shared" si="168"/>
        <v>23758</v>
      </c>
      <c r="P1868" s="201">
        <f t="shared" ref="P1868:Q1883" si="170">P1867+1</f>
        <v>47516</v>
      </c>
      <c r="Q1868" s="201">
        <f t="shared" si="170"/>
        <v>47523</v>
      </c>
      <c r="R1868" s="5"/>
    </row>
    <row r="1869" spans="14:18" x14ac:dyDescent="0.2">
      <c r="N1869" s="199">
        <f t="shared" si="169"/>
        <v>3</v>
      </c>
      <c r="O1869" s="200">
        <f t="shared" si="168"/>
        <v>15839</v>
      </c>
      <c r="P1869" s="201">
        <f t="shared" si="170"/>
        <v>47517</v>
      </c>
      <c r="Q1869" s="201">
        <f t="shared" si="170"/>
        <v>47524</v>
      </c>
      <c r="R1869" s="5"/>
    </row>
    <row r="1870" spans="14:18" x14ac:dyDescent="0.2">
      <c r="N1870" s="199">
        <f t="shared" si="169"/>
        <v>4</v>
      </c>
      <c r="O1870" s="200">
        <f t="shared" si="168"/>
        <v>11880</v>
      </c>
      <c r="P1870" s="201">
        <f t="shared" si="170"/>
        <v>47518</v>
      </c>
      <c r="Q1870" s="201">
        <f t="shared" si="170"/>
        <v>47525</v>
      </c>
      <c r="R1870" s="5"/>
    </row>
    <row r="1871" spans="14:18" x14ac:dyDescent="0.2">
      <c r="N1871" s="199">
        <f t="shared" si="169"/>
        <v>5</v>
      </c>
      <c r="O1871" s="200">
        <f t="shared" si="168"/>
        <v>9504</v>
      </c>
      <c r="P1871" s="201">
        <f t="shared" si="170"/>
        <v>47519</v>
      </c>
      <c r="Q1871" s="201">
        <f t="shared" si="170"/>
        <v>47526</v>
      </c>
      <c r="R1871" s="5"/>
    </row>
    <row r="1872" spans="14:18" x14ac:dyDescent="0.2">
      <c r="N1872" s="199">
        <f t="shared" si="169"/>
        <v>6</v>
      </c>
      <c r="O1872" s="200">
        <f t="shared" si="168"/>
        <v>7920</v>
      </c>
      <c r="P1872" s="201">
        <f t="shared" si="170"/>
        <v>47520</v>
      </c>
      <c r="Q1872" s="201">
        <f t="shared" si="170"/>
        <v>47527</v>
      </c>
      <c r="R1872" s="5"/>
    </row>
    <row r="1873" spans="14:18" x14ac:dyDescent="0.2">
      <c r="N1873" s="199">
        <f t="shared" si="169"/>
        <v>7</v>
      </c>
      <c r="O1873" s="200">
        <f t="shared" si="168"/>
        <v>6789</v>
      </c>
      <c r="P1873" s="201">
        <f t="shared" si="170"/>
        <v>47521</v>
      </c>
      <c r="Q1873" s="201">
        <f t="shared" si="170"/>
        <v>47528</v>
      </c>
      <c r="R1873" s="5"/>
    </row>
    <row r="1874" spans="14:18" x14ac:dyDescent="0.2">
      <c r="N1874" s="199">
        <f t="shared" si="169"/>
        <v>8</v>
      </c>
      <c r="O1874" s="200">
        <f t="shared" si="168"/>
        <v>5940</v>
      </c>
      <c r="P1874" s="201">
        <f t="shared" si="170"/>
        <v>47522</v>
      </c>
      <c r="Q1874" s="201">
        <f t="shared" si="170"/>
        <v>47529</v>
      </c>
      <c r="R1874" s="5"/>
    </row>
    <row r="1875" spans="14:18" x14ac:dyDescent="0.2">
      <c r="N1875" s="199">
        <f t="shared" si="169"/>
        <v>9</v>
      </c>
      <c r="O1875" s="200">
        <f t="shared" si="168"/>
        <v>5280</v>
      </c>
      <c r="P1875" s="201">
        <f t="shared" si="170"/>
        <v>47523</v>
      </c>
      <c r="Q1875" s="201">
        <f t="shared" si="170"/>
        <v>47530</v>
      </c>
      <c r="R1875" s="5"/>
    </row>
    <row r="1876" spans="14:18" x14ac:dyDescent="0.2">
      <c r="N1876" s="199">
        <f t="shared" si="169"/>
        <v>10</v>
      </c>
      <c r="O1876" s="200">
        <f t="shared" si="168"/>
        <v>4752</v>
      </c>
      <c r="P1876" s="201">
        <f t="shared" si="170"/>
        <v>47524</v>
      </c>
      <c r="Q1876" s="201">
        <f t="shared" si="170"/>
        <v>47531</v>
      </c>
      <c r="R1876" s="5"/>
    </row>
    <row r="1877" spans="14:18" x14ac:dyDescent="0.2">
      <c r="N1877" s="199">
        <f t="shared" si="169"/>
        <v>11</v>
      </c>
      <c r="O1877" s="200">
        <f t="shared" si="168"/>
        <v>4320</v>
      </c>
      <c r="P1877" s="201">
        <f t="shared" si="170"/>
        <v>47525</v>
      </c>
      <c r="Q1877" s="201">
        <f t="shared" si="170"/>
        <v>47532</v>
      </c>
      <c r="R1877" s="5"/>
    </row>
    <row r="1878" spans="14:18" x14ac:dyDescent="0.2">
      <c r="N1878" s="199">
        <f t="shared" si="169"/>
        <v>12</v>
      </c>
      <c r="O1878" s="200">
        <f t="shared" si="168"/>
        <v>3961</v>
      </c>
      <c r="P1878" s="201">
        <f t="shared" si="170"/>
        <v>47526</v>
      </c>
      <c r="Q1878" s="201">
        <f t="shared" si="170"/>
        <v>47533</v>
      </c>
      <c r="R1878" s="5"/>
    </row>
    <row r="1879" spans="14:18" x14ac:dyDescent="0.2">
      <c r="N1879" s="199">
        <f t="shared" si="169"/>
        <v>13</v>
      </c>
      <c r="O1879" s="200">
        <f t="shared" si="168"/>
        <v>3656</v>
      </c>
      <c r="P1879" s="201">
        <f t="shared" si="170"/>
        <v>47527</v>
      </c>
      <c r="Q1879" s="201">
        <f t="shared" si="170"/>
        <v>47534</v>
      </c>
      <c r="R1879" s="5"/>
    </row>
    <row r="1880" spans="14:18" x14ac:dyDescent="0.2">
      <c r="N1880" s="199">
        <f t="shared" si="169"/>
        <v>14</v>
      </c>
      <c r="O1880" s="200">
        <f t="shared" si="168"/>
        <v>3395</v>
      </c>
      <c r="P1880" s="201">
        <f t="shared" si="170"/>
        <v>47528</v>
      </c>
      <c r="Q1880" s="201">
        <f t="shared" si="170"/>
        <v>47535</v>
      </c>
      <c r="R1880" s="5"/>
    </row>
    <row r="1881" spans="14:18" x14ac:dyDescent="0.2">
      <c r="N1881" s="199">
        <f t="shared" si="169"/>
        <v>15</v>
      </c>
      <c r="O1881" s="200">
        <f t="shared" si="168"/>
        <v>3169</v>
      </c>
      <c r="P1881" s="201">
        <f t="shared" si="170"/>
        <v>47529</v>
      </c>
      <c r="Q1881" s="201">
        <f t="shared" si="170"/>
        <v>47536</v>
      </c>
      <c r="R1881" s="5"/>
    </row>
    <row r="1882" spans="14:18" x14ac:dyDescent="0.2">
      <c r="N1882" s="199">
        <f t="shared" si="169"/>
        <v>16</v>
      </c>
      <c r="O1882" s="200">
        <f t="shared" si="168"/>
        <v>2971</v>
      </c>
      <c r="P1882" s="201">
        <f t="shared" si="170"/>
        <v>47530</v>
      </c>
      <c r="Q1882" s="201">
        <f t="shared" si="170"/>
        <v>47537</v>
      </c>
      <c r="R1882" s="5"/>
    </row>
    <row r="1883" spans="14:18" x14ac:dyDescent="0.2">
      <c r="N1883" s="199">
        <f t="shared" si="169"/>
        <v>17</v>
      </c>
      <c r="O1883" s="200">
        <f t="shared" si="168"/>
        <v>2796</v>
      </c>
      <c r="P1883" s="201">
        <f t="shared" si="170"/>
        <v>47531</v>
      </c>
      <c r="Q1883" s="201">
        <f t="shared" si="170"/>
        <v>47538</v>
      </c>
      <c r="R1883" s="5"/>
    </row>
    <row r="1884" spans="14:18" x14ac:dyDescent="0.2">
      <c r="N1884" s="199">
        <f t="shared" si="169"/>
        <v>18</v>
      </c>
      <c r="O1884" s="200">
        <f t="shared" si="168"/>
        <v>2641</v>
      </c>
      <c r="P1884" s="201">
        <f t="shared" ref="P1884:Q1899" si="171">P1883+1</f>
        <v>47532</v>
      </c>
      <c r="Q1884" s="201">
        <f t="shared" si="171"/>
        <v>47539</v>
      </c>
      <c r="R1884" s="5"/>
    </row>
    <row r="1885" spans="14:18" x14ac:dyDescent="0.2">
      <c r="N1885" s="199">
        <f t="shared" si="169"/>
        <v>19</v>
      </c>
      <c r="O1885" s="200">
        <f t="shared" si="168"/>
        <v>2502</v>
      </c>
      <c r="P1885" s="201">
        <f t="shared" si="171"/>
        <v>47533</v>
      </c>
      <c r="Q1885" s="201">
        <f t="shared" si="171"/>
        <v>47540</v>
      </c>
      <c r="R1885" s="5"/>
    </row>
    <row r="1886" spans="14:18" x14ac:dyDescent="0.2">
      <c r="N1886" s="199">
        <f t="shared" si="169"/>
        <v>20</v>
      </c>
      <c r="O1886" s="200">
        <f t="shared" si="168"/>
        <v>2377</v>
      </c>
      <c r="P1886" s="201">
        <f t="shared" si="171"/>
        <v>47534</v>
      </c>
      <c r="Q1886" s="201">
        <f t="shared" si="171"/>
        <v>47541</v>
      </c>
      <c r="R1886" s="5"/>
    </row>
    <row r="1887" spans="14:18" x14ac:dyDescent="0.2">
      <c r="N1887" s="199">
        <f t="shared" si="169"/>
        <v>21</v>
      </c>
      <c r="O1887" s="200">
        <f t="shared" si="168"/>
        <v>2264</v>
      </c>
      <c r="P1887" s="201">
        <f t="shared" si="171"/>
        <v>47535</v>
      </c>
      <c r="Q1887" s="201">
        <f t="shared" si="171"/>
        <v>47542</v>
      </c>
      <c r="R1887" s="5"/>
    </row>
    <row r="1888" spans="14:18" x14ac:dyDescent="0.2">
      <c r="N1888" s="199">
        <f t="shared" si="169"/>
        <v>22</v>
      </c>
      <c r="O1888" s="200">
        <f t="shared" si="168"/>
        <v>2161</v>
      </c>
      <c r="P1888" s="201">
        <f t="shared" si="171"/>
        <v>47536</v>
      </c>
      <c r="Q1888" s="201">
        <f t="shared" si="171"/>
        <v>47543</v>
      </c>
      <c r="R1888" s="5"/>
    </row>
    <row r="1889" spans="14:18" x14ac:dyDescent="0.2">
      <c r="N1889" s="199">
        <f t="shared" si="169"/>
        <v>23</v>
      </c>
      <c r="O1889" s="200">
        <f t="shared" si="168"/>
        <v>2067</v>
      </c>
      <c r="P1889" s="201">
        <f t="shared" si="171"/>
        <v>47537</v>
      </c>
      <c r="Q1889" s="201">
        <f t="shared" si="171"/>
        <v>47544</v>
      </c>
      <c r="R1889" s="5"/>
    </row>
    <row r="1890" spans="14:18" x14ac:dyDescent="0.2">
      <c r="N1890" s="199">
        <f t="shared" si="169"/>
        <v>24</v>
      </c>
      <c r="O1890" s="200">
        <f t="shared" si="168"/>
        <v>1981</v>
      </c>
      <c r="P1890" s="201">
        <f t="shared" si="171"/>
        <v>47538</v>
      </c>
      <c r="Q1890" s="201">
        <f t="shared" si="171"/>
        <v>47545</v>
      </c>
      <c r="R1890" s="5"/>
    </row>
    <row r="1891" spans="14:18" x14ac:dyDescent="0.2">
      <c r="N1891" s="199">
        <f t="shared" si="169"/>
        <v>25</v>
      </c>
      <c r="O1891" s="200">
        <f t="shared" si="168"/>
        <v>1902</v>
      </c>
      <c r="P1891" s="201">
        <f t="shared" si="171"/>
        <v>47539</v>
      </c>
      <c r="Q1891" s="201">
        <f t="shared" si="171"/>
        <v>47546</v>
      </c>
      <c r="R1891" s="5"/>
    </row>
    <row r="1892" spans="14:18" x14ac:dyDescent="0.2">
      <c r="N1892" s="199">
        <f t="shared" si="169"/>
        <v>26</v>
      </c>
      <c r="O1892" s="200">
        <f t="shared" si="168"/>
        <v>1828</v>
      </c>
      <c r="P1892" s="201">
        <f t="shared" si="171"/>
        <v>47540</v>
      </c>
      <c r="Q1892" s="201">
        <f t="shared" si="171"/>
        <v>47547</v>
      </c>
      <c r="R1892" s="5"/>
    </row>
    <row r="1893" spans="14:18" x14ac:dyDescent="0.2">
      <c r="N1893" s="199">
        <f t="shared" si="169"/>
        <v>27</v>
      </c>
      <c r="O1893" s="200">
        <f t="shared" si="168"/>
        <v>1761</v>
      </c>
      <c r="P1893" s="201">
        <f t="shared" si="171"/>
        <v>47541</v>
      </c>
      <c r="Q1893" s="201">
        <f t="shared" si="171"/>
        <v>47548</v>
      </c>
      <c r="R1893" s="5"/>
    </row>
    <row r="1894" spans="14:18" x14ac:dyDescent="0.2">
      <c r="N1894" s="199">
        <f t="shared" si="169"/>
        <v>28</v>
      </c>
      <c r="O1894" s="200">
        <f t="shared" si="168"/>
        <v>1698</v>
      </c>
      <c r="P1894" s="201">
        <f t="shared" si="171"/>
        <v>47542</v>
      </c>
      <c r="Q1894" s="201">
        <f t="shared" si="171"/>
        <v>47549</v>
      </c>
      <c r="R1894" s="5"/>
    </row>
    <row r="1895" spans="14:18" x14ac:dyDescent="0.2">
      <c r="N1895" s="199">
        <f t="shared" si="169"/>
        <v>1</v>
      </c>
      <c r="O1895" s="200">
        <f t="shared" si="168"/>
        <v>47543</v>
      </c>
      <c r="P1895" s="201">
        <f t="shared" si="171"/>
        <v>47543</v>
      </c>
      <c r="Q1895" s="201">
        <f t="shared" si="171"/>
        <v>47550</v>
      </c>
      <c r="R1895" s="5"/>
    </row>
    <row r="1896" spans="14:18" x14ac:dyDescent="0.2">
      <c r="N1896" s="199">
        <f t="shared" si="169"/>
        <v>2</v>
      </c>
      <c r="O1896" s="200">
        <f t="shared" si="168"/>
        <v>23772</v>
      </c>
      <c r="P1896" s="201">
        <f t="shared" si="171"/>
        <v>47544</v>
      </c>
      <c r="Q1896" s="201">
        <f t="shared" si="171"/>
        <v>47551</v>
      </c>
      <c r="R1896" s="5"/>
    </row>
    <row r="1897" spans="14:18" x14ac:dyDescent="0.2">
      <c r="N1897" s="199">
        <f t="shared" si="169"/>
        <v>3</v>
      </c>
      <c r="O1897" s="200">
        <f t="shared" si="168"/>
        <v>15848</v>
      </c>
      <c r="P1897" s="201">
        <f t="shared" si="171"/>
        <v>47545</v>
      </c>
      <c r="Q1897" s="201">
        <f t="shared" si="171"/>
        <v>47552</v>
      </c>
      <c r="R1897" s="5"/>
    </row>
    <row r="1898" spans="14:18" x14ac:dyDescent="0.2">
      <c r="N1898" s="199">
        <f t="shared" si="169"/>
        <v>4</v>
      </c>
      <c r="O1898" s="200">
        <f t="shared" si="168"/>
        <v>11887</v>
      </c>
      <c r="P1898" s="201">
        <f t="shared" si="171"/>
        <v>47546</v>
      </c>
      <c r="Q1898" s="201">
        <f t="shared" si="171"/>
        <v>47553</v>
      </c>
      <c r="R1898" s="5"/>
    </row>
    <row r="1899" spans="14:18" x14ac:dyDescent="0.2">
      <c r="N1899" s="199">
        <f t="shared" si="169"/>
        <v>5</v>
      </c>
      <c r="O1899" s="200">
        <f t="shared" si="168"/>
        <v>9509</v>
      </c>
      <c r="P1899" s="201">
        <f t="shared" si="171"/>
        <v>47547</v>
      </c>
      <c r="Q1899" s="201">
        <f t="shared" si="171"/>
        <v>47554</v>
      </c>
      <c r="R1899" s="5"/>
    </row>
    <row r="1900" spans="14:18" x14ac:dyDescent="0.2">
      <c r="N1900" s="199">
        <f t="shared" si="169"/>
        <v>6</v>
      </c>
      <c r="O1900" s="200">
        <f t="shared" si="168"/>
        <v>7925</v>
      </c>
      <c r="P1900" s="201">
        <f t="shared" ref="P1900:Q1915" si="172">P1899+1</f>
        <v>47548</v>
      </c>
      <c r="Q1900" s="201">
        <f t="shared" si="172"/>
        <v>47555</v>
      </c>
      <c r="R1900" s="5"/>
    </row>
    <row r="1901" spans="14:18" x14ac:dyDescent="0.2">
      <c r="N1901" s="199">
        <f t="shared" si="169"/>
        <v>7</v>
      </c>
      <c r="O1901" s="200">
        <f t="shared" si="168"/>
        <v>6793</v>
      </c>
      <c r="P1901" s="201">
        <f t="shared" si="172"/>
        <v>47549</v>
      </c>
      <c r="Q1901" s="201">
        <f t="shared" si="172"/>
        <v>47556</v>
      </c>
      <c r="R1901" s="5"/>
    </row>
    <row r="1902" spans="14:18" x14ac:dyDescent="0.2">
      <c r="N1902" s="199">
        <f t="shared" si="169"/>
        <v>8</v>
      </c>
      <c r="O1902" s="200">
        <f t="shared" si="168"/>
        <v>5944</v>
      </c>
      <c r="P1902" s="201">
        <f t="shared" si="172"/>
        <v>47550</v>
      </c>
      <c r="Q1902" s="201">
        <f t="shared" si="172"/>
        <v>47557</v>
      </c>
      <c r="R1902" s="5"/>
    </row>
    <row r="1903" spans="14:18" x14ac:dyDescent="0.2">
      <c r="N1903" s="199">
        <f t="shared" si="169"/>
        <v>9</v>
      </c>
      <c r="O1903" s="200">
        <f t="shared" si="168"/>
        <v>5283</v>
      </c>
      <c r="P1903" s="201">
        <f t="shared" si="172"/>
        <v>47551</v>
      </c>
      <c r="Q1903" s="201">
        <f t="shared" si="172"/>
        <v>47558</v>
      </c>
      <c r="R1903" s="5"/>
    </row>
    <row r="1904" spans="14:18" x14ac:dyDescent="0.2">
      <c r="N1904" s="199">
        <f t="shared" si="169"/>
        <v>10</v>
      </c>
      <c r="O1904" s="200">
        <f t="shared" si="168"/>
        <v>4755</v>
      </c>
      <c r="P1904" s="201">
        <f t="shared" si="172"/>
        <v>47552</v>
      </c>
      <c r="Q1904" s="201">
        <f t="shared" si="172"/>
        <v>47559</v>
      </c>
      <c r="R1904" s="5"/>
    </row>
    <row r="1905" spans="14:18" x14ac:dyDescent="0.2">
      <c r="N1905" s="199">
        <f t="shared" si="169"/>
        <v>11</v>
      </c>
      <c r="O1905" s="200">
        <f t="shared" si="168"/>
        <v>4323</v>
      </c>
      <c r="P1905" s="201">
        <f t="shared" si="172"/>
        <v>47553</v>
      </c>
      <c r="Q1905" s="201">
        <f t="shared" si="172"/>
        <v>47560</v>
      </c>
      <c r="R1905" s="5"/>
    </row>
    <row r="1906" spans="14:18" x14ac:dyDescent="0.2">
      <c r="N1906" s="199">
        <f t="shared" si="169"/>
        <v>12</v>
      </c>
      <c r="O1906" s="200">
        <f t="shared" si="168"/>
        <v>3963</v>
      </c>
      <c r="P1906" s="201">
        <f t="shared" si="172"/>
        <v>47554</v>
      </c>
      <c r="Q1906" s="201">
        <f t="shared" si="172"/>
        <v>47561</v>
      </c>
      <c r="R1906" s="5"/>
    </row>
    <row r="1907" spans="14:18" x14ac:dyDescent="0.2">
      <c r="N1907" s="199">
        <f t="shared" si="169"/>
        <v>13</v>
      </c>
      <c r="O1907" s="200">
        <f t="shared" si="168"/>
        <v>3658</v>
      </c>
      <c r="P1907" s="201">
        <f t="shared" si="172"/>
        <v>47555</v>
      </c>
      <c r="Q1907" s="201">
        <f t="shared" si="172"/>
        <v>47562</v>
      </c>
      <c r="R1907" s="5"/>
    </row>
    <row r="1908" spans="14:18" x14ac:dyDescent="0.2">
      <c r="N1908" s="199">
        <f t="shared" si="169"/>
        <v>14</v>
      </c>
      <c r="O1908" s="200">
        <f t="shared" si="168"/>
        <v>3397</v>
      </c>
      <c r="P1908" s="201">
        <f t="shared" si="172"/>
        <v>47556</v>
      </c>
      <c r="Q1908" s="201">
        <f t="shared" si="172"/>
        <v>47563</v>
      </c>
      <c r="R1908" s="5"/>
    </row>
    <row r="1909" spans="14:18" x14ac:dyDescent="0.2">
      <c r="N1909" s="199">
        <f t="shared" si="169"/>
        <v>15</v>
      </c>
      <c r="O1909" s="200">
        <f t="shared" si="168"/>
        <v>3170</v>
      </c>
      <c r="P1909" s="201">
        <f t="shared" si="172"/>
        <v>47557</v>
      </c>
      <c r="Q1909" s="201">
        <f t="shared" si="172"/>
        <v>47564</v>
      </c>
      <c r="R1909" s="5"/>
    </row>
    <row r="1910" spans="14:18" x14ac:dyDescent="0.2">
      <c r="N1910" s="199">
        <f t="shared" si="169"/>
        <v>16</v>
      </c>
      <c r="O1910" s="200">
        <f t="shared" si="168"/>
        <v>2972</v>
      </c>
      <c r="P1910" s="201">
        <f t="shared" si="172"/>
        <v>47558</v>
      </c>
      <c r="Q1910" s="201">
        <f t="shared" si="172"/>
        <v>47565</v>
      </c>
      <c r="R1910" s="5"/>
    </row>
    <row r="1911" spans="14:18" x14ac:dyDescent="0.2">
      <c r="N1911" s="199">
        <f t="shared" si="169"/>
        <v>17</v>
      </c>
      <c r="O1911" s="200">
        <f t="shared" si="168"/>
        <v>2798</v>
      </c>
      <c r="P1911" s="201">
        <f t="shared" si="172"/>
        <v>47559</v>
      </c>
      <c r="Q1911" s="201">
        <f t="shared" si="172"/>
        <v>47566</v>
      </c>
      <c r="R1911" s="5"/>
    </row>
    <row r="1912" spans="14:18" x14ac:dyDescent="0.2">
      <c r="N1912" s="199">
        <f t="shared" si="169"/>
        <v>18</v>
      </c>
      <c r="O1912" s="200">
        <f t="shared" si="168"/>
        <v>2642</v>
      </c>
      <c r="P1912" s="201">
        <f t="shared" si="172"/>
        <v>47560</v>
      </c>
      <c r="Q1912" s="201">
        <f t="shared" si="172"/>
        <v>47567</v>
      </c>
      <c r="R1912" s="5"/>
    </row>
    <row r="1913" spans="14:18" x14ac:dyDescent="0.2">
      <c r="N1913" s="199">
        <f t="shared" si="169"/>
        <v>19</v>
      </c>
      <c r="O1913" s="200">
        <f t="shared" si="168"/>
        <v>2503</v>
      </c>
      <c r="P1913" s="201">
        <f t="shared" si="172"/>
        <v>47561</v>
      </c>
      <c r="Q1913" s="201">
        <f t="shared" si="172"/>
        <v>47568</v>
      </c>
      <c r="R1913" s="5"/>
    </row>
    <row r="1914" spans="14:18" x14ac:dyDescent="0.2">
      <c r="N1914" s="199">
        <f t="shared" si="169"/>
        <v>20</v>
      </c>
      <c r="O1914" s="200">
        <f t="shared" si="168"/>
        <v>2378</v>
      </c>
      <c r="P1914" s="201">
        <f t="shared" si="172"/>
        <v>47562</v>
      </c>
      <c r="Q1914" s="201">
        <f t="shared" si="172"/>
        <v>47569</v>
      </c>
      <c r="R1914" s="5"/>
    </row>
    <row r="1915" spans="14:18" x14ac:dyDescent="0.2">
      <c r="N1915" s="199">
        <f t="shared" si="169"/>
        <v>21</v>
      </c>
      <c r="O1915" s="200">
        <f t="shared" si="168"/>
        <v>2265</v>
      </c>
      <c r="P1915" s="201">
        <f t="shared" si="172"/>
        <v>47563</v>
      </c>
      <c r="Q1915" s="201">
        <f t="shared" si="172"/>
        <v>47570</v>
      </c>
      <c r="R1915" s="5"/>
    </row>
    <row r="1916" spans="14:18" x14ac:dyDescent="0.2">
      <c r="N1916" s="199">
        <f t="shared" si="169"/>
        <v>22</v>
      </c>
      <c r="O1916" s="200">
        <f t="shared" si="168"/>
        <v>2162</v>
      </c>
      <c r="P1916" s="201">
        <f t="shared" ref="P1916:Q1931" si="173">P1915+1</f>
        <v>47564</v>
      </c>
      <c r="Q1916" s="201">
        <f t="shared" si="173"/>
        <v>47571</v>
      </c>
      <c r="R1916" s="5"/>
    </row>
    <row r="1917" spans="14:18" x14ac:dyDescent="0.2">
      <c r="N1917" s="199">
        <f t="shared" si="169"/>
        <v>23</v>
      </c>
      <c r="O1917" s="200">
        <f t="shared" si="168"/>
        <v>2068</v>
      </c>
      <c r="P1917" s="201">
        <f t="shared" si="173"/>
        <v>47565</v>
      </c>
      <c r="Q1917" s="201">
        <f t="shared" si="173"/>
        <v>47572</v>
      </c>
      <c r="R1917" s="5"/>
    </row>
    <row r="1918" spans="14:18" x14ac:dyDescent="0.2">
      <c r="N1918" s="199">
        <f t="shared" si="169"/>
        <v>24</v>
      </c>
      <c r="O1918" s="200">
        <f t="shared" si="168"/>
        <v>1982</v>
      </c>
      <c r="P1918" s="201">
        <f t="shared" si="173"/>
        <v>47566</v>
      </c>
      <c r="Q1918" s="201">
        <f t="shared" si="173"/>
        <v>47573</v>
      </c>
      <c r="R1918" s="5"/>
    </row>
    <row r="1919" spans="14:18" x14ac:dyDescent="0.2">
      <c r="N1919" s="199">
        <f t="shared" si="169"/>
        <v>25</v>
      </c>
      <c r="O1919" s="200">
        <f t="shared" si="168"/>
        <v>1903</v>
      </c>
      <c r="P1919" s="201">
        <f t="shared" si="173"/>
        <v>47567</v>
      </c>
      <c r="Q1919" s="201">
        <f t="shared" si="173"/>
        <v>47574</v>
      </c>
      <c r="R1919" s="5"/>
    </row>
    <row r="1920" spans="14:18" x14ac:dyDescent="0.2">
      <c r="N1920" s="199">
        <f t="shared" si="169"/>
        <v>26</v>
      </c>
      <c r="O1920" s="200">
        <f t="shared" si="168"/>
        <v>1830</v>
      </c>
      <c r="P1920" s="201">
        <f t="shared" si="173"/>
        <v>47568</v>
      </c>
      <c r="Q1920" s="201">
        <f t="shared" si="173"/>
        <v>47575</v>
      </c>
      <c r="R1920" s="5"/>
    </row>
    <row r="1921" spans="14:18" x14ac:dyDescent="0.2">
      <c r="N1921" s="199">
        <f t="shared" si="169"/>
        <v>27</v>
      </c>
      <c r="O1921" s="200">
        <f t="shared" si="168"/>
        <v>1762</v>
      </c>
      <c r="P1921" s="201">
        <f t="shared" si="173"/>
        <v>47569</v>
      </c>
      <c r="Q1921" s="201">
        <f t="shared" si="173"/>
        <v>47576</v>
      </c>
      <c r="R1921" s="5"/>
    </row>
    <row r="1922" spans="14:18" x14ac:dyDescent="0.2">
      <c r="N1922" s="199">
        <f t="shared" si="169"/>
        <v>28</v>
      </c>
      <c r="O1922" s="200">
        <f t="shared" si="168"/>
        <v>1699</v>
      </c>
      <c r="P1922" s="201">
        <f t="shared" si="173"/>
        <v>47570</v>
      </c>
      <c r="Q1922" s="201">
        <f t="shared" si="173"/>
        <v>47577</v>
      </c>
      <c r="R1922" s="5"/>
    </row>
    <row r="1923" spans="14:18" x14ac:dyDescent="0.2">
      <c r="N1923" s="199">
        <f t="shared" si="169"/>
        <v>29</v>
      </c>
      <c r="O1923" s="200">
        <f t="shared" si="168"/>
        <v>1640</v>
      </c>
      <c r="P1923" s="201">
        <f t="shared" si="173"/>
        <v>47571</v>
      </c>
      <c r="Q1923" s="201">
        <f t="shared" si="173"/>
        <v>47578</v>
      </c>
      <c r="R1923" s="5"/>
    </row>
    <row r="1924" spans="14:18" x14ac:dyDescent="0.2">
      <c r="N1924" s="199">
        <f t="shared" si="169"/>
        <v>30</v>
      </c>
      <c r="O1924" s="200">
        <f t="shared" si="168"/>
        <v>1586</v>
      </c>
      <c r="P1924" s="201">
        <f t="shared" si="173"/>
        <v>47572</v>
      </c>
      <c r="Q1924" s="201">
        <f t="shared" si="173"/>
        <v>47579</v>
      </c>
      <c r="R1924" s="5"/>
    </row>
    <row r="1925" spans="14:18" x14ac:dyDescent="0.2">
      <c r="N1925" s="199">
        <f t="shared" si="169"/>
        <v>31</v>
      </c>
      <c r="O1925" s="200">
        <f t="shared" si="168"/>
        <v>1535</v>
      </c>
      <c r="P1925" s="201">
        <f t="shared" si="173"/>
        <v>47573</v>
      </c>
      <c r="Q1925" s="201">
        <f t="shared" si="173"/>
        <v>47580</v>
      </c>
      <c r="R1925" s="5"/>
    </row>
    <row r="1926" spans="14:18" x14ac:dyDescent="0.2">
      <c r="N1926" s="199">
        <f t="shared" si="169"/>
        <v>1</v>
      </c>
      <c r="O1926" s="200">
        <f t="shared" si="168"/>
        <v>47574</v>
      </c>
      <c r="P1926" s="201">
        <f t="shared" si="173"/>
        <v>47574</v>
      </c>
      <c r="Q1926" s="201">
        <f t="shared" si="173"/>
        <v>47581</v>
      </c>
      <c r="R1926" s="5"/>
    </row>
    <row r="1927" spans="14:18" x14ac:dyDescent="0.2">
      <c r="N1927" s="199">
        <f t="shared" si="169"/>
        <v>2</v>
      </c>
      <c r="O1927" s="200">
        <f t="shared" si="168"/>
        <v>23788</v>
      </c>
      <c r="P1927" s="201">
        <f t="shared" si="173"/>
        <v>47575</v>
      </c>
      <c r="Q1927" s="201">
        <f t="shared" si="173"/>
        <v>47582</v>
      </c>
      <c r="R1927" s="5"/>
    </row>
    <row r="1928" spans="14:18" x14ac:dyDescent="0.2">
      <c r="N1928" s="199">
        <f t="shared" si="169"/>
        <v>3</v>
      </c>
      <c r="O1928" s="200">
        <f t="shared" si="168"/>
        <v>15859</v>
      </c>
      <c r="P1928" s="201">
        <f t="shared" si="173"/>
        <v>47576</v>
      </c>
      <c r="Q1928" s="201">
        <f t="shared" si="173"/>
        <v>47583</v>
      </c>
      <c r="R1928" s="5"/>
    </row>
    <row r="1929" spans="14:18" x14ac:dyDescent="0.2">
      <c r="N1929" s="199">
        <f t="shared" si="169"/>
        <v>4</v>
      </c>
      <c r="O1929" s="200">
        <f t="shared" ref="O1929:O1992" si="174">ROUND(P1929/N1929,0)</f>
        <v>11894</v>
      </c>
      <c r="P1929" s="201">
        <f t="shared" si="173"/>
        <v>47577</v>
      </c>
      <c r="Q1929" s="201">
        <f t="shared" si="173"/>
        <v>47584</v>
      </c>
      <c r="R1929" s="5"/>
    </row>
    <row r="1930" spans="14:18" x14ac:dyDescent="0.2">
      <c r="N1930" s="199">
        <f t="shared" ref="N1930:N1993" si="175">DAY(P1930)</f>
        <v>5</v>
      </c>
      <c r="O1930" s="200">
        <f t="shared" si="174"/>
        <v>9516</v>
      </c>
      <c r="P1930" s="201">
        <f t="shared" si="173"/>
        <v>47578</v>
      </c>
      <c r="Q1930" s="201">
        <f t="shared" si="173"/>
        <v>47585</v>
      </c>
      <c r="R1930" s="5"/>
    </row>
    <row r="1931" spans="14:18" x14ac:dyDescent="0.2">
      <c r="N1931" s="199">
        <f t="shared" si="175"/>
        <v>6</v>
      </c>
      <c r="O1931" s="200">
        <f t="shared" si="174"/>
        <v>7930</v>
      </c>
      <c r="P1931" s="201">
        <f t="shared" si="173"/>
        <v>47579</v>
      </c>
      <c r="Q1931" s="201">
        <f t="shared" si="173"/>
        <v>47586</v>
      </c>
      <c r="R1931" s="5"/>
    </row>
    <row r="1932" spans="14:18" x14ac:dyDescent="0.2">
      <c r="N1932" s="199">
        <f t="shared" si="175"/>
        <v>7</v>
      </c>
      <c r="O1932" s="200">
        <f t="shared" si="174"/>
        <v>6797</v>
      </c>
      <c r="P1932" s="201">
        <f t="shared" ref="P1932:Q1947" si="176">P1931+1</f>
        <v>47580</v>
      </c>
      <c r="Q1932" s="201">
        <f t="shared" si="176"/>
        <v>47587</v>
      </c>
      <c r="R1932" s="5"/>
    </row>
    <row r="1933" spans="14:18" x14ac:dyDescent="0.2">
      <c r="N1933" s="199">
        <f t="shared" si="175"/>
        <v>8</v>
      </c>
      <c r="O1933" s="200">
        <f t="shared" si="174"/>
        <v>5948</v>
      </c>
      <c r="P1933" s="201">
        <f t="shared" si="176"/>
        <v>47581</v>
      </c>
      <c r="Q1933" s="201">
        <f t="shared" si="176"/>
        <v>47588</v>
      </c>
      <c r="R1933" s="5"/>
    </row>
    <row r="1934" spans="14:18" x14ac:dyDescent="0.2">
      <c r="N1934" s="199">
        <f t="shared" si="175"/>
        <v>9</v>
      </c>
      <c r="O1934" s="200">
        <f t="shared" si="174"/>
        <v>5287</v>
      </c>
      <c r="P1934" s="201">
        <f t="shared" si="176"/>
        <v>47582</v>
      </c>
      <c r="Q1934" s="201">
        <f t="shared" si="176"/>
        <v>47589</v>
      </c>
      <c r="R1934" s="5"/>
    </row>
    <row r="1935" spans="14:18" x14ac:dyDescent="0.2">
      <c r="N1935" s="199">
        <f t="shared" si="175"/>
        <v>10</v>
      </c>
      <c r="O1935" s="200">
        <f t="shared" si="174"/>
        <v>4758</v>
      </c>
      <c r="P1935" s="201">
        <f t="shared" si="176"/>
        <v>47583</v>
      </c>
      <c r="Q1935" s="201">
        <f t="shared" si="176"/>
        <v>47590</v>
      </c>
      <c r="R1935" s="5"/>
    </row>
    <row r="1936" spans="14:18" x14ac:dyDescent="0.2">
      <c r="N1936" s="199">
        <f t="shared" si="175"/>
        <v>11</v>
      </c>
      <c r="O1936" s="200">
        <f t="shared" si="174"/>
        <v>4326</v>
      </c>
      <c r="P1936" s="201">
        <f t="shared" si="176"/>
        <v>47584</v>
      </c>
      <c r="Q1936" s="201">
        <f t="shared" si="176"/>
        <v>47591</v>
      </c>
      <c r="R1936" s="5"/>
    </row>
    <row r="1937" spans="14:18" x14ac:dyDescent="0.2">
      <c r="N1937" s="199">
        <f t="shared" si="175"/>
        <v>12</v>
      </c>
      <c r="O1937" s="200">
        <f t="shared" si="174"/>
        <v>3965</v>
      </c>
      <c r="P1937" s="201">
        <f t="shared" si="176"/>
        <v>47585</v>
      </c>
      <c r="Q1937" s="201">
        <f t="shared" si="176"/>
        <v>47592</v>
      </c>
      <c r="R1937" s="5"/>
    </row>
    <row r="1938" spans="14:18" x14ac:dyDescent="0.2">
      <c r="N1938" s="199">
        <f t="shared" si="175"/>
        <v>13</v>
      </c>
      <c r="O1938" s="200">
        <f t="shared" si="174"/>
        <v>3660</v>
      </c>
      <c r="P1938" s="201">
        <f t="shared" si="176"/>
        <v>47586</v>
      </c>
      <c r="Q1938" s="201">
        <f t="shared" si="176"/>
        <v>47593</v>
      </c>
      <c r="R1938" s="5"/>
    </row>
    <row r="1939" spans="14:18" x14ac:dyDescent="0.2">
      <c r="N1939" s="199">
        <f t="shared" si="175"/>
        <v>14</v>
      </c>
      <c r="O1939" s="200">
        <f t="shared" si="174"/>
        <v>3399</v>
      </c>
      <c r="P1939" s="201">
        <f t="shared" si="176"/>
        <v>47587</v>
      </c>
      <c r="Q1939" s="201">
        <f t="shared" si="176"/>
        <v>47594</v>
      </c>
      <c r="R1939" s="5"/>
    </row>
    <row r="1940" spans="14:18" x14ac:dyDescent="0.2">
      <c r="N1940" s="199">
        <f t="shared" si="175"/>
        <v>15</v>
      </c>
      <c r="O1940" s="200">
        <f t="shared" si="174"/>
        <v>3173</v>
      </c>
      <c r="P1940" s="201">
        <f t="shared" si="176"/>
        <v>47588</v>
      </c>
      <c r="Q1940" s="201">
        <f t="shared" si="176"/>
        <v>47595</v>
      </c>
      <c r="R1940" s="5"/>
    </row>
    <row r="1941" spans="14:18" x14ac:dyDescent="0.2">
      <c r="N1941" s="199">
        <f t="shared" si="175"/>
        <v>16</v>
      </c>
      <c r="O1941" s="200">
        <f t="shared" si="174"/>
        <v>2974</v>
      </c>
      <c r="P1941" s="201">
        <f t="shared" si="176"/>
        <v>47589</v>
      </c>
      <c r="Q1941" s="201">
        <f t="shared" si="176"/>
        <v>47596</v>
      </c>
      <c r="R1941" s="5"/>
    </row>
    <row r="1942" spans="14:18" x14ac:dyDescent="0.2">
      <c r="N1942" s="199">
        <f t="shared" si="175"/>
        <v>17</v>
      </c>
      <c r="O1942" s="200">
        <f t="shared" si="174"/>
        <v>2799</v>
      </c>
      <c r="P1942" s="201">
        <f t="shared" si="176"/>
        <v>47590</v>
      </c>
      <c r="Q1942" s="201">
        <f t="shared" si="176"/>
        <v>47597</v>
      </c>
      <c r="R1942" s="5"/>
    </row>
    <row r="1943" spans="14:18" x14ac:dyDescent="0.2">
      <c r="N1943" s="199">
        <f t="shared" si="175"/>
        <v>18</v>
      </c>
      <c r="O1943" s="200">
        <f t="shared" si="174"/>
        <v>2644</v>
      </c>
      <c r="P1943" s="201">
        <f t="shared" si="176"/>
        <v>47591</v>
      </c>
      <c r="Q1943" s="201">
        <f t="shared" si="176"/>
        <v>47598</v>
      </c>
      <c r="R1943" s="5"/>
    </row>
    <row r="1944" spans="14:18" x14ac:dyDescent="0.2">
      <c r="N1944" s="199">
        <f t="shared" si="175"/>
        <v>19</v>
      </c>
      <c r="O1944" s="200">
        <f t="shared" si="174"/>
        <v>2505</v>
      </c>
      <c r="P1944" s="201">
        <f t="shared" si="176"/>
        <v>47592</v>
      </c>
      <c r="Q1944" s="201">
        <f t="shared" si="176"/>
        <v>47599</v>
      </c>
      <c r="R1944" s="5"/>
    </row>
    <row r="1945" spans="14:18" x14ac:dyDescent="0.2">
      <c r="N1945" s="199">
        <f t="shared" si="175"/>
        <v>20</v>
      </c>
      <c r="O1945" s="200">
        <f t="shared" si="174"/>
        <v>2380</v>
      </c>
      <c r="P1945" s="201">
        <f t="shared" si="176"/>
        <v>47593</v>
      </c>
      <c r="Q1945" s="201">
        <f t="shared" si="176"/>
        <v>47600</v>
      </c>
      <c r="R1945" s="5"/>
    </row>
    <row r="1946" spans="14:18" x14ac:dyDescent="0.2">
      <c r="N1946" s="199">
        <f t="shared" si="175"/>
        <v>21</v>
      </c>
      <c r="O1946" s="200">
        <f t="shared" si="174"/>
        <v>2266</v>
      </c>
      <c r="P1946" s="201">
        <f t="shared" si="176"/>
        <v>47594</v>
      </c>
      <c r="Q1946" s="201">
        <f t="shared" si="176"/>
        <v>47601</v>
      </c>
      <c r="R1946" s="5"/>
    </row>
    <row r="1947" spans="14:18" x14ac:dyDescent="0.2">
      <c r="N1947" s="199">
        <f t="shared" si="175"/>
        <v>22</v>
      </c>
      <c r="O1947" s="200">
        <f t="shared" si="174"/>
        <v>2163</v>
      </c>
      <c r="P1947" s="201">
        <f t="shared" si="176"/>
        <v>47595</v>
      </c>
      <c r="Q1947" s="201">
        <f t="shared" si="176"/>
        <v>47602</v>
      </c>
      <c r="R1947" s="5"/>
    </row>
    <row r="1948" spans="14:18" x14ac:dyDescent="0.2">
      <c r="N1948" s="199">
        <f t="shared" si="175"/>
        <v>23</v>
      </c>
      <c r="O1948" s="200">
        <f t="shared" si="174"/>
        <v>2069</v>
      </c>
      <c r="P1948" s="201">
        <f t="shared" ref="P1948:Q1963" si="177">P1947+1</f>
        <v>47596</v>
      </c>
      <c r="Q1948" s="201">
        <f t="shared" si="177"/>
        <v>47603</v>
      </c>
      <c r="R1948" s="5"/>
    </row>
    <row r="1949" spans="14:18" x14ac:dyDescent="0.2">
      <c r="N1949" s="199">
        <f t="shared" si="175"/>
        <v>24</v>
      </c>
      <c r="O1949" s="200">
        <f t="shared" si="174"/>
        <v>1983</v>
      </c>
      <c r="P1949" s="201">
        <f t="shared" si="177"/>
        <v>47597</v>
      </c>
      <c r="Q1949" s="201">
        <f t="shared" si="177"/>
        <v>47604</v>
      </c>
      <c r="R1949" s="5"/>
    </row>
    <row r="1950" spans="14:18" x14ac:dyDescent="0.2">
      <c r="N1950" s="199">
        <f t="shared" si="175"/>
        <v>25</v>
      </c>
      <c r="O1950" s="200">
        <f t="shared" si="174"/>
        <v>1904</v>
      </c>
      <c r="P1950" s="201">
        <f t="shared" si="177"/>
        <v>47598</v>
      </c>
      <c r="Q1950" s="201">
        <f t="shared" si="177"/>
        <v>47605</v>
      </c>
      <c r="R1950" s="5"/>
    </row>
    <row r="1951" spans="14:18" x14ac:dyDescent="0.2">
      <c r="N1951" s="199">
        <f t="shared" si="175"/>
        <v>26</v>
      </c>
      <c r="O1951" s="200">
        <f t="shared" si="174"/>
        <v>1831</v>
      </c>
      <c r="P1951" s="201">
        <f t="shared" si="177"/>
        <v>47599</v>
      </c>
      <c r="Q1951" s="201">
        <f t="shared" si="177"/>
        <v>47606</v>
      </c>
      <c r="R1951" s="5"/>
    </row>
    <row r="1952" spans="14:18" x14ac:dyDescent="0.2">
      <c r="N1952" s="199">
        <f t="shared" si="175"/>
        <v>27</v>
      </c>
      <c r="O1952" s="200">
        <f t="shared" si="174"/>
        <v>1763</v>
      </c>
      <c r="P1952" s="201">
        <f t="shared" si="177"/>
        <v>47600</v>
      </c>
      <c r="Q1952" s="201">
        <f t="shared" si="177"/>
        <v>47607</v>
      </c>
      <c r="R1952" s="5"/>
    </row>
    <row r="1953" spans="14:18" x14ac:dyDescent="0.2">
      <c r="N1953" s="199">
        <f t="shared" si="175"/>
        <v>28</v>
      </c>
      <c r="O1953" s="200">
        <f t="shared" si="174"/>
        <v>1700</v>
      </c>
      <c r="P1953" s="201">
        <f t="shared" si="177"/>
        <v>47601</v>
      </c>
      <c r="Q1953" s="201">
        <f t="shared" si="177"/>
        <v>47608</v>
      </c>
      <c r="R1953" s="5"/>
    </row>
    <row r="1954" spans="14:18" x14ac:dyDescent="0.2">
      <c r="N1954" s="199">
        <f t="shared" si="175"/>
        <v>29</v>
      </c>
      <c r="O1954" s="200">
        <f t="shared" si="174"/>
        <v>1641</v>
      </c>
      <c r="P1954" s="201">
        <f t="shared" si="177"/>
        <v>47602</v>
      </c>
      <c r="Q1954" s="201">
        <f t="shared" si="177"/>
        <v>47609</v>
      </c>
      <c r="R1954" s="5"/>
    </row>
    <row r="1955" spans="14:18" x14ac:dyDescent="0.2">
      <c r="N1955" s="199">
        <f t="shared" si="175"/>
        <v>30</v>
      </c>
      <c r="O1955" s="200">
        <f t="shared" si="174"/>
        <v>1587</v>
      </c>
      <c r="P1955" s="201">
        <f t="shared" si="177"/>
        <v>47603</v>
      </c>
      <c r="Q1955" s="201">
        <f t="shared" si="177"/>
        <v>47610</v>
      </c>
      <c r="R1955" s="5"/>
    </row>
    <row r="1956" spans="14:18" x14ac:dyDescent="0.2">
      <c r="N1956" s="199">
        <f t="shared" si="175"/>
        <v>1</v>
      </c>
      <c r="O1956" s="200">
        <f t="shared" si="174"/>
        <v>47604</v>
      </c>
      <c r="P1956" s="201">
        <f t="shared" si="177"/>
        <v>47604</v>
      </c>
      <c r="Q1956" s="201">
        <f t="shared" si="177"/>
        <v>47611</v>
      </c>
      <c r="R1956" s="5"/>
    </row>
    <row r="1957" spans="14:18" x14ac:dyDescent="0.2">
      <c r="N1957" s="199">
        <f t="shared" si="175"/>
        <v>2</v>
      </c>
      <c r="O1957" s="200">
        <f t="shared" si="174"/>
        <v>23803</v>
      </c>
      <c r="P1957" s="201">
        <f t="shared" si="177"/>
        <v>47605</v>
      </c>
      <c r="Q1957" s="201">
        <f t="shared" si="177"/>
        <v>47612</v>
      </c>
      <c r="R1957" s="5"/>
    </row>
    <row r="1958" spans="14:18" x14ac:dyDescent="0.2">
      <c r="N1958" s="199">
        <f t="shared" si="175"/>
        <v>3</v>
      </c>
      <c r="O1958" s="200">
        <f t="shared" si="174"/>
        <v>15869</v>
      </c>
      <c r="P1958" s="201">
        <f t="shared" si="177"/>
        <v>47606</v>
      </c>
      <c r="Q1958" s="201">
        <f t="shared" si="177"/>
        <v>47613</v>
      </c>
      <c r="R1958" s="5"/>
    </row>
    <row r="1959" spans="14:18" x14ac:dyDescent="0.2">
      <c r="N1959" s="199">
        <f t="shared" si="175"/>
        <v>4</v>
      </c>
      <c r="O1959" s="200">
        <f t="shared" si="174"/>
        <v>11902</v>
      </c>
      <c r="P1959" s="201">
        <f t="shared" si="177"/>
        <v>47607</v>
      </c>
      <c r="Q1959" s="201">
        <f t="shared" si="177"/>
        <v>47614</v>
      </c>
      <c r="R1959" s="5"/>
    </row>
    <row r="1960" spans="14:18" x14ac:dyDescent="0.2">
      <c r="N1960" s="199">
        <f t="shared" si="175"/>
        <v>5</v>
      </c>
      <c r="O1960" s="200">
        <f t="shared" si="174"/>
        <v>9522</v>
      </c>
      <c r="P1960" s="201">
        <f t="shared" si="177"/>
        <v>47608</v>
      </c>
      <c r="Q1960" s="201">
        <f t="shared" si="177"/>
        <v>47615</v>
      </c>
      <c r="R1960" s="5"/>
    </row>
    <row r="1961" spans="14:18" x14ac:dyDescent="0.2">
      <c r="N1961" s="199">
        <f t="shared" si="175"/>
        <v>6</v>
      </c>
      <c r="O1961" s="200">
        <f t="shared" si="174"/>
        <v>7935</v>
      </c>
      <c r="P1961" s="201">
        <f t="shared" si="177"/>
        <v>47609</v>
      </c>
      <c r="Q1961" s="201">
        <f t="shared" si="177"/>
        <v>47616</v>
      </c>
      <c r="R1961" s="5"/>
    </row>
    <row r="1962" spans="14:18" x14ac:dyDescent="0.2">
      <c r="N1962" s="199">
        <f t="shared" si="175"/>
        <v>7</v>
      </c>
      <c r="O1962" s="200">
        <f t="shared" si="174"/>
        <v>6801</v>
      </c>
      <c r="P1962" s="201">
        <f t="shared" si="177"/>
        <v>47610</v>
      </c>
      <c r="Q1962" s="201">
        <f t="shared" si="177"/>
        <v>47617</v>
      </c>
      <c r="R1962" s="5"/>
    </row>
    <row r="1963" spans="14:18" x14ac:dyDescent="0.2">
      <c r="N1963" s="199">
        <f t="shared" si="175"/>
        <v>8</v>
      </c>
      <c r="O1963" s="200">
        <f t="shared" si="174"/>
        <v>5951</v>
      </c>
      <c r="P1963" s="201">
        <f t="shared" si="177"/>
        <v>47611</v>
      </c>
      <c r="Q1963" s="201">
        <f t="shared" si="177"/>
        <v>47618</v>
      </c>
      <c r="R1963" s="5"/>
    </row>
    <row r="1964" spans="14:18" x14ac:dyDescent="0.2">
      <c r="N1964" s="199">
        <f t="shared" si="175"/>
        <v>9</v>
      </c>
      <c r="O1964" s="200">
        <f t="shared" si="174"/>
        <v>5290</v>
      </c>
      <c r="P1964" s="201">
        <f t="shared" ref="P1964:Q1979" si="178">P1963+1</f>
        <v>47612</v>
      </c>
      <c r="Q1964" s="201">
        <f t="shared" si="178"/>
        <v>47619</v>
      </c>
      <c r="R1964" s="5"/>
    </row>
    <row r="1965" spans="14:18" x14ac:dyDescent="0.2">
      <c r="N1965" s="199">
        <f t="shared" si="175"/>
        <v>10</v>
      </c>
      <c r="O1965" s="200">
        <f t="shared" si="174"/>
        <v>4761</v>
      </c>
      <c r="P1965" s="201">
        <f t="shared" si="178"/>
        <v>47613</v>
      </c>
      <c r="Q1965" s="201">
        <f t="shared" si="178"/>
        <v>47620</v>
      </c>
      <c r="R1965" s="5"/>
    </row>
    <row r="1966" spans="14:18" x14ac:dyDescent="0.2">
      <c r="N1966" s="199">
        <f t="shared" si="175"/>
        <v>11</v>
      </c>
      <c r="O1966" s="200">
        <f t="shared" si="174"/>
        <v>4329</v>
      </c>
      <c r="P1966" s="201">
        <f t="shared" si="178"/>
        <v>47614</v>
      </c>
      <c r="Q1966" s="201">
        <f t="shared" si="178"/>
        <v>47621</v>
      </c>
      <c r="R1966" s="5"/>
    </row>
    <row r="1967" spans="14:18" x14ac:dyDescent="0.2">
      <c r="N1967" s="199">
        <f t="shared" si="175"/>
        <v>12</v>
      </c>
      <c r="O1967" s="200">
        <f t="shared" si="174"/>
        <v>3968</v>
      </c>
      <c r="P1967" s="201">
        <f t="shared" si="178"/>
        <v>47615</v>
      </c>
      <c r="Q1967" s="201">
        <f t="shared" si="178"/>
        <v>47622</v>
      </c>
      <c r="R1967" s="5"/>
    </row>
    <row r="1968" spans="14:18" x14ac:dyDescent="0.2">
      <c r="N1968" s="199">
        <f t="shared" si="175"/>
        <v>13</v>
      </c>
      <c r="O1968" s="200">
        <f t="shared" si="174"/>
        <v>3663</v>
      </c>
      <c r="P1968" s="201">
        <f t="shared" si="178"/>
        <v>47616</v>
      </c>
      <c r="Q1968" s="201">
        <f t="shared" si="178"/>
        <v>47623</v>
      </c>
      <c r="R1968" s="5"/>
    </row>
    <row r="1969" spans="14:18" x14ac:dyDescent="0.2">
      <c r="N1969" s="199">
        <f t="shared" si="175"/>
        <v>14</v>
      </c>
      <c r="O1969" s="200">
        <f t="shared" si="174"/>
        <v>3401</v>
      </c>
      <c r="P1969" s="201">
        <f t="shared" si="178"/>
        <v>47617</v>
      </c>
      <c r="Q1969" s="201">
        <f t="shared" si="178"/>
        <v>47624</v>
      </c>
      <c r="R1969" s="5"/>
    </row>
    <row r="1970" spans="14:18" x14ac:dyDescent="0.2">
      <c r="N1970" s="199">
        <f t="shared" si="175"/>
        <v>15</v>
      </c>
      <c r="O1970" s="200">
        <f t="shared" si="174"/>
        <v>3175</v>
      </c>
      <c r="P1970" s="201">
        <f t="shared" si="178"/>
        <v>47618</v>
      </c>
      <c r="Q1970" s="201">
        <f t="shared" si="178"/>
        <v>47625</v>
      </c>
      <c r="R1970" s="5"/>
    </row>
    <row r="1971" spans="14:18" x14ac:dyDescent="0.2">
      <c r="N1971" s="199">
        <f t="shared" si="175"/>
        <v>16</v>
      </c>
      <c r="O1971" s="200">
        <f t="shared" si="174"/>
        <v>2976</v>
      </c>
      <c r="P1971" s="201">
        <f t="shared" si="178"/>
        <v>47619</v>
      </c>
      <c r="Q1971" s="201">
        <f t="shared" si="178"/>
        <v>47626</v>
      </c>
      <c r="R1971" s="5"/>
    </row>
    <row r="1972" spans="14:18" x14ac:dyDescent="0.2">
      <c r="N1972" s="199">
        <f t="shared" si="175"/>
        <v>17</v>
      </c>
      <c r="O1972" s="200">
        <f t="shared" si="174"/>
        <v>2801</v>
      </c>
      <c r="P1972" s="201">
        <f t="shared" si="178"/>
        <v>47620</v>
      </c>
      <c r="Q1972" s="201">
        <f t="shared" si="178"/>
        <v>47627</v>
      </c>
      <c r="R1972" s="5"/>
    </row>
    <row r="1973" spans="14:18" x14ac:dyDescent="0.2">
      <c r="N1973" s="199">
        <f t="shared" si="175"/>
        <v>18</v>
      </c>
      <c r="O1973" s="200">
        <f t="shared" si="174"/>
        <v>2646</v>
      </c>
      <c r="P1973" s="201">
        <f t="shared" si="178"/>
        <v>47621</v>
      </c>
      <c r="Q1973" s="201">
        <f t="shared" si="178"/>
        <v>47628</v>
      </c>
      <c r="R1973" s="5"/>
    </row>
    <row r="1974" spans="14:18" x14ac:dyDescent="0.2">
      <c r="N1974" s="199">
        <f t="shared" si="175"/>
        <v>19</v>
      </c>
      <c r="O1974" s="200">
        <f t="shared" si="174"/>
        <v>2506</v>
      </c>
      <c r="P1974" s="201">
        <f t="shared" si="178"/>
        <v>47622</v>
      </c>
      <c r="Q1974" s="201">
        <f t="shared" si="178"/>
        <v>47629</v>
      </c>
      <c r="R1974" s="5"/>
    </row>
    <row r="1975" spans="14:18" x14ac:dyDescent="0.2">
      <c r="N1975" s="199">
        <f t="shared" si="175"/>
        <v>20</v>
      </c>
      <c r="O1975" s="200">
        <f t="shared" si="174"/>
        <v>2381</v>
      </c>
      <c r="P1975" s="201">
        <f t="shared" si="178"/>
        <v>47623</v>
      </c>
      <c r="Q1975" s="201">
        <f t="shared" si="178"/>
        <v>47630</v>
      </c>
      <c r="R1975" s="5"/>
    </row>
    <row r="1976" spans="14:18" x14ac:dyDescent="0.2">
      <c r="N1976" s="199">
        <f t="shared" si="175"/>
        <v>21</v>
      </c>
      <c r="O1976" s="200">
        <f t="shared" si="174"/>
        <v>2268</v>
      </c>
      <c r="P1976" s="201">
        <f t="shared" si="178"/>
        <v>47624</v>
      </c>
      <c r="Q1976" s="201">
        <f t="shared" si="178"/>
        <v>47631</v>
      </c>
      <c r="R1976" s="5"/>
    </row>
    <row r="1977" spans="14:18" x14ac:dyDescent="0.2">
      <c r="N1977" s="199">
        <f t="shared" si="175"/>
        <v>22</v>
      </c>
      <c r="O1977" s="200">
        <f t="shared" si="174"/>
        <v>2165</v>
      </c>
      <c r="P1977" s="201">
        <f t="shared" si="178"/>
        <v>47625</v>
      </c>
      <c r="Q1977" s="201">
        <f t="shared" si="178"/>
        <v>47632</v>
      </c>
      <c r="R1977" s="5"/>
    </row>
    <row r="1978" spans="14:18" x14ac:dyDescent="0.2">
      <c r="N1978" s="199">
        <f t="shared" si="175"/>
        <v>23</v>
      </c>
      <c r="O1978" s="200">
        <f t="shared" si="174"/>
        <v>2071</v>
      </c>
      <c r="P1978" s="201">
        <f t="shared" si="178"/>
        <v>47626</v>
      </c>
      <c r="Q1978" s="201">
        <f t="shared" si="178"/>
        <v>47633</v>
      </c>
      <c r="R1978" s="5"/>
    </row>
    <row r="1979" spans="14:18" x14ac:dyDescent="0.2">
      <c r="N1979" s="199">
        <f t="shared" si="175"/>
        <v>24</v>
      </c>
      <c r="O1979" s="200">
        <f t="shared" si="174"/>
        <v>1984</v>
      </c>
      <c r="P1979" s="201">
        <f t="shared" si="178"/>
        <v>47627</v>
      </c>
      <c r="Q1979" s="201">
        <f t="shared" si="178"/>
        <v>47634</v>
      </c>
      <c r="R1979" s="5"/>
    </row>
    <row r="1980" spans="14:18" x14ac:dyDescent="0.2">
      <c r="N1980" s="199">
        <f t="shared" si="175"/>
        <v>25</v>
      </c>
      <c r="O1980" s="200">
        <f t="shared" si="174"/>
        <v>1905</v>
      </c>
      <c r="P1980" s="201">
        <f t="shared" ref="P1980:Q1995" si="179">P1979+1</f>
        <v>47628</v>
      </c>
      <c r="Q1980" s="201">
        <f t="shared" si="179"/>
        <v>47635</v>
      </c>
      <c r="R1980" s="5"/>
    </row>
    <row r="1981" spans="14:18" x14ac:dyDescent="0.2">
      <c r="N1981" s="199">
        <f t="shared" si="175"/>
        <v>26</v>
      </c>
      <c r="O1981" s="200">
        <f t="shared" si="174"/>
        <v>1832</v>
      </c>
      <c r="P1981" s="201">
        <f t="shared" si="179"/>
        <v>47629</v>
      </c>
      <c r="Q1981" s="201">
        <f t="shared" si="179"/>
        <v>47636</v>
      </c>
      <c r="R1981" s="5"/>
    </row>
    <row r="1982" spans="14:18" x14ac:dyDescent="0.2">
      <c r="N1982" s="199">
        <f t="shared" si="175"/>
        <v>27</v>
      </c>
      <c r="O1982" s="200">
        <f t="shared" si="174"/>
        <v>1764</v>
      </c>
      <c r="P1982" s="201">
        <f t="shared" si="179"/>
        <v>47630</v>
      </c>
      <c r="Q1982" s="201">
        <f t="shared" si="179"/>
        <v>47637</v>
      </c>
      <c r="R1982" s="5"/>
    </row>
    <row r="1983" spans="14:18" x14ac:dyDescent="0.2">
      <c r="N1983" s="199">
        <f t="shared" si="175"/>
        <v>28</v>
      </c>
      <c r="O1983" s="200">
        <f t="shared" si="174"/>
        <v>1701</v>
      </c>
      <c r="P1983" s="201">
        <f t="shared" si="179"/>
        <v>47631</v>
      </c>
      <c r="Q1983" s="201">
        <f t="shared" si="179"/>
        <v>47638</v>
      </c>
      <c r="R1983" s="5"/>
    </row>
    <row r="1984" spans="14:18" x14ac:dyDescent="0.2">
      <c r="N1984" s="199">
        <f t="shared" si="175"/>
        <v>29</v>
      </c>
      <c r="O1984" s="200">
        <f t="shared" si="174"/>
        <v>1642</v>
      </c>
      <c r="P1984" s="201">
        <f t="shared" si="179"/>
        <v>47632</v>
      </c>
      <c r="Q1984" s="201">
        <f t="shared" si="179"/>
        <v>47639</v>
      </c>
      <c r="R1984" s="5"/>
    </row>
    <row r="1985" spans="14:18" x14ac:dyDescent="0.2">
      <c r="N1985" s="199">
        <f t="shared" si="175"/>
        <v>30</v>
      </c>
      <c r="O1985" s="200">
        <f t="shared" si="174"/>
        <v>1588</v>
      </c>
      <c r="P1985" s="201">
        <f t="shared" si="179"/>
        <v>47633</v>
      </c>
      <c r="Q1985" s="201">
        <f t="shared" si="179"/>
        <v>47640</v>
      </c>
      <c r="R1985" s="5"/>
    </row>
    <row r="1986" spans="14:18" x14ac:dyDescent="0.2">
      <c r="N1986" s="199">
        <f t="shared" si="175"/>
        <v>31</v>
      </c>
      <c r="O1986" s="200">
        <f t="shared" si="174"/>
        <v>1537</v>
      </c>
      <c r="P1986" s="201">
        <f t="shared" si="179"/>
        <v>47634</v>
      </c>
      <c r="Q1986" s="201">
        <f t="shared" si="179"/>
        <v>47641</v>
      </c>
      <c r="R1986" s="5"/>
    </row>
    <row r="1987" spans="14:18" x14ac:dyDescent="0.2">
      <c r="N1987" s="199">
        <f t="shared" si="175"/>
        <v>1</v>
      </c>
      <c r="O1987" s="200">
        <f t="shared" si="174"/>
        <v>47635</v>
      </c>
      <c r="P1987" s="201">
        <f t="shared" si="179"/>
        <v>47635</v>
      </c>
      <c r="Q1987" s="201">
        <f t="shared" si="179"/>
        <v>47642</v>
      </c>
      <c r="R1987" s="5"/>
    </row>
    <row r="1988" spans="14:18" x14ac:dyDescent="0.2">
      <c r="N1988" s="199">
        <f t="shared" si="175"/>
        <v>2</v>
      </c>
      <c r="O1988" s="200">
        <f t="shared" si="174"/>
        <v>23818</v>
      </c>
      <c r="P1988" s="201">
        <f t="shared" si="179"/>
        <v>47636</v>
      </c>
      <c r="Q1988" s="201">
        <f t="shared" si="179"/>
        <v>47643</v>
      </c>
      <c r="R1988" s="5"/>
    </row>
    <row r="1989" spans="14:18" x14ac:dyDescent="0.2">
      <c r="N1989" s="199">
        <f t="shared" si="175"/>
        <v>3</v>
      </c>
      <c r="O1989" s="200">
        <f t="shared" si="174"/>
        <v>15879</v>
      </c>
      <c r="P1989" s="201">
        <f t="shared" si="179"/>
        <v>47637</v>
      </c>
      <c r="Q1989" s="201">
        <f t="shared" si="179"/>
        <v>47644</v>
      </c>
      <c r="R1989" s="5"/>
    </row>
    <row r="1990" spans="14:18" x14ac:dyDescent="0.2">
      <c r="N1990" s="199">
        <f t="shared" si="175"/>
        <v>4</v>
      </c>
      <c r="O1990" s="200">
        <f t="shared" si="174"/>
        <v>11910</v>
      </c>
      <c r="P1990" s="201">
        <f t="shared" si="179"/>
        <v>47638</v>
      </c>
      <c r="Q1990" s="201">
        <f t="shared" si="179"/>
        <v>47645</v>
      </c>
      <c r="R1990" s="5"/>
    </row>
    <row r="1991" spans="14:18" x14ac:dyDescent="0.2">
      <c r="N1991" s="199">
        <f t="shared" si="175"/>
        <v>5</v>
      </c>
      <c r="O1991" s="200">
        <f t="shared" si="174"/>
        <v>9528</v>
      </c>
      <c r="P1991" s="201">
        <f t="shared" si="179"/>
        <v>47639</v>
      </c>
      <c r="Q1991" s="201">
        <f t="shared" si="179"/>
        <v>47646</v>
      </c>
      <c r="R1991" s="5"/>
    </row>
    <row r="1992" spans="14:18" x14ac:dyDescent="0.2">
      <c r="N1992" s="199">
        <f t="shared" si="175"/>
        <v>6</v>
      </c>
      <c r="O1992" s="200">
        <f t="shared" si="174"/>
        <v>7940</v>
      </c>
      <c r="P1992" s="201">
        <f t="shared" si="179"/>
        <v>47640</v>
      </c>
      <c r="Q1992" s="201">
        <f t="shared" si="179"/>
        <v>47647</v>
      </c>
      <c r="R1992" s="5"/>
    </row>
    <row r="1993" spans="14:18" x14ac:dyDescent="0.2">
      <c r="N1993" s="199">
        <f t="shared" si="175"/>
        <v>7</v>
      </c>
      <c r="O1993" s="200">
        <f t="shared" ref="O1993:O2020" si="180">ROUND(P1993/N1993,0)</f>
        <v>6806</v>
      </c>
      <c r="P1993" s="201">
        <f t="shared" si="179"/>
        <v>47641</v>
      </c>
      <c r="Q1993" s="201">
        <f t="shared" si="179"/>
        <v>47648</v>
      </c>
      <c r="R1993" s="5"/>
    </row>
    <row r="1994" spans="14:18" x14ac:dyDescent="0.2">
      <c r="N1994" s="199">
        <f t="shared" ref="N1994:N2020" si="181">DAY(P1994)</f>
        <v>8</v>
      </c>
      <c r="O1994" s="200">
        <f t="shared" si="180"/>
        <v>5955</v>
      </c>
      <c r="P1994" s="201">
        <f t="shared" si="179"/>
        <v>47642</v>
      </c>
      <c r="Q1994" s="201">
        <f t="shared" si="179"/>
        <v>47649</v>
      </c>
      <c r="R1994" s="5"/>
    </row>
    <row r="1995" spans="14:18" x14ac:dyDescent="0.2">
      <c r="N1995" s="199">
        <f t="shared" si="181"/>
        <v>9</v>
      </c>
      <c r="O1995" s="200">
        <f t="shared" si="180"/>
        <v>5294</v>
      </c>
      <c r="P1995" s="201">
        <f t="shared" si="179"/>
        <v>47643</v>
      </c>
      <c r="Q1995" s="201">
        <f t="shared" si="179"/>
        <v>47650</v>
      </c>
      <c r="R1995" s="5"/>
    </row>
    <row r="1996" spans="14:18" x14ac:dyDescent="0.2">
      <c r="N1996" s="199">
        <f t="shared" si="181"/>
        <v>10</v>
      </c>
      <c r="O1996" s="200">
        <f t="shared" si="180"/>
        <v>4764</v>
      </c>
      <c r="P1996" s="201">
        <f t="shared" ref="P1996:Q2011" si="182">P1995+1</f>
        <v>47644</v>
      </c>
      <c r="Q1996" s="201">
        <f t="shared" si="182"/>
        <v>47651</v>
      </c>
      <c r="R1996" s="5"/>
    </row>
    <row r="1997" spans="14:18" x14ac:dyDescent="0.2">
      <c r="N1997" s="199">
        <f t="shared" si="181"/>
        <v>11</v>
      </c>
      <c r="O1997" s="200">
        <f t="shared" si="180"/>
        <v>4331</v>
      </c>
      <c r="P1997" s="201">
        <f t="shared" si="182"/>
        <v>47645</v>
      </c>
      <c r="Q1997" s="201">
        <f t="shared" si="182"/>
        <v>47652</v>
      </c>
      <c r="R1997" s="5"/>
    </row>
    <row r="1998" spans="14:18" x14ac:dyDescent="0.2">
      <c r="N1998" s="199">
        <f t="shared" si="181"/>
        <v>12</v>
      </c>
      <c r="O1998" s="200">
        <f t="shared" si="180"/>
        <v>3971</v>
      </c>
      <c r="P1998" s="201">
        <f t="shared" si="182"/>
        <v>47646</v>
      </c>
      <c r="Q1998" s="201">
        <f t="shared" si="182"/>
        <v>47653</v>
      </c>
      <c r="R1998" s="5"/>
    </row>
    <row r="1999" spans="14:18" x14ac:dyDescent="0.2">
      <c r="N1999" s="199">
        <f t="shared" si="181"/>
        <v>13</v>
      </c>
      <c r="O1999" s="200">
        <f t="shared" si="180"/>
        <v>3665</v>
      </c>
      <c r="P1999" s="201">
        <f t="shared" si="182"/>
        <v>47647</v>
      </c>
      <c r="Q1999" s="201">
        <f t="shared" si="182"/>
        <v>47654</v>
      </c>
      <c r="R1999" s="5"/>
    </row>
    <row r="2000" spans="14:18" x14ac:dyDescent="0.2">
      <c r="N2000" s="199">
        <f t="shared" si="181"/>
        <v>14</v>
      </c>
      <c r="O2000" s="200">
        <f t="shared" si="180"/>
        <v>3403</v>
      </c>
      <c r="P2000" s="201">
        <f t="shared" si="182"/>
        <v>47648</v>
      </c>
      <c r="Q2000" s="201">
        <f t="shared" si="182"/>
        <v>47655</v>
      </c>
      <c r="R2000" s="5"/>
    </row>
    <row r="2001" spans="14:18" x14ac:dyDescent="0.2">
      <c r="N2001" s="199">
        <f t="shared" si="181"/>
        <v>15</v>
      </c>
      <c r="O2001" s="200">
        <f t="shared" si="180"/>
        <v>3177</v>
      </c>
      <c r="P2001" s="201">
        <f t="shared" si="182"/>
        <v>47649</v>
      </c>
      <c r="Q2001" s="201">
        <f t="shared" si="182"/>
        <v>47656</v>
      </c>
      <c r="R2001" s="5"/>
    </row>
    <row r="2002" spans="14:18" x14ac:dyDescent="0.2">
      <c r="N2002" s="199">
        <f t="shared" si="181"/>
        <v>16</v>
      </c>
      <c r="O2002" s="200">
        <f t="shared" si="180"/>
        <v>2978</v>
      </c>
      <c r="P2002" s="201">
        <f t="shared" si="182"/>
        <v>47650</v>
      </c>
      <c r="Q2002" s="201">
        <f t="shared" si="182"/>
        <v>47657</v>
      </c>
      <c r="R2002" s="5"/>
    </row>
    <row r="2003" spans="14:18" x14ac:dyDescent="0.2">
      <c r="N2003" s="199">
        <f t="shared" si="181"/>
        <v>17</v>
      </c>
      <c r="O2003" s="200">
        <f t="shared" si="180"/>
        <v>2803</v>
      </c>
      <c r="P2003" s="201">
        <f t="shared" si="182"/>
        <v>47651</v>
      </c>
      <c r="Q2003" s="201">
        <f t="shared" si="182"/>
        <v>47658</v>
      </c>
      <c r="R2003" s="5"/>
    </row>
    <row r="2004" spans="14:18" x14ac:dyDescent="0.2">
      <c r="N2004" s="199">
        <f t="shared" si="181"/>
        <v>18</v>
      </c>
      <c r="O2004" s="200">
        <f t="shared" si="180"/>
        <v>2647</v>
      </c>
      <c r="P2004" s="201">
        <f t="shared" si="182"/>
        <v>47652</v>
      </c>
      <c r="Q2004" s="201">
        <f t="shared" si="182"/>
        <v>47659</v>
      </c>
      <c r="R2004" s="5"/>
    </row>
    <row r="2005" spans="14:18" x14ac:dyDescent="0.2">
      <c r="N2005" s="199">
        <f t="shared" si="181"/>
        <v>19</v>
      </c>
      <c r="O2005" s="200">
        <f t="shared" si="180"/>
        <v>2508</v>
      </c>
      <c r="P2005" s="201">
        <f t="shared" si="182"/>
        <v>47653</v>
      </c>
      <c r="Q2005" s="201">
        <f t="shared" si="182"/>
        <v>47660</v>
      </c>
      <c r="R2005" s="5"/>
    </row>
    <row r="2006" spans="14:18" x14ac:dyDescent="0.2">
      <c r="N2006" s="199">
        <f t="shared" si="181"/>
        <v>20</v>
      </c>
      <c r="O2006" s="200">
        <f t="shared" si="180"/>
        <v>2383</v>
      </c>
      <c r="P2006" s="201">
        <f t="shared" si="182"/>
        <v>47654</v>
      </c>
      <c r="Q2006" s="201">
        <f t="shared" si="182"/>
        <v>47661</v>
      </c>
      <c r="R2006" s="5"/>
    </row>
    <row r="2007" spans="14:18" x14ac:dyDescent="0.2">
      <c r="N2007" s="199">
        <f t="shared" si="181"/>
        <v>21</v>
      </c>
      <c r="O2007" s="200">
        <f t="shared" si="180"/>
        <v>2269</v>
      </c>
      <c r="P2007" s="201">
        <f t="shared" si="182"/>
        <v>47655</v>
      </c>
      <c r="Q2007" s="201">
        <f t="shared" si="182"/>
        <v>47662</v>
      </c>
      <c r="R2007" s="5"/>
    </row>
    <row r="2008" spans="14:18" x14ac:dyDescent="0.2">
      <c r="N2008" s="199">
        <f t="shared" si="181"/>
        <v>22</v>
      </c>
      <c r="O2008" s="200">
        <f t="shared" si="180"/>
        <v>2166</v>
      </c>
      <c r="P2008" s="201">
        <f t="shared" si="182"/>
        <v>47656</v>
      </c>
      <c r="Q2008" s="201">
        <f t="shared" si="182"/>
        <v>47663</v>
      </c>
      <c r="R2008" s="5"/>
    </row>
    <row r="2009" spans="14:18" x14ac:dyDescent="0.2">
      <c r="N2009" s="199">
        <f t="shared" si="181"/>
        <v>23</v>
      </c>
      <c r="O2009" s="200">
        <f t="shared" si="180"/>
        <v>2072</v>
      </c>
      <c r="P2009" s="201">
        <f t="shared" si="182"/>
        <v>47657</v>
      </c>
      <c r="Q2009" s="201">
        <f t="shared" si="182"/>
        <v>47664</v>
      </c>
      <c r="R2009" s="5"/>
    </row>
    <row r="2010" spans="14:18" x14ac:dyDescent="0.2">
      <c r="N2010" s="199">
        <f t="shared" si="181"/>
        <v>24</v>
      </c>
      <c r="O2010" s="200">
        <f t="shared" si="180"/>
        <v>1986</v>
      </c>
      <c r="P2010" s="201">
        <f t="shared" si="182"/>
        <v>47658</v>
      </c>
      <c r="Q2010" s="201">
        <f t="shared" si="182"/>
        <v>47665</v>
      </c>
      <c r="R2010" s="5"/>
    </row>
    <row r="2011" spans="14:18" x14ac:dyDescent="0.2">
      <c r="N2011" s="199">
        <f t="shared" si="181"/>
        <v>25</v>
      </c>
      <c r="O2011" s="200">
        <f t="shared" si="180"/>
        <v>1906</v>
      </c>
      <c r="P2011" s="201">
        <f t="shared" si="182"/>
        <v>47659</v>
      </c>
      <c r="Q2011" s="201">
        <f t="shared" si="182"/>
        <v>47666</v>
      </c>
      <c r="R2011" s="5"/>
    </row>
    <row r="2012" spans="14:18" x14ac:dyDescent="0.2">
      <c r="N2012" s="199">
        <f t="shared" si="181"/>
        <v>26</v>
      </c>
      <c r="O2012" s="200">
        <f t="shared" si="180"/>
        <v>1833</v>
      </c>
      <c r="P2012" s="201">
        <f t="shared" ref="P2012:Q2020" si="183">P2011+1</f>
        <v>47660</v>
      </c>
      <c r="Q2012" s="201">
        <f t="shared" si="183"/>
        <v>47667</v>
      </c>
      <c r="R2012" s="5"/>
    </row>
    <row r="2013" spans="14:18" x14ac:dyDescent="0.2">
      <c r="N2013" s="199">
        <f t="shared" si="181"/>
        <v>27</v>
      </c>
      <c r="O2013" s="200">
        <f t="shared" si="180"/>
        <v>1765</v>
      </c>
      <c r="P2013" s="201">
        <f t="shared" si="183"/>
        <v>47661</v>
      </c>
      <c r="Q2013" s="201">
        <f t="shared" si="183"/>
        <v>47668</v>
      </c>
      <c r="R2013" s="5"/>
    </row>
    <row r="2014" spans="14:18" x14ac:dyDescent="0.2">
      <c r="N2014" s="199">
        <f t="shared" si="181"/>
        <v>28</v>
      </c>
      <c r="O2014" s="200">
        <f t="shared" si="180"/>
        <v>1702</v>
      </c>
      <c r="P2014" s="201">
        <f t="shared" si="183"/>
        <v>47662</v>
      </c>
      <c r="Q2014" s="201">
        <f t="shared" si="183"/>
        <v>47669</v>
      </c>
      <c r="R2014" s="5"/>
    </row>
    <row r="2015" spans="14:18" x14ac:dyDescent="0.2">
      <c r="N2015" s="199">
        <f t="shared" si="181"/>
        <v>29</v>
      </c>
      <c r="O2015" s="200">
        <f t="shared" si="180"/>
        <v>1644</v>
      </c>
      <c r="P2015" s="201">
        <f t="shared" si="183"/>
        <v>47663</v>
      </c>
      <c r="Q2015" s="201">
        <f t="shared" si="183"/>
        <v>47670</v>
      </c>
      <c r="R2015" s="5"/>
    </row>
    <row r="2016" spans="14:18" x14ac:dyDescent="0.2">
      <c r="N2016" s="199">
        <f t="shared" si="181"/>
        <v>30</v>
      </c>
      <c r="O2016" s="200">
        <f t="shared" si="180"/>
        <v>1589</v>
      </c>
      <c r="P2016" s="201">
        <f t="shared" si="183"/>
        <v>47664</v>
      </c>
      <c r="Q2016" s="201">
        <f t="shared" si="183"/>
        <v>47671</v>
      </c>
      <c r="R2016" s="5"/>
    </row>
    <row r="2017" spans="14:18" x14ac:dyDescent="0.2">
      <c r="N2017" s="199">
        <f t="shared" si="181"/>
        <v>1</v>
      </c>
      <c r="O2017" s="200">
        <f t="shared" si="180"/>
        <v>47665</v>
      </c>
      <c r="P2017" s="201">
        <f t="shared" si="183"/>
        <v>47665</v>
      </c>
      <c r="Q2017" s="201">
        <f t="shared" si="183"/>
        <v>47672</v>
      </c>
      <c r="R2017" s="5"/>
    </row>
    <row r="2018" spans="14:18" x14ac:dyDescent="0.2">
      <c r="N2018" s="199">
        <f t="shared" si="181"/>
        <v>2</v>
      </c>
      <c r="O2018" s="200">
        <f t="shared" si="180"/>
        <v>23833</v>
      </c>
      <c r="P2018" s="201">
        <f t="shared" si="183"/>
        <v>47666</v>
      </c>
      <c r="Q2018" s="201">
        <f t="shared" si="183"/>
        <v>47673</v>
      </c>
      <c r="R2018" s="5"/>
    </row>
    <row r="2019" spans="14:18" x14ac:dyDescent="0.2">
      <c r="N2019" s="199">
        <f t="shared" si="181"/>
        <v>3</v>
      </c>
      <c r="O2019" s="200">
        <f t="shared" si="180"/>
        <v>15889</v>
      </c>
      <c r="P2019" s="201">
        <f t="shared" si="183"/>
        <v>47667</v>
      </c>
      <c r="Q2019" s="201">
        <f t="shared" si="183"/>
        <v>47674</v>
      </c>
      <c r="R2019" s="5"/>
    </row>
    <row r="2020" spans="14:18" x14ac:dyDescent="0.2">
      <c r="N2020" s="203">
        <f t="shared" si="181"/>
        <v>4</v>
      </c>
      <c r="O2020" s="203">
        <f t="shared" si="180"/>
        <v>11917</v>
      </c>
      <c r="P2020" s="204">
        <f t="shared" si="183"/>
        <v>47668</v>
      </c>
      <c r="Q2020" s="201">
        <f t="shared" si="183"/>
        <v>47675</v>
      </c>
      <c r="R2020" s="5"/>
    </row>
    <row r="2021" spans="14:18" x14ac:dyDescent="0.2">
      <c r="N2021" s="205"/>
      <c r="O2021" s="205"/>
      <c r="P2021" s="205"/>
      <c r="Q2021" s="205"/>
      <c r="R2021" s="5"/>
    </row>
    <row r="2022" spans="14:18" x14ac:dyDescent="0.2">
      <c r="N2022" s="205"/>
      <c r="O2022" s="205"/>
      <c r="P2022" s="205"/>
      <c r="Q2022" s="205"/>
      <c r="R2022" s="5"/>
    </row>
    <row r="2023" spans="14:18" x14ac:dyDescent="0.2">
      <c r="N2023" s="205"/>
      <c r="O2023" s="205"/>
      <c r="P2023" s="205"/>
      <c r="Q2023" s="205"/>
      <c r="R2023" s="5"/>
    </row>
    <row r="2024" spans="14:18" x14ac:dyDescent="0.2">
      <c r="N2024" s="205"/>
      <c r="R2024" s="5"/>
    </row>
    <row r="2025" spans="14:18" x14ac:dyDescent="0.2">
      <c r="N2025" s="205"/>
      <c r="R2025" s="5"/>
    </row>
    <row r="2026" spans="14:18" x14ac:dyDescent="0.2">
      <c r="N2026" s="205"/>
      <c r="R2026" s="5"/>
    </row>
    <row r="2027" spans="14:18" x14ac:dyDescent="0.2">
      <c r="N2027" s="205"/>
      <c r="R2027" s="5"/>
    </row>
    <row r="2028" spans="14:18" x14ac:dyDescent="0.2">
      <c r="N2028" s="205"/>
      <c r="P2028" s="205"/>
      <c r="R2028" s="5"/>
    </row>
    <row r="2029" spans="14:18" x14ac:dyDescent="0.2">
      <c r="N2029" s="205"/>
      <c r="R2029" s="5"/>
    </row>
    <row r="2030" spans="14:18" x14ac:dyDescent="0.2">
      <c r="N2030" s="205"/>
      <c r="R2030" s="5"/>
    </row>
    <row r="2031" spans="14:18" x14ac:dyDescent="0.2">
      <c r="N2031" s="205"/>
      <c r="R2031" s="5"/>
    </row>
    <row r="2032" spans="14:18" x14ac:dyDescent="0.2">
      <c r="N2032" s="205"/>
      <c r="R2032" s="5"/>
    </row>
    <row r="2033" spans="14:18" x14ac:dyDescent="0.2">
      <c r="N2033" s="205"/>
      <c r="R2033" s="5"/>
    </row>
  </sheetData>
  <sheetProtection password="CF35" sheet="1" objects="1" scenarios="1" selectLockedCells="1"/>
  <mergeCells count="8">
    <mergeCell ref="P6:Q6"/>
    <mergeCell ref="B12:C12"/>
    <mergeCell ref="B13:C13"/>
    <mergeCell ref="B2:C3"/>
    <mergeCell ref="B7:C7"/>
    <mergeCell ref="B9:C9"/>
    <mergeCell ref="B10:C10"/>
    <mergeCell ref="B11:C11"/>
  </mergeCells>
  <conditionalFormatting sqref="C5">
    <cfRule type="cellIs" dxfId="3" priority="4" operator="equal">
      <formula>$O$6</formula>
    </cfRule>
  </conditionalFormatting>
  <conditionalFormatting sqref="B5">
    <cfRule type="expression" dxfId="2" priority="3">
      <formula>OR(TODAY()&lt;$P$5,TODAY()&gt;$Q$5)</formula>
    </cfRule>
  </conditionalFormatting>
  <conditionalFormatting sqref="C4">
    <cfRule type="expression" dxfId="1" priority="2">
      <formula>OR(TODAY()&lt;$P$5,TODAY()&gt;$Q$5)</formula>
    </cfRule>
  </conditionalFormatting>
  <conditionalFormatting sqref="C6">
    <cfRule type="expression" dxfId="0" priority="1">
      <formula>OR(TODAY()&lt;$P$5,TODAY()&gt;$Q$5)</formula>
    </cfRule>
  </conditionalFormatting>
  <hyperlinks>
    <hyperlink ref="B11" r:id="rId1"/>
    <hyperlink ref="B12" r:id="rId2" display="Hier geht's zu unserer Facebook-Seite"/>
    <hyperlink ref="B12:C12" r:id="rId3" display="Hier geht's zu den besten Youtube-Videos"/>
  </hyperlinks>
  <pageMargins left="0.7" right="0.7" top="0.78740157499999996" bottom="0.78740157499999996" header="0.3" footer="0.3"/>
  <pageSetup paperSize="9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Trecker</vt:lpstr>
      <vt:lpstr>Rundballenpresse</vt:lpstr>
      <vt:lpstr>FREIGABE</vt:lpstr>
      <vt:lpstr>Rundballenpresse!Druckbereich</vt:lpstr>
      <vt:lpstr>Trecker!Druckbereich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Winte, Carsten</dc:creator>
  <cp:lastModifiedBy>Rainer Möller</cp:lastModifiedBy>
  <cp:lastPrinted>2018-09-26T11:53:09Z</cp:lastPrinted>
  <dcterms:created xsi:type="dcterms:W3CDTF">2013-12-10T16:10:37Z</dcterms:created>
  <dcterms:modified xsi:type="dcterms:W3CDTF">2025-01-28T11:45:40Z</dcterms:modified>
</cp:coreProperties>
</file>