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975"/>
  </bookViews>
  <sheets>
    <sheet name="Kraftfutter-Check" sheetId="7" r:id="rId1"/>
    <sheet name="Grobfutter" sheetId="8" state="hidden" r:id="rId2"/>
  </sheets>
  <definedNames>
    <definedName name="_xlnm.Print_Area" localSheetId="0">'Kraftfutter-Check'!$A$1:$S$22</definedName>
  </definedNames>
  <calcPr calcId="145621"/>
</workbook>
</file>

<file path=xl/calcChain.xml><?xml version="1.0" encoding="utf-8"?>
<calcChain xmlns="http://schemas.openxmlformats.org/spreadsheetml/2006/main">
  <c r="T14" i="7" l="1"/>
  <c r="C12" i="7" l="1"/>
  <c r="C13" i="7"/>
  <c r="F13" i="7" s="1"/>
  <c r="F15" i="7" l="1"/>
  <c r="R30" i="8" l="1"/>
  <c r="Q30" i="8"/>
  <c r="P30" i="8"/>
  <c r="R29" i="8"/>
  <c r="Q29" i="8"/>
  <c r="P29" i="8"/>
  <c r="R28" i="8"/>
  <c r="Q28" i="8"/>
  <c r="P28" i="8"/>
  <c r="R27" i="8"/>
  <c r="T27" i="8" s="1"/>
  <c r="Q27" i="8"/>
  <c r="S27" i="8" s="1"/>
  <c r="P27" i="8"/>
  <c r="R26" i="8"/>
  <c r="T26" i="8" s="1"/>
  <c r="Q26" i="8"/>
  <c r="S26" i="8" s="1"/>
  <c r="P26" i="8"/>
  <c r="H14" i="8"/>
  <c r="H13" i="8"/>
  <c r="H12" i="8"/>
  <c r="H11" i="8"/>
  <c r="H10" i="8"/>
  <c r="H9" i="8"/>
  <c r="H8" i="8"/>
  <c r="H7" i="8"/>
  <c r="H6" i="8"/>
  <c r="H5" i="8"/>
  <c r="Y3" i="8"/>
  <c r="X3" i="8"/>
  <c r="W3" i="8"/>
  <c r="V3" i="8"/>
  <c r="U3" i="8"/>
  <c r="T3" i="8"/>
  <c r="S3" i="8"/>
  <c r="R3" i="8"/>
  <c r="Q3" i="8"/>
  <c r="P3" i="8"/>
  <c r="O3" i="8"/>
  <c r="L3" i="8"/>
  <c r="T29" i="8" l="1"/>
  <c r="S30" i="8"/>
  <c r="S29" i="8"/>
  <c r="T30" i="8"/>
  <c r="F14" i="7" l="1"/>
  <c r="C15" i="7"/>
  <c r="C14" i="7"/>
  <c r="C6" i="7"/>
  <c r="C7" i="7"/>
  <c r="C8" i="7"/>
  <c r="C9" i="7"/>
  <c r="C10" i="7"/>
  <c r="C11" i="7"/>
  <c r="C5" i="7"/>
  <c r="F5" i="7" s="1"/>
  <c r="E5" i="7" s="1"/>
  <c r="B26" i="7" l="1"/>
  <c r="B25" i="7" s="1"/>
  <c r="X6" i="7"/>
  <c r="X7" i="7"/>
  <c r="X8" i="7"/>
  <c r="X9" i="7"/>
  <c r="X10" i="7"/>
  <c r="X11" i="7"/>
  <c r="X12" i="7"/>
  <c r="X13" i="7"/>
  <c r="X5" i="7"/>
  <c r="F6" i="7" l="1"/>
  <c r="E6" i="7" s="1"/>
  <c r="L6" i="7" s="1"/>
  <c r="F7" i="7"/>
  <c r="E7" i="7" s="1"/>
  <c r="L7" i="7" s="1"/>
  <c r="F8" i="7"/>
  <c r="E8" i="7" s="1"/>
  <c r="F9" i="7"/>
  <c r="E9" i="7" s="1"/>
  <c r="F10" i="7"/>
  <c r="E10" i="7" s="1"/>
  <c r="F11" i="7"/>
  <c r="E11" i="7" s="1"/>
  <c r="F12" i="7"/>
  <c r="E12" i="7" s="1"/>
  <c r="E13" i="7"/>
  <c r="H10" i="7" l="1"/>
  <c r="I10" i="7" s="1"/>
  <c r="N10" i="7" s="1"/>
  <c r="L10" i="7"/>
  <c r="H9" i="7"/>
  <c r="I9" i="7" s="1"/>
  <c r="N9" i="7" s="1"/>
  <c r="L9" i="7"/>
  <c r="H8" i="7"/>
  <c r="I8" i="7" s="1"/>
  <c r="N8" i="7" s="1"/>
  <c r="L8" i="7"/>
  <c r="H13" i="7"/>
  <c r="I13" i="7" s="1"/>
  <c r="N13" i="7" s="1"/>
  <c r="L13" i="7"/>
  <c r="H12" i="7"/>
  <c r="I12" i="7" s="1"/>
  <c r="J12" i="7" s="1"/>
  <c r="L12" i="7"/>
  <c r="H11" i="7"/>
  <c r="I11" i="7" s="1"/>
  <c r="N11" i="7" s="1"/>
  <c r="L11" i="7"/>
  <c r="H5" i="7"/>
  <c r="I5" i="7" s="1"/>
  <c r="N5" i="7" s="1"/>
  <c r="L5" i="7"/>
  <c r="H7" i="7"/>
  <c r="I7" i="7" s="1"/>
  <c r="N7" i="7" s="1"/>
  <c r="H6" i="7"/>
  <c r="I6" i="7" s="1"/>
  <c r="N6" i="7" s="1"/>
  <c r="N12" i="7" l="1"/>
  <c r="J6" i="7"/>
  <c r="M6" i="7" s="1"/>
  <c r="J10" i="7"/>
  <c r="J5" i="7"/>
  <c r="M5" i="7" s="1"/>
  <c r="J13" i="7"/>
  <c r="J8" i="7"/>
  <c r="M12" i="7"/>
  <c r="U12" i="7" s="1"/>
  <c r="J7" i="7"/>
  <c r="J9" i="7"/>
  <c r="J11" i="7"/>
  <c r="U5" i="7" l="1"/>
  <c r="W6" i="7"/>
  <c r="U6" i="7"/>
  <c r="M13" i="7"/>
  <c r="U13" i="7" s="1"/>
  <c r="M10" i="7"/>
  <c r="M9" i="7"/>
  <c r="M7" i="7"/>
  <c r="M8" i="7"/>
  <c r="M11" i="7"/>
  <c r="W12" i="7"/>
  <c r="W5" i="7"/>
  <c r="M14" i="7" l="1"/>
  <c r="M15" i="7" s="1"/>
  <c r="W11" i="7"/>
  <c r="U11" i="7"/>
  <c r="W7" i="7"/>
  <c r="U7" i="7"/>
  <c r="W10" i="7"/>
  <c r="U10" i="7"/>
  <c r="W8" i="7"/>
  <c r="U8" i="7"/>
  <c r="W9" i="7"/>
  <c r="U9" i="7"/>
  <c r="W13" i="7"/>
  <c r="U14" i="7" l="1"/>
</calcChain>
</file>

<file path=xl/sharedStrings.xml><?xml version="1.0" encoding="utf-8"?>
<sst xmlns="http://schemas.openxmlformats.org/spreadsheetml/2006/main" count="155" uniqueCount="115">
  <si>
    <t>© Copyright: Möller Agrarmarketing e.K.</t>
  </si>
  <si>
    <t xml:space="preserve">Diese Datei ist urheberrechtlich geschützt. </t>
  </si>
  <si>
    <t>Nutzungsrecht bis</t>
  </si>
  <si>
    <t>a</t>
  </si>
  <si>
    <t>Regressionskoeffizient für Kraftfuttermenge</t>
  </si>
  <si>
    <t>mehr
Energie</t>
  </si>
  <si>
    <t>Ergebnis
je Kuh/Tag</t>
  </si>
  <si>
    <t>Ergebnis
Herde/Tag</t>
  </si>
  <si>
    <t>Herde</t>
  </si>
  <si>
    <r>
      <t>Modell: a+b</t>
    </r>
    <r>
      <rPr>
        <vertAlign val="sub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* (Laktag) + b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* (Laktag)</t>
    </r>
    <r>
      <rPr>
        <vertAlign val="superscript"/>
        <sz val="8"/>
        <color theme="1"/>
        <rFont val="Calibri"/>
        <family val="2"/>
        <scheme val="minor"/>
      </rPr>
      <t>2</t>
    </r>
  </si>
  <si>
    <r>
      <t>b</t>
    </r>
    <r>
      <rPr>
        <vertAlign val="subscript"/>
        <sz val="8"/>
        <color theme="1"/>
        <rFont val="Calibri"/>
        <family val="2"/>
        <scheme val="minor"/>
      </rPr>
      <t>1</t>
    </r>
  </si>
  <si>
    <r>
      <t>b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10"/>
        <color theme="1"/>
        <rFont val="Arial"/>
        <family val="2"/>
      </rPr>
      <t/>
    </r>
  </si>
  <si>
    <t>Kraftfutter
kg FM</t>
  </si>
  <si>
    <t>Anzahl Kühe</t>
  </si>
  <si>
    <t>Energiedichte
Grobfutter kg</t>
  </si>
  <si>
    <t>Ertragssteigerung durch Kraftfutter</t>
  </si>
  <si>
    <t>Quelle:</t>
  </si>
  <si>
    <t>KF</t>
  </si>
  <si>
    <t>TM-XA-XL-XP-NDF</t>
  </si>
  <si>
    <t>neutral</t>
  </si>
  <si>
    <t>Nichtfaser</t>
  </si>
  <si>
    <t>Säure-</t>
  </si>
  <si>
    <t>Kohlenhydrate</t>
  </si>
  <si>
    <t>Rohprotein</t>
  </si>
  <si>
    <t>BASIS</t>
  </si>
  <si>
    <t>Grundfutter
Basis Trockenmasse</t>
  </si>
  <si>
    <t>TM
g</t>
  </si>
  <si>
    <t>Preis je dt/TM</t>
  </si>
  <si>
    <t>Basis
TM</t>
  </si>
  <si>
    <t>ME
MJ</t>
  </si>
  <si>
    <t>XP
g</t>
  </si>
  <si>
    <t>G</t>
  </si>
  <si>
    <t>NEL
MJ</t>
  </si>
  <si>
    <t>nXP
g</t>
  </si>
  <si>
    <t>UDP
%</t>
  </si>
  <si>
    <t>RNB
g</t>
  </si>
  <si>
    <t>XS
g</t>
  </si>
  <si>
    <t>bXS
g</t>
  </si>
  <si>
    <t>XZ
g</t>
  </si>
  <si>
    <t>SW</t>
  </si>
  <si>
    <t>XA
g</t>
  </si>
  <si>
    <t>XL
g</t>
  </si>
  <si>
    <t>XF
g</t>
  </si>
  <si>
    <t>XZ+XS-bXS</t>
  </si>
  <si>
    <t>NDF*</t>
  </si>
  <si>
    <t>NFC</t>
  </si>
  <si>
    <t>ADF*</t>
  </si>
  <si>
    <t>Ca
g</t>
  </si>
  <si>
    <t>P
g</t>
  </si>
  <si>
    <t>Na
g</t>
  </si>
  <si>
    <t>Mg
g</t>
  </si>
  <si>
    <t>K
g</t>
  </si>
  <si>
    <t>Cl</t>
  </si>
  <si>
    <t>S</t>
  </si>
  <si>
    <t>DCAB</t>
  </si>
  <si>
    <t>Fe
mg</t>
  </si>
  <si>
    <t>Mn
mg</t>
  </si>
  <si>
    <t>Cu
mg</t>
  </si>
  <si>
    <t>Zn
mg</t>
  </si>
  <si>
    <t>Co
mg</t>
  </si>
  <si>
    <t>Se
mg</t>
  </si>
  <si>
    <t>TM</t>
  </si>
  <si>
    <t>NEL</t>
  </si>
  <si>
    <t>Gehalt</t>
  </si>
  <si>
    <t>Ausmaß des Abbaus</t>
  </si>
  <si>
    <t>abbaubare Menge</t>
  </si>
  <si>
    <t>Geschwindigkeit des Abbaus</t>
  </si>
  <si>
    <t>Maissilage, gut</t>
  </si>
  <si>
    <t>++</t>
  </si>
  <si>
    <t>+++</t>
  </si>
  <si>
    <t>Maissilage, mittel</t>
  </si>
  <si>
    <t>Maissilage, mäßig</t>
  </si>
  <si>
    <t>Grassilage, jung</t>
  </si>
  <si>
    <t>++++</t>
  </si>
  <si>
    <t>Grassilage, mittel</t>
  </si>
  <si>
    <t>Grassilage, überständig</t>
  </si>
  <si>
    <t>+</t>
  </si>
  <si>
    <t>Heu, gut</t>
  </si>
  <si>
    <t>Heu, mittel</t>
  </si>
  <si>
    <t>*</t>
  </si>
  <si>
    <t>Heu, überständig</t>
  </si>
  <si>
    <t>Gerste</t>
  </si>
  <si>
    <t>Roggen</t>
  </si>
  <si>
    <t>Weizen</t>
  </si>
  <si>
    <t>Körnermais</t>
  </si>
  <si>
    <t>CCM</t>
  </si>
  <si>
    <t>Stroh, Weizen</t>
  </si>
  <si>
    <t>1. weniger Roggen 10%, mehr Soja2,5%</t>
  </si>
  <si>
    <t>1. weniger Roggen 5%, mehr Soja 3%</t>
  </si>
  <si>
    <t xml:space="preserve">2. weniger Roggen 30%, Soja - </t>
  </si>
  <si>
    <t xml:space="preserve">3. weniger Roggen -1%, weniger Soja - 1% </t>
  </si>
  <si>
    <t>Nebenrechnung Grobfutter:
Preis je dt Trockenmasse</t>
  </si>
  <si>
    <t>Preis
je dt/FM</t>
  </si>
  <si>
    <t>Hinweis:</t>
  </si>
  <si>
    <t>Energiebedarf je kg</t>
  </si>
  <si>
    <t>Laktations-
tag</t>
  </si>
  <si>
    <t>zusätzlicher
Milcherlös</t>
  </si>
  <si>
    <t>/kg TM</t>
  </si>
  <si>
    <t>Tage</t>
  </si>
  <si>
    <t>Kosten Kraft-
- Grobfutter</t>
  </si>
  <si>
    <t xml:space="preserve"> + Milch / kg Kraftfutter</t>
  </si>
  <si>
    <t>Herde / Jahr</t>
  </si>
  <si>
    <t>Grobfutter-
verdrängung*</t>
  </si>
  <si>
    <t>Energiedichte
Kraftfutter/kg</t>
  </si>
  <si>
    <t>höhere Futter-
aufnahme*</t>
  </si>
  <si>
    <t>* DLG-Information 1/2006: Schätzung der Futteraufnahme bei der Milchkuh | kg TM</t>
  </si>
  <si>
    <t>mehr
Milch*</t>
  </si>
  <si>
    <r>
      <t xml:space="preserve">Korrigieren Sie die weißen Feldern! Die Berechnung gilt für die getrennte Kraftfuttervorlage. Entscheiden Sie, ob </t>
    </r>
    <r>
      <rPr>
        <b/>
        <sz val="8"/>
        <color theme="1" tint="0.249977111117893"/>
        <rFont val="Arial"/>
        <family val="2"/>
      </rPr>
      <t>brutto oder netto</t>
    </r>
    <r>
      <rPr>
        <sz val="8"/>
        <color theme="1" tint="0.249977111117893"/>
        <rFont val="Arial"/>
        <family val="2"/>
      </rPr>
      <t>!</t>
    </r>
  </si>
  <si>
    <t>Achten Sie bitte auf Nährstoffversorgung und Verträglichkeit der Ration für Ihre Kühe!</t>
  </si>
  <si>
    <t>Kuh / Jahr</t>
  </si>
  <si>
    <t>Grobfutter
Ø-Preis dt/TM</t>
  </si>
  <si>
    <t>Kraftfutter
Preis/dt</t>
  </si>
  <si>
    <t>Milchpreis
netto - Cent</t>
  </si>
  <si>
    <t>Formeln für Teil- oder Voll-TMR?</t>
  </si>
  <si>
    <t>Kraftfutter-Check für Teil-TMR:
Wie rechnet sich Kraftfutter bei den hohen Preisen?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</si>
</sst>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164" formatCode="&quot;(noch&quot;\ 0\ &quot;Tage)&quot;"/>
    <numFmt numFmtId="165" formatCode="#,##0.00\ &quot;€&quot;"/>
    <numFmt numFmtId="166" formatCode="#,##0\ &quot;€&quot;"/>
    <numFmt numFmtId="167" formatCode="0.0"/>
    <numFmt numFmtId="168" formatCode="0.0000000000"/>
    <numFmt numFmtId="169" formatCode="#,##0.0\ &quot;€&quot;"/>
    <numFmt numFmtId="170" formatCode="0.0\ &quot;kg&quot;"/>
    <numFmt numFmtId="171" formatCode="0.0\ &quot;MJ&quot;"/>
    <numFmt numFmtId="172" formatCode="0.0\ &quot;MJ NEL&quot;"/>
  </numFmts>
  <fonts count="3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 tint="0.249977111117893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sz val="10"/>
      <color theme="0" tint="-0.499984740745262"/>
      <name val="Arial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vertAlign val="sub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color rgb="FFFF0000"/>
      <name val="Arial"/>
      <family val="2"/>
    </font>
    <font>
      <b/>
      <sz val="8"/>
      <color theme="1" tint="0.249977111117893"/>
      <name val="Arial"/>
      <family val="2"/>
    </font>
    <font>
      <b/>
      <sz val="12"/>
      <color theme="1" tint="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2" tint="-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4" fillId="3" borderId="0" xfId="0" applyFont="1" applyFill="1" applyProtection="1"/>
    <xf numFmtId="0" fontId="0" fillId="3" borderId="0" xfId="0" applyFill="1"/>
    <xf numFmtId="0" fontId="13" fillId="2" borderId="0" xfId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2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169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2" borderId="0" xfId="0" applyFill="1"/>
    <xf numFmtId="0" fontId="18" fillId="3" borderId="0" xfId="0" applyFont="1" applyFill="1" applyAlignment="1">
      <alignment horizontal="left" vertical="center"/>
    </xf>
    <xf numFmtId="170" fontId="0" fillId="3" borderId="1" xfId="0" applyNumberFormat="1" applyFill="1" applyBorder="1" applyAlignment="1">
      <alignment horizontal="center" vertical="center"/>
    </xf>
    <xf numFmtId="170" fontId="0" fillId="2" borderId="1" xfId="0" applyNumberForma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167" fontId="0" fillId="3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center" vertical="center"/>
    </xf>
    <xf numFmtId="171" fontId="0" fillId="2" borderId="1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 applyProtection="1">
      <alignment horizontal="left" vertical="center"/>
    </xf>
    <xf numFmtId="169" fontId="0" fillId="2" borderId="1" xfId="0" applyNumberFormat="1" applyFill="1" applyBorder="1" applyAlignment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29" fillId="3" borderId="0" xfId="0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19" fillId="7" borderId="1" xfId="0" applyNumberFormat="1" applyFont="1" applyFill="1" applyBorder="1" applyAlignment="1" applyProtection="1">
      <alignment horizontal="center" vertical="center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3" fillId="6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167" fontId="8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30" fillId="1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</xf>
    <xf numFmtId="167" fontId="1" fillId="11" borderId="1" xfId="0" applyNumberFormat="1" applyFont="1" applyFill="1" applyBorder="1" applyAlignment="1" applyProtection="1">
      <alignment horizontal="center" vertical="center"/>
    </xf>
    <xf numFmtId="2" fontId="1" fillId="11" borderId="1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Border="1" applyAlignment="1" applyProtection="1">
      <alignment horizontal="center" vertical="center"/>
    </xf>
    <xf numFmtId="167" fontId="27" fillId="8" borderId="1" xfId="0" applyNumberFormat="1" applyFont="1" applyFill="1" applyBorder="1" applyAlignment="1" applyProtection="1">
      <alignment horizontal="center" vertical="center"/>
    </xf>
    <xf numFmtId="1" fontId="27" fillId="8" borderId="1" xfId="0" applyNumberFormat="1" applyFont="1" applyFill="1" applyBorder="1" applyAlignment="1" applyProtection="1">
      <alignment horizontal="center" vertical="center"/>
    </xf>
    <xf numFmtId="2" fontId="27" fillId="8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quotePrefix="1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15" fillId="3" borderId="0" xfId="0" applyNumberFormat="1" applyFont="1" applyFill="1" applyBorder="1" applyAlignment="1" applyProtection="1">
      <alignment horizontal="left" vertical="center"/>
    </xf>
    <xf numFmtId="1" fontId="3" fillId="3" borderId="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left" vertical="center"/>
    </xf>
    <xf numFmtId="0" fontId="18" fillId="3" borderId="0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left" vertical="center"/>
    </xf>
    <xf numFmtId="165" fontId="10" fillId="3" borderId="1" xfId="0" applyNumberFormat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167" fontId="10" fillId="3" borderId="1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/>
    </xf>
    <xf numFmtId="167" fontId="21" fillId="3" borderId="0" xfId="0" applyNumberFormat="1" applyFont="1" applyFill="1" applyBorder="1" applyAlignment="1" applyProtection="1">
      <alignment horizontal="center" vertical="center"/>
    </xf>
    <xf numFmtId="1" fontId="21" fillId="3" borderId="0" xfId="0" applyNumberFormat="1" applyFont="1" applyFill="1" applyBorder="1" applyAlignment="1" applyProtection="1">
      <alignment horizontal="center" vertical="center"/>
    </xf>
    <xf numFmtId="0" fontId="21" fillId="3" borderId="0" xfId="0" applyNumberFormat="1" applyFont="1" applyFill="1" applyBorder="1" applyAlignment="1" applyProtection="1">
      <alignment horizontal="left" vertical="center"/>
    </xf>
    <xf numFmtId="2" fontId="10" fillId="3" borderId="1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1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31" fillId="4" borderId="1" xfId="0" applyFont="1" applyFill="1" applyBorder="1" applyAlignment="1" applyProtection="1">
      <alignment horizontal="center" vertical="center" wrapText="1"/>
    </xf>
    <xf numFmtId="0" fontId="28" fillId="3" borderId="0" xfId="0" applyNumberFormat="1" applyFont="1" applyFill="1" applyBorder="1" applyAlignment="1" applyProtection="1">
      <alignment horizontal="center" vertical="center"/>
    </xf>
    <xf numFmtId="0" fontId="32" fillId="3" borderId="0" xfId="0" applyNumberFormat="1" applyFont="1" applyFill="1" applyBorder="1" applyAlignment="1" applyProtection="1">
      <alignment horizontal="center" vertical="center"/>
    </xf>
    <xf numFmtId="165" fontId="5" fillId="11" borderId="1" xfId="0" applyNumberFormat="1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4" borderId="13" xfId="0" applyFill="1" applyBorder="1"/>
    <xf numFmtId="0" fontId="2" fillId="4" borderId="5" xfId="0" applyFont="1" applyFill="1" applyBorder="1" applyAlignment="1">
      <alignment horizontal="left" vertical="center" wrapText="1"/>
    </xf>
    <xf numFmtId="172" fontId="0" fillId="3" borderId="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8" fontId="3" fillId="10" borderId="1" xfId="0" applyNumberFormat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 wrapText="1"/>
    </xf>
    <xf numFmtId="170" fontId="15" fillId="3" borderId="0" xfId="0" applyNumberFormat="1" applyFont="1" applyFill="1" applyBorder="1" applyAlignment="1">
      <alignment horizontal="center" vertical="center"/>
    </xf>
    <xf numFmtId="166" fontId="34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70" fontId="0" fillId="3" borderId="14" xfId="0" applyNumberForma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168" fontId="20" fillId="6" borderId="1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164" fontId="15" fillId="3" borderId="0" xfId="0" applyNumberFormat="1" applyFont="1" applyFill="1" applyAlignment="1" applyProtection="1">
      <alignment horizontal="center" vertical="center"/>
    </xf>
    <xf numFmtId="167" fontId="3" fillId="2" borderId="2" xfId="0" applyNumberFormat="1" applyFont="1" applyFill="1" applyBorder="1" applyAlignment="1" applyProtection="1">
      <alignment horizontal="center" vertical="center"/>
      <protection locked="0"/>
    </xf>
    <xf numFmtId="167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Alignment="1">
      <alignment horizontal="center" vertical="center"/>
    </xf>
    <xf numFmtId="170" fontId="0" fillId="3" borderId="2" xfId="0" applyNumberFormat="1" applyFont="1" applyFill="1" applyBorder="1" applyAlignment="1">
      <alignment horizontal="center" vertical="center"/>
    </xf>
    <xf numFmtId="170" fontId="0" fillId="3" borderId="3" xfId="0" applyNumberFormat="1" applyFont="1" applyFill="1" applyBorder="1" applyAlignment="1">
      <alignment horizontal="center" vertical="center"/>
    </xf>
    <xf numFmtId="165" fontId="0" fillId="10" borderId="2" xfId="0" applyNumberFormat="1" applyFill="1" applyBorder="1" applyAlignment="1">
      <alignment horizontal="center" vertical="center"/>
    </xf>
    <xf numFmtId="165" fontId="0" fillId="10" borderId="3" xfId="0" applyNumberForma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5" fontId="0" fillId="10" borderId="5" xfId="0" applyNumberFormat="1" applyFill="1" applyBorder="1" applyAlignment="1">
      <alignment horizontal="center" vertical="center"/>
    </xf>
    <xf numFmtId="165" fontId="0" fillId="10" borderId="7" xfId="0" applyNumberForma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6">
    <dxf>
      <font>
        <color theme="1"/>
      </font>
      <fill>
        <patternFill>
          <bgColor theme="1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'Kraftfutter-Check'!$P$4</c:f>
          <c:strCache>
            <c:ptCount val="1"/>
            <c:pt idx="0">
              <c:v>Ertragssteigerung durch Kraftfutter</c:v>
            </c:pt>
          </c:strCache>
        </c:strRef>
      </c:tx>
      <c:layout>
        <c:manualLayout>
          <c:xMode val="edge"/>
          <c:yMode val="edge"/>
          <c:x val="0.29159341445955617"/>
          <c:y val="1.0989173228346456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4227268230863"/>
          <c:y val="0.1134007874015748"/>
          <c:w val="0.62058751616798657"/>
          <c:h val="0.8626406824146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'Kraftfutter-Check'!$J$15</c:f>
              <c:strCache>
                <c:ptCount val="1"/>
                <c:pt idx="0">
                  <c:v>Herde / Jahr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'Kraftfutter-Check'!$M$15</c:f>
              <c:numCache>
                <c:formatCode>#,##0\ "€"</c:formatCode>
                <c:ptCount val="1"/>
                <c:pt idx="0">
                  <c:v>14394.082462766832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52128"/>
        <c:axId val="145554432"/>
      </c:barChart>
      <c:catAx>
        <c:axId val="14555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554432"/>
        <c:crosses val="autoZero"/>
        <c:auto val="1"/>
        <c:lblAlgn val="ctr"/>
        <c:lblOffset val="100"/>
        <c:noMultiLvlLbl val="0"/>
      </c:catAx>
      <c:valAx>
        <c:axId val="145554432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45552128"/>
        <c:crosses val="autoZero"/>
        <c:crossBetween val="between"/>
        <c:minorUnit val="5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V$5" max="150" page="10" val="75"/>
</file>

<file path=xl/ctrlProps/ctrlProp10.xml><?xml version="1.0" encoding="utf-8"?>
<formControlPr xmlns="http://schemas.microsoft.com/office/spreadsheetml/2009/9/main" objectType="Spin" dx="16" fmlaLink="$V$14" max="75" min="50" page="10" val="70"/>
</file>

<file path=xl/ctrlProps/ctrlProp11.xml><?xml version="1.0" encoding="utf-8"?>
<formControlPr xmlns="http://schemas.microsoft.com/office/spreadsheetml/2009/9/main" objectType="Spin" dx="16" fmlaLink="$V$15" max="500" page="10" val="300"/>
</file>

<file path=xl/ctrlProps/ctrlProp12.xml><?xml version="1.0" encoding="utf-8"?>
<formControlPr xmlns="http://schemas.microsoft.com/office/spreadsheetml/2009/9/main" objectType="Spin" dx="16" fmlaLink="$W$14" max="75" min="50" page="10" val="62"/>
</file>

<file path=xl/ctrlProps/ctrlProp13.xml><?xml version="1.0" encoding="utf-8"?>
<formControlPr xmlns="http://schemas.microsoft.com/office/spreadsheetml/2009/9/main" objectType="Spin" dx="16" fmlaLink="$W$15" max="500" page="10" val="145"/>
</file>

<file path=xl/ctrlProps/ctrlProp14.xml><?xml version="1.0" encoding="utf-8"?>
<formControlPr xmlns="http://schemas.microsoft.com/office/spreadsheetml/2009/9/main" objectType="Spin" dx="16" fmlaLink="$F$8" inc="10" max="500" min="180" page="10" val="350"/>
</file>

<file path=xl/ctrlProps/ctrlProp15.xml><?xml version="1.0" encoding="utf-8"?>
<formControlPr xmlns="http://schemas.microsoft.com/office/spreadsheetml/2009/9/main" objectType="Spin" dx="16" fmlaLink="$F$9" inc="10" max="500" min="180" page="10" val="350"/>
</file>

<file path=xl/ctrlProps/ctrlProp16.xml><?xml version="1.0" encoding="utf-8"?>
<formControlPr xmlns="http://schemas.microsoft.com/office/spreadsheetml/2009/9/main" objectType="Spin" dx="16" fmlaLink="$F$10" inc="10" max="500" min="180" page="10" val="350"/>
</file>

<file path=xl/ctrlProps/ctrlProp17.xml><?xml version="1.0" encoding="utf-8"?>
<formControlPr xmlns="http://schemas.microsoft.com/office/spreadsheetml/2009/9/main" objectType="Spin" dx="16" fmlaLink="$F$5" inc="10" max="500" min="180" page="10" val="340"/>
</file>

<file path=xl/ctrlProps/ctrlProp18.xml><?xml version="1.0" encoding="utf-8"?>
<formControlPr xmlns="http://schemas.microsoft.com/office/spreadsheetml/2009/9/main" objectType="Spin" dx="16" fmlaLink="$F$6" inc="10" max="500" min="180" page="10" val="310"/>
</file>

<file path=xl/ctrlProps/ctrlProp19.xml><?xml version="1.0" encoding="utf-8"?>
<formControlPr xmlns="http://schemas.microsoft.com/office/spreadsheetml/2009/9/main" objectType="Spin" dx="16" fmlaLink="$F$7" inc="10" max="500" min="180" page="10" val="280"/>
</file>

<file path=xl/ctrlProps/ctrlProp2.xml><?xml version="1.0" encoding="utf-8"?>
<formControlPr xmlns="http://schemas.microsoft.com/office/spreadsheetml/2009/9/main" objectType="Spin" dx="16" fmlaLink="$V$6" max="150" page="10" val="100"/>
</file>

<file path=xl/ctrlProps/ctrlProp20.xml><?xml version="1.0" encoding="utf-8"?>
<formControlPr xmlns="http://schemas.microsoft.com/office/spreadsheetml/2009/9/main" objectType="Spin" dx="16" fmlaLink="$F$11" inc="10" max="1000" min="100" page="10" val="860"/>
</file>

<file path=xl/ctrlProps/ctrlProp21.xml><?xml version="1.0" encoding="utf-8"?>
<formControlPr xmlns="http://schemas.microsoft.com/office/spreadsheetml/2009/9/main" objectType="Spin" dx="16" fmlaLink="$F$12" inc="10" max="1000" min="100" page="10" val="860"/>
</file>

<file path=xl/ctrlProps/ctrlProp22.xml><?xml version="1.0" encoding="utf-8"?>
<formControlPr xmlns="http://schemas.microsoft.com/office/spreadsheetml/2009/9/main" objectType="Spin" dx="16" fmlaLink="$F$14" inc="10" max="1000" min="100" page="10" val="860"/>
</file>

<file path=xl/ctrlProps/ctrlProp23.xml><?xml version="1.0" encoding="utf-8"?>
<formControlPr xmlns="http://schemas.microsoft.com/office/spreadsheetml/2009/9/main" objectType="Spin" dx="16" fmlaLink="$F$13" inc="10" max="1000" min="100" page="10" val="860"/>
</file>

<file path=xl/ctrlProps/ctrlProp3.xml><?xml version="1.0" encoding="utf-8"?>
<formControlPr xmlns="http://schemas.microsoft.com/office/spreadsheetml/2009/9/main" objectType="Spin" dx="16" fmlaLink="$V$7" max="150" page="10" val="100"/>
</file>

<file path=xl/ctrlProps/ctrlProp4.xml><?xml version="1.0" encoding="utf-8"?>
<formControlPr xmlns="http://schemas.microsoft.com/office/spreadsheetml/2009/9/main" objectType="Spin" dx="16" fmlaLink="$V$8" max="150" page="10" val="100"/>
</file>

<file path=xl/ctrlProps/ctrlProp5.xml><?xml version="1.0" encoding="utf-8"?>
<formControlPr xmlns="http://schemas.microsoft.com/office/spreadsheetml/2009/9/main" objectType="Spin" dx="16" fmlaLink="$V$9" max="150" page="10" val="75"/>
</file>

<file path=xl/ctrlProps/ctrlProp6.xml><?xml version="1.0" encoding="utf-8"?>
<formControlPr xmlns="http://schemas.microsoft.com/office/spreadsheetml/2009/9/main" objectType="Spin" dx="16" fmlaLink="$V$10" max="150" page="10" val="75"/>
</file>

<file path=xl/ctrlProps/ctrlProp7.xml><?xml version="1.0" encoding="utf-8"?>
<formControlPr xmlns="http://schemas.microsoft.com/office/spreadsheetml/2009/9/main" objectType="Spin" dx="16" fmlaLink="$V$11" max="150" page="10" val="75"/>
</file>

<file path=xl/ctrlProps/ctrlProp8.xml><?xml version="1.0" encoding="utf-8"?>
<formControlPr xmlns="http://schemas.microsoft.com/office/spreadsheetml/2009/9/main" objectType="Spin" dx="16" fmlaLink="$V$12" max="150" page="10" val="50"/>
</file>

<file path=xl/ctrlProps/ctrlProp9.xml><?xml version="1.0" encoding="utf-8"?>
<formControlPr xmlns="http://schemas.microsoft.com/office/spreadsheetml/2009/9/main" objectType="Spin" dx="16" fmlaLink="$V$13" max="150" page="10" val="2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optimales Schlachtgewicht'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866774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63249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1</xdr:colOff>
      <xdr:row>3</xdr:row>
      <xdr:rowOff>0</xdr:rowOff>
    </xdr:from>
    <xdr:to>
      <xdr:col>18</xdr:col>
      <xdr:colOff>0</xdr:colOff>
      <xdr:row>13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399032</xdr:colOff>
      <xdr:row>19</xdr:row>
      <xdr:rowOff>21000</xdr:rowOff>
    </xdr:from>
    <xdr:ext cx="639193" cy="360000"/>
    <xdr:pic>
      <xdr:nvPicPr>
        <xdr:cNvPr id="10" name="Grafik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43257" y="8326800"/>
          <a:ext cx="63919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</xdr:row>
          <xdr:rowOff>9525</xdr:rowOff>
        </xdr:from>
        <xdr:to>
          <xdr:col>3</xdr:col>
          <xdr:colOff>304800</xdr:colOff>
          <xdr:row>4</xdr:row>
          <xdr:rowOff>371475</xdr:rowOff>
        </xdr:to>
        <xdr:sp macro="" textlink="">
          <xdr:nvSpPr>
            <xdr:cNvPr id="7169" name="Spinner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5</xdr:row>
          <xdr:rowOff>9525</xdr:rowOff>
        </xdr:from>
        <xdr:to>
          <xdr:col>3</xdr:col>
          <xdr:colOff>304800</xdr:colOff>
          <xdr:row>5</xdr:row>
          <xdr:rowOff>371475</xdr:rowOff>
        </xdr:to>
        <xdr:sp macro="" textlink="">
          <xdr:nvSpPr>
            <xdr:cNvPr id="7170" name="Spinner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9525</xdr:rowOff>
        </xdr:from>
        <xdr:to>
          <xdr:col>3</xdr:col>
          <xdr:colOff>304800</xdr:colOff>
          <xdr:row>6</xdr:row>
          <xdr:rowOff>371475</xdr:rowOff>
        </xdr:to>
        <xdr:sp macro="" textlink="">
          <xdr:nvSpPr>
            <xdr:cNvPr id="7171" name="Spinner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9525</xdr:rowOff>
        </xdr:from>
        <xdr:to>
          <xdr:col>3</xdr:col>
          <xdr:colOff>304800</xdr:colOff>
          <xdr:row>7</xdr:row>
          <xdr:rowOff>371475</xdr:rowOff>
        </xdr:to>
        <xdr:sp macro="" textlink="">
          <xdr:nvSpPr>
            <xdr:cNvPr id="7172" name="Spinner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9525</xdr:rowOff>
        </xdr:from>
        <xdr:to>
          <xdr:col>3</xdr:col>
          <xdr:colOff>304800</xdr:colOff>
          <xdr:row>8</xdr:row>
          <xdr:rowOff>371475</xdr:rowOff>
        </xdr:to>
        <xdr:sp macro="" textlink="">
          <xdr:nvSpPr>
            <xdr:cNvPr id="7173" name="Spinner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3</xdr:col>
          <xdr:colOff>304800</xdr:colOff>
          <xdr:row>9</xdr:row>
          <xdr:rowOff>371475</xdr:rowOff>
        </xdr:to>
        <xdr:sp macro="" textlink="">
          <xdr:nvSpPr>
            <xdr:cNvPr id="7174" name="Spinner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10</xdr:row>
          <xdr:rowOff>9525</xdr:rowOff>
        </xdr:from>
        <xdr:to>
          <xdr:col>3</xdr:col>
          <xdr:colOff>304800</xdr:colOff>
          <xdr:row>10</xdr:row>
          <xdr:rowOff>371475</xdr:rowOff>
        </xdr:to>
        <xdr:sp macro="" textlink="">
          <xdr:nvSpPr>
            <xdr:cNvPr id="7175" name="Spinner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11</xdr:row>
          <xdr:rowOff>9525</xdr:rowOff>
        </xdr:from>
        <xdr:to>
          <xdr:col>3</xdr:col>
          <xdr:colOff>304800</xdr:colOff>
          <xdr:row>11</xdr:row>
          <xdr:rowOff>371475</xdr:rowOff>
        </xdr:to>
        <xdr:sp macro="" textlink="">
          <xdr:nvSpPr>
            <xdr:cNvPr id="7176" name="Spinner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12</xdr:row>
          <xdr:rowOff>9525</xdr:rowOff>
        </xdr:from>
        <xdr:to>
          <xdr:col>3</xdr:col>
          <xdr:colOff>304800</xdr:colOff>
          <xdr:row>12</xdr:row>
          <xdr:rowOff>371475</xdr:rowOff>
        </xdr:to>
        <xdr:sp macro="" textlink="">
          <xdr:nvSpPr>
            <xdr:cNvPr id="7177" name="Spinner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13</xdr:row>
          <xdr:rowOff>9525</xdr:rowOff>
        </xdr:from>
        <xdr:to>
          <xdr:col>3</xdr:col>
          <xdr:colOff>304800</xdr:colOff>
          <xdr:row>13</xdr:row>
          <xdr:rowOff>371475</xdr:rowOff>
        </xdr:to>
        <xdr:sp macro="" textlink="">
          <xdr:nvSpPr>
            <xdr:cNvPr id="7178" name="Spinner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14</xdr:row>
          <xdr:rowOff>9525</xdr:rowOff>
        </xdr:from>
        <xdr:to>
          <xdr:col>3</xdr:col>
          <xdr:colOff>304800</xdr:colOff>
          <xdr:row>14</xdr:row>
          <xdr:rowOff>371475</xdr:rowOff>
        </xdr:to>
        <xdr:sp macro="" textlink="">
          <xdr:nvSpPr>
            <xdr:cNvPr id="7179" name="Spinner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13</xdr:row>
          <xdr:rowOff>9525</xdr:rowOff>
        </xdr:from>
        <xdr:to>
          <xdr:col>6</xdr:col>
          <xdr:colOff>304800</xdr:colOff>
          <xdr:row>13</xdr:row>
          <xdr:rowOff>371475</xdr:rowOff>
        </xdr:to>
        <xdr:sp macro="" textlink="">
          <xdr:nvSpPr>
            <xdr:cNvPr id="7180" name="Spinner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14</xdr:row>
          <xdr:rowOff>9525</xdr:rowOff>
        </xdr:from>
        <xdr:to>
          <xdr:col>6</xdr:col>
          <xdr:colOff>304800</xdr:colOff>
          <xdr:row>14</xdr:row>
          <xdr:rowOff>371475</xdr:rowOff>
        </xdr:to>
        <xdr:sp macro="" textlink="">
          <xdr:nvSpPr>
            <xdr:cNvPr id="7181" name="Spinner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</xdr:row>
          <xdr:rowOff>9525</xdr:rowOff>
        </xdr:from>
        <xdr:to>
          <xdr:col>6</xdr:col>
          <xdr:colOff>342900</xdr:colOff>
          <xdr:row>7</xdr:row>
          <xdr:rowOff>371475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8</xdr:row>
          <xdr:rowOff>9525</xdr:rowOff>
        </xdr:from>
        <xdr:to>
          <xdr:col>6</xdr:col>
          <xdr:colOff>342900</xdr:colOff>
          <xdr:row>8</xdr:row>
          <xdr:rowOff>371475</xdr:rowOff>
        </xdr:to>
        <xdr:sp macro="" textlink="">
          <xdr:nvSpPr>
            <xdr:cNvPr id="8194" name="Spinner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9</xdr:row>
          <xdr:rowOff>9525</xdr:rowOff>
        </xdr:from>
        <xdr:to>
          <xdr:col>6</xdr:col>
          <xdr:colOff>342900</xdr:colOff>
          <xdr:row>9</xdr:row>
          <xdr:rowOff>371475</xdr:rowOff>
        </xdr:to>
        <xdr:sp macro="" textlink="">
          <xdr:nvSpPr>
            <xdr:cNvPr id="8195" name="Spinner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</xdr:row>
          <xdr:rowOff>9525</xdr:rowOff>
        </xdr:from>
        <xdr:to>
          <xdr:col>6</xdr:col>
          <xdr:colOff>342900</xdr:colOff>
          <xdr:row>4</xdr:row>
          <xdr:rowOff>371475</xdr:rowOff>
        </xdr:to>
        <xdr:sp macro="" textlink="">
          <xdr:nvSpPr>
            <xdr:cNvPr id="8196" name="Spinner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5</xdr:row>
          <xdr:rowOff>9525</xdr:rowOff>
        </xdr:from>
        <xdr:to>
          <xdr:col>6</xdr:col>
          <xdr:colOff>342900</xdr:colOff>
          <xdr:row>5</xdr:row>
          <xdr:rowOff>371475</xdr:rowOff>
        </xdr:to>
        <xdr:sp macro="" textlink="">
          <xdr:nvSpPr>
            <xdr:cNvPr id="8197" name="Spinner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</xdr:row>
          <xdr:rowOff>9525</xdr:rowOff>
        </xdr:from>
        <xdr:to>
          <xdr:col>6</xdr:col>
          <xdr:colOff>342900</xdr:colOff>
          <xdr:row>6</xdr:row>
          <xdr:rowOff>371475</xdr:rowOff>
        </xdr:to>
        <xdr:sp macro="" textlink="">
          <xdr:nvSpPr>
            <xdr:cNvPr id="8198" name="Spinner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10</xdr:row>
          <xdr:rowOff>9525</xdr:rowOff>
        </xdr:from>
        <xdr:to>
          <xdr:col>6</xdr:col>
          <xdr:colOff>342900</xdr:colOff>
          <xdr:row>10</xdr:row>
          <xdr:rowOff>371475</xdr:rowOff>
        </xdr:to>
        <xdr:sp macro="" textlink="">
          <xdr:nvSpPr>
            <xdr:cNvPr id="8199" name="Spinner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11</xdr:row>
          <xdr:rowOff>9525</xdr:rowOff>
        </xdr:from>
        <xdr:to>
          <xdr:col>6</xdr:col>
          <xdr:colOff>342900</xdr:colOff>
          <xdr:row>11</xdr:row>
          <xdr:rowOff>371475</xdr:rowOff>
        </xdr:to>
        <xdr:sp macro="" textlink="">
          <xdr:nvSpPr>
            <xdr:cNvPr id="8200" name="Spinner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13</xdr:row>
          <xdr:rowOff>9525</xdr:rowOff>
        </xdr:from>
        <xdr:to>
          <xdr:col>6</xdr:col>
          <xdr:colOff>342900</xdr:colOff>
          <xdr:row>13</xdr:row>
          <xdr:rowOff>371475</xdr:rowOff>
        </xdr:to>
        <xdr:sp macro="" textlink="">
          <xdr:nvSpPr>
            <xdr:cNvPr id="8201" name="Spinner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12</xdr:row>
          <xdr:rowOff>9525</xdr:rowOff>
        </xdr:from>
        <xdr:to>
          <xdr:col>6</xdr:col>
          <xdr:colOff>342900</xdr:colOff>
          <xdr:row>12</xdr:row>
          <xdr:rowOff>371475</xdr:rowOff>
        </xdr:to>
        <xdr:sp macro="" textlink="">
          <xdr:nvSpPr>
            <xdr:cNvPr id="8211" name="Spinner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590550</xdr:colOff>
      <xdr:row>1</xdr:row>
      <xdr:rowOff>19050</xdr:rowOff>
    </xdr:from>
    <xdr:ext cx="1316825" cy="684000"/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209550"/>
          <a:ext cx="1316825" cy="684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16</xdr:row>
      <xdr:rowOff>0</xdr:rowOff>
    </xdr:from>
    <xdr:to>
      <xdr:col>8</xdr:col>
      <xdr:colOff>0</xdr:colOff>
      <xdr:row>17</xdr:row>
      <xdr:rowOff>0</xdr:rowOff>
    </xdr:to>
    <xdr:grpSp>
      <xdr:nvGrpSpPr>
        <xdr:cNvPr id="42" name="Gruppieren 41">
          <a:hlinkClick xmlns:r="http://schemas.openxmlformats.org/officeDocument/2006/relationships" r:id="rId2"/>
        </xdr:cNvPr>
        <xdr:cNvGrpSpPr/>
      </xdr:nvGrpSpPr>
      <xdr:grpSpPr>
        <a:xfrm>
          <a:off x="276225" y="5781675"/>
          <a:ext cx="4210050" cy="381000"/>
          <a:chOff x="276225" y="11791950"/>
          <a:chExt cx="5524500" cy="381000"/>
        </a:xfrm>
      </xdr:grpSpPr>
      <xdr:sp macro="" textlink="">
        <xdr:nvSpPr>
          <xdr:cNvPr id="43" name="Richtungspfeil 42"/>
          <xdr:cNvSpPr/>
        </xdr:nvSpPr>
        <xdr:spPr>
          <a:xfrm rot="10800000">
            <a:off x="276225" y="11791950"/>
            <a:ext cx="5524500" cy="381000"/>
          </a:xfrm>
          <a:prstGeom prst="homePlate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sp>
      <xdr:sp macro="" textlink="">
        <xdr:nvSpPr>
          <xdr:cNvPr id="44" name="Richtungspfeil 4"/>
          <xdr:cNvSpPr/>
        </xdr:nvSpPr>
        <xdr:spPr>
          <a:xfrm>
            <a:off x="476250" y="11791950"/>
            <a:ext cx="5314950" cy="381000"/>
          </a:xfrm>
          <a:prstGeom prst="rect">
            <a:avLst/>
          </a:prstGeom>
          <a:ln/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spcFirstLastPara="0" vert="horz" wrap="square" lIns="96012" tIns="48006" rIns="24003" bIns="48006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100" b="1" kern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zurück zur Startseite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ctrlProp" Target="../ctrlProps/ctrlProp14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27"/>
  <sheetViews>
    <sheetView showGridLines="0" tabSelected="1" zoomScale="125" zoomScaleNormal="125" workbookViewId="0">
      <selection activeCell="Q15" sqref="Q15:R15"/>
    </sheetView>
  </sheetViews>
  <sheetFormatPr baseColWidth="10" defaultRowHeight="12.75" x14ac:dyDescent="0.2"/>
  <cols>
    <col min="1" max="1" width="4.7109375" style="8" customWidth="1"/>
    <col min="2" max="2" width="13.28515625" style="8" customWidth="1"/>
    <col min="3" max="3" width="9.28515625" style="21" customWidth="1"/>
    <col min="4" max="4" width="4.7109375" style="21" customWidth="1"/>
    <col min="5" max="5" width="13.28515625" style="21" customWidth="1"/>
    <col min="6" max="6" width="9.28515625" style="21" customWidth="1"/>
    <col min="7" max="7" width="4.7109375" style="21" customWidth="1"/>
    <col min="8" max="8" width="13.28515625" style="8" hidden="1" customWidth="1"/>
    <col min="9" max="9" width="13.28515625" style="8" customWidth="1"/>
    <col min="10" max="10" width="9.28515625" style="8" customWidth="1"/>
    <col min="11" max="11" width="4.7109375" style="8" customWidth="1"/>
    <col min="12" max="13" width="13.28515625" style="8" customWidth="1"/>
    <col min="14" max="14" width="10.140625" style="8" customWidth="1"/>
    <col min="15" max="15" width="2.7109375" style="8" customWidth="1"/>
    <col min="16" max="16" width="16.140625" style="8" customWidth="1"/>
    <col min="17" max="17" width="12.140625" style="8" customWidth="1"/>
    <col min="18" max="19" width="4.7109375" style="8" customWidth="1"/>
    <col min="20" max="21" width="4.7109375" style="8" hidden="1" customWidth="1"/>
    <col min="22" max="22" width="10.28515625" style="8" hidden="1" customWidth="1"/>
    <col min="23" max="23" width="11" style="8" hidden="1" customWidth="1"/>
    <col min="24" max="24" width="13.28515625" style="8" hidden="1" customWidth="1"/>
    <col min="25" max="25" width="20.140625" style="8" hidden="1" customWidth="1"/>
    <col min="26" max="26" width="6" style="8" hidden="1" customWidth="1"/>
    <col min="27" max="27" width="10.85546875" style="8" hidden="1" customWidth="1"/>
    <col min="28" max="28" width="12.28515625" style="8" customWidth="1"/>
    <col min="29" max="29" width="6.42578125" style="8" customWidth="1"/>
    <col min="30" max="16384" width="11.42578125" style="8"/>
  </cols>
  <sheetData>
    <row r="1" spans="2:27" ht="21" customHeight="1" x14ac:dyDescent="0.2"/>
    <row r="2" spans="2:27" ht="57" customHeight="1" x14ac:dyDescent="0.25">
      <c r="B2" s="158" t="s">
        <v>114</v>
      </c>
      <c r="C2" s="158"/>
      <c r="D2" s="158"/>
      <c r="E2" s="158"/>
      <c r="F2" s="158"/>
      <c r="G2" s="158"/>
      <c r="H2" s="158"/>
      <c r="I2" s="158"/>
      <c r="J2" s="158"/>
      <c r="K2" s="25"/>
      <c r="L2" s="25"/>
      <c r="M2" s="25"/>
      <c r="N2" s="25"/>
      <c r="O2" s="25"/>
      <c r="P2" s="25"/>
      <c r="Q2" s="25"/>
      <c r="R2" s="25"/>
    </row>
    <row r="3" spans="2:27" s="42" customFormat="1" ht="15" customHeight="1" x14ac:dyDescent="0.2">
      <c r="B3" s="130" t="s">
        <v>93</v>
      </c>
      <c r="C3" s="129" t="s">
        <v>107</v>
      </c>
      <c r="D3" s="43"/>
      <c r="E3" s="43"/>
      <c r="F3" s="43"/>
      <c r="G3" s="43"/>
      <c r="P3" s="137"/>
      <c r="Q3" s="137"/>
      <c r="R3" s="137"/>
    </row>
    <row r="4" spans="2:27" s="22" customFormat="1" ht="30" customHeight="1" x14ac:dyDescent="0.2">
      <c r="B4" s="19" t="s">
        <v>95</v>
      </c>
      <c r="C4" s="156" t="s">
        <v>12</v>
      </c>
      <c r="D4" s="157"/>
      <c r="E4" s="19" t="s">
        <v>102</v>
      </c>
      <c r="F4" s="156" t="s">
        <v>104</v>
      </c>
      <c r="G4" s="157"/>
      <c r="H4" s="20" t="s">
        <v>5</v>
      </c>
      <c r="I4" s="19" t="s">
        <v>106</v>
      </c>
      <c r="J4" s="156" t="s">
        <v>96</v>
      </c>
      <c r="K4" s="157"/>
      <c r="L4" s="19" t="s">
        <v>99</v>
      </c>
      <c r="M4" s="19" t="s">
        <v>6</v>
      </c>
      <c r="N4" s="125" t="s">
        <v>100</v>
      </c>
      <c r="P4" s="22" t="s">
        <v>15</v>
      </c>
      <c r="T4" s="43" t="s">
        <v>98</v>
      </c>
      <c r="V4" s="34" t="s">
        <v>17</v>
      </c>
      <c r="W4" s="20" t="s">
        <v>7</v>
      </c>
      <c r="X4" s="34" t="s">
        <v>8</v>
      </c>
      <c r="Y4" s="26"/>
      <c r="Z4" s="21"/>
      <c r="AA4" s="21"/>
    </row>
    <row r="5" spans="2:27" s="22" customFormat="1" ht="30" customHeight="1" thickBot="1" x14ac:dyDescent="0.25">
      <c r="B5" s="41">
        <v>20</v>
      </c>
      <c r="C5" s="28">
        <f>V5/10</f>
        <v>7.5</v>
      </c>
      <c r="D5" s="27"/>
      <c r="E5" s="27">
        <f>F5-C5</f>
        <v>-3.2017674239999989</v>
      </c>
      <c r="F5" s="144">
        <f>($AA$6+$AA$7*B5+$AA$8*B5*B5)*C5*0.88</f>
        <v>4.2982325760000011</v>
      </c>
      <c r="G5" s="145"/>
      <c r="H5" s="35">
        <f>C5*0.88*$C$14+E5*$F$14</f>
        <v>26.349041971200002</v>
      </c>
      <c r="I5" s="27">
        <f t="shared" ref="I5:I13" si="0">H5/$Q$16</f>
        <v>8.033244503414636</v>
      </c>
      <c r="J5" s="146">
        <f t="shared" ref="J5:J13" si="1">I5*$Q$14/100</f>
        <v>2.8116355761951231</v>
      </c>
      <c r="K5" s="147"/>
      <c r="L5" s="124">
        <f>C5*$C$15/100+E5*$F$15/100</f>
        <v>1.7857437235200002</v>
      </c>
      <c r="M5" s="123">
        <f>J5-L5</f>
        <v>1.0258918526751228</v>
      </c>
      <c r="N5" s="126">
        <f>IFERROR(I5/C5,"-")</f>
        <v>1.0710992671219515</v>
      </c>
      <c r="T5" s="43">
        <v>30</v>
      </c>
      <c r="U5" s="131">
        <f>M5*T5</f>
        <v>30.776755580253685</v>
      </c>
      <c r="V5" s="117">
        <v>75</v>
      </c>
      <c r="W5" s="23">
        <f t="shared" ref="W5:W13" si="2">M5*X5</f>
        <v>11.398798363056921</v>
      </c>
      <c r="X5" s="35">
        <f t="shared" ref="X5:X13" si="3">$Q$15/9</f>
        <v>11.111111111111111</v>
      </c>
      <c r="Y5" s="154" t="s">
        <v>113</v>
      </c>
      <c r="Z5" s="155"/>
      <c r="AA5" s="155"/>
    </row>
    <row r="6" spans="2:27" s="22" customFormat="1" ht="30" customHeight="1" x14ac:dyDescent="0.2">
      <c r="B6" s="41">
        <v>40</v>
      </c>
      <c r="C6" s="28">
        <f t="shared" ref="C6:C13" si="4">V6/10</f>
        <v>10</v>
      </c>
      <c r="D6" s="27"/>
      <c r="E6" s="27">
        <f t="shared" ref="E6:E13" si="5">F6-C6</f>
        <v>-4.6360001280000001</v>
      </c>
      <c r="F6" s="144">
        <f t="shared" ref="F6:F12" si="6">($AA$6+$AA$7*B6+$AA$8*B6*B6)*C6*0.88</f>
        <v>5.3639998719999999</v>
      </c>
      <c r="G6" s="145"/>
      <c r="H6" s="35">
        <f t="shared" ref="H6:H13" si="7">C6*0.88*$C$14+E6*$F$14</f>
        <v>32.856799206400012</v>
      </c>
      <c r="I6" s="27">
        <f t="shared" si="0"/>
        <v>10.017316831219517</v>
      </c>
      <c r="J6" s="146">
        <f t="shared" si="1"/>
        <v>3.5060608909268307</v>
      </c>
      <c r="K6" s="147"/>
      <c r="L6" s="124">
        <f t="shared" ref="L6:L13" si="8">C6*$C$15/100+E6*$F$15/100</f>
        <v>2.32777998144</v>
      </c>
      <c r="M6" s="123">
        <f t="shared" ref="M6:M13" si="9">J6-L6</f>
        <v>1.1782809094868307</v>
      </c>
      <c r="N6" s="126">
        <f t="shared" ref="N6:N13" si="10">IFERROR(I6/C6,"-")</f>
        <v>1.0017316831219518</v>
      </c>
      <c r="T6" s="43">
        <v>20</v>
      </c>
      <c r="U6" s="131">
        <f t="shared" ref="U6:U13" si="11">M6*T6</f>
        <v>23.565618189736615</v>
      </c>
      <c r="V6" s="117">
        <v>100</v>
      </c>
      <c r="W6" s="23">
        <f t="shared" si="2"/>
        <v>13.09201010540923</v>
      </c>
      <c r="X6" s="35">
        <f t="shared" si="3"/>
        <v>11.111111111111111</v>
      </c>
      <c r="Y6" s="29" t="s">
        <v>4</v>
      </c>
      <c r="Z6" s="30" t="s">
        <v>3</v>
      </c>
      <c r="AA6" s="134">
        <v>0.69620000000000004</v>
      </c>
    </row>
    <row r="7" spans="2:27" s="22" customFormat="1" ht="30" customHeight="1" x14ac:dyDescent="0.2">
      <c r="B7" s="41">
        <v>60</v>
      </c>
      <c r="C7" s="28">
        <f t="shared" si="4"/>
        <v>10</v>
      </c>
      <c r="D7" s="27"/>
      <c r="E7" s="27">
        <f t="shared" si="5"/>
        <v>-4.9743706880000005</v>
      </c>
      <c r="F7" s="144">
        <f t="shared" si="6"/>
        <v>5.0256293119999995</v>
      </c>
      <c r="G7" s="145"/>
      <c r="H7" s="35">
        <f t="shared" si="7"/>
        <v>30.758901734400006</v>
      </c>
      <c r="I7" s="27">
        <f t="shared" si="0"/>
        <v>9.377713943414637</v>
      </c>
      <c r="J7" s="146">
        <f t="shared" si="1"/>
        <v>3.2821998801951229</v>
      </c>
      <c r="K7" s="147"/>
      <c r="L7" s="124">
        <f t="shared" si="8"/>
        <v>2.27871625024</v>
      </c>
      <c r="M7" s="123">
        <f t="shared" si="9"/>
        <v>1.0034836299551229</v>
      </c>
      <c r="N7" s="126">
        <f t="shared" si="10"/>
        <v>0.93777139434146373</v>
      </c>
      <c r="T7" s="43">
        <v>30</v>
      </c>
      <c r="U7" s="131">
        <f t="shared" si="11"/>
        <v>30.104508898653684</v>
      </c>
      <c r="V7" s="117">
        <v>100</v>
      </c>
      <c r="W7" s="23">
        <f t="shared" si="2"/>
        <v>11.149818110612475</v>
      </c>
      <c r="X7" s="35">
        <f t="shared" si="3"/>
        <v>11.111111111111111</v>
      </c>
      <c r="Y7" s="37" t="s">
        <v>9</v>
      </c>
      <c r="Z7" s="31" t="s">
        <v>10</v>
      </c>
      <c r="AA7" s="135">
        <v>-2.3289000000000001E-3</v>
      </c>
    </row>
    <row r="8" spans="2:27" s="22" customFormat="1" ht="30" customHeight="1" thickBot="1" x14ac:dyDescent="0.25">
      <c r="B8" s="41">
        <v>100</v>
      </c>
      <c r="C8" s="28">
        <f t="shared" si="4"/>
        <v>10</v>
      </c>
      <c r="D8" s="27"/>
      <c r="E8" s="27">
        <f t="shared" si="5"/>
        <v>-5.5652928000000008</v>
      </c>
      <c r="F8" s="144">
        <f t="shared" si="6"/>
        <v>4.4347071999999992</v>
      </c>
      <c r="G8" s="145"/>
      <c r="H8" s="35">
        <f t="shared" si="7"/>
        <v>27.095184639999999</v>
      </c>
      <c r="I8" s="27">
        <f t="shared" si="0"/>
        <v>8.2607270243902438</v>
      </c>
      <c r="J8" s="146">
        <f t="shared" si="1"/>
        <v>2.8912544585365851</v>
      </c>
      <c r="K8" s="147"/>
      <c r="L8" s="124">
        <f t="shared" si="8"/>
        <v>2.1930325439999998</v>
      </c>
      <c r="M8" s="123">
        <f t="shared" si="9"/>
        <v>0.69822191453658533</v>
      </c>
      <c r="N8" s="126">
        <f t="shared" si="10"/>
        <v>0.82607270243902442</v>
      </c>
      <c r="T8" s="43">
        <v>45</v>
      </c>
      <c r="U8" s="131">
        <f t="shared" si="11"/>
        <v>31.41998615414634</v>
      </c>
      <c r="V8" s="117">
        <v>100</v>
      </c>
      <c r="W8" s="23">
        <f t="shared" si="2"/>
        <v>7.7580212726287252</v>
      </c>
      <c r="X8" s="35">
        <f t="shared" si="3"/>
        <v>11.111111111111111</v>
      </c>
      <c r="Y8" s="38"/>
      <c r="Z8" s="32" t="s">
        <v>11</v>
      </c>
      <c r="AA8" s="136">
        <v>4.0633999999999999E-6</v>
      </c>
    </row>
    <row r="9" spans="2:27" s="22" customFormat="1" ht="30" customHeight="1" x14ac:dyDescent="0.2">
      <c r="B9" s="41">
        <v>150</v>
      </c>
      <c r="C9" s="28">
        <f t="shared" si="4"/>
        <v>7.5</v>
      </c>
      <c r="D9" s="27"/>
      <c r="E9" s="27">
        <f t="shared" si="5"/>
        <v>-4.6072761</v>
      </c>
      <c r="F9" s="144">
        <f t="shared" si="6"/>
        <v>2.8927239000000005</v>
      </c>
      <c r="G9" s="145"/>
      <c r="H9" s="35">
        <f t="shared" si="7"/>
        <v>17.634888179999994</v>
      </c>
      <c r="I9" s="27">
        <f t="shared" si="0"/>
        <v>5.3764902987804861</v>
      </c>
      <c r="J9" s="146">
        <f t="shared" si="1"/>
        <v>1.8817716045731701</v>
      </c>
      <c r="K9" s="147"/>
      <c r="L9" s="124">
        <f t="shared" si="8"/>
        <v>1.5819449655</v>
      </c>
      <c r="M9" s="123">
        <f t="shared" si="9"/>
        <v>0.29982663907317009</v>
      </c>
      <c r="N9" s="126">
        <f t="shared" si="10"/>
        <v>0.71686537317073151</v>
      </c>
      <c r="T9" s="43">
        <v>50</v>
      </c>
      <c r="U9" s="131">
        <f t="shared" si="11"/>
        <v>14.991331953658504</v>
      </c>
      <c r="V9" s="117">
        <v>75</v>
      </c>
      <c r="W9" s="23">
        <f t="shared" si="2"/>
        <v>3.3314071008130011</v>
      </c>
      <c r="X9" s="35">
        <f t="shared" si="3"/>
        <v>11.111111111111111</v>
      </c>
    </row>
    <row r="10" spans="2:27" s="22" customFormat="1" ht="30" customHeight="1" x14ac:dyDescent="0.2">
      <c r="B10" s="41">
        <v>200</v>
      </c>
      <c r="C10" s="28">
        <f t="shared" si="4"/>
        <v>7.5</v>
      </c>
      <c r="D10" s="27"/>
      <c r="E10" s="27">
        <f t="shared" si="5"/>
        <v>-4.9064904</v>
      </c>
      <c r="F10" s="144">
        <f t="shared" si="6"/>
        <v>2.5935096</v>
      </c>
      <c r="G10" s="145"/>
      <c r="H10" s="35">
        <f t="shared" si="7"/>
        <v>15.779759519999995</v>
      </c>
      <c r="I10" s="27">
        <f t="shared" si="0"/>
        <v>4.8109022926829255</v>
      </c>
      <c r="J10" s="146">
        <f t="shared" si="1"/>
        <v>1.683815802439024</v>
      </c>
      <c r="K10" s="147"/>
      <c r="L10" s="124">
        <f t="shared" si="8"/>
        <v>1.538558892</v>
      </c>
      <c r="M10" s="123">
        <f t="shared" si="9"/>
        <v>0.145256910439024</v>
      </c>
      <c r="N10" s="126">
        <f t="shared" si="10"/>
        <v>0.64145363902439001</v>
      </c>
      <c r="T10" s="43">
        <v>50</v>
      </c>
      <c r="U10" s="131">
        <f t="shared" si="11"/>
        <v>7.2628455219512</v>
      </c>
      <c r="V10" s="117">
        <v>75</v>
      </c>
      <c r="W10" s="23">
        <f t="shared" si="2"/>
        <v>1.613965671544711</v>
      </c>
      <c r="X10" s="35">
        <f t="shared" si="3"/>
        <v>11.111111111111111</v>
      </c>
    </row>
    <row r="11" spans="2:27" s="22" customFormat="1" ht="30" customHeight="1" x14ac:dyDescent="0.2">
      <c r="B11" s="41">
        <v>250</v>
      </c>
      <c r="C11" s="28">
        <f t="shared" si="4"/>
        <v>7.5</v>
      </c>
      <c r="D11" s="27"/>
      <c r="E11" s="27">
        <f t="shared" si="5"/>
        <v>-5.0716124999999996</v>
      </c>
      <c r="F11" s="144">
        <f t="shared" si="6"/>
        <v>2.4283875000000004</v>
      </c>
      <c r="G11" s="145"/>
      <c r="H11" s="35">
        <f t="shared" si="7"/>
        <v>14.756002499999997</v>
      </c>
      <c r="I11" s="27">
        <f t="shared" si="0"/>
        <v>4.4987812499999995</v>
      </c>
      <c r="J11" s="146">
        <f t="shared" si="1"/>
        <v>1.5745734374999998</v>
      </c>
      <c r="K11" s="147"/>
      <c r="L11" s="124">
        <f t="shared" si="8"/>
        <v>1.5146161875000002</v>
      </c>
      <c r="M11" s="123">
        <f t="shared" si="9"/>
        <v>5.9957249999999629E-2</v>
      </c>
      <c r="N11" s="126">
        <f t="shared" si="10"/>
        <v>0.59983749999999991</v>
      </c>
      <c r="T11" s="43">
        <v>50</v>
      </c>
      <c r="U11" s="131">
        <f t="shared" si="11"/>
        <v>2.9978624999999814</v>
      </c>
      <c r="V11" s="117">
        <v>75</v>
      </c>
      <c r="W11" s="23">
        <f t="shared" si="2"/>
        <v>0.66619166666666252</v>
      </c>
      <c r="X11" s="35">
        <f t="shared" si="3"/>
        <v>11.111111111111111</v>
      </c>
    </row>
    <row r="12" spans="2:27" s="22" customFormat="1" ht="30" customHeight="1" x14ac:dyDescent="0.2">
      <c r="B12" s="41">
        <v>300</v>
      </c>
      <c r="C12" s="28">
        <f t="shared" si="4"/>
        <v>5</v>
      </c>
      <c r="D12" s="27"/>
      <c r="E12" s="27">
        <f t="shared" si="5"/>
        <v>-3.4017615999999999</v>
      </c>
      <c r="F12" s="144">
        <f t="shared" si="6"/>
        <v>1.5982384000000001</v>
      </c>
      <c r="G12" s="145"/>
      <c r="H12" s="35">
        <f t="shared" si="7"/>
        <v>9.7090780800000047</v>
      </c>
      <c r="I12" s="27">
        <f>H12/$Q$16</f>
        <v>2.9600847804878065</v>
      </c>
      <c r="J12" s="146">
        <f>I12*$Q$14/100</f>
        <v>1.0360296731707321</v>
      </c>
      <c r="K12" s="147"/>
      <c r="L12" s="124">
        <f t="shared" si="8"/>
        <v>1.006744568</v>
      </c>
      <c r="M12" s="123">
        <f t="shared" si="9"/>
        <v>2.9285105170732129E-2</v>
      </c>
      <c r="N12" s="126">
        <f t="shared" si="10"/>
        <v>0.59201695609756133</v>
      </c>
      <c r="T12" s="43">
        <v>30</v>
      </c>
      <c r="U12" s="131">
        <f t="shared" si="11"/>
        <v>0.87855315512196386</v>
      </c>
      <c r="V12" s="117">
        <v>50</v>
      </c>
      <c r="W12" s="23">
        <f t="shared" si="2"/>
        <v>0.32539005745257921</v>
      </c>
      <c r="X12" s="35">
        <f t="shared" si="3"/>
        <v>11.111111111111111</v>
      </c>
    </row>
    <row r="13" spans="2:27" s="22" customFormat="1" ht="30" customHeight="1" x14ac:dyDescent="0.2">
      <c r="B13" s="41">
        <v>350</v>
      </c>
      <c r="C13" s="28">
        <f t="shared" si="4"/>
        <v>2.5</v>
      </c>
      <c r="D13" s="27"/>
      <c r="E13" s="27">
        <f t="shared" si="5"/>
        <v>-1.6665266999999999</v>
      </c>
      <c r="F13" s="144">
        <f>($AA$6+$AA$7*B13+$AA$8*B13*B13)*C13*0.88</f>
        <v>0.83347330000000008</v>
      </c>
      <c r="G13" s="145"/>
      <c r="H13" s="35">
        <f t="shared" si="7"/>
        <v>5.0675344600000027</v>
      </c>
      <c r="I13" s="133">
        <f t="shared" si="0"/>
        <v>1.5449800182926838</v>
      </c>
      <c r="J13" s="152">
        <f t="shared" si="1"/>
        <v>0.54074300640243933</v>
      </c>
      <c r="K13" s="153"/>
      <c r="L13" s="124">
        <f t="shared" si="8"/>
        <v>0.50835362849999999</v>
      </c>
      <c r="M13" s="123">
        <f t="shared" si="9"/>
        <v>3.2389377902439342E-2</v>
      </c>
      <c r="N13" s="126">
        <f t="shared" si="10"/>
        <v>0.61799200731707349</v>
      </c>
      <c r="T13" s="43">
        <v>60</v>
      </c>
      <c r="U13" s="131">
        <f t="shared" si="11"/>
        <v>1.9433626741463605</v>
      </c>
      <c r="V13" s="117">
        <v>25</v>
      </c>
      <c r="W13" s="23">
        <f t="shared" si="2"/>
        <v>0.35988197669377048</v>
      </c>
      <c r="X13" s="35">
        <f t="shared" si="3"/>
        <v>11.111111111111111</v>
      </c>
    </row>
    <row r="14" spans="2:27" ht="30" customHeight="1" x14ac:dyDescent="0.2">
      <c r="B14" s="19" t="s">
        <v>103</v>
      </c>
      <c r="C14" s="36">
        <f>V14/10</f>
        <v>7</v>
      </c>
      <c r="D14" s="33"/>
      <c r="E14" s="19" t="s">
        <v>14</v>
      </c>
      <c r="F14" s="36">
        <f>W14/10</f>
        <v>6.2</v>
      </c>
      <c r="G14" s="121"/>
      <c r="H14" s="120" t="s">
        <v>97</v>
      </c>
      <c r="I14" s="120" t="s">
        <v>97</v>
      </c>
      <c r="J14" s="148" t="s">
        <v>109</v>
      </c>
      <c r="K14" s="149"/>
      <c r="L14" s="150"/>
      <c r="M14" s="40">
        <f>SUMPRODUCT(M5:M13,T5:T13)</f>
        <v>143.94082462766832</v>
      </c>
      <c r="N14" s="127"/>
      <c r="P14" s="19" t="s">
        <v>112</v>
      </c>
      <c r="Q14" s="139">
        <v>35</v>
      </c>
      <c r="R14" s="140"/>
      <c r="T14" s="128">
        <f>SUM(T5:T13)</f>
        <v>365</v>
      </c>
      <c r="U14" s="132">
        <f>SUM(U5:U13)</f>
        <v>143.94082462766832</v>
      </c>
      <c r="V14" s="117">
        <v>70</v>
      </c>
      <c r="W14" s="117">
        <v>62</v>
      </c>
      <c r="X14" s="117">
        <v>350</v>
      </c>
    </row>
    <row r="15" spans="2:27" ht="30" customHeight="1" x14ac:dyDescent="0.2">
      <c r="B15" s="19" t="s">
        <v>111</v>
      </c>
      <c r="C15" s="46">
        <f>V15/10</f>
        <v>30</v>
      </c>
      <c r="D15" s="24"/>
      <c r="E15" s="19" t="s">
        <v>110</v>
      </c>
      <c r="F15" s="46">
        <f>W15/10</f>
        <v>14.5</v>
      </c>
      <c r="G15" s="23"/>
      <c r="H15" s="119"/>
      <c r="I15" s="122"/>
      <c r="J15" s="151" t="s">
        <v>101</v>
      </c>
      <c r="K15" s="149"/>
      <c r="L15" s="150"/>
      <c r="M15" s="40">
        <f>M14*Q15</f>
        <v>14394.082462766832</v>
      </c>
      <c r="N15" s="127"/>
      <c r="P15" s="1" t="s">
        <v>13</v>
      </c>
      <c r="Q15" s="141">
        <v>100</v>
      </c>
      <c r="R15" s="142"/>
      <c r="V15" s="117">
        <v>300</v>
      </c>
      <c r="W15" s="117">
        <v>145</v>
      </c>
      <c r="X15" s="118"/>
    </row>
    <row r="16" spans="2:27" s="42" customFormat="1" ht="15" customHeight="1" x14ac:dyDescent="0.2">
      <c r="B16" s="44" t="s">
        <v>16</v>
      </c>
      <c r="C16" s="45" t="s">
        <v>105</v>
      </c>
      <c r="E16" s="43"/>
      <c r="F16" s="43"/>
      <c r="G16" s="43"/>
      <c r="H16" s="44"/>
      <c r="I16" s="44"/>
      <c r="J16" s="45"/>
      <c r="K16" s="45"/>
      <c r="P16" s="39" t="s">
        <v>94</v>
      </c>
      <c r="Q16" s="39">
        <v>3.28</v>
      </c>
      <c r="R16" s="39"/>
    </row>
    <row r="17" spans="1:40" ht="30" customHeight="1" x14ac:dyDescent="0.2">
      <c r="B17" s="143" t="s">
        <v>108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40" ht="30" hidden="1" customHeight="1" x14ac:dyDescent="0.2">
      <c r="C18" s="8"/>
      <c r="D18" s="8"/>
      <c r="E18" s="8"/>
    </row>
    <row r="19" spans="1:40" ht="21.75" hidden="1" customHeight="1" x14ac:dyDescent="0.2"/>
    <row r="20" spans="1:40" s="6" customFormat="1" ht="15" customHeight="1" x14ac:dyDescent="0.2">
      <c r="A20" s="5"/>
      <c r="B20" s="9" t="s">
        <v>0</v>
      </c>
      <c r="C20" s="4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s="6" customFormat="1" ht="15" customHeight="1" x14ac:dyDescent="0.2">
      <c r="A21" s="5"/>
      <c r="B21" s="11" t="s">
        <v>1</v>
      </c>
      <c r="C21" s="4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5" customHeight="1" x14ac:dyDescent="0.2">
      <c r="C22" s="8"/>
      <c r="D22" s="8"/>
      <c r="E22" s="8"/>
      <c r="F22" s="8"/>
      <c r="G22" s="8"/>
    </row>
    <row r="23" spans="1:40" s="7" customFormat="1" ht="15" x14ac:dyDescent="0.25">
      <c r="B23" s="13" t="s">
        <v>2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40" s="7" customFormat="1" ht="15" x14ac:dyDescent="0.25">
      <c r="B24" s="16">
        <v>44926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40" s="7" customFormat="1" ht="15" x14ac:dyDescent="0.25">
      <c r="B25" s="138">
        <f ca="1">IF(B24-B26&gt;=0,B24-B26,"abgelaufen")</f>
        <v>466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40" s="7" customFormat="1" ht="15.75" hidden="1" x14ac:dyDescent="0.25">
      <c r="B26" s="17">
        <f ca="1">TODAY()</f>
        <v>44460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40" x14ac:dyDescent="0.2">
      <c r="C27" s="8"/>
      <c r="D27" s="8"/>
      <c r="E27" s="8"/>
      <c r="F27" s="8"/>
      <c r="G27" s="8"/>
    </row>
  </sheetData>
  <sheetProtection password="CF35" sheet="1" objects="1" scenarios="1" insertHyperlinks="0" selectLockedCells="1"/>
  <mergeCells count="28">
    <mergeCell ref="Y5:AA5"/>
    <mergeCell ref="C4:D4"/>
    <mergeCell ref="B2:J2"/>
    <mergeCell ref="F12:G12"/>
    <mergeCell ref="F13:G13"/>
    <mergeCell ref="J10:K10"/>
    <mergeCell ref="J11:K11"/>
    <mergeCell ref="F4:G4"/>
    <mergeCell ref="F5:G5"/>
    <mergeCell ref="F6:G6"/>
    <mergeCell ref="F10:G10"/>
    <mergeCell ref="J4:K4"/>
    <mergeCell ref="J5:K5"/>
    <mergeCell ref="J6:K6"/>
    <mergeCell ref="J7:K7"/>
    <mergeCell ref="J8:K8"/>
    <mergeCell ref="Q14:R14"/>
    <mergeCell ref="Q15:R15"/>
    <mergeCell ref="B17:M17"/>
    <mergeCell ref="F7:G7"/>
    <mergeCell ref="F8:G8"/>
    <mergeCell ref="F9:G9"/>
    <mergeCell ref="J9:K9"/>
    <mergeCell ref="J14:L14"/>
    <mergeCell ref="J15:L15"/>
    <mergeCell ref="J12:K12"/>
    <mergeCell ref="J13:K13"/>
    <mergeCell ref="F11:G11"/>
  </mergeCells>
  <conditionalFormatting sqref="B4:J5 L4:R13 B6:I15 J14:J15 M14:Q15">
    <cfRule type="expression" dxfId="5" priority="2">
      <formula>$B$24&lt;$B$26</formula>
    </cfRule>
  </conditionalFormatting>
  <conditionalFormatting sqref="M5:M13">
    <cfRule type="cellIs" dxfId="4" priority="7" operator="lessThanOrEqual">
      <formula>0</formula>
    </cfRule>
  </conditionalFormatting>
  <conditionalFormatting sqref="C6:C13">
    <cfRule type="cellIs" dxfId="3" priority="5" operator="greaterThan">
      <formula>10</formula>
    </cfRule>
  </conditionalFormatting>
  <conditionalFormatting sqref="B17:M17">
    <cfRule type="expression" dxfId="2" priority="3">
      <formula>MAX($C$5:$C$13)&gt;10</formula>
    </cfRule>
  </conditionalFormatting>
  <conditionalFormatting sqref="C5">
    <cfRule type="expression" dxfId="1" priority="4">
      <formula>$C$5&gt;10</formula>
    </cfRule>
  </conditionalFormatting>
  <hyperlinks>
    <hyperlink ref="B20" r:id="rId1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81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Spinner 1">
              <controlPr defaultSize="0" autoPict="0">
                <anchor moveWithCells="1" sizeWithCells="1">
                  <from>
                    <xdr:col>3</xdr:col>
                    <xdr:colOff>9525</xdr:colOff>
                    <xdr:row>4</xdr:row>
                    <xdr:rowOff>9525</xdr:rowOff>
                  </from>
                  <to>
                    <xdr:col>3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Spinner 2">
              <controlPr defaultSize="0" autoPict="0">
                <anchor moveWithCells="1" sizeWithCells="1">
                  <from>
                    <xdr:col>3</xdr:col>
                    <xdr:colOff>9525</xdr:colOff>
                    <xdr:row>5</xdr:row>
                    <xdr:rowOff>9525</xdr:rowOff>
                  </from>
                  <to>
                    <xdr:col>3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Spinner 3">
              <controlPr defaultSize="0" autoPict="0">
                <anchor moveWithCells="1" sizeWithCells="1">
                  <from>
                    <xdr:col>3</xdr:col>
                    <xdr:colOff>9525</xdr:colOff>
                    <xdr:row>6</xdr:row>
                    <xdr:rowOff>9525</xdr:rowOff>
                  </from>
                  <to>
                    <xdr:col>3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Spinner 4">
              <controlPr defaultSize="0" autoPict="0">
                <anchor moveWithCells="1" sizeWithCells="1">
                  <from>
                    <xdr:col>3</xdr:col>
                    <xdr:colOff>9525</xdr:colOff>
                    <xdr:row>7</xdr:row>
                    <xdr:rowOff>9525</xdr:rowOff>
                  </from>
                  <to>
                    <xdr:col>3</xdr:col>
                    <xdr:colOff>304800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Spinner 5">
              <controlPr defaultSize="0" autoPict="0">
                <anchor moveWithCells="1" siz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Spinner 6">
              <controlPr defaultSiz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3</xdr:col>
                    <xdr:colOff>304800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Spinner 7">
              <controlPr defaultSize="0" autoPict="0">
                <anchor moveWithCells="1" siz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Spinner 8">
              <controlPr defaultSize="0" autoPict="0">
                <anchor moveWithCells="1" siz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Spinner 9">
              <controlPr defaultSize="0" autoPict="0">
                <anchor moveWithCells="1" siz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3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Spinner 10">
              <controlPr defaultSize="0" autoPict="0">
                <anchor moveWithCells="1" sizeWithCells="1">
                  <from>
                    <xdr:col>3</xdr:col>
                    <xdr:colOff>9525</xdr:colOff>
                    <xdr:row>13</xdr:row>
                    <xdr:rowOff>9525</xdr:rowOff>
                  </from>
                  <to>
                    <xdr:col>3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Spinner 11">
              <controlPr defaultSize="0" autoPict="0">
                <anchor moveWithCells="1" siz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3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Spinner 12">
              <controlPr defaultSize="0" autoPict="0">
                <anchor moveWithCells="1" sizeWithCells="1">
                  <from>
                    <xdr:col>6</xdr:col>
                    <xdr:colOff>9525</xdr:colOff>
                    <xdr:row>13</xdr:row>
                    <xdr:rowOff>9525</xdr:rowOff>
                  </from>
                  <to>
                    <xdr:col>6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Spinner 13">
              <controlPr defaultSize="0" autoPict="0">
                <anchor moveWithCells="1" sizeWithCells="1">
                  <from>
                    <xdr:col>6</xdr:col>
                    <xdr:colOff>9525</xdr:colOff>
                    <xdr:row>14</xdr:row>
                    <xdr:rowOff>9525</xdr:rowOff>
                  </from>
                  <to>
                    <xdr:col>6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438"/>
  <sheetViews>
    <sheetView workbookViewId="0">
      <selection activeCell="E11" sqref="E11"/>
    </sheetView>
  </sheetViews>
  <sheetFormatPr baseColWidth="10" defaultRowHeight="15" x14ac:dyDescent="0.2"/>
  <cols>
    <col min="1" max="1" width="4.140625" style="47" customWidth="1"/>
    <col min="2" max="2" width="5.5703125" style="108" hidden="1" customWidth="1"/>
    <col min="3" max="3" width="10" style="108" hidden="1" customWidth="1"/>
    <col min="4" max="4" width="20.7109375" style="107" customWidth="1"/>
    <col min="5" max="5" width="13.7109375" style="108" customWidth="1"/>
    <col min="6" max="6" width="9.7109375" style="108" customWidth="1"/>
    <col min="7" max="7" width="5.28515625" style="108" customWidth="1"/>
    <col min="8" max="9" width="13.7109375" style="116" customWidth="1"/>
    <col min="10" max="10" width="10.42578125" style="108" hidden="1" customWidth="1"/>
    <col min="11" max="11" width="8.28515625" style="108" hidden="1" customWidth="1"/>
    <col min="12" max="12" width="6.42578125" style="108" hidden="1" customWidth="1"/>
    <col min="13" max="13" width="11.28515625" style="109" hidden="1" customWidth="1"/>
    <col min="14" max="14" width="8.28515625" style="108" hidden="1" customWidth="1"/>
    <col min="15" max="15" width="9.85546875" style="108" hidden="1" customWidth="1"/>
    <col min="16" max="24" width="6.42578125" style="108" hidden="1" customWidth="1"/>
    <col min="25" max="25" width="11.28515625" style="108" hidden="1" customWidth="1"/>
    <col min="26" max="33" width="6.42578125" style="108" hidden="1" customWidth="1"/>
    <col min="34" max="44" width="7.5703125" style="108" hidden="1" customWidth="1"/>
    <col min="45" max="52" width="12.5703125" style="108" hidden="1" customWidth="1"/>
    <col min="53" max="53" width="4.140625" style="47" customWidth="1"/>
    <col min="54" max="57" width="12.140625" style="47" customWidth="1"/>
    <col min="58" max="102" width="11.42578125" style="47"/>
    <col min="103" max="111" width="11.42578125" style="110"/>
    <col min="112" max="16384" width="11.42578125" style="108"/>
  </cols>
  <sheetData>
    <row r="1" spans="1:111" s="47" customFormat="1" ht="15" customHeight="1" x14ac:dyDescent="0.2">
      <c r="D1" s="48"/>
      <c r="H1" s="112"/>
      <c r="I1" s="112"/>
    </row>
    <row r="2" spans="1:111" s="47" customFormat="1" ht="57" customHeight="1" x14ac:dyDescent="0.25">
      <c r="C2" s="49"/>
      <c r="D2" s="159" t="s">
        <v>91</v>
      </c>
      <c r="E2" s="159"/>
      <c r="F2" s="159"/>
      <c r="G2" s="159"/>
      <c r="H2" s="159"/>
      <c r="I2" s="112"/>
      <c r="K2" s="18"/>
      <c r="N2" s="18"/>
      <c r="Z2" s="18"/>
      <c r="AA2" s="50" t="s">
        <v>18</v>
      </c>
      <c r="AB2" s="18"/>
    </row>
    <row r="3" spans="1:111" s="47" customFormat="1" x14ac:dyDescent="0.2">
      <c r="D3" s="48"/>
      <c r="E3" s="51"/>
      <c r="F3" s="52"/>
      <c r="G3" s="52"/>
      <c r="H3" s="113"/>
      <c r="I3" s="112"/>
      <c r="J3" s="52"/>
      <c r="K3" s="53"/>
      <c r="L3" s="52">
        <f>COLUMN(L3)-COLUMN($D$3)</f>
        <v>8</v>
      </c>
      <c r="N3" s="53">
        <v>4</v>
      </c>
      <c r="O3" s="52">
        <f t="shared" ref="O3:Y3" si="0">COLUMN(O3)-COLUMN($D$3)</f>
        <v>11</v>
      </c>
      <c r="P3" s="52">
        <f t="shared" si="0"/>
        <v>12</v>
      </c>
      <c r="Q3" s="52">
        <f t="shared" si="0"/>
        <v>13</v>
      </c>
      <c r="R3" s="52">
        <f t="shared" si="0"/>
        <v>14</v>
      </c>
      <c r="S3" s="52">
        <f t="shared" si="0"/>
        <v>15</v>
      </c>
      <c r="T3" s="52">
        <f t="shared" si="0"/>
        <v>16</v>
      </c>
      <c r="U3" s="52">
        <f t="shared" si="0"/>
        <v>17</v>
      </c>
      <c r="V3" s="52">
        <f t="shared" si="0"/>
        <v>18</v>
      </c>
      <c r="W3" s="52">
        <f t="shared" si="0"/>
        <v>19</v>
      </c>
      <c r="X3" s="52">
        <f t="shared" si="0"/>
        <v>20</v>
      </c>
      <c r="Y3" s="52">
        <f t="shared" si="0"/>
        <v>21</v>
      </c>
      <c r="Z3" s="53" t="s">
        <v>19</v>
      </c>
      <c r="AA3" s="53" t="s">
        <v>20</v>
      </c>
      <c r="AB3" s="53" t="s">
        <v>21</v>
      </c>
      <c r="AS3" s="54" t="s">
        <v>22</v>
      </c>
      <c r="AT3" s="55" t="s">
        <v>22</v>
      </c>
      <c r="AU3" s="55" t="s">
        <v>22</v>
      </c>
      <c r="AV3" s="56" t="s">
        <v>22</v>
      </c>
      <c r="AW3" s="54" t="s">
        <v>23</v>
      </c>
      <c r="AX3" s="55" t="s">
        <v>23</v>
      </c>
      <c r="AY3" s="55" t="s">
        <v>23</v>
      </c>
      <c r="AZ3" s="56" t="s">
        <v>23</v>
      </c>
    </row>
    <row r="4" spans="1:111" s="70" customFormat="1" ht="38.25" x14ac:dyDescent="0.2">
      <c r="A4" s="47"/>
      <c r="B4" s="57"/>
      <c r="C4" s="58" t="s">
        <v>24</v>
      </c>
      <c r="D4" s="2" t="s">
        <v>25</v>
      </c>
      <c r="E4" s="2" t="s">
        <v>92</v>
      </c>
      <c r="F4" s="160" t="s">
        <v>26</v>
      </c>
      <c r="G4" s="161"/>
      <c r="H4" s="111" t="s">
        <v>27</v>
      </c>
      <c r="I4" s="112"/>
      <c r="J4" s="59" t="s">
        <v>28</v>
      </c>
      <c r="K4" s="60" t="s">
        <v>29</v>
      </c>
      <c r="L4" s="60" t="s">
        <v>30</v>
      </c>
      <c r="M4" s="61" t="s">
        <v>31</v>
      </c>
      <c r="N4" s="62" t="s">
        <v>32</v>
      </c>
      <c r="O4" s="62" t="s">
        <v>33</v>
      </c>
      <c r="P4" s="62" t="s">
        <v>34</v>
      </c>
      <c r="Q4" s="62" t="s">
        <v>35</v>
      </c>
      <c r="R4" s="62" t="s">
        <v>36</v>
      </c>
      <c r="S4" s="62" t="s">
        <v>37</v>
      </c>
      <c r="T4" s="62" t="s">
        <v>38</v>
      </c>
      <c r="U4" s="61" t="s">
        <v>39</v>
      </c>
      <c r="V4" s="62" t="s">
        <v>40</v>
      </c>
      <c r="W4" s="62" t="s">
        <v>41</v>
      </c>
      <c r="X4" s="62" t="s">
        <v>42</v>
      </c>
      <c r="Y4" s="61" t="s">
        <v>43</v>
      </c>
      <c r="Z4" s="61" t="s">
        <v>44</v>
      </c>
      <c r="AA4" s="61" t="s">
        <v>45</v>
      </c>
      <c r="AB4" s="61" t="s">
        <v>46</v>
      </c>
      <c r="AC4" s="62" t="s">
        <v>47</v>
      </c>
      <c r="AD4" s="62" t="s">
        <v>48</v>
      </c>
      <c r="AE4" s="62" t="s">
        <v>49</v>
      </c>
      <c r="AF4" s="62" t="s">
        <v>50</v>
      </c>
      <c r="AG4" s="62" t="s">
        <v>51</v>
      </c>
      <c r="AH4" s="62" t="s">
        <v>52</v>
      </c>
      <c r="AI4" s="62" t="s">
        <v>53</v>
      </c>
      <c r="AJ4" s="62" t="s">
        <v>54</v>
      </c>
      <c r="AK4" s="62" t="s">
        <v>55</v>
      </c>
      <c r="AL4" s="62" t="s">
        <v>56</v>
      </c>
      <c r="AM4" s="62" t="s">
        <v>57</v>
      </c>
      <c r="AN4" s="62" t="s">
        <v>58</v>
      </c>
      <c r="AO4" s="62" t="s">
        <v>59</v>
      </c>
      <c r="AP4" s="62" t="s">
        <v>60</v>
      </c>
      <c r="AQ4" s="63" t="s">
        <v>61</v>
      </c>
      <c r="AR4" s="63" t="s">
        <v>62</v>
      </c>
      <c r="AS4" s="64" t="s">
        <v>63</v>
      </c>
      <c r="AT4" s="65" t="s">
        <v>64</v>
      </c>
      <c r="AU4" s="65" t="s">
        <v>65</v>
      </c>
      <c r="AV4" s="66" t="s">
        <v>66</v>
      </c>
      <c r="AW4" s="64" t="s">
        <v>63</v>
      </c>
      <c r="AX4" s="65" t="s">
        <v>64</v>
      </c>
      <c r="AY4" s="65" t="s">
        <v>65</v>
      </c>
      <c r="AZ4" s="66" t="s">
        <v>66</v>
      </c>
      <c r="BA4" s="67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9"/>
      <c r="CZ4" s="69"/>
      <c r="DA4" s="69"/>
      <c r="DB4" s="69"/>
      <c r="DC4" s="69"/>
      <c r="DD4" s="69"/>
      <c r="DE4" s="69"/>
      <c r="DF4" s="69"/>
      <c r="DG4" s="69"/>
    </row>
    <row r="5" spans="1:111" s="91" customFormat="1" ht="30" customHeight="1" x14ac:dyDescent="0.2">
      <c r="A5" s="71"/>
      <c r="B5" s="72">
        <v>1</v>
      </c>
      <c r="C5" s="73" t="s">
        <v>61</v>
      </c>
      <c r="D5" s="3" t="s">
        <v>67</v>
      </c>
      <c r="E5" s="74">
        <v>4.5</v>
      </c>
      <c r="F5" s="75">
        <v>340</v>
      </c>
      <c r="G5" s="76"/>
      <c r="H5" s="114">
        <f>ROUND(E5*1000/F5,1)</f>
        <v>13.2</v>
      </c>
      <c r="I5" s="112"/>
      <c r="J5" s="76">
        <v>1000</v>
      </c>
      <c r="K5" s="77">
        <v>11</v>
      </c>
      <c r="L5" s="78">
        <v>80</v>
      </c>
      <c r="M5" s="79">
        <v>110</v>
      </c>
      <c r="N5" s="80">
        <v>6.6</v>
      </c>
      <c r="O5" s="76">
        <v>133</v>
      </c>
      <c r="P5" s="81">
        <v>25</v>
      </c>
      <c r="Q5" s="82">
        <v>-8.5</v>
      </c>
      <c r="R5" s="81">
        <v>350</v>
      </c>
      <c r="S5" s="81">
        <v>53</v>
      </c>
      <c r="T5" s="81">
        <v>15</v>
      </c>
      <c r="U5" s="83">
        <v>1.57</v>
      </c>
      <c r="V5" s="81">
        <v>42</v>
      </c>
      <c r="W5" s="81">
        <v>30</v>
      </c>
      <c r="X5" s="81">
        <v>185</v>
      </c>
      <c r="Y5" s="81">
        <v>312</v>
      </c>
      <c r="Z5" s="80">
        <v>365</v>
      </c>
      <c r="AA5" s="80">
        <v>480</v>
      </c>
      <c r="AB5" s="80">
        <v>215</v>
      </c>
      <c r="AC5" s="84">
        <v>1.7</v>
      </c>
      <c r="AD5" s="84">
        <v>2.2000000000000002</v>
      </c>
      <c r="AE5" s="84">
        <v>0.1</v>
      </c>
      <c r="AF5" s="84">
        <v>1.1000000000000001</v>
      </c>
      <c r="AG5" s="84">
        <v>12</v>
      </c>
      <c r="AH5" s="85">
        <v>5.7</v>
      </c>
      <c r="AI5" s="85">
        <v>1.1000000000000001</v>
      </c>
      <c r="AJ5" s="86">
        <v>131</v>
      </c>
      <c r="AK5" s="86">
        <v>200</v>
      </c>
      <c r="AL5" s="86">
        <v>30</v>
      </c>
      <c r="AM5" s="86">
        <v>4</v>
      </c>
      <c r="AN5" s="86">
        <v>35</v>
      </c>
      <c r="AO5" s="87">
        <v>0.09</v>
      </c>
      <c r="AP5" s="87">
        <v>0.02</v>
      </c>
      <c r="AQ5" s="88">
        <v>34</v>
      </c>
      <c r="AR5" s="88">
        <v>6.6</v>
      </c>
      <c r="AS5" s="88">
        <v>848</v>
      </c>
      <c r="AT5" s="88">
        <v>60</v>
      </c>
      <c r="AU5" s="88">
        <v>509</v>
      </c>
      <c r="AV5" s="89" t="s">
        <v>68</v>
      </c>
      <c r="AW5" s="88">
        <v>80</v>
      </c>
      <c r="AX5" s="88">
        <v>80</v>
      </c>
      <c r="AY5" s="88">
        <v>64</v>
      </c>
      <c r="AZ5" s="89" t="s">
        <v>69</v>
      </c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90"/>
      <c r="CZ5" s="90"/>
      <c r="DA5" s="90"/>
      <c r="DB5" s="90"/>
      <c r="DC5" s="90"/>
      <c r="DD5" s="90"/>
      <c r="DE5" s="90"/>
      <c r="DF5" s="90"/>
      <c r="DG5" s="90"/>
    </row>
    <row r="6" spans="1:111" s="91" customFormat="1" ht="30" customHeight="1" x14ac:dyDescent="0.2">
      <c r="A6" s="71"/>
      <c r="B6" s="72">
        <v>2</v>
      </c>
      <c r="C6" s="73" t="s">
        <v>61</v>
      </c>
      <c r="D6" s="3" t="s">
        <v>70</v>
      </c>
      <c r="E6" s="74">
        <v>4.5</v>
      </c>
      <c r="F6" s="75">
        <v>310</v>
      </c>
      <c r="G6" s="76"/>
      <c r="H6" s="114">
        <f t="shared" ref="H6:H14" si="1">ROUND(E6*1000/F6,1)</f>
        <v>14.5</v>
      </c>
      <c r="I6" s="112"/>
      <c r="J6" s="76">
        <v>1000</v>
      </c>
      <c r="K6" s="92">
        <v>10.6</v>
      </c>
      <c r="L6" s="78">
        <v>85</v>
      </c>
      <c r="M6" s="79">
        <v>106</v>
      </c>
      <c r="N6" s="80">
        <v>6.4</v>
      </c>
      <c r="O6" s="76">
        <v>130</v>
      </c>
      <c r="P6" s="81">
        <v>25</v>
      </c>
      <c r="Q6" s="82">
        <v>-7.2</v>
      </c>
      <c r="R6" s="81">
        <v>280</v>
      </c>
      <c r="S6" s="81">
        <v>42</v>
      </c>
      <c r="T6" s="81">
        <v>15</v>
      </c>
      <c r="U6" s="83">
        <v>1.79</v>
      </c>
      <c r="V6" s="81">
        <v>47</v>
      </c>
      <c r="W6" s="81">
        <v>30</v>
      </c>
      <c r="X6" s="81">
        <v>210</v>
      </c>
      <c r="Y6" s="81">
        <v>253</v>
      </c>
      <c r="Z6" s="80">
        <v>415</v>
      </c>
      <c r="AA6" s="80">
        <v>425</v>
      </c>
      <c r="AB6" s="80">
        <v>245</v>
      </c>
      <c r="AC6" s="84">
        <v>2.5</v>
      </c>
      <c r="AD6" s="84">
        <v>2.4</v>
      </c>
      <c r="AE6" s="84">
        <v>0.1</v>
      </c>
      <c r="AF6" s="84">
        <v>1.2</v>
      </c>
      <c r="AG6" s="84">
        <v>14</v>
      </c>
      <c r="AH6" s="85">
        <v>5.7</v>
      </c>
      <c r="AI6" s="85">
        <v>1.1000000000000001</v>
      </c>
      <c r="AJ6" s="86">
        <v>131</v>
      </c>
      <c r="AK6" s="86">
        <v>200</v>
      </c>
      <c r="AL6" s="86">
        <v>30</v>
      </c>
      <c r="AM6" s="86">
        <v>4</v>
      </c>
      <c r="AN6" s="86">
        <v>35</v>
      </c>
      <c r="AO6" s="87">
        <v>0.09</v>
      </c>
      <c r="AP6" s="87">
        <v>0.02</v>
      </c>
      <c r="AQ6" s="88">
        <v>31</v>
      </c>
      <c r="AR6" s="88">
        <v>6.4</v>
      </c>
      <c r="AS6" s="88">
        <v>838</v>
      </c>
      <c r="AT6" s="88">
        <v>60</v>
      </c>
      <c r="AU6" s="88">
        <v>503</v>
      </c>
      <c r="AV6" s="89" t="s">
        <v>68</v>
      </c>
      <c r="AW6" s="88">
        <v>85</v>
      </c>
      <c r="AX6" s="88">
        <v>80</v>
      </c>
      <c r="AY6" s="88">
        <v>68</v>
      </c>
      <c r="AZ6" s="89" t="s">
        <v>69</v>
      </c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91" customFormat="1" ht="30" customHeight="1" x14ac:dyDescent="0.2">
      <c r="A7" s="71"/>
      <c r="B7" s="72">
        <v>3</v>
      </c>
      <c r="C7" s="73" t="s">
        <v>61</v>
      </c>
      <c r="D7" s="3" t="s">
        <v>71</v>
      </c>
      <c r="E7" s="74">
        <v>4.5</v>
      </c>
      <c r="F7" s="75">
        <v>280</v>
      </c>
      <c r="G7" s="76"/>
      <c r="H7" s="114">
        <f t="shared" si="1"/>
        <v>16.100000000000001</v>
      </c>
      <c r="I7" s="112"/>
      <c r="J7" s="76">
        <v>1000</v>
      </c>
      <c r="K7" s="92">
        <v>10.199999999999999</v>
      </c>
      <c r="L7" s="78">
        <v>90</v>
      </c>
      <c r="M7" s="79">
        <v>102</v>
      </c>
      <c r="N7" s="80">
        <v>6.1</v>
      </c>
      <c r="O7" s="76">
        <v>127</v>
      </c>
      <c r="P7" s="81">
        <v>25</v>
      </c>
      <c r="Q7" s="82">
        <v>-5.9</v>
      </c>
      <c r="R7" s="81">
        <v>210</v>
      </c>
      <c r="S7" s="81">
        <v>21</v>
      </c>
      <c r="T7" s="81">
        <v>15</v>
      </c>
      <c r="U7" s="83">
        <v>2.02</v>
      </c>
      <c r="V7" s="81">
        <v>52</v>
      </c>
      <c r="W7" s="81">
        <v>30</v>
      </c>
      <c r="X7" s="81">
        <v>235</v>
      </c>
      <c r="Y7" s="81">
        <v>204</v>
      </c>
      <c r="Z7" s="80">
        <v>480</v>
      </c>
      <c r="AA7" s="80">
        <v>350</v>
      </c>
      <c r="AB7" s="80">
        <v>280</v>
      </c>
      <c r="AC7" s="84">
        <v>3.2</v>
      </c>
      <c r="AD7" s="84">
        <v>2.6</v>
      </c>
      <c r="AE7" s="84">
        <v>0.1</v>
      </c>
      <c r="AF7" s="84">
        <v>1.4</v>
      </c>
      <c r="AG7" s="84">
        <v>14.5</v>
      </c>
      <c r="AH7" s="85">
        <v>5.7</v>
      </c>
      <c r="AI7" s="85">
        <v>1.1000000000000001</v>
      </c>
      <c r="AJ7" s="86">
        <v>131</v>
      </c>
      <c r="AK7" s="86">
        <v>200</v>
      </c>
      <c r="AL7" s="86">
        <v>30</v>
      </c>
      <c r="AM7" s="86">
        <v>4</v>
      </c>
      <c r="AN7" s="86">
        <v>35</v>
      </c>
      <c r="AO7" s="87">
        <v>0.09</v>
      </c>
      <c r="AP7" s="87">
        <v>0.02</v>
      </c>
      <c r="AQ7" s="88">
        <v>28</v>
      </c>
      <c r="AR7" s="88">
        <v>6.1</v>
      </c>
      <c r="AS7" s="88">
        <v>828</v>
      </c>
      <c r="AT7" s="88">
        <v>60</v>
      </c>
      <c r="AU7" s="88">
        <v>497</v>
      </c>
      <c r="AV7" s="89" t="s">
        <v>68</v>
      </c>
      <c r="AW7" s="88">
        <v>90</v>
      </c>
      <c r="AX7" s="88">
        <v>80</v>
      </c>
      <c r="AY7" s="88">
        <v>72</v>
      </c>
      <c r="AZ7" s="89" t="s">
        <v>69</v>
      </c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90"/>
      <c r="CZ7" s="90"/>
      <c r="DA7" s="90"/>
      <c r="DB7" s="90"/>
      <c r="DC7" s="90"/>
      <c r="DD7" s="90"/>
      <c r="DE7" s="90"/>
      <c r="DF7" s="90"/>
      <c r="DG7" s="90"/>
    </row>
    <row r="8" spans="1:111" s="91" customFormat="1" ht="30" customHeight="1" x14ac:dyDescent="0.2">
      <c r="A8" s="71"/>
      <c r="B8" s="72">
        <v>4</v>
      </c>
      <c r="C8" s="73" t="s">
        <v>61</v>
      </c>
      <c r="D8" s="3" t="s">
        <v>72</v>
      </c>
      <c r="E8" s="74">
        <v>7</v>
      </c>
      <c r="F8" s="75">
        <v>350</v>
      </c>
      <c r="G8" s="76"/>
      <c r="H8" s="114">
        <f t="shared" si="1"/>
        <v>20</v>
      </c>
      <c r="I8" s="112"/>
      <c r="J8" s="76">
        <v>1000</v>
      </c>
      <c r="K8" s="92">
        <v>10.7</v>
      </c>
      <c r="L8" s="78">
        <v>180</v>
      </c>
      <c r="M8" s="79">
        <v>107</v>
      </c>
      <c r="N8" s="80">
        <v>6.5</v>
      </c>
      <c r="O8" s="76">
        <v>139</v>
      </c>
      <c r="P8" s="81">
        <v>10</v>
      </c>
      <c r="Q8" s="82">
        <v>6.6</v>
      </c>
      <c r="R8" s="81">
        <v>0</v>
      </c>
      <c r="S8" s="81">
        <v>0</v>
      </c>
      <c r="T8" s="81">
        <v>60</v>
      </c>
      <c r="U8" s="83">
        <v>2.68</v>
      </c>
      <c r="V8" s="81">
        <v>110</v>
      </c>
      <c r="W8" s="81">
        <v>40</v>
      </c>
      <c r="X8" s="81">
        <v>230</v>
      </c>
      <c r="Y8" s="81">
        <v>60</v>
      </c>
      <c r="Z8" s="80">
        <v>420</v>
      </c>
      <c r="AA8" s="80">
        <v>250</v>
      </c>
      <c r="AB8" s="80">
        <v>260</v>
      </c>
      <c r="AC8" s="84">
        <v>6.2</v>
      </c>
      <c r="AD8" s="84">
        <v>4</v>
      </c>
      <c r="AE8" s="84">
        <v>350</v>
      </c>
      <c r="AF8" s="84">
        <v>2</v>
      </c>
      <c r="AG8" s="84">
        <v>31</v>
      </c>
      <c r="AH8" s="85">
        <v>8.9</v>
      </c>
      <c r="AI8" s="85">
        <v>3.1</v>
      </c>
      <c r="AJ8" s="86">
        <v>477</v>
      </c>
      <c r="AK8" s="86">
        <v>1143</v>
      </c>
      <c r="AL8" s="86">
        <v>114</v>
      </c>
      <c r="AM8" s="86">
        <v>10</v>
      </c>
      <c r="AN8" s="86">
        <v>57</v>
      </c>
      <c r="AO8" s="87">
        <v>0.23</v>
      </c>
      <c r="AP8" s="87">
        <v>0.06</v>
      </c>
      <c r="AQ8" s="88">
        <v>35</v>
      </c>
      <c r="AR8" s="88">
        <v>6.5</v>
      </c>
      <c r="AS8" s="88">
        <v>670</v>
      </c>
      <c r="AT8" s="88">
        <v>70</v>
      </c>
      <c r="AU8" s="88">
        <v>469</v>
      </c>
      <c r="AV8" s="89" t="s">
        <v>68</v>
      </c>
      <c r="AW8" s="88">
        <v>180</v>
      </c>
      <c r="AX8" s="88">
        <v>90</v>
      </c>
      <c r="AY8" s="88">
        <v>162</v>
      </c>
      <c r="AZ8" s="89" t="s">
        <v>73</v>
      </c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90"/>
      <c r="CZ8" s="90"/>
      <c r="DA8" s="90"/>
      <c r="DB8" s="90"/>
      <c r="DC8" s="90"/>
      <c r="DD8" s="90"/>
      <c r="DE8" s="90"/>
      <c r="DF8" s="90"/>
      <c r="DG8" s="90"/>
    </row>
    <row r="9" spans="1:111" s="91" customFormat="1" ht="30" customHeight="1" x14ac:dyDescent="0.2">
      <c r="A9" s="71"/>
      <c r="B9" s="72">
        <v>5</v>
      </c>
      <c r="C9" s="73" t="s">
        <v>61</v>
      </c>
      <c r="D9" s="3" t="s">
        <v>74</v>
      </c>
      <c r="E9" s="74">
        <v>7</v>
      </c>
      <c r="F9" s="75">
        <v>350</v>
      </c>
      <c r="G9" s="76"/>
      <c r="H9" s="114">
        <f t="shared" si="1"/>
        <v>20</v>
      </c>
      <c r="I9" s="112"/>
      <c r="J9" s="76">
        <v>1000</v>
      </c>
      <c r="K9" s="92">
        <v>10.199999999999999</v>
      </c>
      <c r="L9" s="78">
        <v>165</v>
      </c>
      <c r="M9" s="79">
        <v>102</v>
      </c>
      <c r="N9" s="80">
        <v>6.1</v>
      </c>
      <c r="O9" s="76">
        <v>137</v>
      </c>
      <c r="P9" s="81">
        <v>15</v>
      </c>
      <c r="Q9" s="82">
        <v>4.5</v>
      </c>
      <c r="R9" s="81">
        <v>0</v>
      </c>
      <c r="S9" s="81">
        <v>0</v>
      </c>
      <c r="T9" s="81">
        <v>40</v>
      </c>
      <c r="U9" s="83">
        <v>3.05</v>
      </c>
      <c r="V9" s="81">
        <v>110</v>
      </c>
      <c r="W9" s="81">
        <v>35</v>
      </c>
      <c r="X9" s="81">
        <v>260</v>
      </c>
      <c r="Y9" s="81">
        <v>40</v>
      </c>
      <c r="Z9" s="80">
        <v>495</v>
      </c>
      <c r="AA9" s="80">
        <v>195</v>
      </c>
      <c r="AB9" s="80">
        <v>290</v>
      </c>
      <c r="AC9" s="84">
        <v>5.9</v>
      </c>
      <c r="AD9" s="84">
        <v>3.8</v>
      </c>
      <c r="AE9" s="84">
        <v>1.5</v>
      </c>
      <c r="AF9" s="84">
        <v>2</v>
      </c>
      <c r="AG9" s="84">
        <v>29</v>
      </c>
      <c r="AH9" s="85">
        <v>8.9</v>
      </c>
      <c r="AI9" s="85">
        <v>3.1</v>
      </c>
      <c r="AJ9" s="86">
        <v>477</v>
      </c>
      <c r="AK9" s="86">
        <v>1143</v>
      </c>
      <c r="AL9" s="86">
        <v>114</v>
      </c>
      <c r="AM9" s="86">
        <v>10</v>
      </c>
      <c r="AN9" s="86">
        <v>57</v>
      </c>
      <c r="AO9" s="87">
        <v>0.23</v>
      </c>
      <c r="AP9" s="87">
        <v>0.06</v>
      </c>
      <c r="AQ9" s="88">
        <v>35</v>
      </c>
      <c r="AR9" s="88">
        <v>6.1</v>
      </c>
      <c r="AS9" s="88">
        <v>690</v>
      </c>
      <c r="AT9" s="88">
        <v>60</v>
      </c>
      <c r="AU9" s="88">
        <v>414</v>
      </c>
      <c r="AV9" s="89" t="s">
        <v>68</v>
      </c>
      <c r="AW9" s="88">
        <v>165</v>
      </c>
      <c r="AX9" s="88">
        <v>90</v>
      </c>
      <c r="AY9" s="88">
        <v>149</v>
      </c>
      <c r="AZ9" s="89" t="s">
        <v>73</v>
      </c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90"/>
      <c r="CZ9" s="90"/>
      <c r="DA9" s="90"/>
      <c r="DB9" s="90"/>
      <c r="DC9" s="90"/>
      <c r="DD9" s="90"/>
      <c r="DE9" s="90"/>
      <c r="DF9" s="90"/>
      <c r="DG9" s="90"/>
    </row>
    <row r="10" spans="1:111" s="91" customFormat="1" ht="30" customHeight="1" x14ac:dyDescent="0.2">
      <c r="A10" s="71"/>
      <c r="B10" s="72">
        <v>6</v>
      </c>
      <c r="C10" s="73" t="s">
        <v>61</v>
      </c>
      <c r="D10" s="2" t="s">
        <v>75</v>
      </c>
      <c r="E10" s="74">
        <v>7</v>
      </c>
      <c r="F10" s="75">
        <v>350</v>
      </c>
      <c r="G10" s="76"/>
      <c r="H10" s="114">
        <f t="shared" si="1"/>
        <v>20</v>
      </c>
      <c r="I10" s="112"/>
      <c r="J10" s="76">
        <v>1000</v>
      </c>
      <c r="K10" s="92">
        <v>9.5</v>
      </c>
      <c r="L10" s="78">
        <v>150</v>
      </c>
      <c r="M10" s="79">
        <v>95</v>
      </c>
      <c r="N10" s="80">
        <v>5.9</v>
      </c>
      <c r="O10" s="76">
        <v>127</v>
      </c>
      <c r="P10" s="81">
        <v>15</v>
      </c>
      <c r="Q10" s="82">
        <v>3.7</v>
      </c>
      <c r="R10" s="81">
        <v>0</v>
      </c>
      <c r="S10" s="81">
        <v>0</v>
      </c>
      <c r="T10" s="81">
        <v>20</v>
      </c>
      <c r="U10" s="83">
        <v>3.55</v>
      </c>
      <c r="V10" s="81">
        <v>120</v>
      </c>
      <c r="W10" s="81">
        <v>30</v>
      </c>
      <c r="X10" s="81">
        <v>300</v>
      </c>
      <c r="Y10" s="81">
        <v>20</v>
      </c>
      <c r="Z10" s="80">
        <v>570</v>
      </c>
      <c r="AA10" s="80">
        <v>130</v>
      </c>
      <c r="AB10" s="80">
        <v>330</v>
      </c>
      <c r="AC10" s="84">
        <v>5.7</v>
      </c>
      <c r="AD10" s="84">
        <v>3.6</v>
      </c>
      <c r="AE10" s="84">
        <v>1.5</v>
      </c>
      <c r="AF10" s="84">
        <v>2</v>
      </c>
      <c r="AG10" s="84">
        <v>27</v>
      </c>
      <c r="AH10" s="85">
        <v>8.9</v>
      </c>
      <c r="AI10" s="85">
        <v>3.1</v>
      </c>
      <c r="AJ10" s="86">
        <v>477</v>
      </c>
      <c r="AK10" s="86">
        <v>1143</v>
      </c>
      <c r="AL10" s="86">
        <v>114</v>
      </c>
      <c r="AM10" s="86">
        <v>10</v>
      </c>
      <c r="AN10" s="86">
        <v>57</v>
      </c>
      <c r="AO10" s="87">
        <v>0.23</v>
      </c>
      <c r="AP10" s="87">
        <v>0.06</v>
      </c>
      <c r="AQ10" s="88">
        <v>35</v>
      </c>
      <c r="AR10" s="88">
        <v>5.6</v>
      </c>
      <c r="AS10" s="88">
        <v>700</v>
      </c>
      <c r="AT10" s="88">
        <v>50</v>
      </c>
      <c r="AU10" s="88">
        <v>350</v>
      </c>
      <c r="AV10" s="89" t="s">
        <v>76</v>
      </c>
      <c r="AW10" s="88">
        <v>150</v>
      </c>
      <c r="AX10" s="88">
        <v>80</v>
      </c>
      <c r="AY10" s="88">
        <v>120</v>
      </c>
      <c r="AZ10" s="89" t="s">
        <v>69</v>
      </c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90"/>
      <c r="CZ10" s="90"/>
      <c r="DA10" s="90"/>
      <c r="DB10" s="90"/>
      <c r="DC10" s="90"/>
      <c r="DD10" s="90"/>
      <c r="DE10" s="90"/>
      <c r="DF10" s="90"/>
      <c r="DG10" s="90"/>
    </row>
    <row r="11" spans="1:111" s="91" customFormat="1" ht="30" customHeight="1" x14ac:dyDescent="0.2">
      <c r="A11" s="71"/>
      <c r="B11" s="72">
        <v>7</v>
      </c>
      <c r="C11" s="73" t="s">
        <v>61</v>
      </c>
      <c r="D11" s="3" t="s">
        <v>77</v>
      </c>
      <c r="E11" s="74">
        <v>8</v>
      </c>
      <c r="F11" s="75">
        <v>860</v>
      </c>
      <c r="G11" s="76"/>
      <c r="H11" s="114">
        <f t="shared" si="1"/>
        <v>9.3000000000000007</v>
      </c>
      <c r="I11" s="112"/>
      <c r="J11" s="76">
        <v>1000</v>
      </c>
      <c r="K11" s="92">
        <v>9.9</v>
      </c>
      <c r="L11" s="78">
        <v>140</v>
      </c>
      <c r="M11" s="79">
        <v>99</v>
      </c>
      <c r="N11" s="80">
        <v>5.9</v>
      </c>
      <c r="O11" s="76">
        <v>133</v>
      </c>
      <c r="P11" s="81">
        <v>20</v>
      </c>
      <c r="Q11" s="82">
        <v>1.1000000000000001</v>
      </c>
      <c r="R11" s="81">
        <v>0</v>
      </c>
      <c r="S11" s="81">
        <v>0</v>
      </c>
      <c r="T11" s="81">
        <v>80</v>
      </c>
      <c r="U11" s="83">
        <v>3.23</v>
      </c>
      <c r="V11" s="81">
        <v>80</v>
      </c>
      <c r="W11" s="81">
        <v>25</v>
      </c>
      <c r="X11" s="81">
        <v>260</v>
      </c>
      <c r="Y11" s="81">
        <v>80</v>
      </c>
      <c r="Z11" s="80">
        <v>500</v>
      </c>
      <c r="AA11" s="80">
        <v>255</v>
      </c>
      <c r="AB11" s="80">
        <v>300</v>
      </c>
      <c r="AC11" s="84">
        <v>5.2</v>
      </c>
      <c r="AD11" s="84">
        <v>3.6</v>
      </c>
      <c r="AE11" s="84">
        <v>0.6</v>
      </c>
      <c r="AF11" s="84">
        <v>1.7</v>
      </c>
      <c r="AG11" s="84">
        <v>20</v>
      </c>
      <c r="AH11" s="85">
        <v>7.8</v>
      </c>
      <c r="AI11" s="85">
        <v>2.1</v>
      </c>
      <c r="AJ11" s="86">
        <v>188</v>
      </c>
      <c r="AK11" s="86">
        <v>238</v>
      </c>
      <c r="AL11" s="86">
        <v>86</v>
      </c>
      <c r="AM11" s="86">
        <v>7</v>
      </c>
      <c r="AN11" s="86">
        <v>33</v>
      </c>
      <c r="AO11" s="87">
        <v>0.2</v>
      </c>
      <c r="AP11" s="87">
        <v>0.11</v>
      </c>
      <c r="AQ11" s="88">
        <v>86</v>
      </c>
      <c r="AR11" s="88">
        <v>5.9</v>
      </c>
      <c r="AS11" s="88">
        <v>755</v>
      </c>
      <c r="AT11" s="88">
        <v>60</v>
      </c>
      <c r="AU11" s="88">
        <v>453</v>
      </c>
      <c r="AV11" s="89" t="s">
        <v>68</v>
      </c>
      <c r="AW11" s="88">
        <v>140</v>
      </c>
      <c r="AX11" s="88">
        <v>80</v>
      </c>
      <c r="AY11" s="88">
        <v>112</v>
      </c>
      <c r="AZ11" s="89" t="s">
        <v>69</v>
      </c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90"/>
      <c r="CZ11" s="90"/>
      <c r="DA11" s="90"/>
      <c r="DB11" s="90"/>
      <c r="DC11" s="90"/>
      <c r="DD11" s="90"/>
      <c r="DE11" s="90"/>
      <c r="DF11" s="90"/>
      <c r="DG11" s="90"/>
    </row>
    <row r="12" spans="1:111" s="91" customFormat="1" ht="30" customHeight="1" x14ac:dyDescent="0.2">
      <c r="A12" s="71"/>
      <c r="B12" s="72">
        <v>8</v>
      </c>
      <c r="C12" s="73" t="s">
        <v>61</v>
      </c>
      <c r="D12" s="3" t="s">
        <v>78</v>
      </c>
      <c r="E12" s="74">
        <v>8</v>
      </c>
      <c r="F12" s="75">
        <v>860</v>
      </c>
      <c r="G12" s="76"/>
      <c r="H12" s="114">
        <f t="shared" si="1"/>
        <v>9.3000000000000007</v>
      </c>
      <c r="I12" s="112"/>
      <c r="J12" s="76">
        <v>1000</v>
      </c>
      <c r="K12" s="92">
        <v>9.1</v>
      </c>
      <c r="L12" s="78">
        <v>120</v>
      </c>
      <c r="M12" s="79">
        <v>91</v>
      </c>
      <c r="N12" s="80">
        <v>5.3</v>
      </c>
      <c r="O12" s="76">
        <v>121</v>
      </c>
      <c r="P12" s="81">
        <v>20</v>
      </c>
      <c r="Q12" s="82">
        <v>-0.2</v>
      </c>
      <c r="R12" s="81">
        <v>0</v>
      </c>
      <c r="S12" s="81">
        <v>0</v>
      </c>
      <c r="T12" s="81">
        <v>60</v>
      </c>
      <c r="U12" s="83">
        <v>3.76</v>
      </c>
      <c r="V12" s="81">
        <v>80</v>
      </c>
      <c r="W12" s="81">
        <v>25</v>
      </c>
      <c r="X12" s="81">
        <v>300</v>
      </c>
      <c r="Y12" s="81">
        <v>60</v>
      </c>
      <c r="Z12" s="80">
        <v>625</v>
      </c>
      <c r="AA12" s="80">
        <v>150</v>
      </c>
      <c r="AB12" s="80">
        <v>345</v>
      </c>
      <c r="AC12" s="84">
        <v>4.8</v>
      </c>
      <c r="AD12" s="84">
        <v>3.1</v>
      </c>
      <c r="AE12" s="84">
        <v>0.6</v>
      </c>
      <c r="AF12" s="84">
        <v>1.7</v>
      </c>
      <c r="AG12" s="84">
        <v>19</v>
      </c>
      <c r="AH12" s="85">
        <v>7.8</v>
      </c>
      <c r="AI12" s="85">
        <v>2.1</v>
      </c>
      <c r="AJ12" s="86">
        <v>162</v>
      </c>
      <c r="AK12" s="86">
        <v>200</v>
      </c>
      <c r="AL12" s="86">
        <v>108</v>
      </c>
      <c r="AM12" s="86">
        <v>6</v>
      </c>
      <c r="AN12" s="86">
        <v>28</v>
      </c>
      <c r="AO12" s="87">
        <v>0.2</v>
      </c>
      <c r="AP12" s="87" t="s">
        <v>79</v>
      </c>
      <c r="AQ12" s="88">
        <v>86</v>
      </c>
      <c r="AR12" s="88">
        <v>5.3</v>
      </c>
      <c r="AS12" s="88">
        <v>775</v>
      </c>
      <c r="AT12" s="88">
        <v>50</v>
      </c>
      <c r="AU12" s="88">
        <v>388</v>
      </c>
      <c r="AV12" s="89" t="s">
        <v>76</v>
      </c>
      <c r="AW12" s="88">
        <v>120</v>
      </c>
      <c r="AX12" s="88">
        <v>80</v>
      </c>
      <c r="AY12" s="88">
        <v>96</v>
      </c>
      <c r="AZ12" s="89" t="s">
        <v>68</v>
      </c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90"/>
      <c r="CZ12" s="90"/>
      <c r="DA12" s="90"/>
      <c r="DB12" s="90"/>
      <c r="DC12" s="90"/>
      <c r="DD12" s="90"/>
      <c r="DE12" s="90"/>
      <c r="DF12" s="90"/>
      <c r="DG12" s="90"/>
    </row>
    <row r="13" spans="1:111" s="91" customFormat="1" ht="30" customHeight="1" x14ac:dyDescent="0.2">
      <c r="A13" s="71"/>
      <c r="B13" s="72">
        <v>9</v>
      </c>
      <c r="C13" s="73" t="s">
        <v>61</v>
      </c>
      <c r="D13" s="3" t="s">
        <v>80</v>
      </c>
      <c r="E13" s="74">
        <v>8</v>
      </c>
      <c r="F13" s="75">
        <v>860</v>
      </c>
      <c r="G13" s="76"/>
      <c r="H13" s="114">
        <f t="shared" si="1"/>
        <v>9.3000000000000007</v>
      </c>
      <c r="I13" s="112"/>
      <c r="J13" s="76">
        <v>1000</v>
      </c>
      <c r="K13" s="92">
        <v>8.3000000000000007</v>
      </c>
      <c r="L13" s="78">
        <v>95</v>
      </c>
      <c r="M13" s="79">
        <v>83</v>
      </c>
      <c r="N13" s="80">
        <v>4.7</v>
      </c>
      <c r="O13" s="76">
        <v>107</v>
      </c>
      <c r="P13" s="81">
        <v>20</v>
      </c>
      <c r="Q13" s="82">
        <v>-1.9</v>
      </c>
      <c r="R13" s="81">
        <v>0</v>
      </c>
      <c r="S13" s="81">
        <v>0</v>
      </c>
      <c r="T13" s="81">
        <v>40</v>
      </c>
      <c r="U13" s="83">
        <v>4.03</v>
      </c>
      <c r="V13" s="81">
        <v>80</v>
      </c>
      <c r="W13" s="81">
        <v>25</v>
      </c>
      <c r="X13" s="81">
        <v>320</v>
      </c>
      <c r="Y13" s="81">
        <v>40</v>
      </c>
      <c r="Z13" s="80">
        <v>660</v>
      </c>
      <c r="AA13" s="80">
        <v>140</v>
      </c>
      <c r="AB13" s="80">
        <v>370</v>
      </c>
      <c r="AC13" s="84">
        <v>4.5</v>
      </c>
      <c r="AD13" s="84">
        <v>2.8</v>
      </c>
      <c r="AE13" s="84">
        <v>0.6</v>
      </c>
      <c r="AF13" s="84">
        <v>1.7</v>
      </c>
      <c r="AG13" s="84">
        <v>18</v>
      </c>
      <c r="AH13" s="85">
        <v>7.8</v>
      </c>
      <c r="AI13" s="85">
        <v>2.1</v>
      </c>
      <c r="AJ13" s="86">
        <v>136</v>
      </c>
      <c r="AK13" s="86">
        <v>152</v>
      </c>
      <c r="AL13" s="86">
        <v>116</v>
      </c>
      <c r="AM13" s="86">
        <v>9</v>
      </c>
      <c r="AN13" s="86">
        <v>28</v>
      </c>
      <c r="AO13" s="87" t="s">
        <v>79</v>
      </c>
      <c r="AP13" s="87" t="s">
        <v>79</v>
      </c>
      <c r="AQ13" s="88">
        <v>86</v>
      </c>
      <c r="AR13" s="88">
        <v>4.7</v>
      </c>
      <c r="AS13" s="88">
        <v>800</v>
      </c>
      <c r="AT13" s="88">
        <v>50</v>
      </c>
      <c r="AU13" s="88">
        <v>400</v>
      </c>
      <c r="AV13" s="89" t="s">
        <v>76</v>
      </c>
      <c r="AW13" s="88">
        <v>95</v>
      </c>
      <c r="AX13" s="88">
        <v>65</v>
      </c>
      <c r="AY13" s="88">
        <v>62</v>
      </c>
      <c r="AZ13" s="89" t="s">
        <v>68</v>
      </c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90"/>
      <c r="CZ13" s="90"/>
      <c r="DA13" s="90"/>
      <c r="DB13" s="90"/>
      <c r="DC13" s="90"/>
      <c r="DD13" s="90"/>
      <c r="DE13" s="90"/>
      <c r="DF13" s="90"/>
      <c r="DG13" s="90"/>
    </row>
    <row r="14" spans="1:111" s="91" customFormat="1" ht="30" customHeight="1" x14ac:dyDescent="0.2">
      <c r="A14" s="71"/>
      <c r="B14" s="72">
        <v>23</v>
      </c>
      <c r="C14" s="73" t="s">
        <v>61</v>
      </c>
      <c r="D14" s="3" t="s">
        <v>86</v>
      </c>
      <c r="E14" s="74">
        <v>5</v>
      </c>
      <c r="F14" s="75">
        <v>860</v>
      </c>
      <c r="G14" s="76"/>
      <c r="H14" s="114">
        <f t="shared" si="1"/>
        <v>5.8</v>
      </c>
      <c r="I14" s="112"/>
      <c r="J14" s="76">
        <v>1000</v>
      </c>
      <c r="K14" s="92">
        <v>6.4</v>
      </c>
      <c r="L14" s="78">
        <v>37</v>
      </c>
      <c r="M14" s="79">
        <v>64</v>
      </c>
      <c r="N14" s="80">
        <v>3.5</v>
      </c>
      <c r="O14" s="76">
        <v>76</v>
      </c>
      <c r="P14" s="81">
        <v>45</v>
      </c>
      <c r="Q14" s="82">
        <v>-6.2</v>
      </c>
      <c r="R14" s="81">
        <v>0</v>
      </c>
      <c r="S14" s="81">
        <v>0</v>
      </c>
      <c r="T14" s="81">
        <v>0</v>
      </c>
      <c r="U14" s="83">
        <v>4.3</v>
      </c>
      <c r="V14" s="81">
        <v>78</v>
      </c>
      <c r="W14" s="81">
        <v>13</v>
      </c>
      <c r="X14" s="81">
        <v>429</v>
      </c>
      <c r="Y14" s="81">
        <v>0</v>
      </c>
      <c r="Z14" s="80">
        <v>780</v>
      </c>
      <c r="AA14" s="80">
        <v>90</v>
      </c>
      <c r="AB14" s="80">
        <v>480</v>
      </c>
      <c r="AC14" s="84">
        <v>2.9</v>
      </c>
      <c r="AD14" s="84">
        <v>0.9</v>
      </c>
      <c r="AE14" s="84">
        <v>0.9</v>
      </c>
      <c r="AF14" s="84">
        <v>0.9</v>
      </c>
      <c r="AG14" s="84">
        <v>10.5</v>
      </c>
      <c r="AH14" s="85">
        <v>3.6</v>
      </c>
      <c r="AI14" s="85">
        <v>1.8</v>
      </c>
      <c r="AJ14" s="86">
        <v>98</v>
      </c>
      <c r="AK14" s="86">
        <v>291</v>
      </c>
      <c r="AL14" s="86">
        <v>38</v>
      </c>
      <c r="AM14" s="86">
        <v>2</v>
      </c>
      <c r="AN14" s="86">
        <v>16</v>
      </c>
      <c r="AO14" s="87">
        <v>0.06</v>
      </c>
      <c r="AP14" s="87" t="s">
        <v>79</v>
      </c>
      <c r="AQ14" s="88">
        <v>86</v>
      </c>
      <c r="AR14" s="88">
        <v>3.5</v>
      </c>
      <c r="AS14" s="88">
        <v>872</v>
      </c>
      <c r="AT14" s="88">
        <v>40</v>
      </c>
      <c r="AU14" s="88">
        <v>349</v>
      </c>
      <c r="AV14" s="89" t="s">
        <v>76</v>
      </c>
      <c r="AW14" s="88">
        <v>37</v>
      </c>
      <c r="AX14" s="88">
        <v>65</v>
      </c>
      <c r="AY14" s="88">
        <v>24</v>
      </c>
      <c r="AZ14" s="89" t="s">
        <v>68</v>
      </c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90"/>
      <c r="CZ14" s="90"/>
      <c r="DA14" s="90"/>
      <c r="DB14" s="90"/>
      <c r="DC14" s="90"/>
      <c r="DD14" s="90"/>
      <c r="DE14" s="90"/>
      <c r="DF14" s="90"/>
      <c r="DG14" s="90"/>
    </row>
    <row r="15" spans="1:111" s="47" customFormat="1" x14ac:dyDescent="0.2">
      <c r="D15" s="93"/>
      <c r="H15" s="112"/>
      <c r="I15" s="112"/>
      <c r="O15" s="94"/>
    </row>
    <row r="16" spans="1:111" s="47" customFormat="1" x14ac:dyDescent="0.2">
      <c r="D16" s="95"/>
      <c r="H16" s="112"/>
      <c r="I16" s="112"/>
      <c r="O16" s="94"/>
    </row>
    <row r="17" spans="4:21" s="47" customFormat="1" ht="30" customHeight="1" x14ac:dyDescent="0.2">
      <c r="D17" s="95"/>
      <c r="H17" s="112"/>
      <c r="I17" s="112"/>
      <c r="K17" s="96"/>
      <c r="O17" s="94"/>
    </row>
    <row r="18" spans="4:21" s="47" customFormat="1" x14ac:dyDescent="0.2">
      <c r="D18" s="48"/>
      <c r="H18" s="112"/>
      <c r="I18" s="112"/>
    </row>
    <row r="19" spans="4:21" s="47" customFormat="1" x14ac:dyDescent="0.2">
      <c r="D19" s="48"/>
      <c r="H19" s="112"/>
      <c r="I19" s="112"/>
    </row>
    <row r="20" spans="4:21" s="47" customFormat="1" x14ac:dyDescent="0.2">
      <c r="D20" s="48"/>
      <c r="H20" s="112"/>
      <c r="I20" s="112"/>
    </row>
    <row r="21" spans="4:21" s="47" customFormat="1" x14ac:dyDescent="0.2">
      <c r="D21" s="48"/>
      <c r="H21" s="112"/>
      <c r="I21" s="112"/>
    </row>
    <row r="22" spans="4:21" s="47" customFormat="1" x14ac:dyDescent="0.2">
      <c r="D22" s="48"/>
      <c r="H22" s="112"/>
      <c r="I22" s="112"/>
    </row>
    <row r="23" spans="4:21" s="47" customFormat="1" x14ac:dyDescent="0.2">
      <c r="D23" s="48"/>
      <c r="H23" s="112"/>
      <c r="I23" s="112"/>
    </row>
    <row r="24" spans="4:21" s="47" customFormat="1" x14ac:dyDescent="0.2">
      <c r="D24" s="48"/>
      <c r="H24" s="112"/>
      <c r="I24" s="112"/>
    </row>
    <row r="25" spans="4:21" s="47" customFormat="1" x14ac:dyDescent="0.2">
      <c r="D25" s="48"/>
      <c r="H25" s="112"/>
      <c r="I25" s="112"/>
    </row>
    <row r="26" spans="4:21" s="96" customFormat="1" ht="16.5" hidden="1" customHeight="1" x14ac:dyDescent="0.2">
      <c r="D26" s="97" t="s">
        <v>81</v>
      </c>
      <c r="E26" s="98">
        <v>16</v>
      </c>
      <c r="F26" s="99">
        <v>880</v>
      </c>
      <c r="G26" s="99"/>
      <c r="H26" s="115"/>
      <c r="I26" s="112"/>
      <c r="J26" s="101"/>
      <c r="M26" s="47"/>
      <c r="N26" s="96">
        <v>7.1280000000000001</v>
      </c>
      <c r="O26" s="102">
        <v>144.32</v>
      </c>
      <c r="P26" s="100" t="e">
        <f>O26/#REF!</f>
        <v>#REF!</v>
      </c>
      <c r="Q26" s="103" t="e">
        <f>#REF!*#REF!</f>
        <v>#REF!</v>
      </c>
      <c r="R26" s="104" t="e">
        <f>#REF!*O26</f>
        <v>#REF!</v>
      </c>
      <c r="S26" s="103" t="e">
        <f>Q26-$Q$28</f>
        <v>#REF!</v>
      </c>
      <c r="T26" s="103" t="e">
        <f>R26-$R$28</f>
        <v>#REF!</v>
      </c>
      <c r="U26" s="105" t="s">
        <v>87</v>
      </c>
    </row>
    <row r="27" spans="4:21" s="96" customFormat="1" ht="16.5" hidden="1" customHeight="1" x14ac:dyDescent="0.2">
      <c r="D27" s="97" t="s">
        <v>83</v>
      </c>
      <c r="E27" s="98">
        <v>17</v>
      </c>
      <c r="F27" s="99">
        <v>880</v>
      </c>
      <c r="G27" s="99"/>
      <c r="H27" s="115"/>
      <c r="I27" s="112"/>
      <c r="J27" s="101"/>
      <c r="M27" s="47"/>
      <c r="N27" s="96">
        <v>7.48</v>
      </c>
      <c r="O27" s="102">
        <v>151.36000000000001</v>
      </c>
      <c r="P27" s="100" t="e">
        <f>O27/#REF!</f>
        <v>#REF!</v>
      </c>
      <c r="Q27" s="103" t="e">
        <f>#REF!*#REF!</f>
        <v>#REF!</v>
      </c>
      <c r="R27" s="104" t="e">
        <f>#REF!*O27</f>
        <v>#REF!</v>
      </c>
      <c r="S27" s="103" t="e">
        <f>Q27-$Q$28</f>
        <v>#REF!</v>
      </c>
      <c r="T27" s="103" t="e">
        <f>R27-$R$28</f>
        <v>#REF!</v>
      </c>
      <c r="U27" s="105" t="s">
        <v>88</v>
      </c>
    </row>
    <row r="28" spans="4:21" s="96" customFormat="1" ht="16.5" hidden="1" customHeight="1" x14ac:dyDescent="0.2">
      <c r="D28" s="97" t="s">
        <v>82</v>
      </c>
      <c r="E28" s="98">
        <v>14</v>
      </c>
      <c r="F28" s="99">
        <v>880</v>
      </c>
      <c r="G28" s="99"/>
      <c r="H28" s="115"/>
      <c r="I28" s="112"/>
      <c r="J28" s="101"/>
      <c r="M28" s="47"/>
      <c r="N28" s="96">
        <v>7.48</v>
      </c>
      <c r="O28" s="102">
        <v>146.96</v>
      </c>
      <c r="P28" s="106" t="e">
        <f>O28/#REF!</f>
        <v>#REF!</v>
      </c>
      <c r="Q28" s="103" t="e">
        <f>#REF!*#REF!</f>
        <v>#REF!</v>
      </c>
      <c r="R28" s="104" t="e">
        <f>#REF!*O28</f>
        <v>#REF!</v>
      </c>
      <c r="S28" s="103"/>
      <c r="T28" s="103"/>
    </row>
    <row r="29" spans="4:21" s="96" customFormat="1" ht="16.5" hidden="1" customHeight="1" x14ac:dyDescent="0.2">
      <c r="D29" s="97" t="s">
        <v>85</v>
      </c>
      <c r="E29" s="98">
        <v>12</v>
      </c>
      <c r="F29" s="99">
        <v>600</v>
      </c>
      <c r="G29" s="99"/>
      <c r="H29" s="115"/>
      <c r="I29" s="112"/>
      <c r="J29" s="101"/>
      <c r="M29" s="47"/>
      <c r="N29" s="96">
        <v>4.8600000000000003</v>
      </c>
      <c r="O29" s="102">
        <v>95.4</v>
      </c>
      <c r="P29" s="106" t="e">
        <f>O29/#REF!</f>
        <v>#REF!</v>
      </c>
      <c r="Q29" s="103" t="e">
        <f>#REF!*#REF!</f>
        <v>#REF!</v>
      </c>
      <c r="R29" s="104" t="e">
        <f>#REF!*O29</f>
        <v>#REF!</v>
      </c>
      <c r="S29" s="103" t="e">
        <f t="shared" ref="S29:S30" si="2">Q29-$Q$28</f>
        <v>#REF!</v>
      </c>
      <c r="T29" s="103" t="e">
        <f t="shared" ref="T29:T30" si="3">R29-$R$28</f>
        <v>#REF!</v>
      </c>
      <c r="U29" s="105" t="s">
        <v>89</v>
      </c>
    </row>
    <row r="30" spans="4:21" s="96" customFormat="1" ht="16.5" hidden="1" customHeight="1" x14ac:dyDescent="0.2">
      <c r="D30" s="97" t="s">
        <v>84</v>
      </c>
      <c r="E30" s="98">
        <v>18</v>
      </c>
      <c r="F30" s="99">
        <v>880</v>
      </c>
      <c r="G30" s="99"/>
      <c r="H30" s="115"/>
      <c r="I30" s="112"/>
      <c r="J30" s="101"/>
      <c r="M30" s="47"/>
      <c r="N30" s="96">
        <v>7.3920000000000003</v>
      </c>
      <c r="O30" s="102">
        <v>144.32</v>
      </c>
      <c r="P30" s="106" t="e">
        <f>O30/#REF!</f>
        <v>#REF!</v>
      </c>
      <c r="Q30" s="103" t="e">
        <f>#REF!*#REF!</f>
        <v>#REF!</v>
      </c>
      <c r="R30" s="104" t="e">
        <f>#REF!*O30</f>
        <v>#REF!</v>
      </c>
      <c r="S30" s="103" t="e">
        <f t="shared" si="2"/>
        <v>#REF!</v>
      </c>
      <c r="T30" s="103" t="e">
        <f t="shared" si="3"/>
        <v>#REF!</v>
      </c>
      <c r="U30" s="105" t="s">
        <v>90</v>
      </c>
    </row>
    <row r="31" spans="4:21" s="47" customFormat="1" x14ac:dyDescent="0.2">
      <c r="D31" s="48"/>
      <c r="H31" s="112"/>
      <c r="I31" s="112"/>
    </row>
    <row r="32" spans="4:21" s="47" customFormat="1" x14ac:dyDescent="0.2">
      <c r="D32" s="48"/>
      <c r="H32" s="112"/>
      <c r="I32" s="112"/>
    </row>
    <row r="33" spans="4:9" s="47" customFormat="1" x14ac:dyDescent="0.2">
      <c r="D33" s="48"/>
      <c r="H33" s="112"/>
      <c r="I33" s="112"/>
    </row>
    <row r="34" spans="4:9" s="47" customFormat="1" x14ac:dyDescent="0.2">
      <c r="D34" s="48"/>
      <c r="H34" s="112"/>
      <c r="I34" s="112"/>
    </row>
    <row r="35" spans="4:9" s="47" customFormat="1" x14ac:dyDescent="0.2">
      <c r="D35" s="48"/>
      <c r="H35" s="112"/>
      <c r="I35" s="112"/>
    </row>
    <row r="36" spans="4:9" s="47" customFormat="1" x14ac:dyDescent="0.2">
      <c r="D36" s="48"/>
      <c r="H36" s="112"/>
      <c r="I36" s="112"/>
    </row>
    <row r="37" spans="4:9" s="47" customFormat="1" x14ac:dyDescent="0.2">
      <c r="D37" s="48"/>
      <c r="H37" s="112"/>
      <c r="I37" s="112"/>
    </row>
    <row r="38" spans="4:9" s="47" customFormat="1" x14ac:dyDescent="0.2">
      <c r="D38" s="48"/>
      <c r="H38" s="112"/>
      <c r="I38" s="112"/>
    </row>
    <row r="39" spans="4:9" s="47" customFormat="1" x14ac:dyDescent="0.2">
      <c r="D39" s="48"/>
      <c r="H39" s="112"/>
      <c r="I39" s="112"/>
    </row>
    <row r="40" spans="4:9" s="47" customFormat="1" x14ac:dyDescent="0.2">
      <c r="D40" s="48"/>
      <c r="H40" s="112"/>
      <c r="I40" s="112"/>
    </row>
    <row r="41" spans="4:9" s="47" customFormat="1" x14ac:dyDescent="0.2">
      <c r="D41" s="48"/>
      <c r="H41" s="112"/>
      <c r="I41" s="112"/>
    </row>
    <row r="42" spans="4:9" s="47" customFormat="1" x14ac:dyDescent="0.2">
      <c r="D42" s="48"/>
      <c r="H42" s="112"/>
      <c r="I42" s="112"/>
    </row>
    <row r="43" spans="4:9" s="47" customFormat="1" x14ac:dyDescent="0.2">
      <c r="D43" s="48"/>
      <c r="H43" s="112"/>
      <c r="I43" s="112"/>
    </row>
    <row r="44" spans="4:9" s="47" customFormat="1" x14ac:dyDescent="0.2">
      <c r="D44" s="48"/>
      <c r="H44" s="112"/>
      <c r="I44" s="112"/>
    </row>
    <row r="45" spans="4:9" s="47" customFormat="1" x14ac:dyDescent="0.2">
      <c r="D45" s="48"/>
      <c r="H45" s="112"/>
      <c r="I45" s="112"/>
    </row>
    <row r="46" spans="4:9" s="47" customFormat="1" x14ac:dyDescent="0.2">
      <c r="D46" s="48"/>
      <c r="H46" s="112"/>
      <c r="I46" s="112"/>
    </row>
    <row r="47" spans="4:9" s="47" customFormat="1" x14ac:dyDescent="0.2">
      <c r="D47" s="48"/>
      <c r="H47" s="112"/>
      <c r="I47" s="112"/>
    </row>
    <row r="48" spans="4:9" s="47" customFormat="1" x14ac:dyDescent="0.2">
      <c r="D48" s="48"/>
      <c r="H48" s="112"/>
      <c r="I48" s="112"/>
    </row>
    <row r="49" spans="4:9" s="47" customFormat="1" x14ac:dyDescent="0.2">
      <c r="D49" s="48"/>
      <c r="H49" s="112"/>
      <c r="I49" s="112"/>
    </row>
    <row r="50" spans="4:9" s="47" customFormat="1" x14ac:dyDescent="0.2">
      <c r="D50" s="48"/>
      <c r="H50" s="112"/>
      <c r="I50" s="112"/>
    </row>
    <row r="51" spans="4:9" s="47" customFormat="1" x14ac:dyDescent="0.2">
      <c r="D51" s="48"/>
      <c r="H51" s="112"/>
      <c r="I51" s="112"/>
    </row>
    <row r="52" spans="4:9" s="47" customFormat="1" x14ac:dyDescent="0.2">
      <c r="D52" s="48"/>
      <c r="H52" s="112"/>
      <c r="I52" s="112"/>
    </row>
    <row r="53" spans="4:9" s="47" customFormat="1" x14ac:dyDescent="0.2">
      <c r="D53" s="48"/>
      <c r="H53" s="112"/>
      <c r="I53" s="112"/>
    </row>
    <row r="54" spans="4:9" s="47" customFormat="1" x14ac:dyDescent="0.2">
      <c r="D54" s="48"/>
      <c r="H54" s="112"/>
      <c r="I54" s="112"/>
    </row>
    <row r="55" spans="4:9" s="47" customFormat="1" x14ac:dyDescent="0.2">
      <c r="D55" s="48"/>
      <c r="H55" s="112"/>
      <c r="I55" s="112"/>
    </row>
    <row r="56" spans="4:9" s="47" customFormat="1" x14ac:dyDescent="0.2">
      <c r="D56" s="48"/>
      <c r="H56" s="112"/>
      <c r="I56" s="112"/>
    </row>
    <row r="57" spans="4:9" s="47" customFormat="1" x14ac:dyDescent="0.2">
      <c r="D57" s="48"/>
      <c r="H57" s="112"/>
      <c r="I57" s="112"/>
    </row>
    <row r="58" spans="4:9" s="47" customFormat="1" x14ac:dyDescent="0.2">
      <c r="D58" s="48"/>
      <c r="H58" s="112"/>
      <c r="I58" s="112"/>
    </row>
    <row r="59" spans="4:9" s="47" customFormat="1" x14ac:dyDescent="0.2">
      <c r="D59" s="48"/>
      <c r="H59" s="112"/>
      <c r="I59" s="112"/>
    </row>
    <row r="60" spans="4:9" s="47" customFormat="1" x14ac:dyDescent="0.2">
      <c r="D60" s="48"/>
      <c r="H60" s="112"/>
      <c r="I60" s="112"/>
    </row>
    <row r="61" spans="4:9" s="47" customFormat="1" x14ac:dyDescent="0.2">
      <c r="D61" s="48"/>
      <c r="H61" s="112"/>
      <c r="I61" s="112"/>
    </row>
    <row r="62" spans="4:9" s="47" customFormat="1" x14ac:dyDescent="0.2">
      <c r="D62" s="48"/>
      <c r="H62" s="112"/>
      <c r="I62" s="112"/>
    </row>
    <row r="63" spans="4:9" s="47" customFormat="1" x14ac:dyDescent="0.2">
      <c r="D63" s="48"/>
      <c r="H63" s="112"/>
      <c r="I63" s="112"/>
    </row>
    <row r="64" spans="4:9" s="47" customFormat="1" x14ac:dyDescent="0.2">
      <c r="D64" s="48"/>
      <c r="H64" s="112"/>
      <c r="I64" s="112"/>
    </row>
    <row r="65" spans="4:9" s="47" customFormat="1" x14ac:dyDescent="0.2">
      <c r="D65" s="48"/>
      <c r="H65" s="112"/>
      <c r="I65" s="112"/>
    </row>
    <row r="66" spans="4:9" s="47" customFormat="1" x14ac:dyDescent="0.2">
      <c r="D66" s="48"/>
      <c r="H66" s="112"/>
      <c r="I66" s="112"/>
    </row>
    <row r="67" spans="4:9" s="47" customFormat="1" x14ac:dyDescent="0.2">
      <c r="D67" s="48"/>
      <c r="H67" s="112"/>
      <c r="I67" s="112"/>
    </row>
    <row r="68" spans="4:9" s="47" customFormat="1" x14ac:dyDescent="0.2">
      <c r="D68" s="48"/>
      <c r="H68" s="112"/>
      <c r="I68" s="112"/>
    </row>
    <row r="69" spans="4:9" s="47" customFormat="1" x14ac:dyDescent="0.2">
      <c r="D69" s="48"/>
      <c r="H69" s="112"/>
      <c r="I69" s="112"/>
    </row>
    <row r="70" spans="4:9" s="47" customFormat="1" x14ac:dyDescent="0.2">
      <c r="D70" s="48"/>
      <c r="H70" s="112"/>
      <c r="I70" s="112"/>
    </row>
    <row r="71" spans="4:9" s="47" customFormat="1" x14ac:dyDescent="0.2">
      <c r="D71" s="48"/>
      <c r="H71" s="112"/>
      <c r="I71" s="112"/>
    </row>
    <row r="72" spans="4:9" s="47" customFormat="1" x14ac:dyDescent="0.2">
      <c r="D72" s="48"/>
      <c r="H72" s="112"/>
      <c r="I72" s="112"/>
    </row>
    <row r="73" spans="4:9" s="47" customFormat="1" x14ac:dyDescent="0.2">
      <c r="D73" s="48"/>
      <c r="H73" s="112"/>
      <c r="I73" s="112"/>
    </row>
    <row r="74" spans="4:9" s="47" customFormat="1" x14ac:dyDescent="0.2">
      <c r="D74" s="48"/>
      <c r="H74" s="112"/>
      <c r="I74" s="112"/>
    </row>
    <row r="75" spans="4:9" s="47" customFormat="1" x14ac:dyDescent="0.2">
      <c r="D75" s="48"/>
      <c r="H75" s="112"/>
      <c r="I75" s="112"/>
    </row>
    <row r="76" spans="4:9" s="47" customFormat="1" x14ac:dyDescent="0.2">
      <c r="D76" s="48"/>
      <c r="H76" s="112"/>
      <c r="I76" s="112"/>
    </row>
    <row r="77" spans="4:9" s="47" customFormat="1" x14ac:dyDescent="0.2">
      <c r="D77" s="48"/>
      <c r="H77" s="112"/>
      <c r="I77" s="112"/>
    </row>
    <row r="78" spans="4:9" s="47" customFormat="1" x14ac:dyDescent="0.2">
      <c r="D78" s="48"/>
      <c r="H78" s="112"/>
      <c r="I78" s="112"/>
    </row>
    <row r="79" spans="4:9" s="47" customFormat="1" x14ac:dyDescent="0.2">
      <c r="D79" s="48"/>
      <c r="H79" s="112"/>
      <c r="I79" s="112"/>
    </row>
    <row r="80" spans="4:9" s="47" customFormat="1" x14ac:dyDescent="0.2">
      <c r="D80" s="48"/>
      <c r="H80" s="112"/>
      <c r="I80" s="112"/>
    </row>
    <row r="81" spans="4:9" s="47" customFormat="1" x14ac:dyDescent="0.2">
      <c r="D81" s="48"/>
      <c r="H81" s="112"/>
      <c r="I81" s="112"/>
    </row>
    <row r="82" spans="4:9" s="47" customFormat="1" x14ac:dyDescent="0.2">
      <c r="D82" s="48"/>
      <c r="H82" s="112"/>
      <c r="I82" s="112"/>
    </row>
    <row r="83" spans="4:9" s="47" customFormat="1" x14ac:dyDescent="0.2">
      <c r="D83" s="48"/>
      <c r="H83" s="112"/>
      <c r="I83" s="112"/>
    </row>
    <row r="84" spans="4:9" s="47" customFormat="1" x14ac:dyDescent="0.2">
      <c r="D84" s="48"/>
      <c r="H84" s="112"/>
      <c r="I84" s="112"/>
    </row>
    <row r="85" spans="4:9" s="47" customFormat="1" x14ac:dyDescent="0.2">
      <c r="D85" s="48"/>
      <c r="H85" s="112"/>
      <c r="I85" s="112"/>
    </row>
    <row r="86" spans="4:9" s="47" customFormat="1" x14ac:dyDescent="0.2">
      <c r="D86" s="48"/>
      <c r="H86" s="112"/>
      <c r="I86" s="112"/>
    </row>
    <row r="87" spans="4:9" s="47" customFormat="1" x14ac:dyDescent="0.2">
      <c r="D87" s="48"/>
      <c r="H87" s="112"/>
      <c r="I87" s="112"/>
    </row>
    <row r="88" spans="4:9" s="47" customFormat="1" x14ac:dyDescent="0.2">
      <c r="D88" s="48"/>
      <c r="H88" s="112"/>
      <c r="I88" s="112"/>
    </row>
    <row r="89" spans="4:9" s="47" customFormat="1" x14ac:dyDescent="0.2">
      <c r="D89" s="48"/>
      <c r="H89" s="112"/>
      <c r="I89" s="112"/>
    </row>
    <row r="90" spans="4:9" s="47" customFormat="1" x14ac:dyDescent="0.2">
      <c r="D90" s="48"/>
      <c r="H90" s="112"/>
      <c r="I90" s="112"/>
    </row>
    <row r="91" spans="4:9" s="47" customFormat="1" x14ac:dyDescent="0.2">
      <c r="D91" s="48"/>
      <c r="H91" s="112"/>
      <c r="I91" s="112"/>
    </row>
    <row r="92" spans="4:9" s="47" customFormat="1" x14ac:dyDescent="0.2">
      <c r="D92" s="48"/>
      <c r="H92" s="112"/>
      <c r="I92" s="112"/>
    </row>
    <row r="93" spans="4:9" s="47" customFormat="1" x14ac:dyDescent="0.2">
      <c r="D93" s="48"/>
      <c r="H93" s="112"/>
      <c r="I93" s="112"/>
    </row>
    <row r="94" spans="4:9" s="47" customFormat="1" x14ac:dyDescent="0.2">
      <c r="D94" s="48"/>
      <c r="H94" s="112"/>
      <c r="I94" s="112"/>
    </row>
    <row r="95" spans="4:9" s="47" customFormat="1" x14ac:dyDescent="0.2">
      <c r="D95" s="48"/>
      <c r="H95" s="112"/>
      <c r="I95" s="112"/>
    </row>
    <row r="96" spans="4:9" s="47" customFormat="1" x14ac:dyDescent="0.2">
      <c r="D96" s="48"/>
      <c r="H96" s="112"/>
      <c r="I96" s="112"/>
    </row>
    <row r="97" spans="4:9" s="47" customFormat="1" x14ac:dyDescent="0.2">
      <c r="D97" s="48"/>
      <c r="H97" s="112"/>
      <c r="I97" s="112"/>
    </row>
    <row r="98" spans="4:9" s="47" customFormat="1" x14ac:dyDescent="0.2">
      <c r="D98" s="48"/>
      <c r="H98" s="112"/>
      <c r="I98" s="112"/>
    </row>
    <row r="99" spans="4:9" s="47" customFormat="1" x14ac:dyDescent="0.2">
      <c r="D99" s="48"/>
      <c r="H99" s="112"/>
      <c r="I99" s="112"/>
    </row>
    <row r="100" spans="4:9" s="47" customFormat="1" x14ac:dyDescent="0.2">
      <c r="D100" s="48"/>
      <c r="H100" s="112"/>
      <c r="I100" s="112"/>
    </row>
    <row r="101" spans="4:9" s="47" customFormat="1" x14ac:dyDescent="0.2">
      <c r="D101" s="48"/>
      <c r="H101" s="112"/>
      <c r="I101" s="112"/>
    </row>
    <row r="102" spans="4:9" s="47" customFormat="1" x14ac:dyDescent="0.2">
      <c r="D102" s="48"/>
      <c r="H102" s="112"/>
      <c r="I102" s="112"/>
    </row>
    <row r="103" spans="4:9" s="47" customFormat="1" x14ac:dyDescent="0.2">
      <c r="D103" s="48"/>
      <c r="H103" s="112"/>
      <c r="I103" s="112"/>
    </row>
    <row r="104" spans="4:9" s="47" customFormat="1" x14ac:dyDescent="0.2">
      <c r="D104" s="48"/>
      <c r="H104" s="112"/>
      <c r="I104" s="112"/>
    </row>
    <row r="105" spans="4:9" s="47" customFormat="1" x14ac:dyDescent="0.2">
      <c r="D105" s="48"/>
      <c r="H105" s="112"/>
      <c r="I105" s="112"/>
    </row>
    <row r="106" spans="4:9" s="47" customFormat="1" x14ac:dyDescent="0.2">
      <c r="D106" s="48"/>
      <c r="H106" s="112"/>
      <c r="I106" s="112"/>
    </row>
    <row r="107" spans="4:9" s="47" customFormat="1" x14ac:dyDescent="0.2">
      <c r="D107" s="48"/>
      <c r="H107" s="112"/>
      <c r="I107" s="112"/>
    </row>
    <row r="108" spans="4:9" s="47" customFormat="1" x14ac:dyDescent="0.2">
      <c r="D108" s="48"/>
      <c r="H108" s="112"/>
      <c r="I108" s="112"/>
    </row>
    <row r="109" spans="4:9" s="47" customFormat="1" x14ac:dyDescent="0.2">
      <c r="D109" s="48"/>
      <c r="H109" s="112"/>
      <c r="I109" s="112"/>
    </row>
    <row r="110" spans="4:9" s="47" customFormat="1" x14ac:dyDescent="0.2">
      <c r="D110" s="48"/>
      <c r="H110" s="112"/>
      <c r="I110" s="112"/>
    </row>
    <row r="111" spans="4:9" s="47" customFormat="1" x14ac:dyDescent="0.2">
      <c r="D111" s="48"/>
      <c r="H111" s="112"/>
      <c r="I111" s="112"/>
    </row>
    <row r="112" spans="4:9" s="47" customFormat="1" x14ac:dyDescent="0.2">
      <c r="D112" s="48"/>
      <c r="H112" s="112"/>
      <c r="I112" s="112"/>
    </row>
    <row r="113" spans="4:9" s="47" customFormat="1" x14ac:dyDescent="0.2">
      <c r="D113" s="48"/>
      <c r="H113" s="112"/>
      <c r="I113" s="112"/>
    </row>
    <row r="114" spans="4:9" s="47" customFormat="1" x14ac:dyDescent="0.2">
      <c r="D114" s="48"/>
      <c r="H114" s="112"/>
      <c r="I114" s="112"/>
    </row>
    <row r="115" spans="4:9" s="47" customFormat="1" x14ac:dyDescent="0.2">
      <c r="D115" s="48"/>
      <c r="H115" s="112"/>
      <c r="I115" s="112"/>
    </row>
    <row r="116" spans="4:9" s="47" customFormat="1" x14ac:dyDescent="0.2">
      <c r="D116" s="48"/>
      <c r="H116" s="112"/>
      <c r="I116" s="112"/>
    </row>
    <row r="117" spans="4:9" s="47" customFormat="1" x14ac:dyDescent="0.2">
      <c r="D117" s="48"/>
      <c r="H117" s="112"/>
      <c r="I117" s="112"/>
    </row>
    <row r="118" spans="4:9" s="47" customFormat="1" x14ac:dyDescent="0.2">
      <c r="D118" s="48"/>
      <c r="H118" s="112"/>
      <c r="I118" s="112"/>
    </row>
    <row r="119" spans="4:9" s="47" customFormat="1" x14ac:dyDescent="0.2">
      <c r="D119" s="48"/>
      <c r="H119" s="112"/>
      <c r="I119" s="112"/>
    </row>
    <row r="120" spans="4:9" s="47" customFormat="1" x14ac:dyDescent="0.2">
      <c r="D120" s="48"/>
      <c r="H120" s="112"/>
      <c r="I120" s="112"/>
    </row>
    <row r="121" spans="4:9" s="47" customFormat="1" x14ac:dyDescent="0.2">
      <c r="D121" s="48"/>
      <c r="H121" s="112"/>
      <c r="I121" s="112"/>
    </row>
    <row r="122" spans="4:9" s="47" customFormat="1" x14ac:dyDescent="0.2">
      <c r="D122" s="48"/>
      <c r="H122" s="112"/>
      <c r="I122" s="112"/>
    </row>
    <row r="123" spans="4:9" s="47" customFormat="1" x14ac:dyDescent="0.2">
      <c r="D123" s="48"/>
      <c r="H123" s="112"/>
      <c r="I123" s="112"/>
    </row>
    <row r="124" spans="4:9" s="47" customFormat="1" x14ac:dyDescent="0.2">
      <c r="D124" s="48"/>
      <c r="H124" s="112"/>
      <c r="I124" s="112"/>
    </row>
    <row r="125" spans="4:9" s="47" customFormat="1" x14ac:dyDescent="0.2">
      <c r="D125" s="48"/>
      <c r="H125" s="112"/>
      <c r="I125" s="112"/>
    </row>
    <row r="126" spans="4:9" s="47" customFormat="1" x14ac:dyDescent="0.2">
      <c r="D126" s="48"/>
      <c r="H126" s="112"/>
      <c r="I126" s="112"/>
    </row>
    <row r="127" spans="4:9" s="47" customFormat="1" x14ac:dyDescent="0.2">
      <c r="D127" s="48"/>
      <c r="H127" s="112"/>
      <c r="I127" s="112"/>
    </row>
    <row r="128" spans="4:9" s="47" customFormat="1" x14ac:dyDescent="0.2">
      <c r="D128" s="48"/>
      <c r="H128" s="112"/>
      <c r="I128" s="112"/>
    </row>
    <row r="129" spans="4:9" s="47" customFormat="1" x14ac:dyDescent="0.2">
      <c r="D129" s="48"/>
      <c r="H129" s="112"/>
      <c r="I129" s="112"/>
    </row>
    <row r="130" spans="4:9" s="47" customFormat="1" x14ac:dyDescent="0.2">
      <c r="D130" s="48"/>
      <c r="H130" s="112"/>
      <c r="I130" s="112"/>
    </row>
    <row r="131" spans="4:9" s="47" customFormat="1" x14ac:dyDescent="0.2">
      <c r="D131" s="48"/>
      <c r="H131" s="112"/>
      <c r="I131" s="112"/>
    </row>
    <row r="132" spans="4:9" s="47" customFormat="1" x14ac:dyDescent="0.2">
      <c r="D132" s="48"/>
      <c r="H132" s="112"/>
      <c r="I132" s="112"/>
    </row>
    <row r="133" spans="4:9" s="47" customFormat="1" x14ac:dyDescent="0.2">
      <c r="D133" s="48"/>
      <c r="H133" s="112"/>
      <c r="I133" s="112"/>
    </row>
    <row r="134" spans="4:9" s="47" customFormat="1" x14ac:dyDescent="0.2">
      <c r="D134" s="48"/>
      <c r="H134" s="112"/>
      <c r="I134" s="112"/>
    </row>
    <row r="135" spans="4:9" s="47" customFormat="1" x14ac:dyDescent="0.2">
      <c r="D135" s="48"/>
      <c r="H135" s="112"/>
      <c r="I135" s="112"/>
    </row>
    <row r="136" spans="4:9" s="47" customFormat="1" x14ac:dyDescent="0.2">
      <c r="D136" s="48"/>
      <c r="H136" s="112"/>
      <c r="I136" s="112"/>
    </row>
    <row r="137" spans="4:9" s="47" customFormat="1" x14ac:dyDescent="0.2">
      <c r="D137" s="48"/>
      <c r="H137" s="112"/>
      <c r="I137" s="112"/>
    </row>
    <row r="138" spans="4:9" s="47" customFormat="1" x14ac:dyDescent="0.2">
      <c r="D138" s="48"/>
      <c r="H138" s="112"/>
      <c r="I138" s="112"/>
    </row>
    <row r="139" spans="4:9" s="47" customFormat="1" x14ac:dyDescent="0.2">
      <c r="D139" s="48"/>
      <c r="H139" s="112"/>
      <c r="I139" s="112"/>
    </row>
    <row r="140" spans="4:9" s="47" customFormat="1" x14ac:dyDescent="0.2">
      <c r="D140" s="48"/>
      <c r="H140" s="112"/>
      <c r="I140" s="112"/>
    </row>
    <row r="141" spans="4:9" s="47" customFormat="1" x14ac:dyDescent="0.2">
      <c r="D141" s="48"/>
      <c r="H141" s="112"/>
      <c r="I141" s="112"/>
    </row>
    <row r="142" spans="4:9" s="47" customFormat="1" x14ac:dyDescent="0.2">
      <c r="D142" s="48"/>
      <c r="H142" s="112"/>
      <c r="I142" s="112"/>
    </row>
    <row r="143" spans="4:9" s="47" customFormat="1" x14ac:dyDescent="0.2">
      <c r="D143" s="48"/>
      <c r="H143" s="112"/>
      <c r="I143" s="112"/>
    </row>
    <row r="144" spans="4:9" s="47" customFormat="1" x14ac:dyDescent="0.2">
      <c r="D144" s="48"/>
      <c r="H144" s="112"/>
      <c r="I144" s="112"/>
    </row>
    <row r="145" spans="4:9" s="47" customFormat="1" x14ac:dyDescent="0.2">
      <c r="D145" s="48"/>
      <c r="H145" s="112"/>
      <c r="I145" s="112"/>
    </row>
    <row r="146" spans="4:9" s="47" customFormat="1" x14ac:dyDescent="0.2">
      <c r="D146" s="48"/>
      <c r="H146" s="112"/>
      <c r="I146" s="112"/>
    </row>
    <row r="147" spans="4:9" s="47" customFormat="1" x14ac:dyDescent="0.2">
      <c r="D147" s="48"/>
      <c r="H147" s="112"/>
      <c r="I147" s="112"/>
    </row>
    <row r="148" spans="4:9" s="47" customFormat="1" x14ac:dyDescent="0.2">
      <c r="D148" s="48"/>
      <c r="H148" s="112"/>
      <c r="I148" s="112"/>
    </row>
    <row r="149" spans="4:9" s="47" customFormat="1" x14ac:dyDescent="0.2">
      <c r="D149" s="48"/>
      <c r="H149" s="112"/>
      <c r="I149" s="112"/>
    </row>
    <row r="150" spans="4:9" s="47" customFormat="1" x14ac:dyDescent="0.2">
      <c r="D150" s="48"/>
      <c r="H150" s="112"/>
      <c r="I150" s="112"/>
    </row>
    <row r="151" spans="4:9" s="47" customFormat="1" x14ac:dyDescent="0.2">
      <c r="D151" s="48"/>
      <c r="H151" s="112"/>
      <c r="I151" s="112"/>
    </row>
    <row r="152" spans="4:9" s="47" customFormat="1" x14ac:dyDescent="0.2">
      <c r="D152" s="48"/>
      <c r="H152" s="112"/>
      <c r="I152" s="112"/>
    </row>
    <row r="153" spans="4:9" s="47" customFormat="1" x14ac:dyDescent="0.2">
      <c r="D153" s="48"/>
      <c r="H153" s="112"/>
      <c r="I153" s="112"/>
    </row>
    <row r="154" spans="4:9" s="47" customFormat="1" x14ac:dyDescent="0.2">
      <c r="D154" s="48"/>
      <c r="H154" s="112"/>
      <c r="I154" s="112"/>
    </row>
    <row r="155" spans="4:9" s="47" customFormat="1" x14ac:dyDescent="0.2">
      <c r="D155" s="48"/>
      <c r="H155" s="112"/>
      <c r="I155" s="112"/>
    </row>
    <row r="156" spans="4:9" s="47" customFormat="1" x14ac:dyDescent="0.2">
      <c r="D156" s="48"/>
      <c r="H156" s="112"/>
      <c r="I156" s="112"/>
    </row>
    <row r="157" spans="4:9" s="47" customFormat="1" x14ac:dyDescent="0.2">
      <c r="D157" s="48"/>
      <c r="H157" s="112"/>
      <c r="I157" s="112"/>
    </row>
    <row r="158" spans="4:9" s="47" customFormat="1" x14ac:dyDescent="0.2">
      <c r="D158" s="48"/>
      <c r="H158" s="112"/>
      <c r="I158" s="112"/>
    </row>
    <row r="159" spans="4:9" s="47" customFormat="1" x14ac:dyDescent="0.2">
      <c r="D159" s="48"/>
      <c r="H159" s="112"/>
      <c r="I159" s="112"/>
    </row>
    <row r="160" spans="4:9" s="47" customFormat="1" x14ac:dyDescent="0.2">
      <c r="D160" s="48"/>
      <c r="H160" s="112"/>
      <c r="I160" s="112"/>
    </row>
    <row r="161" spans="4:9" s="47" customFormat="1" x14ac:dyDescent="0.2">
      <c r="D161" s="48"/>
      <c r="H161" s="112"/>
      <c r="I161" s="112"/>
    </row>
    <row r="162" spans="4:9" s="47" customFormat="1" x14ac:dyDescent="0.2">
      <c r="D162" s="48"/>
      <c r="H162" s="112"/>
      <c r="I162" s="112"/>
    </row>
    <row r="163" spans="4:9" s="47" customFormat="1" x14ac:dyDescent="0.2">
      <c r="D163" s="48"/>
      <c r="H163" s="112"/>
      <c r="I163" s="112"/>
    </row>
    <row r="164" spans="4:9" s="47" customFormat="1" x14ac:dyDescent="0.2">
      <c r="D164" s="48"/>
      <c r="H164" s="112"/>
      <c r="I164" s="112"/>
    </row>
    <row r="165" spans="4:9" s="47" customFormat="1" x14ac:dyDescent="0.2">
      <c r="D165" s="48"/>
      <c r="H165" s="112"/>
      <c r="I165" s="112"/>
    </row>
    <row r="166" spans="4:9" s="47" customFormat="1" x14ac:dyDescent="0.2">
      <c r="D166" s="48"/>
      <c r="H166" s="112"/>
      <c r="I166" s="112"/>
    </row>
    <row r="167" spans="4:9" s="47" customFormat="1" x14ac:dyDescent="0.2">
      <c r="D167" s="48"/>
      <c r="H167" s="112"/>
      <c r="I167" s="112"/>
    </row>
    <row r="168" spans="4:9" s="47" customFormat="1" x14ac:dyDescent="0.2">
      <c r="D168" s="48"/>
      <c r="H168" s="112"/>
      <c r="I168" s="112"/>
    </row>
    <row r="169" spans="4:9" s="47" customFormat="1" x14ac:dyDescent="0.2">
      <c r="D169" s="48"/>
      <c r="H169" s="112"/>
      <c r="I169" s="112"/>
    </row>
    <row r="170" spans="4:9" s="47" customFormat="1" x14ac:dyDescent="0.2">
      <c r="D170" s="48"/>
      <c r="H170" s="112"/>
      <c r="I170" s="112"/>
    </row>
    <row r="171" spans="4:9" s="47" customFormat="1" x14ac:dyDescent="0.2">
      <c r="D171" s="48"/>
      <c r="H171" s="112"/>
      <c r="I171" s="112"/>
    </row>
    <row r="172" spans="4:9" s="47" customFormat="1" x14ac:dyDescent="0.2">
      <c r="D172" s="48"/>
      <c r="H172" s="112"/>
      <c r="I172" s="112"/>
    </row>
    <row r="173" spans="4:9" s="47" customFormat="1" x14ac:dyDescent="0.2">
      <c r="D173" s="48"/>
      <c r="H173" s="112"/>
      <c r="I173" s="112"/>
    </row>
    <row r="174" spans="4:9" s="47" customFormat="1" x14ac:dyDescent="0.2">
      <c r="D174" s="48"/>
      <c r="H174" s="112"/>
      <c r="I174" s="112"/>
    </row>
    <row r="175" spans="4:9" s="47" customFormat="1" x14ac:dyDescent="0.2">
      <c r="D175" s="48"/>
      <c r="H175" s="112"/>
      <c r="I175" s="112"/>
    </row>
    <row r="176" spans="4:9" s="47" customFormat="1" x14ac:dyDescent="0.2">
      <c r="D176" s="48"/>
      <c r="H176" s="112"/>
      <c r="I176" s="112"/>
    </row>
    <row r="177" spans="4:9" s="47" customFormat="1" x14ac:dyDescent="0.2">
      <c r="D177" s="48"/>
      <c r="H177" s="112"/>
      <c r="I177" s="112"/>
    </row>
    <row r="178" spans="4:9" s="47" customFormat="1" x14ac:dyDescent="0.2">
      <c r="D178" s="48"/>
      <c r="H178" s="112"/>
      <c r="I178" s="112"/>
    </row>
    <row r="179" spans="4:9" s="47" customFormat="1" x14ac:dyDescent="0.2">
      <c r="D179" s="48"/>
      <c r="H179" s="112"/>
      <c r="I179" s="112"/>
    </row>
    <row r="180" spans="4:9" s="47" customFormat="1" x14ac:dyDescent="0.2">
      <c r="D180" s="48"/>
      <c r="H180" s="112"/>
      <c r="I180" s="112"/>
    </row>
    <row r="181" spans="4:9" s="47" customFormat="1" x14ac:dyDescent="0.2">
      <c r="D181" s="48"/>
      <c r="H181" s="112"/>
      <c r="I181" s="112"/>
    </row>
    <row r="182" spans="4:9" s="47" customFormat="1" x14ac:dyDescent="0.2">
      <c r="D182" s="48"/>
      <c r="H182" s="112"/>
      <c r="I182" s="112"/>
    </row>
    <row r="183" spans="4:9" s="47" customFormat="1" x14ac:dyDescent="0.2">
      <c r="D183" s="48"/>
      <c r="H183" s="112"/>
      <c r="I183" s="112"/>
    </row>
    <row r="184" spans="4:9" s="47" customFormat="1" x14ac:dyDescent="0.2">
      <c r="D184" s="48"/>
      <c r="H184" s="112"/>
      <c r="I184" s="112"/>
    </row>
    <row r="185" spans="4:9" s="47" customFormat="1" x14ac:dyDescent="0.2">
      <c r="D185" s="48"/>
      <c r="H185" s="112"/>
      <c r="I185" s="112"/>
    </row>
    <row r="186" spans="4:9" s="47" customFormat="1" x14ac:dyDescent="0.2">
      <c r="D186" s="48"/>
      <c r="H186" s="112"/>
      <c r="I186" s="112"/>
    </row>
    <row r="187" spans="4:9" s="47" customFormat="1" x14ac:dyDescent="0.2">
      <c r="D187" s="48"/>
      <c r="H187" s="112"/>
      <c r="I187" s="112"/>
    </row>
    <row r="188" spans="4:9" s="47" customFormat="1" x14ac:dyDescent="0.2">
      <c r="D188" s="48"/>
      <c r="H188" s="112"/>
      <c r="I188" s="112"/>
    </row>
    <row r="189" spans="4:9" s="47" customFormat="1" x14ac:dyDescent="0.2">
      <c r="D189" s="48"/>
      <c r="H189" s="112"/>
      <c r="I189" s="112"/>
    </row>
    <row r="190" spans="4:9" s="47" customFormat="1" x14ac:dyDescent="0.2">
      <c r="D190" s="48"/>
      <c r="H190" s="112"/>
      <c r="I190" s="112"/>
    </row>
    <row r="191" spans="4:9" s="47" customFormat="1" x14ac:dyDescent="0.2">
      <c r="D191" s="48"/>
      <c r="H191" s="112"/>
      <c r="I191" s="112"/>
    </row>
    <row r="192" spans="4:9" s="47" customFormat="1" x14ac:dyDescent="0.2">
      <c r="D192" s="48"/>
      <c r="H192" s="112"/>
      <c r="I192" s="112"/>
    </row>
    <row r="193" spans="1:111" s="47" customFormat="1" x14ac:dyDescent="0.2">
      <c r="D193" s="48"/>
      <c r="H193" s="112"/>
      <c r="I193" s="112"/>
    </row>
    <row r="194" spans="1:111" x14ac:dyDescent="0.2">
      <c r="A194" s="108"/>
      <c r="M194" s="108"/>
      <c r="BA194" s="108"/>
      <c r="BB194" s="108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8"/>
      <c r="BN194" s="108"/>
      <c r="BO194" s="108"/>
      <c r="BP194" s="108"/>
      <c r="BQ194" s="108"/>
      <c r="BR194" s="108"/>
      <c r="BS194" s="108"/>
      <c r="BT194" s="108"/>
      <c r="BU194" s="108"/>
      <c r="BV194" s="108"/>
      <c r="BW194" s="108"/>
      <c r="BX194" s="108"/>
      <c r="BY194" s="108"/>
      <c r="BZ194" s="108"/>
      <c r="CA194" s="108"/>
      <c r="CB194" s="108"/>
      <c r="CC194" s="108"/>
      <c r="CD194" s="108"/>
      <c r="CE194" s="108"/>
      <c r="CF194" s="108"/>
      <c r="CG194" s="108"/>
      <c r="CH194" s="108"/>
      <c r="CI194" s="108"/>
      <c r="CJ194" s="108"/>
      <c r="CK194" s="108"/>
      <c r="CL194" s="108"/>
      <c r="CM194" s="108"/>
      <c r="CN194" s="108"/>
      <c r="CO194" s="108"/>
      <c r="CP194" s="108"/>
      <c r="CQ194" s="108"/>
      <c r="CR194" s="108"/>
      <c r="CS194" s="108"/>
      <c r="CT194" s="108"/>
      <c r="CU194" s="108"/>
      <c r="CV194" s="108"/>
      <c r="CW194" s="108"/>
      <c r="CX194" s="108"/>
      <c r="CY194" s="108"/>
      <c r="CZ194" s="108"/>
      <c r="DA194" s="108"/>
      <c r="DB194" s="108"/>
      <c r="DC194" s="108"/>
      <c r="DD194" s="108"/>
      <c r="DE194" s="108"/>
      <c r="DF194" s="108"/>
      <c r="DG194" s="108"/>
    </row>
    <row r="195" spans="1:111" x14ac:dyDescent="0.2">
      <c r="A195" s="108"/>
      <c r="M195" s="108"/>
      <c r="BA195" s="108"/>
      <c r="BB195" s="108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8"/>
      <c r="BN195" s="108"/>
      <c r="BO195" s="108"/>
      <c r="BP195" s="108"/>
      <c r="BQ195" s="108"/>
      <c r="BR195" s="108"/>
      <c r="BS195" s="108"/>
      <c r="BT195" s="108"/>
      <c r="BU195" s="108"/>
      <c r="BV195" s="108"/>
      <c r="BW195" s="108"/>
      <c r="BX195" s="108"/>
      <c r="BY195" s="108"/>
      <c r="BZ195" s="108"/>
      <c r="CA195" s="108"/>
      <c r="CB195" s="108"/>
      <c r="CC195" s="108"/>
      <c r="CD195" s="108"/>
      <c r="CE195" s="108"/>
      <c r="CF195" s="108"/>
      <c r="CG195" s="108"/>
      <c r="CH195" s="108"/>
      <c r="CI195" s="108"/>
      <c r="CJ195" s="108"/>
      <c r="CK195" s="108"/>
      <c r="CL195" s="108"/>
      <c r="CM195" s="108"/>
      <c r="CN195" s="108"/>
      <c r="CO195" s="108"/>
      <c r="CP195" s="108"/>
      <c r="CQ195" s="108"/>
      <c r="CR195" s="108"/>
      <c r="CS195" s="108"/>
      <c r="CT195" s="108"/>
      <c r="CU195" s="108"/>
      <c r="CV195" s="108"/>
      <c r="CW195" s="108"/>
      <c r="CX195" s="108"/>
      <c r="CY195" s="108"/>
      <c r="CZ195" s="108"/>
      <c r="DA195" s="108"/>
      <c r="DB195" s="108"/>
      <c r="DC195" s="108"/>
      <c r="DD195" s="108"/>
      <c r="DE195" s="108"/>
      <c r="DF195" s="108"/>
      <c r="DG195" s="108"/>
    </row>
    <row r="196" spans="1:111" x14ac:dyDescent="0.2">
      <c r="A196" s="108"/>
      <c r="M196" s="108"/>
      <c r="BA196" s="108"/>
      <c r="BB196" s="108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8"/>
      <c r="BN196" s="108"/>
      <c r="BO196" s="108"/>
      <c r="BP196" s="108"/>
      <c r="BQ196" s="108"/>
      <c r="BR196" s="108"/>
      <c r="BS196" s="108"/>
      <c r="BT196" s="108"/>
      <c r="BU196" s="108"/>
      <c r="BV196" s="108"/>
      <c r="BW196" s="108"/>
      <c r="BX196" s="108"/>
      <c r="BY196" s="108"/>
      <c r="BZ196" s="108"/>
      <c r="CA196" s="108"/>
      <c r="CB196" s="108"/>
      <c r="CC196" s="108"/>
      <c r="CD196" s="108"/>
      <c r="CE196" s="108"/>
      <c r="CF196" s="108"/>
      <c r="CG196" s="108"/>
      <c r="CH196" s="108"/>
      <c r="CI196" s="108"/>
      <c r="CJ196" s="108"/>
      <c r="CK196" s="108"/>
      <c r="CL196" s="108"/>
      <c r="CM196" s="108"/>
      <c r="CN196" s="108"/>
      <c r="CO196" s="108"/>
      <c r="CP196" s="108"/>
      <c r="CQ196" s="108"/>
      <c r="CR196" s="108"/>
      <c r="CS196" s="108"/>
      <c r="CT196" s="108"/>
      <c r="CU196" s="108"/>
      <c r="CV196" s="108"/>
      <c r="CW196" s="108"/>
      <c r="CX196" s="108"/>
      <c r="CY196" s="108"/>
      <c r="CZ196" s="108"/>
      <c r="DA196" s="108"/>
      <c r="DB196" s="108"/>
      <c r="DC196" s="108"/>
      <c r="DD196" s="108"/>
      <c r="DE196" s="108"/>
      <c r="DF196" s="108"/>
      <c r="DG196" s="108"/>
    </row>
    <row r="197" spans="1:111" x14ac:dyDescent="0.2">
      <c r="A197" s="108"/>
      <c r="M197" s="108"/>
      <c r="BA197" s="108"/>
      <c r="BB197" s="108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8"/>
      <c r="BN197" s="108"/>
      <c r="BO197" s="108"/>
      <c r="BP197" s="108"/>
      <c r="BQ197" s="108"/>
      <c r="BR197" s="108"/>
      <c r="BS197" s="108"/>
      <c r="BT197" s="108"/>
      <c r="BU197" s="108"/>
      <c r="BV197" s="108"/>
      <c r="BW197" s="108"/>
      <c r="BX197" s="108"/>
      <c r="BY197" s="108"/>
      <c r="BZ197" s="108"/>
      <c r="CA197" s="108"/>
      <c r="CB197" s="108"/>
      <c r="CC197" s="108"/>
      <c r="CD197" s="108"/>
      <c r="CE197" s="108"/>
      <c r="CF197" s="108"/>
      <c r="CG197" s="108"/>
      <c r="CH197" s="108"/>
      <c r="CI197" s="108"/>
      <c r="CJ197" s="108"/>
      <c r="CK197" s="108"/>
      <c r="CL197" s="108"/>
      <c r="CM197" s="108"/>
      <c r="CN197" s="108"/>
      <c r="CO197" s="108"/>
      <c r="CP197" s="108"/>
      <c r="CQ197" s="108"/>
      <c r="CR197" s="108"/>
      <c r="CS197" s="108"/>
      <c r="CT197" s="108"/>
      <c r="CU197" s="108"/>
      <c r="CV197" s="108"/>
      <c r="CW197" s="108"/>
      <c r="CX197" s="108"/>
      <c r="CY197" s="108"/>
      <c r="CZ197" s="108"/>
      <c r="DA197" s="108"/>
      <c r="DB197" s="108"/>
      <c r="DC197" s="108"/>
      <c r="DD197" s="108"/>
      <c r="DE197" s="108"/>
      <c r="DF197" s="108"/>
      <c r="DG197" s="108"/>
    </row>
    <row r="198" spans="1:111" x14ac:dyDescent="0.2">
      <c r="A198" s="108"/>
      <c r="M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108"/>
      <c r="BR198" s="108"/>
      <c r="BS198" s="108"/>
      <c r="BT198" s="108"/>
      <c r="BU198" s="108"/>
      <c r="BV198" s="108"/>
      <c r="BW198" s="108"/>
      <c r="BX198" s="108"/>
      <c r="BY198" s="108"/>
      <c r="BZ198" s="108"/>
      <c r="CA198" s="108"/>
      <c r="CB198" s="108"/>
      <c r="CC198" s="108"/>
      <c r="CD198" s="108"/>
      <c r="CE198" s="108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8"/>
      <c r="CV198" s="108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</row>
    <row r="199" spans="1:111" x14ac:dyDescent="0.2">
      <c r="A199" s="108"/>
      <c r="M199" s="108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/>
      <c r="BN199" s="108"/>
      <c r="BO199" s="108"/>
      <c r="BP199" s="108"/>
      <c r="BQ199" s="108"/>
      <c r="BR199" s="108"/>
      <c r="BS199" s="108"/>
      <c r="BT199" s="108"/>
      <c r="BU199" s="108"/>
      <c r="BV199" s="108"/>
      <c r="BW199" s="108"/>
      <c r="BX199" s="108"/>
      <c r="BY199" s="108"/>
      <c r="BZ199" s="108"/>
      <c r="CA199" s="108"/>
      <c r="CB199" s="108"/>
      <c r="CC199" s="108"/>
      <c r="CD199" s="108"/>
      <c r="CE199" s="108"/>
      <c r="CF199" s="108"/>
      <c r="CG199" s="108"/>
      <c r="CH199" s="108"/>
      <c r="CI199" s="108"/>
      <c r="CJ199" s="108"/>
      <c r="CK199" s="108"/>
      <c r="CL199" s="108"/>
      <c r="CM199" s="108"/>
      <c r="CN199" s="108"/>
      <c r="CO199" s="108"/>
      <c r="CP199" s="108"/>
      <c r="CQ199" s="108"/>
      <c r="CR199" s="108"/>
      <c r="CS199" s="108"/>
      <c r="CT199" s="108"/>
      <c r="CU199" s="108"/>
      <c r="CV199" s="108"/>
      <c r="CW199" s="108"/>
      <c r="CX199" s="108"/>
      <c r="CY199" s="108"/>
      <c r="CZ199" s="108"/>
      <c r="DA199" s="108"/>
      <c r="DB199" s="108"/>
      <c r="DC199" s="108"/>
      <c r="DD199" s="108"/>
      <c r="DE199" s="108"/>
      <c r="DF199" s="108"/>
      <c r="DG199" s="108"/>
    </row>
    <row r="200" spans="1:111" x14ac:dyDescent="0.2">
      <c r="A200" s="108"/>
      <c r="M200" s="108"/>
      <c r="BA200" s="108"/>
      <c r="BB200" s="108"/>
      <c r="BC200" s="108"/>
      <c r="BD200" s="108"/>
      <c r="BE200" s="108"/>
      <c r="BF200" s="108"/>
      <c r="BG200" s="108"/>
      <c r="BH200" s="108"/>
      <c r="BI200" s="108"/>
      <c r="BJ200" s="108"/>
      <c r="BK200" s="108"/>
      <c r="BL200" s="108"/>
      <c r="BM200" s="108"/>
      <c r="BN200" s="108"/>
      <c r="BO200" s="108"/>
      <c r="BP200" s="108"/>
      <c r="BQ200" s="108"/>
      <c r="BR200" s="108"/>
      <c r="BS200" s="108"/>
      <c r="BT200" s="108"/>
      <c r="BU200" s="108"/>
      <c r="BV200" s="108"/>
      <c r="BW200" s="108"/>
      <c r="BX200" s="108"/>
      <c r="BY200" s="108"/>
      <c r="BZ200" s="108"/>
      <c r="CA200" s="108"/>
      <c r="CB200" s="108"/>
      <c r="CC200" s="108"/>
      <c r="CD200" s="108"/>
      <c r="CE200" s="108"/>
      <c r="CF200" s="108"/>
      <c r="CG200" s="108"/>
      <c r="CH200" s="108"/>
      <c r="CI200" s="108"/>
      <c r="CJ200" s="108"/>
      <c r="CK200" s="108"/>
      <c r="CL200" s="108"/>
      <c r="CM200" s="108"/>
      <c r="CN200" s="108"/>
      <c r="CO200" s="108"/>
      <c r="CP200" s="108"/>
      <c r="CQ200" s="108"/>
      <c r="CR200" s="108"/>
      <c r="CS200" s="108"/>
      <c r="CT200" s="108"/>
      <c r="CU200" s="108"/>
      <c r="CV200" s="108"/>
      <c r="CW200" s="108"/>
      <c r="CX200" s="108"/>
      <c r="CY200" s="108"/>
      <c r="CZ200" s="108"/>
      <c r="DA200" s="108"/>
      <c r="DB200" s="108"/>
      <c r="DC200" s="108"/>
      <c r="DD200" s="108"/>
      <c r="DE200" s="108"/>
      <c r="DF200" s="108"/>
      <c r="DG200" s="108"/>
    </row>
    <row r="201" spans="1:111" x14ac:dyDescent="0.2">
      <c r="A201" s="108"/>
      <c r="M201" s="108"/>
      <c r="BA201" s="108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  <c r="BL201" s="108"/>
      <c r="BM201" s="108"/>
      <c r="BN201" s="108"/>
      <c r="BO201" s="108"/>
      <c r="BP201" s="108"/>
      <c r="BQ201" s="108"/>
      <c r="BR201" s="108"/>
      <c r="BS201" s="108"/>
      <c r="BT201" s="108"/>
      <c r="BU201" s="108"/>
      <c r="BV201" s="108"/>
      <c r="BW201" s="108"/>
      <c r="BX201" s="108"/>
      <c r="BY201" s="108"/>
      <c r="BZ201" s="108"/>
      <c r="CA201" s="108"/>
      <c r="CB201" s="108"/>
      <c r="CC201" s="108"/>
      <c r="CD201" s="108"/>
      <c r="CE201" s="108"/>
      <c r="CF201" s="108"/>
      <c r="CG201" s="108"/>
      <c r="CH201" s="108"/>
      <c r="CI201" s="108"/>
      <c r="CJ201" s="108"/>
      <c r="CK201" s="108"/>
      <c r="CL201" s="108"/>
      <c r="CM201" s="108"/>
      <c r="CN201" s="108"/>
      <c r="CO201" s="108"/>
      <c r="CP201" s="108"/>
      <c r="CQ201" s="108"/>
      <c r="CR201" s="108"/>
      <c r="CS201" s="108"/>
      <c r="CT201" s="108"/>
      <c r="CU201" s="108"/>
      <c r="CV201" s="108"/>
      <c r="CW201" s="108"/>
      <c r="CX201" s="108"/>
      <c r="CY201" s="108"/>
      <c r="CZ201" s="108"/>
      <c r="DA201" s="108"/>
      <c r="DB201" s="108"/>
      <c r="DC201" s="108"/>
      <c r="DD201" s="108"/>
      <c r="DE201" s="108"/>
      <c r="DF201" s="108"/>
      <c r="DG201" s="108"/>
    </row>
    <row r="202" spans="1:111" x14ac:dyDescent="0.2">
      <c r="A202" s="108"/>
      <c r="M202" s="108"/>
      <c r="BA202" s="108"/>
      <c r="BB202" s="108"/>
      <c r="BC202" s="108"/>
      <c r="BD202" s="108"/>
      <c r="BE202" s="108"/>
      <c r="BF202" s="108"/>
      <c r="BG202" s="108"/>
      <c r="BH202" s="108"/>
      <c r="BI202" s="108"/>
      <c r="BJ202" s="108"/>
      <c r="BK202" s="108"/>
      <c r="BL202" s="108"/>
      <c r="BM202" s="108"/>
      <c r="BN202" s="108"/>
      <c r="BO202" s="108"/>
      <c r="BP202" s="108"/>
      <c r="BQ202" s="108"/>
      <c r="BR202" s="108"/>
      <c r="BS202" s="108"/>
      <c r="BT202" s="108"/>
      <c r="BU202" s="108"/>
      <c r="BV202" s="108"/>
      <c r="BW202" s="108"/>
      <c r="BX202" s="108"/>
      <c r="BY202" s="108"/>
      <c r="BZ202" s="108"/>
      <c r="CA202" s="108"/>
      <c r="CB202" s="108"/>
      <c r="CC202" s="108"/>
      <c r="CD202" s="108"/>
      <c r="CE202" s="108"/>
      <c r="CF202" s="108"/>
      <c r="CG202" s="108"/>
      <c r="CH202" s="108"/>
      <c r="CI202" s="108"/>
      <c r="CJ202" s="108"/>
      <c r="CK202" s="108"/>
      <c r="CL202" s="108"/>
      <c r="CM202" s="108"/>
      <c r="CN202" s="108"/>
      <c r="CO202" s="108"/>
      <c r="CP202" s="108"/>
      <c r="CQ202" s="108"/>
      <c r="CR202" s="108"/>
      <c r="CS202" s="108"/>
      <c r="CT202" s="108"/>
      <c r="CU202" s="108"/>
      <c r="CV202" s="108"/>
      <c r="CW202" s="108"/>
      <c r="CX202" s="108"/>
      <c r="CY202" s="108"/>
      <c r="CZ202" s="108"/>
      <c r="DA202" s="108"/>
      <c r="DB202" s="108"/>
      <c r="DC202" s="108"/>
      <c r="DD202" s="108"/>
      <c r="DE202" s="108"/>
      <c r="DF202" s="108"/>
      <c r="DG202" s="108"/>
    </row>
    <row r="203" spans="1:111" x14ac:dyDescent="0.2">
      <c r="A203" s="108"/>
      <c r="M203" s="108"/>
      <c r="BA203" s="108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  <c r="BL203" s="108"/>
      <c r="BM203" s="108"/>
      <c r="BN203" s="108"/>
      <c r="BO203" s="108"/>
      <c r="BP203" s="108"/>
      <c r="BQ203" s="108"/>
      <c r="BR203" s="108"/>
      <c r="BS203" s="108"/>
      <c r="BT203" s="108"/>
      <c r="BU203" s="108"/>
      <c r="BV203" s="108"/>
      <c r="BW203" s="108"/>
      <c r="BX203" s="108"/>
      <c r="BY203" s="108"/>
      <c r="BZ203" s="108"/>
      <c r="CA203" s="108"/>
      <c r="CB203" s="108"/>
      <c r="CC203" s="108"/>
      <c r="CD203" s="108"/>
      <c r="CE203" s="108"/>
      <c r="CF203" s="108"/>
      <c r="CG203" s="108"/>
      <c r="CH203" s="108"/>
      <c r="CI203" s="108"/>
      <c r="CJ203" s="108"/>
      <c r="CK203" s="108"/>
      <c r="CL203" s="108"/>
      <c r="CM203" s="108"/>
      <c r="CN203" s="108"/>
      <c r="CO203" s="108"/>
      <c r="CP203" s="108"/>
      <c r="CQ203" s="108"/>
      <c r="CR203" s="108"/>
      <c r="CS203" s="108"/>
      <c r="CT203" s="108"/>
      <c r="CU203" s="108"/>
      <c r="CV203" s="108"/>
      <c r="CW203" s="108"/>
      <c r="CX203" s="108"/>
      <c r="CY203" s="108"/>
      <c r="CZ203" s="108"/>
      <c r="DA203" s="108"/>
      <c r="DB203" s="108"/>
      <c r="DC203" s="108"/>
      <c r="DD203" s="108"/>
      <c r="DE203" s="108"/>
      <c r="DF203" s="108"/>
      <c r="DG203" s="108"/>
    </row>
    <row r="204" spans="1:111" x14ac:dyDescent="0.2">
      <c r="A204" s="108"/>
      <c r="M204" s="108"/>
      <c r="BA204" s="108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8"/>
      <c r="BM204" s="108"/>
      <c r="BN204" s="108"/>
      <c r="BO204" s="108"/>
      <c r="BP204" s="108"/>
      <c r="BQ204" s="108"/>
      <c r="BR204" s="108"/>
      <c r="BS204" s="108"/>
      <c r="BT204" s="108"/>
      <c r="BU204" s="108"/>
      <c r="BV204" s="108"/>
      <c r="BW204" s="108"/>
      <c r="BX204" s="108"/>
      <c r="BY204" s="108"/>
      <c r="BZ204" s="108"/>
      <c r="CA204" s="108"/>
      <c r="CB204" s="108"/>
      <c r="CC204" s="108"/>
      <c r="CD204" s="108"/>
      <c r="CE204" s="108"/>
      <c r="CF204" s="108"/>
      <c r="CG204" s="108"/>
      <c r="CH204" s="108"/>
      <c r="CI204" s="108"/>
      <c r="CJ204" s="108"/>
      <c r="CK204" s="108"/>
      <c r="CL204" s="108"/>
      <c r="CM204" s="108"/>
      <c r="CN204" s="108"/>
      <c r="CO204" s="108"/>
      <c r="CP204" s="108"/>
      <c r="CQ204" s="108"/>
      <c r="CR204" s="108"/>
      <c r="CS204" s="108"/>
      <c r="CT204" s="108"/>
      <c r="CU204" s="108"/>
      <c r="CV204" s="108"/>
      <c r="CW204" s="108"/>
      <c r="CX204" s="108"/>
      <c r="CY204" s="108"/>
      <c r="CZ204" s="108"/>
      <c r="DA204" s="108"/>
      <c r="DB204" s="108"/>
      <c r="DC204" s="108"/>
      <c r="DD204" s="108"/>
      <c r="DE204" s="108"/>
      <c r="DF204" s="108"/>
      <c r="DG204" s="108"/>
    </row>
    <row r="205" spans="1:111" x14ac:dyDescent="0.2">
      <c r="A205" s="108"/>
      <c r="M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/>
      <c r="BN205" s="108"/>
      <c r="BO205" s="108"/>
      <c r="BP205" s="108"/>
      <c r="BQ205" s="108"/>
      <c r="BR205" s="108"/>
      <c r="BS205" s="108"/>
      <c r="BT205" s="108"/>
      <c r="BU205" s="108"/>
      <c r="BV205" s="108"/>
      <c r="BW205" s="108"/>
      <c r="BX205" s="108"/>
      <c r="BY205" s="108"/>
      <c r="BZ205" s="108"/>
      <c r="CA205" s="108"/>
      <c r="CB205" s="108"/>
      <c r="CC205" s="108"/>
      <c r="CD205" s="108"/>
      <c r="CE205" s="108"/>
      <c r="CF205" s="108"/>
      <c r="CG205" s="108"/>
      <c r="CH205" s="108"/>
      <c r="CI205" s="108"/>
      <c r="CJ205" s="108"/>
      <c r="CK205" s="108"/>
      <c r="CL205" s="108"/>
      <c r="CM205" s="108"/>
      <c r="CN205" s="108"/>
      <c r="CO205" s="108"/>
      <c r="CP205" s="108"/>
      <c r="CQ205" s="108"/>
      <c r="CR205" s="108"/>
      <c r="CS205" s="108"/>
      <c r="CT205" s="108"/>
      <c r="CU205" s="108"/>
      <c r="CV205" s="108"/>
      <c r="CW205" s="108"/>
      <c r="CX205" s="108"/>
      <c r="CY205" s="108"/>
      <c r="CZ205" s="108"/>
      <c r="DA205" s="108"/>
      <c r="DB205" s="108"/>
      <c r="DC205" s="108"/>
      <c r="DD205" s="108"/>
      <c r="DE205" s="108"/>
      <c r="DF205" s="108"/>
      <c r="DG205" s="108"/>
    </row>
    <row r="206" spans="1:111" x14ac:dyDescent="0.2">
      <c r="A206" s="108"/>
      <c r="M206" s="108"/>
      <c r="BA206" s="108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8"/>
      <c r="BM206" s="108"/>
      <c r="BN206" s="108"/>
      <c r="BO206" s="108"/>
      <c r="BP206" s="108"/>
      <c r="BQ206" s="108"/>
      <c r="BR206" s="108"/>
      <c r="BS206" s="108"/>
      <c r="BT206" s="108"/>
      <c r="BU206" s="108"/>
      <c r="BV206" s="108"/>
      <c r="BW206" s="108"/>
      <c r="BX206" s="108"/>
      <c r="BY206" s="108"/>
      <c r="BZ206" s="108"/>
      <c r="CA206" s="108"/>
      <c r="CB206" s="108"/>
      <c r="CC206" s="108"/>
      <c r="CD206" s="108"/>
      <c r="CE206" s="108"/>
      <c r="CF206" s="108"/>
      <c r="CG206" s="108"/>
      <c r="CH206" s="108"/>
      <c r="CI206" s="108"/>
      <c r="CJ206" s="108"/>
      <c r="CK206" s="108"/>
      <c r="CL206" s="108"/>
      <c r="CM206" s="108"/>
      <c r="CN206" s="108"/>
      <c r="CO206" s="108"/>
      <c r="CP206" s="108"/>
      <c r="CQ206" s="108"/>
      <c r="CR206" s="108"/>
      <c r="CS206" s="108"/>
      <c r="CT206" s="108"/>
      <c r="CU206" s="108"/>
      <c r="CV206" s="108"/>
      <c r="CW206" s="108"/>
      <c r="CX206" s="108"/>
      <c r="CY206" s="108"/>
      <c r="CZ206" s="108"/>
      <c r="DA206" s="108"/>
      <c r="DB206" s="108"/>
      <c r="DC206" s="108"/>
      <c r="DD206" s="108"/>
      <c r="DE206" s="108"/>
      <c r="DF206" s="108"/>
      <c r="DG206" s="108"/>
    </row>
    <row r="207" spans="1:111" x14ac:dyDescent="0.2">
      <c r="A207" s="108"/>
      <c r="M207" s="108"/>
      <c r="BA207" s="108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8"/>
      <c r="BM207" s="108"/>
      <c r="BN207" s="108"/>
      <c r="BO207" s="108"/>
      <c r="BP207" s="108"/>
      <c r="BQ207" s="108"/>
      <c r="BR207" s="108"/>
      <c r="BS207" s="108"/>
      <c r="BT207" s="108"/>
      <c r="BU207" s="108"/>
      <c r="BV207" s="108"/>
      <c r="BW207" s="108"/>
      <c r="BX207" s="108"/>
      <c r="BY207" s="108"/>
      <c r="BZ207" s="108"/>
      <c r="CA207" s="108"/>
      <c r="CB207" s="108"/>
      <c r="CC207" s="108"/>
      <c r="CD207" s="108"/>
      <c r="CE207" s="108"/>
      <c r="CF207" s="108"/>
      <c r="CG207" s="108"/>
      <c r="CH207" s="108"/>
      <c r="CI207" s="108"/>
      <c r="CJ207" s="108"/>
      <c r="CK207" s="108"/>
      <c r="CL207" s="108"/>
      <c r="CM207" s="108"/>
      <c r="CN207" s="108"/>
      <c r="CO207" s="108"/>
      <c r="CP207" s="108"/>
      <c r="CQ207" s="108"/>
      <c r="CR207" s="108"/>
      <c r="CS207" s="108"/>
      <c r="CT207" s="108"/>
      <c r="CU207" s="108"/>
      <c r="CV207" s="108"/>
      <c r="CW207" s="108"/>
      <c r="CX207" s="108"/>
      <c r="CY207" s="108"/>
      <c r="CZ207" s="108"/>
      <c r="DA207" s="108"/>
      <c r="DB207" s="108"/>
      <c r="DC207" s="108"/>
      <c r="DD207" s="108"/>
      <c r="DE207" s="108"/>
      <c r="DF207" s="108"/>
      <c r="DG207" s="108"/>
    </row>
    <row r="208" spans="1:111" x14ac:dyDescent="0.2">
      <c r="A208" s="108"/>
      <c r="M208" s="108"/>
      <c r="BA208" s="108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8"/>
      <c r="BM208" s="108"/>
      <c r="BN208" s="108"/>
      <c r="BO208" s="108"/>
      <c r="BP208" s="108"/>
      <c r="BQ208" s="108"/>
      <c r="BR208" s="108"/>
      <c r="BS208" s="108"/>
      <c r="BT208" s="108"/>
      <c r="BU208" s="108"/>
      <c r="BV208" s="108"/>
      <c r="BW208" s="108"/>
      <c r="BX208" s="108"/>
      <c r="BY208" s="108"/>
      <c r="BZ208" s="108"/>
      <c r="CA208" s="108"/>
      <c r="CB208" s="108"/>
      <c r="CC208" s="108"/>
      <c r="CD208" s="108"/>
      <c r="CE208" s="108"/>
      <c r="CF208" s="108"/>
      <c r="CG208" s="108"/>
      <c r="CH208" s="108"/>
      <c r="CI208" s="108"/>
      <c r="CJ208" s="108"/>
      <c r="CK208" s="108"/>
      <c r="CL208" s="108"/>
      <c r="CM208" s="108"/>
      <c r="CN208" s="108"/>
      <c r="CO208" s="108"/>
      <c r="CP208" s="108"/>
      <c r="CQ208" s="108"/>
      <c r="CR208" s="108"/>
      <c r="CS208" s="108"/>
      <c r="CT208" s="108"/>
      <c r="CU208" s="108"/>
      <c r="CV208" s="108"/>
      <c r="CW208" s="108"/>
      <c r="CX208" s="108"/>
      <c r="CY208" s="108"/>
      <c r="CZ208" s="108"/>
      <c r="DA208" s="108"/>
      <c r="DB208" s="108"/>
      <c r="DC208" s="108"/>
      <c r="DD208" s="108"/>
      <c r="DE208" s="108"/>
      <c r="DF208" s="108"/>
      <c r="DG208" s="108"/>
    </row>
    <row r="209" spans="1:111" x14ac:dyDescent="0.2">
      <c r="A209" s="108"/>
      <c r="D209" s="108"/>
      <c r="M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/>
      <c r="BN209" s="108"/>
      <c r="BO209" s="108"/>
      <c r="BP209" s="108"/>
      <c r="BQ209" s="108"/>
      <c r="BR209" s="108"/>
      <c r="BS209" s="108"/>
      <c r="BT209" s="108"/>
      <c r="BU209" s="108"/>
      <c r="BV209" s="108"/>
      <c r="BW209" s="108"/>
      <c r="BX209" s="108"/>
      <c r="BY209" s="108"/>
      <c r="BZ209" s="108"/>
      <c r="CA209" s="108"/>
      <c r="CB209" s="108"/>
      <c r="CC209" s="108"/>
      <c r="CD209" s="108"/>
      <c r="CE209" s="108"/>
      <c r="CF209" s="108"/>
      <c r="CG209" s="108"/>
      <c r="CH209" s="108"/>
      <c r="CI209" s="108"/>
      <c r="CJ209" s="108"/>
      <c r="CK209" s="108"/>
      <c r="CL209" s="108"/>
      <c r="CM209" s="108"/>
      <c r="CN209" s="108"/>
      <c r="CO209" s="108"/>
      <c r="CP209" s="108"/>
      <c r="CQ209" s="108"/>
      <c r="CR209" s="108"/>
      <c r="CS209" s="108"/>
      <c r="CT209" s="108"/>
      <c r="CU209" s="108"/>
      <c r="CV209" s="108"/>
      <c r="CW209" s="108"/>
      <c r="CX209" s="108"/>
      <c r="CY209" s="108"/>
      <c r="CZ209" s="108"/>
      <c r="DA209" s="108"/>
      <c r="DB209" s="108"/>
      <c r="DC209" s="108"/>
      <c r="DD209" s="108"/>
      <c r="DE209" s="108"/>
      <c r="DF209" s="108"/>
      <c r="DG209" s="108"/>
    </row>
    <row r="210" spans="1:111" x14ac:dyDescent="0.2">
      <c r="A210" s="108"/>
      <c r="D210" s="108"/>
      <c r="M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  <c r="BM210" s="108"/>
      <c r="BN210" s="108"/>
      <c r="BO210" s="108"/>
      <c r="BP210" s="108"/>
      <c r="BQ210" s="108"/>
      <c r="BR210" s="108"/>
      <c r="BS210" s="108"/>
      <c r="BT210" s="108"/>
      <c r="BU210" s="108"/>
      <c r="BV210" s="108"/>
      <c r="BW210" s="108"/>
      <c r="BX210" s="108"/>
      <c r="BY210" s="108"/>
      <c r="BZ210" s="108"/>
      <c r="CA210" s="108"/>
      <c r="CB210" s="108"/>
      <c r="CC210" s="108"/>
      <c r="CD210" s="108"/>
      <c r="CE210" s="108"/>
      <c r="CF210" s="108"/>
      <c r="CG210" s="108"/>
      <c r="CH210" s="108"/>
      <c r="CI210" s="108"/>
      <c r="CJ210" s="108"/>
      <c r="CK210" s="108"/>
      <c r="CL210" s="108"/>
      <c r="CM210" s="108"/>
      <c r="CN210" s="108"/>
      <c r="CO210" s="108"/>
      <c r="CP210" s="108"/>
      <c r="CQ210" s="108"/>
      <c r="CR210" s="108"/>
      <c r="CS210" s="108"/>
      <c r="CT210" s="108"/>
      <c r="CU210" s="108"/>
      <c r="CV210" s="108"/>
      <c r="CW210" s="108"/>
      <c r="CX210" s="108"/>
      <c r="CY210" s="108"/>
      <c r="CZ210" s="108"/>
      <c r="DA210" s="108"/>
      <c r="DB210" s="108"/>
      <c r="DC210" s="108"/>
      <c r="DD210" s="108"/>
      <c r="DE210" s="108"/>
      <c r="DF210" s="108"/>
      <c r="DG210" s="108"/>
    </row>
    <row r="211" spans="1:111" x14ac:dyDescent="0.2">
      <c r="A211" s="108"/>
      <c r="D211" s="108"/>
      <c r="M211" s="108"/>
      <c r="BA211" s="108"/>
      <c r="BB211" s="108"/>
      <c r="BC211" s="108"/>
      <c r="BD211" s="108"/>
      <c r="BE211" s="108"/>
      <c r="BF211" s="108"/>
      <c r="BG211" s="108"/>
      <c r="BH211" s="108"/>
      <c r="BI211" s="108"/>
      <c r="BJ211" s="108"/>
      <c r="BK211" s="108"/>
      <c r="BL211" s="108"/>
      <c r="BM211" s="108"/>
      <c r="BN211" s="108"/>
      <c r="BO211" s="108"/>
      <c r="BP211" s="108"/>
      <c r="BQ211" s="108"/>
      <c r="BR211" s="108"/>
      <c r="BS211" s="108"/>
      <c r="BT211" s="108"/>
      <c r="BU211" s="108"/>
      <c r="BV211" s="108"/>
      <c r="BW211" s="108"/>
      <c r="BX211" s="108"/>
      <c r="BY211" s="108"/>
      <c r="BZ211" s="108"/>
      <c r="CA211" s="108"/>
      <c r="CB211" s="108"/>
      <c r="CC211" s="108"/>
      <c r="CD211" s="108"/>
      <c r="CE211" s="108"/>
      <c r="CF211" s="108"/>
      <c r="CG211" s="108"/>
      <c r="CH211" s="108"/>
      <c r="CI211" s="108"/>
      <c r="CJ211" s="108"/>
      <c r="CK211" s="108"/>
      <c r="CL211" s="108"/>
      <c r="CM211" s="108"/>
      <c r="CN211" s="108"/>
      <c r="CO211" s="108"/>
      <c r="CP211" s="108"/>
      <c r="CQ211" s="108"/>
      <c r="CR211" s="108"/>
      <c r="CS211" s="108"/>
      <c r="CT211" s="108"/>
      <c r="CU211" s="108"/>
      <c r="CV211" s="108"/>
      <c r="CW211" s="108"/>
      <c r="CX211" s="108"/>
      <c r="CY211" s="108"/>
      <c r="CZ211" s="108"/>
      <c r="DA211" s="108"/>
      <c r="DB211" s="108"/>
      <c r="DC211" s="108"/>
      <c r="DD211" s="108"/>
      <c r="DE211" s="108"/>
      <c r="DF211" s="108"/>
      <c r="DG211" s="108"/>
    </row>
    <row r="212" spans="1:111" x14ac:dyDescent="0.2">
      <c r="A212" s="108"/>
      <c r="D212" s="108"/>
      <c r="M212" s="108"/>
      <c r="BA212" s="108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8"/>
      <c r="BM212" s="108"/>
      <c r="BN212" s="108"/>
      <c r="BO212" s="108"/>
      <c r="BP212" s="108"/>
      <c r="BQ212" s="108"/>
      <c r="BR212" s="108"/>
      <c r="BS212" s="108"/>
      <c r="BT212" s="108"/>
      <c r="BU212" s="108"/>
      <c r="BV212" s="108"/>
      <c r="BW212" s="108"/>
      <c r="BX212" s="108"/>
      <c r="BY212" s="108"/>
      <c r="BZ212" s="108"/>
      <c r="CA212" s="108"/>
      <c r="CB212" s="108"/>
      <c r="CC212" s="108"/>
      <c r="CD212" s="108"/>
      <c r="CE212" s="108"/>
      <c r="CF212" s="108"/>
      <c r="CG212" s="108"/>
      <c r="CH212" s="108"/>
      <c r="CI212" s="108"/>
      <c r="CJ212" s="108"/>
      <c r="CK212" s="108"/>
      <c r="CL212" s="108"/>
      <c r="CM212" s="108"/>
      <c r="CN212" s="108"/>
      <c r="CO212" s="108"/>
      <c r="CP212" s="108"/>
      <c r="CQ212" s="108"/>
      <c r="CR212" s="108"/>
      <c r="CS212" s="108"/>
      <c r="CT212" s="108"/>
      <c r="CU212" s="108"/>
      <c r="CV212" s="108"/>
      <c r="CW212" s="108"/>
      <c r="CX212" s="108"/>
      <c r="CY212" s="108"/>
      <c r="CZ212" s="108"/>
      <c r="DA212" s="108"/>
      <c r="DB212" s="108"/>
      <c r="DC212" s="108"/>
      <c r="DD212" s="108"/>
      <c r="DE212" s="108"/>
      <c r="DF212" s="108"/>
      <c r="DG212" s="108"/>
    </row>
    <row r="213" spans="1:111" x14ac:dyDescent="0.2">
      <c r="A213" s="108"/>
      <c r="D213" s="108"/>
      <c r="M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/>
      <c r="BN213" s="108"/>
      <c r="BO213" s="108"/>
      <c r="BP213" s="108"/>
      <c r="BQ213" s="108"/>
      <c r="BR213" s="108"/>
      <c r="BS213" s="108"/>
      <c r="BT213" s="108"/>
      <c r="BU213" s="108"/>
      <c r="BV213" s="108"/>
      <c r="BW213" s="108"/>
      <c r="BX213" s="108"/>
      <c r="BY213" s="108"/>
      <c r="BZ213" s="108"/>
      <c r="CA213" s="108"/>
      <c r="CB213" s="108"/>
      <c r="CC213" s="108"/>
      <c r="CD213" s="108"/>
      <c r="CE213" s="108"/>
      <c r="CF213" s="108"/>
      <c r="CG213" s="108"/>
      <c r="CH213" s="108"/>
      <c r="CI213" s="108"/>
      <c r="CJ213" s="108"/>
      <c r="CK213" s="108"/>
      <c r="CL213" s="108"/>
      <c r="CM213" s="108"/>
      <c r="CN213" s="108"/>
      <c r="CO213" s="108"/>
      <c r="CP213" s="108"/>
      <c r="CQ213" s="108"/>
      <c r="CR213" s="108"/>
      <c r="CS213" s="108"/>
      <c r="CT213" s="108"/>
      <c r="CU213" s="108"/>
      <c r="CV213" s="108"/>
      <c r="CW213" s="108"/>
      <c r="CX213" s="108"/>
      <c r="CY213" s="108"/>
      <c r="CZ213" s="108"/>
      <c r="DA213" s="108"/>
      <c r="DB213" s="108"/>
      <c r="DC213" s="108"/>
      <c r="DD213" s="108"/>
      <c r="DE213" s="108"/>
      <c r="DF213" s="108"/>
      <c r="DG213" s="108"/>
    </row>
    <row r="214" spans="1:111" x14ac:dyDescent="0.2">
      <c r="A214" s="108"/>
      <c r="D214" s="108"/>
      <c r="M214" s="108"/>
      <c r="BA214" s="108"/>
      <c r="BB214" s="108"/>
      <c r="BC214" s="108"/>
      <c r="BD214" s="108"/>
      <c r="BE214" s="108"/>
      <c r="BF214" s="108"/>
      <c r="BG214" s="108"/>
      <c r="BH214" s="108"/>
      <c r="BI214" s="108"/>
      <c r="BJ214" s="108"/>
      <c r="BK214" s="108"/>
      <c r="BL214" s="108"/>
      <c r="BM214" s="108"/>
      <c r="BN214" s="108"/>
      <c r="BO214" s="108"/>
      <c r="BP214" s="108"/>
      <c r="BQ214" s="108"/>
      <c r="BR214" s="108"/>
      <c r="BS214" s="108"/>
      <c r="BT214" s="108"/>
      <c r="BU214" s="108"/>
      <c r="BV214" s="108"/>
      <c r="BW214" s="108"/>
      <c r="BX214" s="108"/>
      <c r="BY214" s="108"/>
      <c r="BZ214" s="108"/>
      <c r="CA214" s="108"/>
      <c r="CB214" s="108"/>
      <c r="CC214" s="108"/>
      <c r="CD214" s="108"/>
      <c r="CE214" s="108"/>
      <c r="CF214" s="108"/>
      <c r="CG214" s="108"/>
      <c r="CH214" s="108"/>
      <c r="CI214" s="108"/>
      <c r="CJ214" s="108"/>
      <c r="CK214" s="108"/>
      <c r="CL214" s="108"/>
      <c r="CM214" s="108"/>
      <c r="CN214" s="108"/>
      <c r="CO214" s="108"/>
      <c r="CP214" s="108"/>
      <c r="CQ214" s="108"/>
      <c r="CR214" s="108"/>
      <c r="CS214" s="108"/>
      <c r="CT214" s="108"/>
      <c r="CU214" s="108"/>
      <c r="CV214" s="108"/>
      <c r="CW214" s="108"/>
      <c r="CX214" s="108"/>
      <c r="CY214" s="108"/>
      <c r="CZ214" s="108"/>
      <c r="DA214" s="108"/>
      <c r="DB214" s="108"/>
      <c r="DC214" s="108"/>
      <c r="DD214" s="108"/>
      <c r="DE214" s="108"/>
      <c r="DF214" s="108"/>
      <c r="DG214" s="108"/>
    </row>
    <row r="215" spans="1:111" x14ac:dyDescent="0.2">
      <c r="A215" s="108"/>
      <c r="D215" s="108"/>
      <c r="M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/>
      <c r="BN215" s="108"/>
      <c r="BO215" s="108"/>
      <c r="BP215" s="108"/>
      <c r="BQ215" s="108"/>
      <c r="BR215" s="108"/>
      <c r="BS215" s="108"/>
      <c r="BT215" s="108"/>
      <c r="BU215" s="108"/>
      <c r="BV215" s="108"/>
      <c r="BW215" s="108"/>
      <c r="BX215" s="108"/>
      <c r="BY215" s="108"/>
      <c r="BZ215" s="108"/>
      <c r="CA215" s="108"/>
      <c r="CB215" s="108"/>
      <c r="CC215" s="108"/>
      <c r="CD215" s="108"/>
      <c r="CE215" s="108"/>
      <c r="CF215" s="108"/>
      <c r="CG215" s="108"/>
      <c r="CH215" s="108"/>
      <c r="CI215" s="108"/>
      <c r="CJ215" s="108"/>
      <c r="CK215" s="108"/>
      <c r="CL215" s="108"/>
      <c r="CM215" s="108"/>
      <c r="CN215" s="108"/>
      <c r="CO215" s="108"/>
      <c r="CP215" s="108"/>
      <c r="CQ215" s="108"/>
      <c r="CR215" s="108"/>
      <c r="CS215" s="108"/>
      <c r="CT215" s="108"/>
      <c r="CU215" s="108"/>
      <c r="CV215" s="108"/>
      <c r="CW215" s="108"/>
      <c r="CX215" s="108"/>
      <c r="CY215" s="108"/>
      <c r="CZ215" s="108"/>
      <c r="DA215" s="108"/>
      <c r="DB215" s="108"/>
      <c r="DC215" s="108"/>
      <c r="DD215" s="108"/>
      <c r="DE215" s="108"/>
      <c r="DF215" s="108"/>
      <c r="DG215" s="108"/>
    </row>
    <row r="216" spans="1:111" x14ac:dyDescent="0.2">
      <c r="A216" s="108"/>
      <c r="D216" s="108"/>
      <c r="M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8"/>
      <c r="BO216" s="108"/>
      <c r="BP216" s="108"/>
      <c r="BQ216" s="108"/>
      <c r="BR216" s="108"/>
      <c r="BS216" s="108"/>
      <c r="BT216" s="108"/>
      <c r="BU216" s="108"/>
      <c r="BV216" s="108"/>
      <c r="BW216" s="108"/>
      <c r="BX216" s="108"/>
      <c r="BY216" s="108"/>
      <c r="BZ216" s="108"/>
      <c r="CA216" s="108"/>
      <c r="CB216" s="108"/>
      <c r="CC216" s="108"/>
      <c r="CD216" s="108"/>
      <c r="CE216" s="108"/>
      <c r="CF216" s="108"/>
      <c r="CG216" s="108"/>
      <c r="CH216" s="108"/>
      <c r="CI216" s="108"/>
      <c r="CJ216" s="108"/>
      <c r="CK216" s="108"/>
      <c r="CL216" s="108"/>
      <c r="CM216" s="108"/>
      <c r="CN216" s="108"/>
      <c r="CO216" s="108"/>
      <c r="CP216" s="108"/>
      <c r="CQ216" s="108"/>
      <c r="CR216" s="108"/>
      <c r="CS216" s="108"/>
      <c r="CT216" s="108"/>
      <c r="CU216" s="108"/>
      <c r="CV216" s="108"/>
      <c r="CW216" s="108"/>
      <c r="CX216" s="108"/>
      <c r="CY216" s="108"/>
      <c r="CZ216" s="108"/>
      <c r="DA216" s="108"/>
      <c r="DB216" s="108"/>
      <c r="DC216" s="108"/>
      <c r="DD216" s="108"/>
      <c r="DE216" s="108"/>
      <c r="DF216" s="108"/>
      <c r="DG216" s="108"/>
    </row>
    <row r="217" spans="1:111" x14ac:dyDescent="0.2">
      <c r="A217" s="108"/>
      <c r="D217" s="108"/>
      <c r="M217" s="108"/>
      <c r="BA217" s="108"/>
      <c r="BB217" s="108"/>
      <c r="BC217" s="108"/>
      <c r="BD217" s="108"/>
      <c r="BE217" s="108"/>
      <c r="BF217" s="108"/>
      <c r="BG217" s="108"/>
      <c r="BH217" s="108"/>
      <c r="BI217" s="108"/>
      <c r="BJ217" s="108"/>
      <c r="BK217" s="108"/>
      <c r="BL217" s="108"/>
      <c r="BM217" s="108"/>
      <c r="BN217" s="108"/>
      <c r="BO217" s="108"/>
      <c r="BP217" s="108"/>
      <c r="BQ217" s="108"/>
      <c r="BR217" s="108"/>
      <c r="BS217" s="108"/>
      <c r="BT217" s="108"/>
      <c r="BU217" s="108"/>
      <c r="BV217" s="108"/>
      <c r="BW217" s="108"/>
      <c r="BX217" s="108"/>
      <c r="BY217" s="108"/>
      <c r="BZ217" s="108"/>
      <c r="CA217" s="108"/>
      <c r="CB217" s="108"/>
      <c r="CC217" s="108"/>
      <c r="CD217" s="108"/>
      <c r="CE217" s="108"/>
      <c r="CF217" s="108"/>
      <c r="CG217" s="108"/>
      <c r="CH217" s="108"/>
      <c r="CI217" s="108"/>
      <c r="CJ217" s="108"/>
      <c r="CK217" s="108"/>
      <c r="CL217" s="108"/>
      <c r="CM217" s="108"/>
      <c r="CN217" s="108"/>
      <c r="CO217" s="108"/>
      <c r="CP217" s="108"/>
      <c r="CQ217" s="108"/>
      <c r="CR217" s="108"/>
      <c r="CS217" s="108"/>
      <c r="CT217" s="108"/>
      <c r="CU217" s="108"/>
      <c r="CV217" s="108"/>
      <c r="CW217" s="108"/>
      <c r="CX217" s="108"/>
      <c r="CY217" s="108"/>
      <c r="CZ217" s="108"/>
      <c r="DA217" s="108"/>
      <c r="DB217" s="108"/>
      <c r="DC217" s="108"/>
      <c r="DD217" s="108"/>
      <c r="DE217" s="108"/>
      <c r="DF217" s="108"/>
      <c r="DG217" s="108"/>
    </row>
    <row r="218" spans="1:111" x14ac:dyDescent="0.2">
      <c r="A218" s="108"/>
      <c r="D218" s="108"/>
      <c r="M218" s="108"/>
      <c r="BA218" s="108"/>
      <c r="BB218" s="108"/>
      <c r="BC218" s="108"/>
      <c r="BD218" s="108"/>
      <c r="BE218" s="108"/>
      <c r="BF218" s="108"/>
      <c r="BG218" s="108"/>
      <c r="BH218" s="108"/>
      <c r="BI218" s="108"/>
      <c r="BJ218" s="108"/>
      <c r="BK218" s="108"/>
      <c r="BL218" s="108"/>
      <c r="BM218" s="108"/>
      <c r="BN218" s="108"/>
      <c r="BO218" s="108"/>
      <c r="BP218" s="108"/>
      <c r="BQ218" s="108"/>
      <c r="BR218" s="108"/>
      <c r="BS218" s="108"/>
      <c r="BT218" s="108"/>
      <c r="BU218" s="108"/>
      <c r="BV218" s="108"/>
      <c r="BW218" s="108"/>
      <c r="BX218" s="108"/>
      <c r="BY218" s="108"/>
      <c r="BZ218" s="108"/>
      <c r="CA218" s="108"/>
      <c r="CB218" s="108"/>
      <c r="CC218" s="108"/>
      <c r="CD218" s="108"/>
      <c r="CE218" s="108"/>
      <c r="CF218" s="108"/>
      <c r="CG218" s="108"/>
      <c r="CH218" s="108"/>
      <c r="CI218" s="108"/>
      <c r="CJ218" s="108"/>
      <c r="CK218" s="108"/>
      <c r="CL218" s="108"/>
      <c r="CM218" s="108"/>
      <c r="CN218" s="108"/>
      <c r="CO218" s="108"/>
      <c r="CP218" s="108"/>
      <c r="CQ218" s="108"/>
      <c r="CR218" s="108"/>
      <c r="CS218" s="108"/>
      <c r="CT218" s="108"/>
      <c r="CU218" s="108"/>
      <c r="CV218" s="108"/>
      <c r="CW218" s="108"/>
      <c r="CX218" s="108"/>
      <c r="CY218" s="108"/>
      <c r="CZ218" s="108"/>
      <c r="DA218" s="108"/>
      <c r="DB218" s="108"/>
      <c r="DC218" s="108"/>
      <c r="DD218" s="108"/>
      <c r="DE218" s="108"/>
      <c r="DF218" s="108"/>
      <c r="DG218" s="108"/>
    </row>
    <row r="219" spans="1:111" x14ac:dyDescent="0.2">
      <c r="A219" s="108"/>
      <c r="D219" s="108"/>
      <c r="M219" s="108"/>
      <c r="BA219" s="108"/>
      <c r="BB219" s="108"/>
      <c r="BC219" s="108"/>
      <c r="BD219" s="108"/>
      <c r="BE219" s="108"/>
      <c r="BF219" s="108"/>
      <c r="BG219" s="108"/>
      <c r="BH219" s="108"/>
      <c r="BI219" s="108"/>
      <c r="BJ219" s="108"/>
      <c r="BK219" s="108"/>
      <c r="BL219" s="108"/>
      <c r="BM219" s="108"/>
      <c r="BN219" s="108"/>
      <c r="BO219" s="108"/>
      <c r="BP219" s="108"/>
      <c r="BQ219" s="108"/>
      <c r="BR219" s="108"/>
      <c r="BS219" s="108"/>
      <c r="BT219" s="108"/>
      <c r="BU219" s="108"/>
      <c r="BV219" s="108"/>
      <c r="BW219" s="108"/>
      <c r="BX219" s="108"/>
      <c r="BY219" s="108"/>
      <c r="BZ219" s="108"/>
      <c r="CA219" s="108"/>
      <c r="CB219" s="108"/>
      <c r="CC219" s="108"/>
      <c r="CD219" s="108"/>
      <c r="CE219" s="108"/>
      <c r="CF219" s="108"/>
      <c r="CG219" s="108"/>
      <c r="CH219" s="108"/>
      <c r="CI219" s="108"/>
      <c r="CJ219" s="108"/>
      <c r="CK219" s="108"/>
      <c r="CL219" s="108"/>
      <c r="CM219" s="108"/>
      <c r="CN219" s="108"/>
      <c r="CO219" s="108"/>
      <c r="CP219" s="108"/>
      <c r="CQ219" s="108"/>
      <c r="CR219" s="108"/>
      <c r="CS219" s="108"/>
      <c r="CT219" s="108"/>
      <c r="CU219" s="108"/>
      <c r="CV219" s="108"/>
      <c r="CW219" s="108"/>
      <c r="CX219" s="108"/>
      <c r="CY219" s="108"/>
      <c r="CZ219" s="108"/>
      <c r="DA219" s="108"/>
      <c r="DB219" s="108"/>
      <c r="DC219" s="108"/>
      <c r="DD219" s="108"/>
      <c r="DE219" s="108"/>
      <c r="DF219" s="108"/>
      <c r="DG219" s="108"/>
    </row>
    <row r="220" spans="1:111" x14ac:dyDescent="0.2">
      <c r="A220" s="108"/>
      <c r="D220" s="108"/>
      <c r="M220" s="108"/>
      <c r="BA220" s="108"/>
      <c r="BB220" s="108"/>
      <c r="BC220" s="108"/>
      <c r="BD220" s="108"/>
      <c r="BE220" s="108"/>
      <c r="BF220" s="108"/>
      <c r="BG220" s="108"/>
      <c r="BH220" s="108"/>
      <c r="BI220" s="108"/>
      <c r="BJ220" s="108"/>
      <c r="BK220" s="108"/>
      <c r="BL220" s="108"/>
      <c r="BM220" s="108"/>
      <c r="BN220" s="108"/>
      <c r="BO220" s="108"/>
      <c r="BP220" s="108"/>
      <c r="BQ220" s="108"/>
      <c r="BR220" s="108"/>
      <c r="BS220" s="108"/>
      <c r="BT220" s="108"/>
      <c r="BU220" s="108"/>
      <c r="BV220" s="108"/>
      <c r="BW220" s="108"/>
      <c r="BX220" s="108"/>
      <c r="BY220" s="108"/>
      <c r="BZ220" s="108"/>
      <c r="CA220" s="108"/>
      <c r="CB220" s="108"/>
      <c r="CC220" s="108"/>
      <c r="CD220" s="108"/>
      <c r="CE220" s="108"/>
      <c r="CF220" s="108"/>
      <c r="CG220" s="108"/>
      <c r="CH220" s="108"/>
      <c r="CI220" s="108"/>
      <c r="CJ220" s="108"/>
      <c r="CK220" s="108"/>
      <c r="CL220" s="108"/>
      <c r="CM220" s="108"/>
      <c r="CN220" s="108"/>
      <c r="CO220" s="108"/>
      <c r="CP220" s="108"/>
      <c r="CQ220" s="108"/>
      <c r="CR220" s="108"/>
      <c r="CS220" s="108"/>
      <c r="CT220" s="108"/>
      <c r="CU220" s="108"/>
      <c r="CV220" s="108"/>
      <c r="CW220" s="108"/>
      <c r="CX220" s="108"/>
      <c r="CY220" s="108"/>
      <c r="CZ220" s="108"/>
      <c r="DA220" s="108"/>
      <c r="DB220" s="108"/>
      <c r="DC220" s="108"/>
      <c r="DD220" s="108"/>
      <c r="DE220" s="108"/>
      <c r="DF220" s="108"/>
      <c r="DG220" s="108"/>
    </row>
    <row r="221" spans="1:111" x14ac:dyDescent="0.2">
      <c r="A221" s="108"/>
      <c r="D221" s="108"/>
      <c r="M221" s="108"/>
      <c r="BA221" s="108"/>
      <c r="BB221" s="108"/>
      <c r="BC221" s="108"/>
      <c r="BD221" s="108"/>
      <c r="BE221" s="108"/>
      <c r="BF221" s="108"/>
      <c r="BG221" s="108"/>
      <c r="BH221" s="108"/>
      <c r="BI221" s="108"/>
      <c r="BJ221" s="108"/>
      <c r="BK221" s="108"/>
      <c r="BL221" s="108"/>
      <c r="BM221" s="108"/>
      <c r="BN221" s="108"/>
      <c r="BO221" s="108"/>
      <c r="BP221" s="108"/>
      <c r="BQ221" s="108"/>
      <c r="BR221" s="108"/>
      <c r="BS221" s="108"/>
      <c r="BT221" s="108"/>
      <c r="BU221" s="108"/>
      <c r="BV221" s="108"/>
      <c r="BW221" s="108"/>
      <c r="BX221" s="108"/>
      <c r="BY221" s="108"/>
      <c r="BZ221" s="108"/>
      <c r="CA221" s="108"/>
      <c r="CB221" s="108"/>
      <c r="CC221" s="108"/>
      <c r="CD221" s="108"/>
      <c r="CE221" s="108"/>
      <c r="CF221" s="108"/>
      <c r="CG221" s="108"/>
      <c r="CH221" s="108"/>
      <c r="CI221" s="108"/>
      <c r="CJ221" s="108"/>
      <c r="CK221" s="108"/>
      <c r="CL221" s="108"/>
      <c r="CM221" s="108"/>
      <c r="CN221" s="108"/>
      <c r="CO221" s="108"/>
      <c r="CP221" s="108"/>
      <c r="CQ221" s="108"/>
      <c r="CR221" s="108"/>
      <c r="CS221" s="108"/>
      <c r="CT221" s="108"/>
      <c r="CU221" s="108"/>
      <c r="CV221" s="108"/>
      <c r="CW221" s="108"/>
      <c r="CX221" s="108"/>
      <c r="CY221" s="108"/>
      <c r="CZ221" s="108"/>
      <c r="DA221" s="108"/>
      <c r="DB221" s="108"/>
      <c r="DC221" s="108"/>
      <c r="DD221" s="108"/>
      <c r="DE221" s="108"/>
      <c r="DF221" s="108"/>
      <c r="DG221" s="108"/>
    </row>
    <row r="222" spans="1:111" x14ac:dyDescent="0.2">
      <c r="A222" s="108"/>
      <c r="D222" s="108"/>
      <c r="M222" s="108"/>
      <c r="BA222" s="108"/>
      <c r="BB222" s="108"/>
      <c r="BC222" s="108"/>
      <c r="BD222" s="108"/>
      <c r="BE222" s="108"/>
      <c r="BF222" s="108"/>
      <c r="BG222" s="108"/>
      <c r="BH222" s="108"/>
      <c r="BI222" s="108"/>
      <c r="BJ222" s="108"/>
      <c r="BK222" s="108"/>
      <c r="BL222" s="108"/>
      <c r="BM222" s="108"/>
      <c r="BN222" s="108"/>
      <c r="BO222" s="108"/>
      <c r="BP222" s="108"/>
      <c r="BQ222" s="108"/>
      <c r="BR222" s="108"/>
      <c r="BS222" s="108"/>
      <c r="BT222" s="108"/>
      <c r="BU222" s="108"/>
      <c r="BV222" s="108"/>
      <c r="BW222" s="108"/>
      <c r="BX222" s="108"/>
      <c r="BY222" s="108"/>
      <c r="BZ222" s="108"/>
      <c r="CA222" s="108"/>
      <c r="CB222" s="108"/>
      <c r="CC222" s="108"/>
      <c r="CD222" s="108"/>
      <c r="CE222" s="108"/>
      <c r="CF222" s="108"/>
      <c r="CG222" s="108"/>
      <c r="CH222" s="108"/>
      <c r="CI222" s="108"/>
      <c r="CJ222" s="108"/>
      <c r="CK222" s="108"/>
      <c r="CL222" s="108"/>
      <c r="CM222" s="108"/>
      <c r="CN222" s="108"/>
      <c r="CO222" s="108"/>
      <c r="CP222" s="108"/>
      <c r="CQ222" s="108"/>
      <c r="CR222" s="108"/>
      <c r="CS222" s="108"/>
      <c r="CT222" s="108"/>
      <c r="CU222" s="108"/>
      <c r="CV222" s="108"/>
      <c r="CW222" s="108"/>
      <c r="CX222" s="108"/>
      <c r="CY222" s="108"/>
      <c r="CZ222" s="108"/>
      <c r="DA222" s="108"/>
      <c r="DB222" s="108"/>
      <c r="DC222" s="108"/>
      <c r="DD222" s="108"/>
      <c r="DE222" s="108"/>
      <c r="DF222" s="108"/>
      <c r="DG222" s="108"/>
    </row>
    <row r="223" spans="1:111" x14ac:dyDescent="0.2">
      <c r="A223" s="108"/>
      <c r="D223" s="108"/>
      <c r="M223" s="108"/>
      <c r="BA223" s="108"/>
      <c r="BB223" s="108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8"/>
      <c r="BN223" s="108"/>
      <c r="BO223" s="108"/>
      <c r="BP223" s="108"/>
      <c r="BQ223" s="108"/>
      <c r="BR223" s="108"/>
      <c r="BS223" s="108"/>
      <c r="BT223" s="108"/>
      <c r="BU223" s="108"/>
      <c r="BV223" s="108"/>
      <c r="BW223" s="108"/>
      <c r="BX223" s="108"/>
      <c r="BY223" s="108"/>
      <c r="BZ223" s="108"/>
      <c r="CA223" s="108"/>
      <c r="CB223" s="108"/>
      <c r="CC223" s="108"/>
      <c r="CD223" s="108"/>
      <c r="CE223" s="108"/>
      <c r="CF223" s="108"/>
      <c r="CG223" s="108"/>
      <c r="CH223" s="108"/>
      <c r="CI223" s="108"/>
      <c r="CJ223" s="108"/>
      <c r="CK223" s="108"/>
      <c r="CL223" s="108"/>
      <c r="CM223" s="108"/>
      <c r="CN223" s="108"/>
      <c r="CO223" s="108"/>
      <c r="CP223" s="108"/>
      <c r="CQ223" s="108"/>
      <c r="CR223" s="108"/>
      <c r="CS223" s="108"/>
      <c r="CT223" s="108"/>
      <c r="CU223" s="108"/>
      <c r="CV223" s="108"/>
      <c r="CW223" s="108"/>
      <c r="CX223" s="108"/>
      <c r="CY223" s="108"/>
      <c r="CZ223" s="108"/>
      <c r="DA223" s="108"/>
      <c r="DB223" s="108"/>
      <c r="DC223" s="108"/>
      <c r="DD223" s="108"/>
      <c r="DE223" s="108"/>
      <c r="DF223" s="108"/>
      <c r="DG223" s="108"/>
    </row>
    <row r="224" spans="1:111" x14ac:dyDescent="0.2">
      <c r="A224" s="108"/>
      <c r="D224" s="108"/>
      <c r="M224" s="108"/>
      <c r="BA224" s="108"/>
      <c r="BB224" s="108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8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8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8"/>
      <c r="CX224" s="108"/>
      <c r="CY224" s="108"/>
      <c r="CZ224" s="108"/>
      <c r="DA224" s="108"/>
      <c r="DB224" s="108"/>
      <c r="DC224" s="108"/>
      <c r="DD224" s="108"/>
      <c r="DE224" s="108"/>
      <c r="DF224" s="108"/>
      <c r="DG224" s="108"/>
    </row>
    <row r="225" spans="1:111" x14ac:dyDescent="0.2">
      <c r="A225" s="108"/>
      <c r="D225" s="108"/>
      <c r="M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/>
      <c r="BN225" s="108"/>
      <c r="BO225" s="108"/>
      <c r="BP225" s="108"/>
      <c r="BQ225" s="108"/>
      <c r="BR225" s="108"/>
      <c r="BS225" s="108"/>
      <c r="BT225" s="108"/>
      <c r="BU225" s="108"/>
      <c r="BV225" s="108"/>
      <c r="BW225" s="108"/>
      <c r="BX225" s="108"/>
      <c r="BY225" s="108"/>
      <c r="BZ225" s="108"/>
      <c r="CA225" s="108"/>
      <c r="CB225" s="108"/>
      <c r="CC225" s="108"/>
      <c r="CD225" s="108"/>
      <c r="CE225" s="108"/>
      <c r="CF225" s="108"/>
      <c r="CG225" s="108"/>
      <c r="CH225" s="108"/>
      <c r="CI225" s="108"/>
      <c r="CJ225" s="108"/>
      <c r="CK225" s="108"/>
      <c r="CL225" s="108"/>
      <c r="CM225" s="108"/>
      <c r="CN225" s="108"/>
      <c r="CO225" s="108"/>
      <c r="CP225" s="108"/>
      <c r="CQ225" s="108"/>
      <c r="CR225" s="108"/>
      <c r="CS225" s="108"/>
      <c r="CT225" s="108"/>
      <c r="CU225" s="108"/>
      <c r="CV225" s="108"/>
      <c r="CW225" s="108"/>
      <c r="CX225" s="108"/>
      <c r="CY225" s="108"/>
      <c r="CZ225" s="108"/>
      <c r="DA225" s="108"/>
      <c r="DB225" s="108"/>
      <c r="DC225" s="108"/>
      <c r="DD225" s="108"/>
      <c r="DE225" s="108"/>
      <c r="DF225" s="108"/>
      <c r="DG225" s="108"/>
    </row>
    <row r="226" spans="1:111" x14ac:dyDescent="0.2">
      <c r="A226" s="108"/>
      <c r="D226" s="108"/>
      <c r="M226" s="108"/>
      <c r="BA226" s="108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8"/>
      <c r="BM226" s="108"/>
      <c r="BN226" s="108"/>
      <c r="BO226" s="108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8"/>
      <c r="BZ226" s="108"/>
      <c r="CA226" s="108"/>
      <c r="CB226" s="108"/>
      <c r="CC226" s="108"/>
      <c r="CD226" s="108"/>
      <c r="CE226" s="108"/>
      <c r="CF226" s="108"/>
      <c r="CG226" s="108"/>
      <c r="CH226" s="108"/>
      <c r="CI226" s="108"/>
      <c r="CJ226" s="108"/>
      <c r="CK226" s="108"/>
      <c r="CL226" s="108"/>
      <c r="CM226" s="108"/>
      <c r="CN226" s="108"/>
      <c r="CO226" s="108"/>
      <c r="CP226" s="108"/>
      <c r="CQ226" s="108"/>
      <c r="CR226" s="108"/>
      <c r="CS226" s="108"/>
      <c r="CT226" s="108"/>
      <c r="CU226" s="108"/>
      <c r="CV226" s="108"/>
      <c r="CW226" s="108"/>
      <c r="CX226" s="108"/>
      <c r="CY226" s="108"/>
      <c r="CZ226" s="108"/>
      <c r="DA226" s="108"/>
      <c r="DB226" s="108"/>
      <c r="DC226" s="108"/>
      <c r="DD226" s="108"/>
      <c r="DE226" s="108"/>
      <c r="DF226" s="108"/>
      <c r="DG226" s="108"/>
    </row>
    <row r="227" spans="1:111" x14ac:dyDescent="0.2">
      <c r="A227" s="108"/>
      <c r="D227" s="108"/>
      <c r="M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8"/>
      <c r="BN227" s="108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8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8"/>
      <c r="CM227" s="108"/>
      <c r="CN227" s="108"/>
      <c r="CO227" s="108"/>
      <c r="CP227" s="108"/>
      <c r="CQ227" s="108"/>
      <c r="CR227" s="108"/>
      <c r="CS227" s="108"/>
      <c r="CT227" s="108"/>
      <c r="CU227" s="108"/>
      <c r="CV227" s="108"/>
      <c r="CW227" s="108"/>
      <c r="CX227" s="108"/>
      <c r="CY227" s="108"/>
      <c r="CZ227" s="108"/>
      <c r="DA227" s="108"/>
      <c r="DB227" s="108"/>
      <c r="DC227" s="108"/>
      <c r="DD227" s="108"/>
      <c r="DE227" s="108"/>
      <c r="DF227" s="108"/>
      <c r="DG227" s="108"/>
    </row>
    <row r="228" spans="1:111" x14ac:dyDescent="0.2">
      <c r="A228" s="108"/>
      <c r="D228" s="108"/>
      <c r="M228" s="108"/>
      <c r="BA228" s="108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8"/>
      <c r="BN228" s="108"/>
      <c r="BO228" s="108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8"/>
      <c r="BZ228" s="108"/>
      <c r="CA228" s="108"/>
      <c r="CB228" s="108"/>
      <c r="CC228" s="108"/>
      <c r="CD228" s="108"/>
      <c r="CE228" s="108"/>
      <c r="CF228" s="108"/>
      <c r="CG228" s="108"/>
      <c r="CH228" s="108"/>
      <c r="CI228" s="108"/>
      <c r="CJ228" s="108"/>
      <c r="CK228" s="108"/>
      <c r="CL228" s="108"/>
      <c r="CM228" s="108"/>
      <c r="CN228" s="108"/>
      <c r="CO228" s="108"/>
      <c r="CP228" s="108"/>
      <c r="CQ228" s="108"/>
      <c r="CR228" s="108"/>
      <c r="CS228" s="108"/>
      <c r="CT228" s="108"/>
      <c r="CU228" s="108"/>
      <c r="CV228" s="108"/>
      <c r="CW228" s="108"/>
      <c r="CX228" s="108"/>
      <c r="CY228" s="108"/>
      <c r="CZ228" s="108"/>
      <c r="DA228" s="108"/>
      <c r="DB228" s="108"/>
      <c r="DC228" s="108"/>
      <c r="DD228" s="108"/>
      <c r="DE228" s="108"/>
      <c r="DF228" s="108"/>
      <c r="DG228" s="108"/>
    </row>
    <row r="229" spans="1:111" x14ac:dyDescent="0.2">
      <c r="A229" s="108"/>
      <c r="D229" s="108"/>
      <c r="M229" s="108"/>
      <c r="BA229" s="108"/>
      <c r="BB229" s="108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8"/>
      <c r="BN229" s="108"/>
      <c r="BO229" s="108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8"/>
      <c r="BZ229" s="108"/>
      <c r="CA229" s="108"/>
      <c r="CB229" s="108"/>
      <c r="CC229" s="108"/>
      <c r="CD229" s="108"/>
      <c r="CE229" s="108"/>
      <c r="CF229" s="108"/>
      <c r="CG229" s="108"/>
      <c r="CH229" s="108"/>
      <c r="CI229" s="108"/>
      <c r="CJ229" s="108"/>
      <c r="CK229" s="108"/>
      <c r="CL229" s="108"/>
      <c r="CM229" s="108"/>
      <c r="CN229" s="108"/>
      <c r="CO229" s="108"/>
      <c r="CP229" s="108"/>
      <c r="CQ229" s="108"/>
      <c r="CR229" s="108"/>
      <c r="CS229" s="108"/>
      <c r="CT229" s="108"/>
      <c r="CU229" s="108"/>
      <c r="CV229" s="108"/>
      <c r="CW229" s="108"/>
      <c r="CX229" s="108"/>
      <c r="CY229" s="108"/>
      <c r="CZ229" s="108"/>
      <c r="DA229" s="108"/>
      <c r="DB229" s="108"/>
      <c r="DC229" s="108"/>
      <c r="DD229" s="108"/>
      <c r="DE229" s="108"/>
      <c r="DF229" s="108"/>
      <c r="DG229" s="108"/>
    </row>
    <row r="230" spans="1:111" x14ac:dyDescent="0.2">
      <c r="A230" s="108"/>
      <c r="D230" s="108"/>
      <c r="M230" s="108"/>
      <c r="BA230" s="108"/>
      <c r="BB230" s="108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8"/>
      <c r="BN230" s="108"/>
      <c r="BO230" s="108"/>
      <c r="BP230" s="108"/>
      <c r="BQ230" s="108"/>
      <c r="BR230" s="108"/>
      <c r="BS230" s="108"/>
      <c r="BT230" s="108"/>
      <c r="BU230" s="108"/>
      <c r="BV230" s="108"/>
      <c r="BW230" s="108"/>
      <c r="BX230" s="108"/>
      <c r="BY230" s="108"/>
      <c r="BZ230" s="108"/>
      <c r="CA230" s="108"/>
      <c r="CB230" s="108"/>
      <c r="CC230" s="108"/>
      <c r="CD230" s="108"/>
      <c r="CE230" s="108"/>
      <c r="CF230" s="108"/>
      <c r="CG230" s="108"/>
      <c r="CH230" s="108"/>
      <c r="CI230" s="108"/>
      <c r="CJ230" s="108"/>
      <c r="CK230" s="108"/>
      <c r="CL230" s="108"/>
      <c r="CM230" s="108"/>
      <c r="CN230" s="108"/>
      <c r="CO230" s="108"/>
      <c r="CP230" s="108"/>
      <c r="CQ230" s="108"/>
      <c r="CR230" s="108"/>
      <c r="CS230" s="108"/>
      <c r="CT230" s="108"/>
      <c r="CU230" s="108"/>
      <c r="CV230" s="108"/>
      <c r="CW230" s="108"/>
      <c r="CX230" s="108"/>
      <c r="CY230" s="108"/>
      <c r="CZ230" s="108"/>
      <c r="DA230" s="108"/>
      <c r="DB230" s="108"/>
      <c r="DC230" s="108"/>
      <c r="DD230" s="108"/>
      <c r="DE230" s="108"/>
      <c r="DF230" s="108"/>
      <c r="DG230" s="108"/>
    </row>
    <row r="231" spans="1:111" x14ac:dyDescent="0.2">
      <c r="A231" s="108"/>
      <c r="D231" s="108"/>
      <c r="M231" s="108"/>
      <c r="BA231" s="108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8"/>
      <c r="BN231" s="108"/>
      <c r="BO231" s="108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8"/>
      <c r="BZ231" s="108"/>
      <c r="CA231" s="108"/>
      <c r="CB231" s="108"/>
      <c r="CC231" s="108"/>
      <c r="CD231" s="108"/>
      <c r="CE231" s="108"/>
      <c r="CF231" s="108"/>
      <c r="CG231" s="108"/>
      <c r="CH231" s="108"/>
      <c r="CI231" s="108"/>
      <c r="CJ231" s="108"/>
      <c r="CK231" s="108"/>
      <c r="CL231" s="108"/>
      <c r="CM231" s="108"/>
      <c r="CN231" s="108"/>
      <c r="CO231" s="108"/>
      <c r="CP231" s="108"/>
      <c r="CQ231" s="108"/>
      <c r="CR231" s="108"/>
      <c r="CS231" s="108"/>
      <c r="CT231" s="108"/>
      <c r="CU231" s="108"/>
      <c r="CV231" s="108"/>
      <c r="CW231" s="108"/>
      <c r="CX231" s="108"/>
      <c r="CY231" s="108"/>
      <c r="CZ231" s="108"/>
      <c r="DA231" s="108"/>
      <c r="DB231" s="108"/>
      <c r="DC231" s="108"/>
      <c r="DD231" s="108"/>
      <c r="DE231" s="108"/>
      <c r="DF231" s="108"/>
      <c r="DG231" s="108"/>
    </row>
    <row r="232" spans="1:111" x14ac:dyDescent="0.2">
      <c r="A232" s="108"/>
      <c r="D232" s="108"/>
      <c r="M232" s="108"/>
      <c r="BA232" s="108"/>
      <c r="BB232" s="108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8"/>
      <c r="BN232" s="108"/>
      <c r="BO232" s="108"/>
      <c r="BP232" s="108"/>
      <c r="BQ232" s="108"/>
      <c r="BR232" s="108"/>
      <c r="BS232" s="108"/>
      <c r="BT232" s="108"/>
      <c r="BU232" s="108"/>
      <c r="BV232" s="108"/>
      <c r="BW232" s="108"/>
      <c r="BX232" s="108"/>
      <c r="BY232" s="108"/>
      <c r="BZ232" s="108"/>
      <c r="CA232" s="108"/>
      <c r="CB232" s="108"/>
      <c r="CC232" s="108"/>
      <c r="CD232" s="108"/>
      <c r="CE232" s="108"/>
      <c r="CF232" s="108"/>
      <c r="CG232" s="108"/>
      <c r="CH232" s="108"/>
      <c r="CI232" s="108"/>
      <c r="CJ232" s="108"/>
      <c r="CK232" s="108"/>
      <c r="CL232" s="108"/>
      <c r="CM232" s="108"/>
      <c r="CN232" s="108"/>
      <c r="CO232" s="108"/>
      <c r="CP232" s="108"/>
      <c r="CQ232" s="108"/>
      <c r="CR232" s="108"/>
      <c r="CS232" s="108"/>
      <c r="CT232" s="108"/>
      <c r="CU232" s="108"/>
      <c r="CV232" s="108"/>
      <c r="CW232" s="108"/>
      <c r="CX232" s="108"/>
      <c r="CY232" s="108"/>
      <c r="CZ232" s="108"/>
      <c r="DA232" s="108"/>
      <c r="DB232" s="108"/>
      <c r="DC232" s="108"/>
      <c r="DD232" s="108"/>
      <c r="DE232" s="108"/>
      <c r="DF232" s="108"/>
      <c r="DG232" s="108"/>
    </row>
    <row r="233" spans="1:111" x14ac:dyDescent="0.2">
      <c r="A233" s="108"/>
      <c r="D233" s="108"/>
      <c r="M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8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  <c r="CL233" s="108"/>
      <c r="CM233" s="108"/>
      <c r="CN233" s="108"/>
      <c r="CO233" s="108"/>
      <c r="CP233" s="108"/>
      <c r="CQ233" s="108"/>
      <c r="CR233" s="108"/>
      <c r="CS233" s="108"/>
      <c r="CT233" s="108"/>
      <c r="CU233" s="108"/>
      <c r="CV233" s="108"/>
      <c r="CW233" s="108"/>
      <c r="CX233" s="108"/>
      <c r="CY233" s="108"/>
      <c r="CZ233" s="108"/>
      <c r="DA233" s="108"/>
      <c r="DB233" s="108"/>
      <c r="DC233" s="108"/>
      <c r="DD233" s="108"/>
      <c r="DE233" s="108"/>
      <c r="DF233" s="108"/>
      <c r="DG233" s="108"/>
    </row>
    <row r="234" spans="1:111" x14ac:dyDescent="0.2">
      <c r="A234" s="108"/>
      <c r="D234" s="108"/>
      <c r="M234" s="108"/>
      <c r="BA234" s="108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8"/>
      <c r="BM234" s="108"/>
      <c r="BN234" s="108"/>
      <c r="BO234" s="108"/>
      <c r="BP234" s="108"/>
      <c r="BQ234" s="108"/>
      <c r="BR234" s="108"/>
      <c r="BS234" s="108"/>
      <c r="BT234" s="108"/>
      <c r="BU234" s="108"/>
      <c r="BV234" s="108"/>
      <c r="BW234" s="108"/>
      <c r="BX234" s="108"/>
      <c r="BY234" s="108"/>
      <c r="BZ234" s="108"/>
      <c r="CA234" s="108"/>
      <c r="CB234" s="108"/>
      <c r="CC234" s="108"/>
      <c r="CD234" s="108"/>
      <c r="CE234" s="108"/>
      <c r="CF234" s="108"/>
      <c r="CG234" s="108"/>
      <c r="CH234" s="108"/>
      <c r="CI234" s="108"/>
      <c r="CJ234" s="108"/>
      <c r="CK234" s="108"/>
      <c r="CL234" s="108"/>
      <c r="CM234" s="108"/>
      <c r="CN234" s="108"/>
      <c r="CO234" s="108"/>
      <c r="CP234" s="108"/>
      <c r="CQ234" s="108"/>
      <c r="CR234" s="108"/>
      <c r="CS234" s="108"/>
      <c r="CT234" s="108"/>
      <c r="CU234" s="108"/>
      <c r="CV234" s="108"/>
      <c r="CW234" s="108"/>
      <c r="CX234" s="108"/>
      <c r="CY234" s="108"/>
      <c r="CZ234" s="108"/>
      <c r="DA234" s="108"/>
      <c r="DB234" s="108"/>
      <c r="DC234" s="108"/>
      <c r="DD234" s="108"/>
      <c r="DE234" s="108"/>
      <c r="DF234" s="108"/>
      <c r="DG234" s="108"/>
    </row>
    <row r="235" spans="1:111" x14ac:dyDescent="0.2">
      <c r="A235" s="108"/>
      <c r="D235" s="108"/>
      <c r="M235" s="108"/>
      <c r="BA235" s="108"/>
      <c r="BB235" s="108"/>
      <c r="BC235" s="108"/>
      <c r="BD235" s="108"/>
      <c r="BE235" s="108"/>
      <c r="BF235" s="108"/>
      <c r="BG235" s="108"/>
      <c r="BH235" s="108"/>
      <c r="BI235" s="108"/>
      <c r="BJ235" s="108"/>
      <c r="BK235" s="108"/>
      <c r="BL235" s="108"/>
      <c r="BM235" s="108"/>
      <c r="BN235" s="108"/>
      <c r="BO235" s="108"/>
      <c r="BP235" s="108"/>
      <c r="BQ235" s="108"/>
      <c r="BR235" s="108"/>
      <c r="BS235" s="108"/>
      <c r="BT235" s="108"/>
      <c r="BU235" s="108"/>
      <c r="BV235" s="108"/>
      <c r="BW235" s="108"/>
      <c r="BX235" s="108"/>
      <c r="BY235" s="108"/>
      <c r="BZ235" s="108"/>
      <c r="CA235" s="108"/>
      <c r="CB235" s="108"/>
      <c r="CC235" s="108"/>
      <c r="CD235" s="108"/>
      <c r="CE235" s="108"/>
      <c r="CF235" s="108"/>
      <c r="CG235" s="108"/>
      <c r="CH235" s="108"/>
      <c r="CI235" s="108"/>
      <c r="CJ235" s="108"/>
      <c r="CK235" s="108"/>
      <c r="CL235" s="108"/>
      <c r="CM235" s="108"/>
      <c r="CN235" s="108"/>
      <c r="CO235" s="108"/>
      <c r="CP235" s="108"/>
      <c r="CQ235" s="108"/>
      <c r="CR235" s="108"/>
      <c r="CS235" s="108"/>
      <c r="CT235" s="108"/>
      <c r="CU235" s="108"/>
      <c r="CV235" s="108"/>
      <c r="CW235" s="108"/>
      <c r="CX235" s="108"/>
      <c r="CY235" s="108"/>
      <c r="CZ235" s="108"/>
      <c r="DA235" s="108"/>
      <c r="DB235" s="108"/>
      <c r="DC235" s="108"/>
      <c r="DD235" s="108"/>
      <c r="DE235" s="108"/>
      <c r="DF235" s="108"/>
      <c r="DG235" s="108"/>
    </row>
    <row r="236" spans="1:111" x14ac:dyDescent="0.2">
      <c r="A236" s="108"/>
      <c r="D236" s="108"/>
      <c r="M236" s="108"/>
      <c r="BA236" s="108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8"/>
      <c r="BN236" s="108"/>
      <c r="BO236" s="108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8"/>
      <c r="BZ236" s="108"/>
      <c r="CA236" s="108"/>
      <c r="CB236" s="108"/>
      <c r="CC236" s="108"/>
      <c r="CD236" s="108"/>
      <c r="CE236" s="108"/>
      <c r="CF236" s="108"/>
      <c r="CG236" s="108"/>
      <c r="CH236" s="108"/>
      <c r="CI236" s="108"/>
      <c r="CJ236" s="108"/>
      <c r="CK236" s="108"/>
      <c r="CL236" s="108"/>
      <c r="CM236" s="108"/>
      <c r="CN236" s="108"/>
      <c r="CO236" s="108"/>
      <c r="CP236" s="108"/>
      <c r="CQ236" s="108"/>
      <c r="CR236" s="108"/>
      <c r="CS236" s="108"/>
      <c r="CT236" s="108"/>
      <c r="CU236" s="108"/>
      <c r="CV236" s="108"/>
      <c r="CW236" s="108"/>
      <c r="CX236" s="108"/>
      <c r="CY236" s="108"/>
      <c r="CZ236" s="108"/>
      <c r="DA236" s="108"/>
      <c r="DB236" s="108"/>
      <c r="DC236" s="108"/>
      <c r="DD236" s="108"/>
      <c r="DE236" s="108"/>
      <c r="DF236" s="108"/>
      <c r="DG236" s="108"/>
    </row>
    <row r="237" spans="1:111" x14ac:dyDescent="0.2">
      <c r="A237" s="108"/>
      <c r="D237" s="108"/>
      <c r="M237" s="108"/>
      <c r="BA237" s="108"/>
      <c r="BB237" s="108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8"/>
      <c r="BN237" s="108"/>
      <c r="BO237" s="108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8"/>
      <c r="BZ237" s="108"/>
      <c r="CA237" s="108"/>
      <c r="CB237" s="108"/>
      <c r="CC237" s="108"/>
      <c r="CD237" s="108"/>
      <c r="CE237" s="108"/>
      <c r="CF237" s="108"/>
      <c r="CG237" s="108"/>
      <c r="CH237" s="108"/>
      <c r="CI237" s="108"/>
      <c r="CJ237" s="108"/>
      <c r="CK237" s="108"/>
      <c r="CL237" s="108"/>
      <c r="CM237" s="108"/>
      <c r="CN237" s="108"/>
      <c r="CO237" s="108"/>
      <c r="CP237" s="108"/>
      <c r="CQ237" s="108"/>
      <c r="CR237" s="108"/>
      <c r="CS237" s="108"/>
      <c r="CT237" s="108"/>
      <c r="CU237" s="108"/>
      <c r="CV237" s="108"/>
      <c r="CW237" s="108"/>
      <c r="CX237" s="108"/>
      <c r="CY237" s="108"/>
      <c r="CZ237" s="108"/>
      <c r="DA237" s="108"/>
      <c r="DB237" s="108"/>
      <c r="DC237" s="108"/>
      <c r="DD237" s="108"/>
      <c r="DE237" s="108"/>
      <c r="DF237" s="108"/>
      <c r="DG237" s="108"/>
    </row>
    <row r="238" spans="1:111" x14ac:dyDescent="0.2">
      <c r="A238" s="108"/>
      <c r="D238" s="108"/>
      <c r="M238" s="108"/>
      <c r="BA238" s="108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8"/>
      <c r="BN238" s="108"/>
      <c r="BO238" s="108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8"/>
      <c r="BZ238" s="108"/>
      <c r="CA238" s="108"/>
      <c r="CB238" s="108"/>
      <c r="CC238" s="108"/>
      <c r="CD238" s="108"/>
      <c r="CE238" s="108"/>
      <c r="CF238" s="108"/>
      <c r="CG238" s="108"/>
      <c r="CH238" s="108"/>
      <c r="CI238" s="108"/>
      <c r="CJ238" s="108"/>
      <c r="CK238" s="108"/>
      <c r="CL238" s="108"/>
      <c r="CM238" s="108"/>
      <c r="CN238" s="108"/>
      <c r="CO238" s="108"/>
      <c r="CP238" s="108"/>
      <c r="CQ238" s="108"/>
      <c r="CR238" s="108"/>
      <c r="CS238" s="108"/>
      <c r="CT238" s="108"/>
      <c r="CU238" s="108"/>
      <c r="CV238" s="108"/>
      <c r="CW238" s="108"/>
      <c r="CX238" s="108"/>
      <c r="CY238" s="108"/>
      <c r="CZ238" s="108"/>
      <c r="DA238" s="108"/>
      <c r="DB238" s="108"/>
      <c r="DC238" s="108"/>
      <c r="DD238" s="108"/>
      <c r="DE238" s="108"/>
      <c r="DF238" s="108"/>
      <c r="DG238" s="108"/>
    </row>
    <row r="239" spans="1:111" x14ac:dyDescent="0.2">
      <c r="A239" s="108"/>
      <c r="D239" s="108"/>
      <c r="M239" s="108"/>
      <c r="BA239" s="108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8"/>
      <c r="BM239" s="108"/>
      <c r="BN239" s="108"/>
      <c r="BO239" s="108"/>
      <c r="BP239" s="108"/>
      <c r="BQ239" s="108"/>
      <c r="BR239" s="108"/>
      <c r="BS239" s="108"/>
      <c r="BT239" s="108"/>
      <c r="BU239" s="108"/>
      <c r="BV239" s="108"/>
      <c r="BW239" s="108"/>
      <c r="BX239" s="108"/>
      <c r="BY239" s="108"/>
      <c r="BZ239" s="108"/>
      <c r="CA239" s="108"/>
      <c r="CB239" s="108"/>
      <c r="CC239" s="108"/>
      <c r="CD239" s="108"/>
      <c r="CE239" s="108"/>
      <c r="CF239" s="108"/>
      <c r="CG239" s="108"/>
      <c r="CH239" s="108"/>
      <c r="CI239" s="108"/>
      <c r="CJ239" s="108"/>
      <c r="CK239" s="108"/>
      <c r="CL239" s="108"/>
      <c r="CM239" s="108"/>
      <c r="CN239" s="108"/>
      <c r="CO239" s="108"/>
      <c r="CP239" s="108"/>
      <c r="CQ239" s="108"/>
      <c r="CR239" s="108"/>
      <c r="CS239" s="108"/>
      <c r="CT239" s="108"/>
      <c r="CU239" s="108"/>
      <c r="CV239" s="108"/>
      <c r="CW239" s="108"/>
      <c r="CX239" s="108"/>
      <c r="CY239" s="108"/>
      <c r="CZ239" s="108"/>
      <c r="DA239" s="108"/>
      <c r="DB239" s="108"/>
      <c r="DC239" s="108"/>
      <c r="DD239" s="108"/>
      <c r="DE239" s="108"/>
      <c r="DF239" s="108"/>
      <c r="DG239" s="108"/>
    </row>
    <row r="240" spans="1:111" x14ac:dyDescent="0.2">
      <c r="A240" s="108"/>
      <c r="D240" s="108"/>
      <c r="M240" s="108"/>
      <c r="BA240" s="108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8"/>
      <c r="BN240" s="108"/>
      <c r="BO240" s="108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8"/>
      <c r="BZ240" s="108"/>
      <c r="CA240" s="108"/>
      <c r="CB240" s="108"/>
      <c r="CC240" s="108"/>
      <c r="CD240" s="108"/>
      <c r="CE240" s="108"/>
      <c r="CF240" s="108"/>
      <c r="CG240" s="108"/>
      <c r="CH240" s="108"/>
      <c r="CI240" s="108"/>
      <c r="CJ240" s="108"/>
      <c r="CK240" s="108"/>
      <c r="CL240" s="108"/>
      <c r="CM240" s="108"/>
      <c r="CN240" s="108"/>
      <c r="CO240" s="108"/>
      <c r="CP240" s="108"/>
      <c r="CQ240" s="108"/>
      <c r="CR240" s="108"/>
      <c r="CS240" s="108"/>
      <c r="CT240" s="108"/>
      <c r="CU240" s="108"/>
      <c r="CV240" s="108"/>
      <c r="CW240" s="108"/>
      <c r="CX240" s="108"/>
      <c r="CY240" s="108"/>
      <c r="CZ240" s="108"/>
      <c r="DA240" s="108"/>
      <c r="DB240" s="108"/>
      <c r="DC240" s="108"/>
      <c r="DD240" s="108"/>
      <c r="DE240" s="108"/>
      <c r="DF240" s="108"/>
      <c r="DG240" s="108"/>
    </row>
    <row r="241" spans="1:111" x14ac:dyDescent="0.2">
      <c r="A241" s="108"/>
      <c r="D241" s="108"/>
      <c r="M241" s="108"/>
      <c r="BA241" s="108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8"/>
      <c r="BN241" s="108"/>
      <c r="BO241" s="108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8"/>
      <c r="BZ241" s="108"/>
      <c r="CA241" s="108"/>
      <c r="CB241" s="108"/>
      <c r="CC241" s="108"/>
      <c r="CD241" s="108"/>
      <c r="CE241" s="108"/>
      <c r="CF241" s="108"/>
      <c r="CG241" s="108"/>
      <c r="CH241" s="108"/>
      <c r="CI241" s="108"/>
      <c r="CJ241" s="108"/>
      <c r="CK241" s="108"/>
      <c r="CL241" s="108"/>
      <c r="CM241" s="108"/>
      <c r="CN241" s="108"/>
      <c r="CO241" s="108"/>
      <c r="CP241" s="108"/>
      <c r="CQ241" s="108"/>
      <c r="CR241" s="108"/>
      <c r="CS241" s="108"/>
      <c r="CT241" s="108"/>
      <c r="CU241" s="108"/>
      <c r="CV241" s="108"/>
      <c r="CW241" s="108"/>
      <c r="CX241" s="108"/>
      <c r="CY241" s="108"/>
      <c r="CZ241" s="108"/>
      <c r="DA241" s="108"/>
      <c r="DB241" s="108"/>
      <c r="DC241" s="108"/>
      <c r="DD241" s="108"/>
      <c r="DE241" s="108"/>
      <c r="DF241" s="108"/>
      <c r="DG241" s="108"/>
    </row>
    <row r="242" spans="1:111" x14ac:dyDescent="0.2">
      <c r="A242" s="108"/>
      <c r="D242" s="108"/>
      <c r="M242" s="108"/>
      <c r="BA242" s="108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8"/>
      <c r="BN242" s="108"/>
      <c r="BO242" s="108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8"/>
      <c r="BZ242" s="108"/>
      <c r="CA242" s="108"/>
      <c r="CB242" s="108"/>
      <c r="CC242" s="108"/>
      <c r="CD242" s="108"/>
      <c r="CE242" s="108"/>
      <c r="CF242" s="108"/>
      <c r="CG242" s="108"/>
      <c r="CH242" s="108"/>
      <c r="CI242" s="108"/>
      <c r="CJ242" s="108"/>
      <c r="CK242" s="108"/>
      <c r="CL242" s="108"/>
      <c r="CM242" s="108"/>
      <c r="CN242" s="108"/>
      <c r="CO242" s="108"/>
      <c r="CP242" s="108"/>
      <c r="CQ242" s="108"/>
      <c r="CR242" s="108"/>
      <c r="CS242" s="108"/>
      <c r="CT242" s="108"/>
      <c r="CU242" s="108"/>
      <c r="CV242" s="108"/>
      <c r="CW242" s="108"/>
      <c r="CX242" s="108"/>
      <c r="CY242" s="108"/>
      <c r="CZ242" s="108"/>
      <c r="DA242" s="108"/>
      <c r="DB242" s="108"/>
      <c r="DC242" s="108"/>
      <c r="DD242" s="108"/>
      <c r="DE242" s="108"/>
      <c r="DF242" s="108"/>
      <c r="DG242" s="108"/>
    </row>
    <row r="243" spans="1:111" x14ac:dyDescent="0.2">
      <c r="A243" s="108"/>
      <c r="D243" s="108"/>
      <c r="M243" s="108"/>
      <c r="BA243" s="108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8"/>
      <c r="BN243" s="108"/>
      <c r="BO243" s="108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8"/>
      <c r="BZ243" s="108"/>
      <c r="CA243" s="108"/>
      <c r="CB243" s="108"/>
      <c r="CC243" s="108"/>
      <c r="CD243" s="108"/>
      <c r="CE243" s="108"/>
      <c r="CF243" s="108"/>
      <c r="CG243" s="108"/>
      <c r="CH243" s="108"/>
      <c r="CI243" s="108"/>
      <c r="CJ243" s="108"/>
      <c r="CK243" s="108"/>
      <c r="CL243" s="108"/>
      <c r="CM243" s="108"/>
      <c r="CN243" s="108"/>
      <c r="CO243" s="108"/>
      <c r="CP243" s="108"/>
      <c r="CQ243" s="108"/>
      <c r="CR243" s="108"/>
      <c r="CS243" s="108"/>
      <c r="CT243" s="108"/>
      <c r="CU243" s="108"/>
      <c r="CV243" s="108"/>
      <c r="CW243" s="108"/>
      <c r="CX243" s="108"/>
      <c r="CY243" s="108"/>
      <c r="CZ243" s="108"/>
      <c r="DA243" s="108"/>
      <c r="DB243" s="108"/>
      <c r="DC243" s="108"/>
      <c r="DD243" s="108"/>
      <c r="DE243" s="108"/>
      <c r="DF243" s="108"/>
      <c r="DG243" s="108"/>
    </row>
    <row r="244" spans="1:111" x14ac:dyDescent="0.2">
      <c r="A244" s="108"/>
      <c r="D244" s="108"/>
      <c r="M244" s="108"/>
      <c r="BA244" s="108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8"/>
      <c r="BN244" s="108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08"/>
      <c r="BY244" s="108"/>
      <c r="BZ244" s="108"/>
      <c r="CA244" s="108"/>
      <c r="CB244" s="108"/>
      <c r="CC244" s="108"/>
      <c r="CD244" s="108"/>
      <c r="CE244" s="108"/>
      <c r="CF244" s="108"/>
      <c r="CG244" s="108"/>
      <c r="CH244" s="108"/>
      <c r="CI244" s="108"/>
      <c r="CJ244" s="108"/>
      <c r="CK244" s="108"/>
      <c r="CL244" s="108"/>
      <c r="CM244" s="108"/>
      <c r="CN244" s="108"/>
      <c r="CO244" s="108"/>
      <c r="CP244" s="108"/>
      <c r="CQ244" s="108"/>
      <c r="CR244" s="108"/>
      <c r="CS244" s="108"/>
      <c r="CT244" s="108"/>
      <c r="CU244" s="108"/>
      <c r="CV244" s="108"/>
      <c r="CW244" s="108"/>
      <c r="CX244" s="108"/>
      <c r="CY244" s="108"/>
      <c r="CZ244" s="108"/>
      <c r="DA244" s="108"/>
      <c r="DB244" s="108"/>
      <c r="DC244" s="108"/>
      <c r="DD244" s="108"/>
      <c r="DE244" s="108"/>
      <c r="DF244" s="108"/>
      <c r="DG244" s="108"/>
    </row>
    <row r="245" spans="1:111" x14ac:dyDescent="0.2">
      <c r="A245" s="108"/>
      <c r="D245" s="108"/>
      <c r="M245" s="108"/>
      <c r="BA245" s="108"/>
      <c r="BB245" s="108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8"/>
      <c r="BN245" s="108"/>
      <c r="BO245" s="108"/>
      <c r="BP245" s="108"/>
      <c r="BQ245" s="108"/>
      <c r="BR245" s="108"/>
      <c r="BS245" s="108"/>
      <c r="BT245" s="108"/>
      <c r="BU245" s="108"/>
      <c r="BV245" s="108"/>
      <c r="BW245" s="108"/>
      <c r="BX245" s="108"/>
      <c r="BY245" s="108"/>
      <c r="BZ245" s="108"/>
      <c r="CA245" s="108"/>
      <c r="CB245" s="108"/>
      <c r="CC245" s="108"/>
      <c r="CD245" s="108"/>
      <c r="CE245" s="108"/>
      <c r="CF245" s="108"/>
      <c r="CG245" s="108"/>
      <c r="CH245" s="108"/>
      <c r="CI245" s="108"/>
      <c r="CJ245" s="108"/>
      <c r="CK245" s="108"/>
      <c r="CL245" s="108"/>
      <c r="CM245" s="108"/>
      <c r="CN245" s="108"/>
      <c r="CO245" s="108"/>
      <c r="CP245" s="108"/>
      <c r="CQ245" s="108"/>
      <c r="CR245" s="108"/>
      <c r="CS245" s="108"/>
      <c r="CT245" s="108"/>
      <c r="CU245" s="108"/>
      <c r="CV245" s="108"/>
      <c r="CW245" s="108"/>
      <c r="CX245" s="108"/>
      <c r="CY245" s="108"/>
      <c r="CZ245" s="108"/>
      <c r="DA245" s="108"/>
      <c r="DB245" s="108"/>
      <c r="DC245" s="108"/>
      <c r="DD245" s="108"/>
      <c r="DE245" s="108"/>
      <c r="DF245" s="108"/>
      <c r="DG245" s="108"/>
    </row>
    <row r="246" spans="1:111" x14ac:dyDescent="0.2">
      <c r="A246" s="108"/>
      <c r="D246" s="108"/>
      <c r="M246" s="108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  <c r="BP246" s="108"/>
      <c r="BQ246" s="108"/>
      <c r="BR246" s="108"/>
      <c r="BS246" s="108"/>
      <c r="BT246" s="108"/>
      <c r="BU246" s="108"/>
      <c r="BV246" s="108"/>
      <c r="BW246" s="108"/>
      <c r="BX246" s="108"/>
      <c r="BY246" s="108"/>
      <c r="BZ246" s="108"/>
      <c r="CA246" s="108"/>
      <c r="CB246" s="108"/>
      <c r="CC246" s="108"/>
      <c r="CD246" s="108"/>
      <c r="CE246" s="108"/>
      <c r="CF246" s="108"/>
      <c r="CG246" s="108"/>
      <c r="CH246" s="108"/>
      <c r="CI246" s="108"/>
      <c r="CJ246" s="108"/>
      <c r="CK246" s="108"/>
      <c r="CL246" s="108"/>
      <c r="CM246" s="108"/>
      <c r="CN246" s="108"/>
      <c r="CO246" s="108"/>
      <c r="CP246" s="108"/>
      <c r="CQ246" s="108"/>
      <c r="CR246" s="108"/>
      <c r="CS246" s="108"/>
      <c r="CT246" s="108"/>
      <c r="CU246" s="108"/>
      <c r="CV246" s="108"/>
      <c r="CW246" s="108"/>
      <c r="CX246" s="108"/>
      <c r="CY246" s="108"/>
      <c r="CZ246" s="108"/>
      <c r="DA246" s="108"/>
      <c r="DB246" s="108"/>
      <c r="DC246" s="108"/>
      <c r="DD246" s="108"/>
      <c r="DE246" s="108"/>
      <c r="DF246" s="108"/>
      <c r="DG246" s="108"/>
    </row>
    <row r="247" spans="1:111" x14ac:dyDescent="0.2">
      <c r="A247" s="108"/>
      <c r="D247" s="108"/>
      <c r="M247" s="108"/>
      <c r="BA247" s="108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8"/>
      <c r="BN247" s="108"/>
      <c r="BO247" s="108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8"/>
      <c r="BZ247" s="108"/>
      <c r="CA247" s="108"/>
      <c r="CB247" s="108"/>
      <c r="CC247" s="108"/>
      <c r="CD247" s="108"/>
      <c r="CE247" s="108"/>
      <c r="CF247" s="108"/>
      <c r="CG247" s="108"/>
      <c r="CH247" s="108"/>
      <c r="CI247" s="108"/>
      <c r="CJ247" s="108"/>
      <c r="CK247" s="108"/>
      <c r="CL247" s="108"/>
      <c r="CM247" s="108"/>
      <c r="CN247" s="108"/>
      <c r="CO247" s="108"/>
      <c r="CP247" s="108"/>
      <c r="CQ247" s="108"/>
      <c r="CR247" s="108"/>
      <c r="CS247" s="108"/>
      <c r="CT247" s="108"/>
      <c r="CU247" s="108"/>
      <c r="CV247" s="108"/>
      <c r="CW247" s="108"/>
      <c r="CX247" s="108"/>
      <c r="CY247" s="108"/>
      <c r="CZ247" s="108"/>
      <c r="DA247" s="108"/>
      <c r="DB247" s="108"/>
      <c r="DC247" s="108"/>
      <c r="DD247" s="108"/>
      <c r="DE247" s="108"/>
      <c r="DF247" s="108"/>
      <c r="DG247" s="108"/>
    </row>
    <row r="248" spans="1:111" x14ac:dyDescent="0.2">
      <c r="A248" s="108"/>
      <c r="D248" s="108"/>
      <c r="M248" s="108"/>
      <c r="BA248" s="108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8"/>
      <c r="BN248" s="108"/>
      <c r="BO248" s="108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8"/>
      <c r="BZ248" s="108"/>
      <c r="CA248" s="108"/>
      <c r="CB248" s="108"/>
      <c r="CC248" s="108"/>
      <c r="CD248" s="108"/>
      <c r="CE248" s="108"/>
      <c r="CF248" s="108"/>
      <c r="CG248" s="108"/>
      <c r="CH248" s="108"/>
      <c r="CI248" s="108"/>
      <c r="CJ248" s="108"/>
      <c r="CK248" s="108"/>
      <c r="CL248" s="108"/>
      <c r="CM248" s="108"/>
      <c r="CN248" s="108"/>
      <c r="CO248" s="108"/>
      <c r="CP248" s="108"/>
      <c r="CQ248" s="108"/>
      <c r="CR248" s="108"/>
      <c r="CS248" s="108"/>
      <c r="CT248" s="108"/>
      <c r="CU248" s="108"/>
      <c r="CV248" s="108"/>
      <c r="CW248" s="108"/>
      <c r="CX248" s="108"/>
      <c r="CY248" s="108"/>
      <c r="CZ248" s="108"/>
      <c r="DA248" s="108"/>
      <c r="DB248" s="108"/>
      <c r="DC248" s="108"/>
      <c r="DD248" s="108"/>
      <c r="DE248" s="108"/>
      <c r="DF248" s="108"/>
      <c r="DG248" s="108"/>
    </row>
    <row r="249" spans="1:111" x14ac:dyDescent="0.2">
      <c r="A249" s="108"/>
      <c r="D249" s="108"/>
      <c r="M249" s="108"/>
      <c r="BA249" s="108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8"/>
      <c r="CA249" s="108"/>
      <c r="CB249" s="108"/>
      <c r="CC249" s="108"/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  <c r="CN249" s="108"/>
      <c r="CO249" s="108"/>
      <c r="CP249" s="108"/>
      <c r="CQ249" s="108"/>
      <c r="CR249" s="108"/>
      <c r="CS249" s="108"/>
      <c r="CT249" s="108"/>
      <c r="CU249" s="108"/>
      <c r="CV249" s="108"/>
      <c r="CW249" s="108"/>
      <c r="CX249" s="108"/>
      <c r="CY249" s="108"/>
      <c r="CZ249" s="108"/>
      <c r="DA249" s="108"/>
      <c r="DB249" s="108"/>
      <c r="DC249" s="108"/>
      <c r="DD249" s="108"/>
      <c r="DE249" s="108"/>
      <c r="DF249" s="108"/>
      <c r="DG249" s="108"/>
    </row>
    <row r="250" spans="1:111" x14ac:dyDescent="0.2">
      <c r="A250" s="108"/>
      <c r="D250" s="108"/>
      <c r="M250" s="108"/>
      <c r="BA250" s="108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8"/>
      <c r="BN250" s="108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8"/>
      <c r="BZ250" s="108"/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08"/>
      <c r="CM250" s="108"/>
      <c r="CN250" s="108"/>
      <c r="CO250" s="108"/>
      <c r="CP250" s="108"/>
      <c r="CQ250" s="108"/>
      <c r="CR250" s="108"/>
      <c r="CS250" s="108"/>
      <c r="CT250" s="108"/>
      <c r="CU250" s="108"/>
      <c r="CV250" s="108"/>
      <c r="CW250" s="108"/>
      <c r="CX250" s="108"/>
      <c r="CY250" s="108"/>
      <c r="CZ250" s="108"/>
      <c r="DA250" s="108"/>
      <c r="DB250" s="108"/>
      <c r="DC250" s="108"/>
      <c r="DD250" s="108"/>
      <c r="DE250" s="108"/>
      <c r="DF250" s="108"/>
      <c r="DG250" s="108"/>
    </row>
    <row r="251" spans="1:111" x14ac:dyDescent="0.2">
      <c r="A251" s="108"/>
      <c r="D251" s="108"/>
      <c r="M251" s="108"/>
      <c r="BA251" s="108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8"/>
      <c r="BN251" s="108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8"/>
      <c r="BZ251" s="108"/>
      <c r="CA251" s="108"/>
      <c r="CB251" s="108"/>
      <c r="CC251" s="108"/>
      <c r="CD251" s="108"/>
      <c r="CE251" s="108"/>
      <c r="CF251" s="108"/>
      <c r="CG251" s="108"/>
      <c r="CH251" s="108"/>
      <c r="CI251" s="108"/>
      <c r="CJ251" s="108"/>
      <c r="CK251" s="108"/>
      <c r="CL251" s="108"/>
      <c r="CM251" s="108"/>
      <c r="CN251" s="108"/>
      <c r="CO251" s="108"/>
      <c r="CP251" s="108"/>
      <c r="CQ251" s="108"/>
      <c r="CR251" s="108"/>
      <c r="CS251" s="108"/>
      <c r="CT251" s="108"/>
      <c r="CU251" s="108"/>
      <c r="CV251" s="108"/>
      <c r="CW251" s="108"/>
      <c r="CX251" s="108"/>
      <c r="CY251" s="108"/>
      <c r="CZ251" s="108"/>
      <c r="DA251" s="108"/>
      <c r="DB251" s="108"/>
      <c r="DC251" s="108"/>
      <c r="DD251" s="108"/>
      <c r="DE251" s="108"/>
      <c r="DF251" s="108"/>
      <c r="DG251" s="108"/>
    </row>
    <row r="252" spans="1:111" x14ac:dyDescent="0.2">
      <c r="A252" s="108"/>
      <c r="D252" s="108"/>
      <c r="M252" s="108"/>
      <c r="BA252" s="108"/>
      <c r="BB252" s="108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8"/>
      <c r="BN252" s="108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8"/>
      <c r="BZ252" s="108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8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8"/>
      <c r="CX252" s="108"/>
      <c r="CY252" s="108"/>
      <c r="CZ252" s="108"/>
      <c r="DA252" s="108"/>
      <c r="DB252" s="108"/>
      <c r="DC252" s="108"/>
      <c r="DD252" s="108"/>
      <c r="DE252" s="108"/>
      <c r="DF252" s="108"/>
      <c r="DG252" s="108"/>
    </row>
    <row r="253" spans="1:111" x14ac:dyDescent="0.2">
      <c r="A253" s="108"/>
      <c r="D253" s="108"/>
      <c r="M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8"/>
      <c r="BZ253" s="108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  <c r="CL253" s="108"/>
      <c r="CM253" s="108"/>
      <c r="CN253" s="108"/>
      <c r="CO253" s="108"/>
      <c r="CP253" s="108"/>
      <c r="CQ253" s="108"/>
      <c r="CR253" s="108"/>
      <c r="CS253" s="108"/>
      <c r="CT253" s="108"/>
      <c r="CU253" s="108"/>
      <c r="CV253" s="108"/>
      <c r="CW253" s="108"/>
      <c r="CX253" s="108"/>
      <c r="CY253" s="108"/>
      <c r="CZ253" s="108"/>
      <c r="DA253" s="108"/>
      <c r="DB253" s="108"/>
      <c r="DC253" s="108"/>
      <c r="DD253" s="108"/>
      <c r="DE253" s="108"/>
      <c r="DF253" s="108"/>
      <c r="DG253" s="108"/>
    </row>
    <row r="254" spans="1:111" x14ac:dyDescent="0.2">
      <c r="A254" s="108"/>
      <c r="D254" s="108"/>
      <c r="M254" s="108"/>
      <c r="BA254" s="108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8"/>
      <c r="BN254" s="108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08"/>
      <c r="BY254" s="108"/>
      <c r="BZ254" s="108"/>
      <c r="CA254" s="108"/>
      <c r="CB254" s="108"/>
      <c r="CC254" s="108"/>
      <c r="CD254" s="108"/>
      <c r="CE254" s="108"/>
      <c r="CF254" s="108"/>
      <c r="CG254" s="108"/>
      <c r="CH254" s="108"/>
      <c r="CI254" s="108"/>
      <c r="CJ254" s="108"/>
      <c r="CK254" s="108"/>
      <c r="CL254" s="108"/>
      <c r="CM254" s="108"/>
      <c r="CN254" s="108"/>
      <c r="CO254" s="108"/>
      <c r="CP254" s="108"/>
      <c r="CQ254" s="108"/>
      <c r="CR254" s="108"/>
      <c r="CS254" s="108"/>
      <c r="CT254" s="108"/>
      <c r="CU254" s="108"/>
      <c r="CV254" s="108"/>
      <c r="CW254" s="108"/>
      <c r="CX254" s="108"/>
      <c r="CY254" s="108"/>
      <c r="CZ254" s="108"/>
      <c r="DA254" s="108"/>
      <c r="DB254" s="108"/>
      <c r="DC254" s="108"/>
      <c r="DD254" s="108"/>
      <c r="DE254" s="108"/>
      <c r="DF254" s="108"/>
      <c r="DG254" s="108"/>
    </row>
    <row r="255" spans="1:111" x14ac:dyDescent="0.2">
      <c r="A255" s="108"/>
      <c r="D255" s="108"/>
      <c r="M255" s="108"/>
      <c r="BA255" s="108"/>
      <c r="BB255" s="108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8"/>
      <c r="BN255" s="108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08"/>
      <c r="BY255" s="108"/>
      <c r="BZ255" s="108"/>
      <c r="CA255" s="108"/>
      <c r="CB255" s="108"/>
      <c r="CC255" s="108"/>
      <c r="CD255" s="108"/>
      <c r="CE255" s="108"/>
      <c r="CF255" s="108"/>
      <c r="CG255" s="108"/>
      <c r="CH255" s="108"/>
      <c r="CI255" s="108"/>
      <c r="CJ255" s="108"/>
      <c r="CK255" s="108"/>
      <c r="CL255" s="108"/>
      <c r="CM255" s="108"/>
      <c r="CN255" s="108"/>
      <c r="CO255" s="108"/>
      <c r="CP255" s="108"/>
      <c r="CQ255" s="108"/>
      <c r="CR255" s="108"/>
      <c r="CS255" s="108"/>
      <c r="CT255" s="108"/>
      <c r="CU255" s="108"/>
      <c r="CV255" s="108"/>
      <c r="CW255" s="108"/>
      <c r="CX255" s="108"/>
      <c r="CY255" s="108"/>
      <c r="CZ255" s="108"/>
      <c r="DA255" s="108"/>
      <c r="DB255" s="108"/>
      <c r="DC255" s="108"/>
      <c r="DD255" s="108"/>
      <c r="DE255" s="108"/>
      <c r="DF255" s="108"/>
      <c r="DG255" s="108"/>
    </row>
    <row r="256" spans="1:111" x14ac:dyDescent="0.2">
      <c r="A256" s="108"/>
      <c r="D256" s="108"/>
      <c r="M256" s="108"/>
      <c r="BA256" s="108"/>
      <c r="BB256" s="108"/>
      <c r="BC256" s="108"/>
      <c r="BD256" s="108"/>
      <c r="BE256" s="108"/>
      <c r="BF256" s="108"/>
      <c r="BG256" s="108"/>
      <c r="BH256" s="108"/>
      <c r="BI256" s="108"/>
      <c r="BJ256" s="108"/>
      <c r="BK256" s="108"/>
      <c r="BL256" s="108"/>
      <c r="BM256" s="108"/>
      <c r="BN256" s="108"/>
      <c r="BO256" s="108"/>
      <c r="BP256" s="108"/>
      <c r="BQ256" s="108"/>
      <c r="BR256" s="108"/>
      <c r="BS256" s="108"/>
      <c r="BT256" s="108"/>
      <c r="BU256" s="108"/>
      <c r="BV256" s="108"/>
      <c r="BW256" s="108"/>
      <c r="BX256" s="108"/>
      <c r="BY256" s="108"/>
      <c r="BZ256" s="108"/>
      <c r="CA256" s="108"/>
      <c r="CB256" s="108"/>
      <c r="CC256" s="108"/>
      <c r="CD256" s="108"/>
      <c r="CE256" s="108"/>
      <c r="CF256" s="108"/>
      <c r="CG256" s="108"/>
      <c r="CH256" s="108"/>
      <c r="CI256" s="108"/>
      <c r="CJ256" s="108"/>
      <c r="CK256" s="108"/>
      <c r="CL256" s="108"/>
      <c r="CM256" s="108"/>
      <c r="CN256" s="108"/>
      <c r="CO256" s="108"/>
      <c r="CP256" s="108"/>
      <c r="CQ256" s="108"/>
      <c r="CR256" s="108"/>
      <c r="CS256" s="108"/>
      <c r="CT256" s="108"/>
      <c r="CU256" s="108"/>
      <c r="CV256" s="108"/>
      <c r="CW256" s="108"/>
      <c r="CX256" s="108"/>
      <c r="CY256" s="108"/>
      <c r="CZ256" s="108"/>
      <c r="DA256" s="108"/>
      <c r="DB256" s="108"/>
      <c r="DC256" s="108"/>
      <c r="DD256" s="108"/>
      <c r="DE256" s="108"/>
      <c r="DF256" s="108"/>
      <c r="DG256" s="108"/>
    </row>
    <row r="257" spans="1:111" x14ac:dyDescent="0.2">
      <c r="A257" s="108"/>
      <c r="D257" s="108"/>
      <c r="M257" s="108"/>
      <c r="BA257" s="108"/>
      <c r="BB257" s="108"/>
      <c r="BC257" s="108"/>
      <c r="BD257" s="108"/>
      <c r="BE257" s="108"/>
      <c r="BF257" s="108"/>
      <c r="BG257" s="108"/>
      <c r="BH257" s="108"/>
      <c r="BI257" s="108"/>
      <c r="BJ257" s="108"/>
      <c r="BK257" s="108"/>
      <c r="BL257" s="108"/>
      <c r="BM257" s="108"/>
      <c r="BN257" s="108"/>
      <c r="BO257" s="108"/>
      <c r="BP257" s="108"/>
      <c r="BQ257" s="108"/>
      <c r="BR257" s="108"/>
      <c r="BS257" s="108"/>
      <c r="BT257" s="108"/>
      <c r="BU257" s="108"/>
      <c r="BV257" s="108"/>
      <c r="BW257" s="108"/>
      <c r="BX257" s="108"/>
      <c r="BY257" s="108"/>
      <c r="BZ257" s="108"/>
      <c r="CA257" s="108"/>
      <c r="CB257" s="108"/>
      <c r="CC257" s="108"/>
      <c r="CD257" s="108"/>
      <c r="CE257" s="108"/>
      <c r="CF257" s="108"/>
      <c r="CG257" s="108"/>
      <c r="CH257" s="108"/>
      <c r="CI257" s="108"/>
      <c r="CJ257" s="108"/>
      <c r="CK257" s="108"/>
      <c r="CL257" s="108"/>
      <c r="CM257" s="108"/>
      <c r="CN257" s="108"/>
      <c r="CO257" s="108"/>
      <c r="CP257" s="108"/>
      <c r="CQ257" s="108"/>
      <c r="CR257" s="108"/>
      <c r="CS257" s="108"/>
      <c r="CT257" s="108"/>
      <c r="CU257" s="108"/>
      <c r="CV257" s="108"/>
      <c r="CW257" s="108"/>
      <c r="CX257" s="108"/>
      <c r="CY257" s="108"/>
      <c r="CZ257" s="108"/>
      <c r="DA257" s="108"/>
      <c r="DB257" s="108"/>
      <c r="DC257" s="108"/>
      <c r="DD257" s="108"/>
      <c r="DE257" s="108"/>
      <c r="DF257" s="108"/>
      <c r="DG257" s="108"/>
    </row>
    <row r="258" spans="1:111" x14ac:dyDescent="0.2">
      <c r="A258" s="108"/>
      <c r="D258" s="108"/>
      <c r="M258" s="108"/>
      <c r="BA258" s="108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8"/>
      <c r="BN258" s="108"/>
      <c r="BO258" s="108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8"/>
      <c r="BZ258" s="108"/>
      <c r="CA258" s="108"/>
      <c r="CB258" s="108"/>
      <c r="CC258" s="108"/>
      <c r="CD258" s="108"/>
      <c r="CE258" s="108"/>
      <c r="CF258" s="108"/>
      <c r="CG258" s="108"/>
      <c r="CH258" s="108"/>
      <c r="CI258" s="108"/>
      <c r="CJ258" s="108"/>
      <c r="CK258" s="108"/>
      <c r="CL258" s="108"/>
      <c r="CM258" s="108"/>
      <c r="CN258" s="108"/>
      <c r="CO258" s="108"/>
      <c r="CP258" s="108"/>
      <c r="CQ258" s="108"/>
      <c r="CR258" s="108"/>
      <c r="CS258" s="108"/>
      <c r="CT258" s="108"/>
      <c r="CU258" s="108"/>
      <c r="CV258" s="108"/>
      <c r="CW258" s="108"/>
      <c r="CX258" s="108"/>
      <c r="CY258" s="108"/>
      <c r="CZ258" s="108"/>
      <c r="DA258" s="108"/>
      <c r="DB258" s="108"/>
      <c r="DC258" s="108"/>
      <c r="DD258" s="108"/>
      <c r="DE258" s="108"/>
      <c r="DF258" s="108"/>
      <c r="DG258" s="108"/>
    </row>
    <row r="259" spans="1:111" x14ac:dyDescent="0.2">
      <c r="A259" s="108"/>
      <c r="D259" s="108"/>
      <c r="M259" s="108"/>
      <c r="BA259" s="108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8"/>
      <c r="BN259" s="108"/>
      <c r="BO259" s="108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8"/>
      <c r="BZ259" s="108"/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08"/>
      <c r="CM259" s="108"/>
      <c r="CN259" s="108"/>
      <c r="CO259" s="108"/>
      <c r="CP259" s="108"/>
      <c r="CQ259" s="108"/>
      <c r="CR259" s="108"/>
      <c r="CS259" s="108"/>
      <c r="CT259" s="108"/>
      <c r="CU259" s="108"/>
      <c r="CV259" s="108"/>
      <c r="CW259" s="108"/>
      <c r="CX259" s="108"/>
      <c r="CY259" s="108"/>
      <c r="CZ259" s="108"/>
      <c r="DA259" s="108"/>
      <c r="DB259" s="108"/>
      <c r="DC259" s="108"/>
      <c r="DD259" s="108"/>
      <c r="DE259" s="108"/>
      <c r="DF259" s="108"/>
      <c r="DG259" s="108"/>
    </row>
    <row r="260" spans="1:111" x14ac:dyDescent="0.2">
      <c r="A260" s="108"/>
      <c r="D260" s="108"/>
      <c r="M260" s="108"/>
      <c r="BA260" s="108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8"/>
      <c r="BN260" s="108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8"/>
      <c r="BZ260" s="108"/>
      <c r="CA260" s="108"/>
      <c r="CB260" s="108"/>
      <c r="CC260" s="108"/>
      <c r="CD260" s="108"/>
      <c r="CE260" s="108"/>
      <c r="CF260" s="108"/>
      <c r="CG260" s="108"/>
      <c r="CH260" s="108"/>
      <c r="CI260" s="108"/>
      <c r="CJ260" s="108"/>
      <c r="CK260" s="108"/>
      <c r="CL260" s="108"/>
      <c r="CM260" s="108"/>
      <c r="CN260" s="108"/>
      <c r="CO260" s="108"/>
      <c r="CP260" s="108"/>
      <c r="CQ260" s="108"/>
      <c r="CR260" s="108"/>
      <c r="CS260" s="108"/>
      <c r="CT260" s="108"/>
      <c r="CU260" s="108"/>
      <c r="CV260" s="108"/>
      <c r="CW260" s="108"/>
      <c r="CX260" s="108"/>
      <c r="CY260" s="108"/>
      <c r="CZ260" s="108"/>
      <c r="DA260" s="108"/>
      <c r="DB260" s="108"/>
      <c r="DC260" s="108"/>
      <c r="DD260" s="108"/>
      <c r="DE260" s="108"/>
      <c r="DF260" s="108"/>
      <c r="DG260" s="108"/>
    </row>
    <row r="261" spans="1:111" x14ac:dyDescent="0.2">
      <c r="A261" s="108"/>
      <c r="D261" s="108"/>
      <c r="M261" s="108"/>
      <c r="BA261" s="108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8"/>
      <c r="BN261" s="108"/>
      <c r="BO261" s="108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8"/>
      <c r="BZ261" s="108"/>
      <c r="CA261" s="108"/>
      <c r="CB261" s="108"/>
      <c r="CC261" s="108"/>
      <c r="CD261" s="108"/>
      <c r="CE261" s="108"/>
      <c r="CF261" s="108"/>
      <c r="CG261" s="108"/>
      <c r="CH261" s="108"/>
      <c r="CI261" s="108"/>
      <c r="CJ261" s="108"/>
      <c r="CK261" s="108"/>
      <c r="CL261" s="108"/>
      <c r="CM261" s="108"/>
      <c r="CN261" s="108"/>
      <c r="CO261" s="108"/>
      <c r="CP261" s="108"/>
      <c r="CQ261" s="108"/>
      <c r="CR261" s="108"/>
      <c r="CS261" s="108"/>
      <c r="CT261" s="108"/>
      <c r="CU261" s="108"/>
      <c r="CV261" s="108"/>
      <c r="CW261" s="108"/>
      <c r="CX261" s="108"/>
      <c r="CY261" s="108"/>
      <c r="CZ261" s="108"/>
      <c r="DA261" s="108"/>
      <c r="DB261" s="108"/>
      <c r="DC261" s="108"/>
      <c r="DD261" s="108"/>
      <c r="DE261" s="108"/>
      <c r="DF261" s="108"/>
      <c r="DG261" s="108"/>
    </row>
    <row r="262" spans="1:111" x14ac:dyDescent="0.2">
      <c r="A262" s="108"/>
      <c r="D262" s="108"/>
      <c r="M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8"/>
      <c r="CA262" s="108"/>
      <c r="CB262" s="108"/>
      <c r="CC262" s="108"/>
      <c r="CD262" s="108"/>
      <c r="CE262" s="108"/>
      <c r="CF262" s="108"/>
      <c r="CG262" s="108"/>
      <c r="CH262" s="108"/>
      <c r="CI262" s="108"/>
      <c r="CJ262" s="108"/>
      <c r="CK262" s="108"/>
      <c r="CL262" s="108"/>
      <c r="CM262" s="108"/>
      <c r="CN262" s="108"/>
      <c r="CO262" s="108"/>
      <c r="CP262" s="108"/>
      <c r="CQ262" s="108"/>
      <c r="CR262" s="108"/>
      <c r="CS262" s="108"/>
      <c r="CT262" s="108"/>
      <c r="CU262" s="108"/>
      <c r="CV262" s="108"/>
      <c r="CW262" s="108"/>
      <c r="CX262" s="108"/>
      <c r="CY262" s="108"/>
      <c r="CZ262" s="108"/>
      <c r="DA262" s="108"/>
      <c r="DB262" s="108"/>
      <c r="DC262" s="108"/>
      <c r="DD262" s="108"/>
      <c r="DE262" s="108"/>
      <c r="DF262" s="108"/>
      <c r="DG262" s="108"/>
    </row>
    <row r="263" spans="1:111" x14ac:dyDescent="0.2">
      <c r="A263" s="108"/>
      <c r="D263" s="108"/>
      <c r="M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8"/>
      <c r="CA263" s="108"/>
      <c r="CB263" s="108"/>
      <c r="CC263" s="108"/>
      <c r="CD263" s="108"/>
      <c r="CE263" s="108"/>
      <c r="CF263" s="108"/>
      <c r="CG263" s="108"/>
      <c r="CH263" s="108"/>
      <c r="CI263" s="108"/>
      <c r="CJ263" s="108"/>
      <c r="CK263" s="108"/>
      <c r="CL263" s="108"/>
      <c r="CM263" s="108"/>
      <c r="CN263" s="108"/>
      <c r="CO263" s="108"/>
      <c r="CP263" s="108"/>
      <c r="CQ263" s="108"/>
      <c r="CR263" s="108"/>
      <c r="CS263" s="108"/>
      <c r="CT263" s="108"/>
      <c r="CU263" s="108"/>
      <c r="CV263" s="108"/>
      <c r="CW263" s="108"/>
      <c r="CX263" s="108"/>
      <c r="CY263" s="108"/>
      <c r="CZ263" s="108"/>
      <c r="DA263" s="108"/>
      <c r="DB263" s="108"/>
      <c r="DC263" s="108"/>
      <c r="DD263" s="108"/>
      <c r="DE263" s="108"/>
      <c r="DF263" s="108"/>
      <c r="DG263" s="108"/>
    </row>
    <row r="264" spans="1:111" x14ac:dyDescent="0.2">
      <c r="A264" s="108"/>
      <c r="D264" s="108"/>
      <c r="M264" s="108"/>
      <c r="BA264" s="108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8"/>
      <c r="BN264" s="108"/>
      <c r="BO264" s="108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8"/>
      <c r="BZ264" s="108"/>
      <c r="CA264" s="108"/>
      <c r="CB264" s="108"/>
      <c r="CC264" s="108"/>
      <c r="CD264" s="108"/>
      <c r="CE264" s="108"/>
      <c r="CF264" s="108"/>
      <c r="CG264" s="108"/>
      <c r="CH264" s="108"/>
      <c r="CI264" s="108"/>
      <c r="CJ264" s="108"/>
      <c r="CK264" s="108"/>
      <c r="CL264" s="108"/>
      <c r="CM264" s="108"/>
      <c r="CN264" s="108"/>
      <c r="CO264" s="108"/>
      <c r="CP264" s="108"/>
      <c r="CQ264" s="108"/>
      <c r="CR264" s="108"/>
      <c r="CS264" s="108"/>
      <c r="CT264" s="108"/>
      <c r="CU264" s="108"/>
      <c r="CV264" s="108"/>
      <c r="CW264" s="108"/>
      <c r="CX264" s="108"/>
      <c r="CY264" s="108"/>
      <c r="CZ264" s="108"/>
      <c r="DA264" s="108"/>
      <c r="DB264" s="108"/>
      <c r="DC264" s="108"/>
      <c r="DD264" s="108"/>
      <c r="DE264" s="108"/>
      <c r="DF264" s="108"/>
      <c r="DG264" s="108"/>
    </row>
    <row r="265" spans="1:111" x14ac:dyDescent="0.2">
      <c r="A265" s="108"/>
      <c r="D265" s="108"/>
      <c r="M265" s="108"/>
      <c r="BA265" s="108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8"/>
      <c r="BM265" s="108"/>
      <c r="BN265" s="108"/>
      <c r="BO265" s="108"/>
      <c r="BP265" s="108"/>
      <c r="BQ265" s="108"/>
      <c r="BR265" s="108"/>
      <c r="BS265" s="108"/>
      <c r="BT265" s="108"/>
      <c r="BU265" s="108"/>
      <c r="BV265" s="108"/>
      <c r="BW265" s="108"/>
      <c r="BX265" s="108"/>
      <c r="BY265" s="108"/>
      <c r="BZ265" s="108"/>
      <c r="CA265" s="108"/>
      <c r="CB265" s="108"/>
      <c r="CC265" s="108"/>
      <c r="CD265" s="108"/>
      <c r="CE265" s="108"/>
      <c r="CF265" s="108"/>
      <c r="CG265" s="108"/>
      <c r="CH265" s="108"/>
      <c r="CI265" s="108"/>
      <c r="CJ265" s="108"/>
      <c r="CK265" s="108"/>
      <c r="CL265" s="108"/>
      <c r="CM265" s="108"/>
      <c r="CN265" s="108"/>
      <c r="CO265" s="108"/>
      <c r="CP265" s="108"/>
      <c r="CQ265" s="108"/>
      <c r="CR265" s="108"/>
      <c r="CS265" s="108"/>
      <c r="CT265" s="108"/>
      <c r="CU265" s="108"/>
      <c r="CV265" s="108"/>
      <c r="CW265" s="108"/>
      <c r="CX265" s="108"/>
      <c r="CY265" s="108"/>
      <c r="CZ265" s="108"/>
      <c r="DA265" s="108"/>
      <c r="DB265" s="108"/>
      <c r="DC265" s="108"/>
      <c r="DD265" s="108"/>
      <c r="DE265" s="108"/>
      <c r="DF265" s="108"/>
      <c r="DG265" s="108"/>
    </row>
    <row r="266" spans="1:111" x14ac:dyDescent="0.2">
      <c r="A266" s="108"/>
      <c r="D266" s="108"/>
      <c r="M266" s="108"/>
      <c r="BA266" s="108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8"/>
      <c r="BN266" s="108"/>
      <c r="BO266" s="108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8"/>
      <c r="BZ266" s="108"/>
      <c r="CA266" s="108"/>
      <c r="CB266" s="108"/>
      <c r="CC266" s="108"/>
      <c r="CD266" s="108"/>
      <c r="CE266" s="108"/>
      <c r="CF266" s="108"/>
      <c r="CG266" s="108"/>
      <c r="CH266" s="108"/>
      <c r="CI266" s="108"/>
      <c r="CJ266" s="108"/>
      <c r="CK266" s="108"/>
      <c r="CL266" s="108"/>
      <c r="CM266" s="108"/>
      <c r="CN266" s="108"/>
      <c r="CO266" s="108"/>
      <c r="CP266" s="108"/>
      <c r="CQ266" s="108"/>
      <c r="CR266" s="108"/>
      <c r="CS266" s="108"/>
      <c r="CT266" s="108"/>
      <c r="CU266" s="108"/>
      <c r="CV266" s="108"/>
      <c r="CW266" s="108"/>
      <c r="CX266" s="108"/>
      <c r="CY266" s="108"/>
      <c r="CZ266" s="108"/>
      <c r="DA266" s="108"/>
      <c r="DB266" s="108"/>
      <c r="DC266" s="108"/>
      <c r="DD266" s="108"/>
      <c r="DE266" s="108"/>
      <c r="DF266" s="108"/>
      <c r="DG266" s="108"/>
    </row>
    <row r="267" spans="1:111" x14ac:dyDescent="0.2">
      <c r="A267" s="108"/>
      <c r="D267" s="108"/>
      <c r="M267" s="108"/>
      <c r="BA267" s="108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8"/>
      <c r="BN267" s="108"/>
      <c r="BO267" s="108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8"/>
      <c r="BZ267" s="108"/>
      <c r="CA267" s="108"/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8"/>
      <c r="CL267" s="108"/>
      <c r="CM267" s="108"/>
      <c r="CN267" s="108"/>
      <c r="CO267" s="108"/>
      <c r="CP267" s="108"/>
      <c r="CQ267" s="108"/>
      <c r="CR267" s="108"/>
      <c r="CS267" s="108"/>
      <c r="CT267" s="108"/>
      <c r="CU267" s="108"/>
      <c r="CV267" s="108"/>
      <c r="CW267" s="108"/>
      <c r="CX267" s="108"/>
      <c r="CY267" s="108"/>
      <c r="CZ267" s="108"/>
      <c r="DA267" s="108"/>
      <c r="DB267" s="108"/>
      <c r="DC267" s="108"/>
      <c r="DD267" s="108"/>
      <c r="DE267" s="108"/>
      <c r="DF267" s="108"/>
      <c r="DG267" s="108"/>
    </row>
    <row r="268" spans="1:111" x14ac:dyDescent="0.2">
      <c r="A268" s="108"/>
      <c r="D268" s="108"/>
      <c r="M268" s="108"/>
      <c r="BA268" s="108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8"/>
      <c r="BM268" s="108"/>
      <c r="BN268" s="108"/>
      <c r="BO268" s="108"/>
      <c r="BP268" s="108"/>
      <c r="BQ268" s="108"/>
      <c r="BR268" s="108"/>
      <c r="BS268" s="108"/>
      <c r="BT268" s="108"/>
      <c r="BU268" s="108"/>
      <c r="BV268" s="108"/>
      <c r="BW268" s="108"/>
      <c r="BX268" s="108"/>
      <c r="BY268" s="108"/>
      <c r="BZ268" s="108"/>
      <c r="CA268" s="108"/>
      <c r="CB268" s="108"/>
      <c r="CC268" s="108"/>
      <c r="CD268" s="108"/>
      <c r="CE268" s="108"/>
      <c r="CF268" s="108"/>
      <c r="CG268" s="108"/>
      <c r="CH268" s="108"/>
      <c r="CI268" s="108"/>
      <c r="CJ268" s="108"/>
      <c r="CK268" s="108"/>
      <c r="CL268" s="108"/>
      <c r="CM268" s="108"/>
      <c r="CN268" s="108"/>
      <c r="CO268" s="108"/>
      <c r="CP268" s="108"/>
      <c r="CQ268" s="108"/>
      <c r="CR268" s="108"/>
      <c r="CS268" s="108"/>
      <c r="CT268" s="108"/>
      <c r="CU268" s="108"/>
      <c r="CV268" s="108"/>
      <c r="CW268" s="108"/>
      <c r="CX268" s="108"/>
      <c r="CY268" s="108"/>
      <c r="CZ268" s="108"/>
      <c r="DA268" s="108"/>
      <c r="DB268" s="108"/>
      <c r="DC268" s="108"/>
      <c r="DD268" s="108"/>
      <c r="DE268" s="108"/>
      <c r="DF268" s="108"/>
      <c r="DG268" s="108"/>
    </row>
    <row r="269" spans="1:111" x14ac:dyDescent="0.2">
      <c r="A269" s="108"/>
      <c r="D269" s="108"/>
      <c r="M269" s="108"/>
      <c r="BA269" s="108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8"/>
      <c r="BN269" s="108"/>
      <c r="BO269" s="108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8"/>
      <c r="BZ269" s="108"/>
      <c r="CA269" s="108"/>
      <c r="CB269" s="108"/>
      <c r="CC269" s="108"/>
      <c r="CD269" s="108"/>
      <c r="CE269" s="108"/>
      <c r="CF269" s="108"/>
      <c r="CG269" s="108"/>
      <c r="CH269" s="108"/>
      <c r="CI269" s="108"/>
      <c r="CJ269" s="108"/>
      <c r="CK269" s="108"/>
      <c r="CL269" s="108"/>
      <c r="CM269" s="108"/>
      <c r="CN269" s="108"/>
      <c r="CO269" s="108"/>
      <c r="CP269" s="108"/>
      <c r="CQ269" s="108"/>
      <c r="CR269" s="108"/>
      <c r="CS269" s="108"/>
      <c r="CT269" s="108"/>
      <c r="CU269" s="108"/>
      <c r="CV269" s="108"/>
      <c r="CW269" s="108"/>
      <c r="CX269" s="108"/>
      <c r="CY269" s="108"/>
      <c r="CZ269" s="108"/>
      <c r="DA269" s="108"/>
      <c r="DB269" s="108"/>
      <c r="DC269" s="108"/>
      <c r="DD269" s="108"/>
      <c r="DE269" s="108"/>
      <c r="DF269" s="108"/>
      <c r="DG269" s="108"/>
    </row>
    <row r="270" spans="1:111" x14ac:dyDescent="0.2">
      <c r="A270" s="108"/>
      <c r="D270" s="108"/>
      <c r="M270" s="108"/>
      <c r="BA270" s="108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8"/>
      <c r="BN270" s="108"/>
      <c r="BO270" s="108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8"/>
      <c r="BZ270" s="108"/>
      <c r="CA270" s="108"/>
      <c r="CB270" s="108"/>
      <c r="CC270" s="108"/>
      <c r="CD270" s="108"/>
      <c r="CE270" s="108"/>
      <c r="CF270" s="108"/>
      <c r="CG270" s="108"/>
      <c r="CH270" s="108"/>
      <c r="CI270" s="108"/>
      <c r="CJ270" s="108"/>
      <c r="CK270" s="108"/>
      <c r="CL270" s="108"/>
      <c r="CM270" s="108"/>
      <c r="CN270" s="108"/>
      <c r="CO270" s="108"/>
      <c r="CP270" s="108"/>
      <c r="CQ270" s="108"/>
      <c r="CR270" s="108"/>
      <c r="CS270" s="108"/>
      <c r="CT270" s="108"/>
      <c r="CU270" s="108"/>
      <c r="CV270" s="108"/>
      <c r="CW270" s="108"/>
      <c r="CX270" s="108"/>
      <c r="CY270" s="108"/>
      <c r="CZ270" s="108"/>
      <c r="DA270" s="108"/>
      <c r="DB270" s="108"/>
      <c r="DC270" s="108"/>
      <c r="DD270" s="108"/>
      <c r="DE270" s="108"/>
      <c r="DF270" s="108"/>
      <c r="DG270" s="108"/>
    </row>
    <row r="271" spans="1:111" x14ac:dyDescent="0.2">
      <c r="A271" s="108"/>
      <c r="D271" s="108"/>
      <c r="M271" s="108"/>
      <c r="BA271" s="108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8"/>
      <c r="BN271" s="108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8"/>
      <c r="BZ271" s="108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8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8"/>
      <c r="CX271" s="108"/>
      <c r="CY271" s="108"/>
      <c r="CZ271" s="108"/>
      <c r="DA271" s="108"/>
      <c r="DB271" s="108"/>
      <c r="DC271" s="108"/>
      <c r="DD271" s="108"/>
      <c r="DE271" s="108"/>
      <c r="DF271" s="108"/>
      <c r="DG271" s="108"/>
    </row>
    <row r="272" spans="1:111" x14ac:dyDescent="0.2">
      <c r="A272" s="108"/>
      <c r="D272" s="108"/>
      <c r="M272" s="108"/>
      <c r="BA272" s="108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8"/>
      <c r="BM272" s="108"/>
      <c r="BN272" s="108"/>
      <c r="BO272" s="108"/>
      <c r="BP272" s="108"/>
      <c r="BQ272" s="108"/>
      <c r="BR272" s="108"/>
      <c r="BS272" s="108"/>
      <c r="BT272" s="108"/>
      <c r="BU272" s="108"/>
      <c r="BV272" s="108"/>
      <c r="BW272" s="108"/>
      <c r="BX272" s="108"/>
      <c r="BY272" s="108"/>
      <c r="BZ272" s="108"/>
      <c r="CA272" s="108"/>
      <c r="CB272" s="108"/>
      <c r="CC272" s="108"/>
      <c r="CD272" s="108"/>
      <c r="CE272" s="108"/>
      <c r="CF272" s="108"/>
      <c r="CG272" s="108"/>
      <c r="CH272" s="108"/>
      <c r="CI272" s="108"/>
      <c r="CJ272" s="108"/>
      <c r="CK272" s="108"/>
      <c r="CL272" s="108"/>
      <c r="CM272" s="108"/>
      <c r="CN272" s="108"/>
      <c r="CO272" s="108"/>
      <c r="CP272" s="108"/>
      <c r="CQ272" s="108"/>
      <c r="CR272" s="108"/>
      <c r="CS272" s="108"/>
      <c r="CT272" s="108"/>
      <c r="CU272" s="108"/>
      <c r="CV272" s="108"/>
      <c r="CW272" s="108"/>
      <c r="CX272" s="108"/>
      <c r="CY272" s="108"/>
      <c r="CZ272" s="108"/>
      <c r="DA272" s="108"/>
      <c r="DB272" s="108"/>
      <c r="DC272" s="108"/>
      <c r="DD272" s="108"/>
      <c r="DE272" s="108"/>
      <c r="DF272" s="108"/>
      <c r="DG272" s="108"/>
    </row>
    <row r="273" spans="1:111" x14ac:dyDescent="0.2">
      <c r="A273" s="108"/>
      <c r="D273" s="108"/>
      <c r="M273" s="108"/>
      <c r="BA273" s="108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8"/>
      <c r="BN273" s="108"/>
      <c r="BO273" s="108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8"/>
      <c r="BZ273" s="108"/>
      <c r="CA273" s="108"/>
      <c r="CB273" s="108"/>
      <c r="CC273" s="108"/>
      <c r="CD273" s="108"/>
      <c r="CE273" s="108"/>
      <c r="CF273" s="108"/>
      <c r="CG273" s="108"/>
      <c r="CH273" s="108"/>
      <c r="CI273" s="108"/>
      <c r="CJ273" s="108"/>
      <c r="CK273" s="108"/>
      <c r="CL273" s="108"/>
      <c r="CM273" s="108"/>
      <c r="CN273" s="108"/>
      <c r="CO273" s="108"/>
      <c r="CP273" s="108"/>
      <c r="CQ273" s="108"/>
      <c r="CR273" s="108"/>
      <c r="CS273" s="108"/>
      <c r="CT273" s="108"/>
      <c r="CU273" s="108"/>
      <c r="CV273" s="108"/>
      <c r="CW273" s="108"/>
      <c r="CX273" s="108"/>
      <c r="CY273" s="108"/>
      <c r="CZ273" s="108"/>
      <c r="DA273" s="108"/>
      <c r="DB273" s="108"/>
      <c r="DC273" s="108"/>
      <c r="DD273" s="108"/>
      <c r="DE273" s="108"/>
      <c r="DF273" s="108"/>
      <c r="DG273" s="108"/>
    </row>
    <row r="274" spans="1:111" x14ac:dyDescent="0.2">
      <c r="A274" s="108"/>
      <c r="D274" s="108"/>
      <c r="M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  <c r="CF274" s="108"/>
      <c r="CG274" s="108"/>
      <c r="CH274" s="108"/>
      <c r="CI274" s="108"/>
      <c r="CJ274" s="108"/>
      <c r="CK274" s="108"/>
      <c r="CL274" s="108"/>
      <c r="CM274" s="108"/>
      <c r="CN274" s="108"/>
      <c r="CO274" s="108"/>
      <c r="CP274" s="108"/>
      <c r="CQ274" s="108"/>
      <c r="CR274" s="108"/>
      <c r="CS274" s="108"/>
      <c r="CT274" s="108"/>
      <c r="CU274" s="108"/>
      <c r="CV274" s="108"/>
      <c r="CW274" s="108"/>
      <c r="CX274" s="108"/>
      <c r="CY274" s="108"/>
      <c r="CZ274" s="108"/>
      <c r="DA274" s="108"/>
      <c r="DB274" s="108"/>
      <c r="DC274" s="108"/>
      <c r="DD274" s="108"/>
      <c r="DE274" s="108"/>
      <c r="DF274" s="108"/>
      <c r="DG274" s="108"/>
    </row>
    <row r="275" spans="1:111" x14ac:dyDescent="0.2">
      <c r="A275" s="108"/>
      <c r="D275" s="108"/>
      <c r="M275" s="108"/>
      <c r="BA275" s="108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8"/>
      <c r="BN275" s="108"/>
      <c r="BO275" s="108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8"/>
      <c r="BZ275" s="108"/>
      <c r="CA275" s="108"/>
      <c r="CB275" s="108"/>
      <c r="CC275" s="108"/>
      <c r="CD275" s="108"/>
      <c r="CE275" s="108"/>
      <c r="CF275" s="108"/>
      <c r="CG275" s="108"/>
      <c r="CH275" s="108"/>
      <c r="CI275" s="108"/>
      <c r="CJ275" s="108"/>
      <c r="CK275" s="108"/>
      <c r="CL275" s="108"/>
      <c r="CM275" s="108"/>
      <c r="CN275" s="108"/>
      <c r="CO275" s="108"/>
      <c r="CP275" s="108"/>
      <c r="CQ275" s="108"/>
      <c r="CR275" s="108"/>
      <c r="CS275" s="108"/>
      <c r="CT275" s="108"/>
      <c r="CU275" s="108"/>
      <c r="CV275" s="108"/>
      <c r="CW275" s="108"/>
      <c r="CX275" s="108"/>
      <c r="CY275" s="108"/>
      <c r="CZ275" s="108"/>
      <c r="DA275" s="108"/>
      <c r="DB275" s="108"/>
      <c r="DC275" s="108"/>
      <c r="DD275" s="108"/>
      <c r="DE275" s="108"/>
      <c r="DF275" s="108"/>
      <c r="DG275" s="108"/>
    </row>
    <row r="276" spans="1:111" x14ac:dyDescent="0.2">
      <c r="A276" s="108"/>
      <c r="D276" s="108"/>
      <c r="M276" s="108"/>
      <c r="BA276" s="108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8"/>
      <c r="BN276" s="108"/>
      <c r="BO276" s="108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8"/>
      <c r="BZ276" s="108"/>
      <c r="CA276" s="108"/>
      <c r="CB276" s="108"/>
      <c r="CC276" s="108"/>
      <c r="CD276" s="108"/>
      <c r="CE276" s="108"/>
      <c r="CF276" s="108"/>
      <c r="CG276" s="108"/>
      <c r="CH276" s="108"/>
      <c r="CI276" s="108"/>
      <c r="CJ276" s="108"/>
      <c r="CK276" s="108"/>
      <c r="CL276" s="108"/>
      <c r="CM276" s="108"/>
      <c r="CN276" s="108"/>
      <c r="CO276" s="108"/>
      <c r="CP276" s="108"/>
      <c r="CQ276" s="108"/>
      <c r="CR276" s="108"/>
      <c r="CS276" s="108"/>
      <c r="CT276" s="108"/>
      <c r="CU276" s="108"/>
      <c r="CV276" s="108"/>
      <c r="CW276" s="108"/>
      <c r="CX276" s="108"/>
      <c r="CY276" s="108"/>
      <c r="CZ276" s="108"/>
      <c r="DA276" s="108"/>
      <c r="DB276" s="108"/>
      <c r="DC276" s="108"/>
      <c r="DD276" s="108"/>
      <c r="DE276" s="108"/>
      <c r="DF276" s="108"/>
      <c r="DG276" s="108"/>
    </row>
    <row r="277" spans="1:111" x14ac:dyDescent="0.2">
      <c r="A277" s="108"/>
      <c r="D277" s="108"/>
      <c r="M277" s="108"/>
      <c r="BA277" s="108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108"/>
      <c r="BN277" s="108"/>
      <c r="BO277" s="108"/>
      <c r="BP277" s="108"/>
      <c r="BQ277" s="108"/>
      <c r="BR277" s="108"/>
      <c r="BS277" s="108"/>
      <c r="BT277" s="108"/>
      <c r="BU277" s="108"/>
      <c r="BV277" s="108"/>
      <c r="BW277" s="108"/>
      <c r="BX277" s="108"/>
      <c r="BY277" s="108"/>
      <c r="BZ277" s="108"/>
      <c r="CA277" s="108"/>
      <c r="CB277" s="108"/>
      <c r="CC277" s="108"/>
      <c r="CD277" s="108"/>
      <c r="CE277" s="108"/>
      <c r="CF277" s="108"/>
      <c r="CG277" s="108"/>
      <c r="CH277" s="108"/>
      <c r="CI277" s="108"/>
      <c r="CJ277" s="108"/>
      <c r="CK277" s="108"/>
      <c r="CL277" s="108"/>
      <c r="CM277" s="108"/>
      <c r="CN277" s="108"/>
      <c r="CO277" s="108"/>
      <c r="CP277" s="108"/>
      <c r="CQ277" s="108"/>
      <c r="CR277" s="108"/>
      <c r="CS277" s="108"/>
      <c r="CT277" s="108"/>
      <c r="CU277" s="108"/>
      <c r="CV277" s="108"/>
      <c r="CW277" s="108"/>
      <c r="CX277" s="108"/>
      <c r="CY277" s="108"/>
      <c r="CZ277" s="108"/>
      <c r="DA277" s="108"/>
      <c r="DB277" s="108"/>
      <c r="DC277" s="108"/>
      <c r="DD277" s="108"/>
      <c r="DE277" s="108"/>
      <c r="DF277" s="108"/>
      <c r="DG277" s="108"/>
    </row>
    <row r="278" spans="1:111" x14ac:dyDescent="0.2">
      <c r="A278" s="108"/>
      <c r="D278" s="108"/>
      <c r="M278" s="108"/>
      <c r="BA278" s="108"/>
      <c r="BB278" s="108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8"/>
      <c r="BN278" s="108"/>
      <c r="BO278" s="108"/>
      <c r="BP278" s="108"/>
      <c r="BQ278" s="108"/>
      <c r="BR278" s="108"/>
      <c r="BS278" s="108"/>
      <c r="BT278" s="108"/>
      <c r="BU278" s="108"/>
      <c r="BV278" s="108"/>
      <c r="BW278" s="108"/>
      <c r="BX278" s="108"/>
      <c r="BY278" s="108"/>
      <c r="BZ278" s="108"/>
      <c r="CA278" s="108"/>
      <c r="CB278" s="108"/>
      <c r="CC278" s="108"/>
      <c r="CD278" s="108"/>
      <c r="CE278" s="108"/>
      <c r="CF278" s="108"/>
      <c r="CG278" s="108"/>
      <c r="CH278" s="108"/>
      <c r="CI278" s="108"/>
      <c r="CJ278" s="108"/>
      <c r="CK278" s="108"/>
      <c r="CL278" s="108"/>
      <c r="CM278" s="108"/>
      <c r="CN278" s="108"/>
      <c r="CO278" s="108"/>
      <c r="CP278" s="108"/>
      <c r="CQ278" s="108"/>
      <c r="CR278" s="108"/>
      <c r="CS278" s="108"/>
      <c r="CT278" s="108"/>
      <c r="CU278" s="108"/>
      <c r="CV278" s="108"/>
      <c r="CW278" s="108"/>
      <c r="CX278" s="108"/>
      <c r="CY278" s="108"/>
      <c r="CZ278" s="108"/>
      <c r="DA278" s="108"/>
      <c r="DB278" s="108"/>
      <c r="DC278" s="108"/>
      <c r="DD278" s="108"/>
      <c r="DE278" s="108"/>
      <c r="DF278" s="108"/>
      <c r="DG278" s="108"/>
    </row>
    <row r="279" spans="1:111" x14ac:dyDescent="0.2">
      <c r="A279" s="108"/>
      <c r="D279" s="108"/>
      <c r="M279" s="108"/>
      <c r="BA279" s="108"/>
      <c r="BB279" s="108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8"/>
      <c r="BN279" s="108"/>
      <c r="BO279" s="108"/>
      <c r="BP279" s="108"/>
      <c r="BQ279" s="108"/>
      <c r="BR279" s="108"/>
      <c r="BS279" s="108"/>
      <c r="BT279" s="108"/>
      <c r="BU279" s="108"/>
      <c r="BV279" s="108"/>
      <c r="BW279" s="108"/>
      <c r="BX279" s="108"/>
      <c r="BY279" s="108"/>
      <c r="BZ279" s="108"/>
      <c r="CA279" s="108"/>
      <c r="CB279" s="108"/>
      <c r="CC279" s="108"/>
      <c r="CD279" s="108"/>
      <c r="CE279" s="108"/>
      <c r="CF279" s="108"/>
      <c r="CG279" s="108"/>
      <c r="CH279" s="108"/>
      <c r="CI279" s="108"/>
      <c r="CJ279" s="108"/>
      <c r="CK279" s="108"/>
      <c r="CL279" s="108"/>
      <c r="CM279" s="108"/>
      <c r="CN279" s="108"/>
      <c r="CO279" s="108"/>
      <c r="CP279" s="108"/>
      <c r="CQ279" s="108"/>
      <c r="CR279" s="108"/>
      <c r="CS279" s="108"/>
      <c r="CT279" s="108"/>
      <c r="CU279" s="108"/>
      <c r="CV279" s="108"/>
      <c r="CW279" s="108"/>
      <c r="CX279" s="108"/>
      <c r="CY279" s="108"/>
      <c r="CZ279" s="108"/>
      <c r="DA279" s="108"/>
      <c r="DB279" s="108"/>
      <c r="DC279" s="108"/>
      <c r="DD279" s="108"/>
      <c r="DE279" s="108"/>
      <c r="DF279" s="108"/>
      <c r="DG279" s="108"/>
    </row>
    <row r="280" spans="1:111" x14ac:dyDescent="0.2">
      <c r="A280" s="108"/>
      <c r="D280" s="108"/>
      <c r="M280" s="108"/>
      <c r="BA280" s="108"/>
      <c r="BB280" s="108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8"/>
      <c r="BN280" s="108"/>
      <c r="BO280" s="108"/>
      <c r="BP280" s="108"/>
      <c r="BQ280" s="108"/>
      <c r="BR280" s="108"/>
      <c r="BS280" s="108"/>
      <c r="BT280" s="108"/>
      <c r="BU280" s="108"/>
      <c r="BV280" s="108"/>
      <c r="BW280" s="108"/>
      <c r="BX280" s="108"/>
      <c r="BY280" s="108"/>
      <c r="BZ280" s="108"/>
      <c r="CA280" s="108"/>
      <c r="CB280" s="108"/>
      <c r="CC280" s="108"/>
      <c r="CD280" s="108"/>
      <c r="CE280" s="108"/>
      <c r="CF280" s="108"/>
      <c r="CG280" s="108"/>
      <c r="CH280" s="108"/>
      <c r="CI280" s="108"/>
      <c r="CJ280" s="108"/>
      <c r="CK280" s="108"/>
      <c r="CL280" s="108"/>
      <c r="CM280" s="108"/>
      <c r="CN280" s="108"/>
      <c r="CO280" s="108"/>
      <c r="CP280" s="108"/>
      <c r="CQ280" s="108"/>
      <c r="CR280" s="108"/>
      <c r="CS280" s="108"/>
      <c r="CT280" s="108"/>
      <c r="CU280" s="108"/>
      <c r="CV280" s="108"/>
      <c r="CW280" s="108"/>
      <c r="CX280" s="108"/>
      <c r="CY280" s="108"/>
      <c r="CZ280" s="108"/>
      <c r="DA280" s="108"/>
      <c r="DB280" s="108"/>
      <c r="DC280" s="108"/>
      <c r="DD280" s="108"/>
      <c r="DE280" s="108"/>
      <c r="DF280" s="108"/>
      <c r="DG280" s="108"/>
    </row>
    <row r="281" spans="1:111" x14ac:dyDescent="0.2">
      <c r="A281" s="108"/>
      <c r="D281" s="108"/>
      <c r="M281" s="108"/>
      <c r="BA281" s="108"/>
      <c r="BB281" s="108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8"/>
      <c r="BN281" s="108"/>
      <c r="BO281" s="108"/>
      <c r="BP281" s="108"/>
      <c r="BQ281" s="108"/>
      <c r="BR281" s="108"/>
      <c r="BS281" s="108"/>
      <c r="BT281" s="108"/>
      <c r="BU281" s="108"/>
      <c r="BV281" s="108"/>
      <c r="BW281" s="108"/>
      <c r="BX281" s="108"/>
      <c r="BY281" s="108"/>
      <c r="BZ281" s="108"/>
      <c r="CA281" s="108"/>
      <c r="CB281" s="108"/>
      <c r="CC281" s="108"/>
      <c r="CD281" s="108"/>
      <c r="CE281" s="108"/>
      <c r="CF281" s="108"/>
      <c r="CG281" s="108"/>
      <c r="CH281" s="108"/>
      <c r="CI281" s="108"/>
      <c r="CJ281" s="108"/>
      <c r="CK281" s="108"/>
      <c r="CL281" s="108"/>
      <c r="CM281" s="108"/>
      <c r="CN281" s="108"/>
      <c r="CO281" s="108"/>
      <c r="CP281" s="108"/>
      <c r="CQ281" s="108"/>
      <c r="CR281" s="108"/>
      <c r="CS281" s="108"/>
      <c r="CT281" s="108"/>
      <c r="CU281" s="108"/>
      <c r="CV281" s="108"/>
      <c r="CW281" s="108"/>
      <c r="CX281" s="108"/>
      <c r="CY281" s="108"/>
      <c r="CZ281" s="108"/>
      <c r="DA281" s="108"/>
      <c r="DB281" s="108"/>
      <c r="DC281" s="108"/>
      <c r="DD281" s="108"/>
      <c r="DE281" s="108"/>
      <c r="DF281" s="108"/>
      <c r="DG281" s="108"/>
    </row>
    <row r="282" spans="1:111" x14ac:dyDescent="0.2">
      <c r="A282" s="108"/>
      <c r="D282" s="108"/>
      <c r="M282" s="108"/>
      <c r="BA282" s="108"/>
      <c r="BB282" s="108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8"/>
      <c r="BN282" s="108"/>
      <c r="BO282" s="108"/>
      <c r="BP282" s="108"/>
      <c r="BQ282" s="108"/>
      <c r="BR282" s="108"/>
      <c r="BS282" s="108"/>
      <c r="BT282" s="108"/>
      <c r="BU282" s="108"/>
      <c r="BV282" s="108"/>
      <c r="BW282" s="108"/>
      <c r="BX282" s="108"/>
      <c r="BY282" s="108"/>
      <c r="BZ282" s="108"/>
      <c r="CA282" s="108"/>
      <c r="CB282" s="108"/>
      <c r="CC282" s="108"/>
      <c r="CD282" s="108"/>
      <c r="CE282" s="108"/>
      <c r="CF282" s="108"/>
      <c r="CG282" s="108"/>
      <c r="CH282" s="108"/>
      <c r="CI282" s="108"/>
      <c r="CJ282" s="108"/>
      <c r="CK282" s="108"/>
      <c r="CL282" s="108"/>
      <c r="CM282" s="108"/>
      <c r="CN282" s="108"/>
      <c r="CO282" s="108"/>
      <c r="CP282" s="108"/>
      <c r="CQ282" s="108"/>
      <c r="CR282" s="108"/>
      <c r="CS282" s="108"/>
      <c r="CT282" s="108"/>
      <c r="CU282" s="108"/>
      <c r="CV282" s="108"/>
      <c r="CW282" s="108"/>
      <c r="CX282" s="108"/>
      <c r="CY282" s="108"/>
      <c r="CZ282" s="108"/>
      <c r="DA282" s="108"/>
      <c r="DB282" s="108"/>
      <c r="DC282" s="108"/>
      <c r="DD282" s="108"/>
      <c r="DE282" s="108"/>
      <c r="DF282" s="108"/>
      <c r="DG282" s="108"/>
    </row>
    <row r="283" spans="1:111" x14ac:dyDescent="0.2">
      <c r="A283" s="108"/>
      <c r="D283" s="108"/>
      <c r="M283" s="108"/>
      <c r="BA283" s="108"/>
      <c r="BB283" s="108"/>
      <c r="BC283" s="108"/>
      <c r="BD283" s="108"/>
      <c r="BE283" s="108"/>
      <c r="BF283" s="108"/>
      <c r="BG283" s="108"/>
      <c r="BH283" s="108"/>
      <c r="BI283" s="108"/>
      <c r="BJ283" s="108"/>
      <c r="BK283" s="108"/>
      <c r="BL283" s="108"/>
      <c r="BM283" s="108"/>
      <c r="BN283" s="108"/>
      <c r="BO283" s="108"/>
      <c r="BP283" s="108"/>
      <c r="BQ283" s="108"/>
      <c r="BR283" s="108"/>
      <c r="BS283" s="108"/>
      <c r="BT283" s="108"/>
      <c r="BU283" s="108"/>
      <c r="BV283" s="108"/>
      <c r="BW283" s="108"/>
      <c r="BX283" s="108"/>
      <c r="BY283" s="108"/>
      <c r="BZ283" s="108"/>
      <c r="CA283" s="108"/>
      <c r="CB283" s="108"/>
      <c r="CC283" s="108"/>
      <c r="CD283" s="108"/>
      <c r="CE283" s="108"/>
      <c r="CF283" s="108"/>
      <c r="CG283" s="108"/>
      <c r="CH283" s="108"/>
      <c r="CI283" s="108"/>
      <c r="CJ283" s="108"/>
      <c r="CK283" s="108"/>
      <c r="CL283" s="108"/>
      <c r="CM283" s="108"/>
      <c r="CN283" s="108"/>
      <c r="CO283" s="108"/>
      <c r="CP283" s="108"/>
      <c r="CQ283" s="108"/>
      <c r="CR283" s="108"/>
      <c r="CS283" s="108"/>
      <c r="CT283" s="108"/>
      <c r="CU283" s="108"/>
      <c r="CV283" s="108"/>
      <c r="CW283" s="108"/>
      <c r="CX283" s="108"/>
      <c r="CY283" s="108"/>
      <c r="CZ283" s="108"/>
      <c r="DA283" s="108"/>
      <c r="DB283" s="108"/>
      <c r="DC283" s="108"/>
      <c r="DD283" s="108"/>
      <c r="DE283" s="108"/>
      <c r="DF283" s="108"/>
      <c r="DG283" s="108"/>
    </row>
    <row r="284" spans="1:111" x14ac:dyDescent="0.2">
      <c r="A284" s="108"/>
      <c r="D284" s="108"/>
      <c r="M284" s="108"/>
      <c r="BA284" s="108"/>
      <c r="BB284" s="108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8"/>
      <c r="BN284" s="108"/>
      <c r="BO284" s="108"/>
      <c r="BP284" s="108"/>
      <c r="BQ284" s="108"/>
      <c r="BR284" s="108"/>
      <c r="BS284" s="108"/>
      <c r="BT284" s="108"/>
      <c r="BU284" s="108"/>
      <c r="BV284" s="108"/>
      <c r="BW284" s="108"/>
      <c r="BX284" s="108"/>
      <c r="BY284" s="108"/>
      <c r="BZ284" s="108"/>
      <c r="CA284" s="108"/>
      <c r="CB284" s="108"/>
      <c r="CC284" s="108"/>
      <c r="CD284" s="108"/>
      <c r="CE284" s="108"/>
      <c r="CF284" s="108"/>
      <c r="CG284" s="108"/>
      <c r="CH284" s="108"/>
      <c r="CI284" s="108"/>
      <c r="CJ284" s="108"/>
      <c r="CK284" s="108"/>
      <c r="CL284" s="108"/>
      <c r="CM284" s="108"/>
      <c r="CN284" s="108"/>
      <c r="CO284" s="108"/>
      <c r="CP284" s="108"/>
      <c r="CQ284" s="108"/>
      <c r="CR284" s="108"/>
      <c r="CS284" s="108"/>
      <c r="CT284" s="108"/>
      <c r="CU284" s="108"/>
      <c r="CV284" s="108"/>
      <c r="CW284" s="108"/>
      <c r="CX284" s="108"/>
      <c r="CY284" s="108"/>
      <c r="CZ284" s="108"/>
      <c r="DA284" s="108"/>
      <c r="DB284" s="108"/>
      <c r="DC284" s="108"/>
      <c r="DD284" s="108"/>
      <c r="DE284" s="108"/>
      <c r="DF284" s="108"/>
      <c r="DG284" s="108"/>
    </row>
    <row r="285" spans="1:111" x14ac:dyDescent="0.2">
      <c r="A285" s="108"/>
      <c r="D285" s="108"/>
      <c r="M285" s="108"/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8"/>
      <c r="BZ285" s="108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  <c r="CL285" s="108"/>
      <c r="CM285" s="108"/>
      <c r="CN285" s="108"/>
      <c r="CO285" s="108"/>
      <c r="CP285" s="108"/>
      <c r="CQ285" s="108"/>
      <c r="CR285" s="108"/>
      <c r="CS285" s="108"/>
      <c r="CT285" s="108"/>
      <c r="CU285" s="108"/>
      <c r="CV285" s="108"/>
      <c r="CW285" s="108"/>
      <c r="CX285" s="108"/>
      <c r="CY285" s="108"/>
      <c r="CZ285" s="108"/>
      <c r="DA285" s="108"/>
      <c r="DB285" s="108"/>
      <c r="DC285" s="108"/>
      <c r="DD285" s="108"/>
      <c r="DE285" s="108"/>
      <c r="DF285" s="108"/>
      <c r="DG285" s="108"/>
    </row>
    <row r="286" spans="1:111" x14ac:dyDescent="0.2">
      <c r="A286" s="108"/>
      <c r="D286" s="108"/>
      <c r="M286" s="108"/>
      <c r="BA286" s="108"/>
      <c r="BB286" s="108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8"/>
      <c r="BN286" s="108"/>
      <c r="BO286" s="108"/>
      <c r="BP286" s="108"/>
      <c r="BQ286" s="108"/>
      <c r="BR286" s="108"/>
      <c r="BS286" s="108"/>
      <c r="BT286" s="108"/>
      <c r="BU286" s="108"/>
      <c r="BV286" s="108"/>
      <c r="BW286" s="108"/>
      <c r="BX286" s="108"/>
      <c r="BY286" s="108"/>
      <c r="BZ286" s="108"/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08"/>
      <c r="CM286" s="108"/>
      <c r="CN286" s="108"/>
      <c r="CO286" s="108"/>
      <c r="CP286" s="108"/>
      <c r="CQ286" s="108"/>
      <c r="CR286" s="108"/>
      <c r="CS286" s="108"/>
      <c r="CT286" s="108"/>
      <c r="CU286" s="108"/>
      <c r="CV286" s="108"/>
      <c r="CW286" s="108"/>
      <c r="CX286" s="108"/>
      <c r="CY286" s="108"/>
      <c r="CZ286" s="108"/>
      <c r="DA286" s="108"/>
      <c r="DB286" s="108"/>
      <c r="DC286" s="108"/>
      <c r="DD286" s="108"/>
      <c r="DE286" s="108"/>
      <c r="DF286" s="108"/>
      <c r="DG286" s="108"/>
    </row>
    <row r="287" spans="1:111" x14ac:dyDescent="0.2">
      <c r="A287" s="108"/>
      <c r="D287" s="108"/>
      <c r="M287" s="108"/>
      <c r="BA287" s="108"/>
      <c r="BB287" s="108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8"/>
      <c r="BN287" s="108"/>
      <c r="BO287" s="108"/>
      <c r="BP287" s="108"/>
      <c r="BQ287" s="108"/>
      <c r="BR287" s="108"/>
      <c r="BS287" s="108"/>
      <c r="BT287" s="108"/>
      <c r="BU287" s="108"/>
      <c r="BV287" s="108"/>
      <c r="BW287" s="108"/>
      <c r="BX287" s="108"/>
      <c r="BY287" s="108"/>
      <c r="BZ287" s="108"/>
      <c r="CA287" s="108"/>
      <c r="CB287" s="108"/>
      <c r="CC287" s="108"/>
      <c r="CD287" s="108"/>
      <c r="CE287" s="108"/>
      <c r="CF287" s="108"/>
      <c r="CG287" s="108"/>
      <c r="CH287" s="108"/>
      <c r="CI287" s="108"/>
      <c r="CJ287" s="108"/>
      <c r="CK287" s="108"/>
      <c r="CL287" s="108"/>
      <c r="CM287" s="108"/>
      <c r="CN287" s="108"/>
      <c r="CO287" s="108"/>
      <c r="CP287" s="108"/>
      <c r="CQ287" s="108"/>
      <c r="CR287" s="108"/>
      <c r="CS287" s="108"/>
      <c r="CT287" s="108"/>
      <c r="CU287" s="108"/>
      <c r="CV287" s="108"/>
      <c r="CW287" s="108"/>
      <c r="CX287" s="108"/>
      <c r="CY287" s="108"/>
      <c r="CZ287" s="108"/>
      <c r="DA287" s="108"/>
      <c r="DB287" s="108"/>
      <c r="DC287" s="108"/>
      <c r="DD287" s="108"/>
      <c r="DE287" s="108"/>
      <c r="DF287" s="108"/>
      <c r="DG287" s="108"/>
    </row>
    <row r="288" spans="1:111" x14ac:dyDescent="0.2">
      <c r="A288" s="108"/>
      <c r="D288" s="108"/>
      <c r="M288" s="108"/>
      <c r="BA288" s="108"/>
      <c r="BB288" s="108"/>
      <c r="BC288" s="108"/>
      <c r="BD288" s="108"/>
      <c r="BE288" s="108"/>
      <c r="BF288" s="108"/>
      <c r="BG288" s="108"/>
      <c r="BH288" s="108"/>
      <c r="BI288" s="108"/>
      <c r="BJ288" s="108"/>
      <c r="BK288" s="108"/>
      <c r="BL288" s="108"/>
      <c r="BM288" s="108"/>
      <c r="BN288" s="108"/>
      <c r="BO288" s="108"/>
      <c r="BP288" s="108"/>
      <c r="BQ288" s="108"/>
      <c r="BR288" s="108"/>
      <c r="BS288" s="108"/>
      <c r="BT288" s="108"/>
      <c r="BU288" s="108"/>
      <c r="BV288" s="108"/>
      <c r="BW288" s="108"/>
      <c r="BX288" s="108"/>
      <c r="BY288" s="108"/>
      <c r="BZ288" s="108"/>
      <c r="CA288" s="108"/>
      <c r="CB288" s="108"/>
      <c r="CC288" s="108"/>
      <c r="CD288" s="108"/>
      <c r="CE288" s="108"/>
      <c r="CF288" s="108"/>
      <c r="CG288" s="108"/>
      <c r="CH288" s="108"/>
      <c r="CI288" s="108"/>
      <c r="CJ288" s="108"/>
      <c r="CK288" s="108"/>
      <c r="CL288" s="108"/>
      <c r="CM288" s="108"/>
      <c r="CN288" s="108"/>
      <c r="CO288" s="108"/>
      <c r="CP288" s="108"/>
      <c r="CQ288" s="108"/>
      <c r="CR288" s="108"/>
      <c r="CS288" s="108"/>
      <c r="CT288" s="108"/>
      <c r="CU288" s="108"/>
      <c r="CV288" s="108"/>
      <c r="CW288" s="108"/>
      <c r="CX288" s="108"/>
      <c r="CY288" s="108"/>
      <c r="CZ288" s="108"/>
      <c r="DA288" s="108"/>
      <c r="DB288" s="108"/>
      <c r="DC288" s="108"/>
      <c r="DD288" s="108"/>
      <c r="DE288" s="108"/>
      <c r="DF288" s="108"/>
      <c r="DG288" s="108"/>
    </row>
    <row r="289" spans="1:111" x14ac:dyDescent="0.2">
      <c r="A289" s="108"/>
      <c r="D289" s="108"/>
      <c r="M289" s="108"/>
      <c r="BA289" s="108"/>
      <c r="BB289" s="108"/>
      <c r="BC289" s="108"/>
      <c r="BD289" s="108"/>
      <c r="BE289" s="108"/>
      <c r="BF289" s="108"/>
      <c r="BG289" s="108"/>
      <c r="BH289" s="108"/>
      <c r="BI289" s="108"/>
      <c r="BJ289" s="108"/>
      <c r="BK289" s="108"/>
      <c r="BL289" s="108"/>
      <c r="BM289" s="108"/>
      <c r="BN289" s="108"/>
      <c r="BO289" s="108"/>
      <c r="BP289" s="108"/>
      <c r="BQ289" s="108"/>
      <c r="BR289" s="108"/>
      <c r="BS289" s="108"/>
      <c r="BT289" s="108"/>
      <c r="BU289" s="108"/>
      <c r="BV289" s="108"/>
      <c r="BW289" s="108"/>
      <c r="BX289" s="108"/>
      <c r="BY289" s="108"/>
      <c r="BZ289" s="108"/>
      <c r="CA289" s="108"/>
      <c r="CB289" s="108"/>
      <c r="CC289" s="108"/>
      <c r="CD289" s="108"/>
      <c r="CE289" s="108"/>
      <c r="CF289" s="108"/>
      <c r="CG289" s="108"/>
      <c r="CH289" s="108"/>
      <c r="CI289" s="108"/>
      <c r="CJ289" s="108"/>
      <c r="CK289" s="108"/>
      <c r="CL289" s="108"/>
      <c r="CM289" s="108"/>
      <c r="CN289" s="108"/>
      <c r="CO289" s="108"/>
      <c r="CP289" s="108"/>
      <c r="CQ289" s="108"/>
      <c r="CR289" s="108"/>
      <c r="CS289" s="108"/>
      <c r="CT289" s="108"/>
      <c r="CU289" s="108"/>
      <c r="CV289" s="108"/>
      <c r="CW289" s="108"/>
      <c r="CX289" s="108"/>
      <c r="CY289" s="108"/>
      <c r="CZ289" s="108"/>
      <c r="DA289" s="108"/>
      <c r="DB289" s="108"/>
      <c r="DC289" s="108"/>
      <c r="DD289" s="108"/>
      <c r="DE289" s="108"/>
      <c r="DF289" s="108"/>
      <c r="DG289" s="108"/>
    </row>
    <row r="290" spans="1:111" x14ac:dyDescent="0.2">
      <c r="A290" s="108"/>
      <c r="D290" s="108"/>
      <c r="M290" s="108"/>
      <c r="BA290" s="108"/>
      <c r="BB290" s="108"/>
      <c r="BC290" s="108"/>
      <c r="BD290" s="108"/>
      <c r="BE290" s="108"/>
      <c r="BF290" s="108"/>
      <c r="BG290" s="108"/>
      <c r="BH290" s="108"/>
      <c r="BI290" s="108"/>
      <c r="BJ290" s="108"/>
      <c r="BK290" s="108"/>
      <c r="BL290" s="108"/>
      <c r="BM290" s="108"/>
      <c r="BN290" s="108"/>
      <c r="BO290" s="108"/>
      <c r="BP290" s="108"/>
      <c r="BQ290" s="108"/>
      <c r="BR290" s="108"/>
      <c r="BS290" s="108"/>
      <c r="BT290" s="108"/>
      <c r="BU290" s="108"/>
      <c r="BV290" s="108"/>
      <c r="BW290" s="108"/>
      <c r="BX290" s="108"/>
      <c r="BY290" s="108"/>
      <c r="BZ290" s="108"/>
      <c r="CA290" s="108"/>
      <c r="CB290" s="108"/>
      <c r="CC290" s="108"/>
      <c r="CD290" s="108"/>
      <c r="CE290" s="108"/>
      <c r="CF290" s="108"/>
      <c r="CG290" s="108"/>
      <c r="CH290" s="108"/>
      <c r="CI290" s="108"/>
      <c r="CJ290" s="108"/>
      <c r="CK290" s="108"/>
      <c r="CL290" s="108"/>
      <c r="CM290" s="108"/>
      <c r="CN290" s="108"/>
      <c r="CO290" s="108"/>
      <c r="CP290" s="108"/>
      <c r="CQ290" s="108"/>
      <c r="CR290" s="108"/>
      <c r="CS290" s="108"/>
      <c r="CT290" s="108"/>
      <c r="CU290" s="108"/>
      <c r="CV290" s="108"/>
      <c r="CW290" s="108"/>
      <c r="CX290" s="108"/>
      <c r="CY290" s="108"/>
      <c r="CZ290" s="108"/>
      <c r="DA290" s="108"/>
      <c r="DB290" s="108"/>
      <c r="DC290" s="108"/>
      <c r="DD290" s="108"/>
      <c r="DE290" s="108"/>
      <c r="DF290" s="108"/>
      <c r="DG290" s="108"/>
    </row>
    <row r="291" spans="1:111" x14ac:dyDescent="0.2">
      <c r="A291" s="108"/>
      <c r="D291" s="108"/>
      <c r="M291" s="108"/>
      <c r="BA291" s="108"/>
      <c r="BB291" s="108"/>
      <c r="BC291" s="108"/>
      <c r="BD291" s="108"/>
      <c r="BE291" s="108"/>
      <c r="BF291" s="108"/>
      <c r="BG291" s="108"/>
      <c r="BH291" s="108"/>
      <c r="BI291" s="108"/>
      <c r="BJ291" s="108"/>
      <c r="BK291" s="108"/>
      <c r="BL291" s="108"/>
      <c r="BM291" s="108"/>
      <c r="BN291" s="108"/>
      <c r="BO291" s="108"/>
      <c r="BP291" s="108"/>
      <c r="BQ291" s="108"/>
      <c r="BR291" s="108"/>
      <c r="BS291" s="108"/>
      <c r="BT291" s="108"/>
      <c r="BU291" s="108"/>
      <c r="BV291" s="108"/>
      <c r="BW291" s="108"/>
      <c r="BX291" s="108"/>
      <c r="BY291" s="108"/>
      <c r="BZ291" s="108"/>
      <c r="CA291" s="108"/>
      <c r="CB291" s="108"/>
      <c r="CC291" s="108"/>
      <c r="CD291" s="108"/>
      <c r="CE291" s="108"/>
      <c r="CF291" s="108"/>
      <c r="CG291" s="108"/>
      <c r="CH291" s="108"/>
      <c r="CI291" s="108"/>
      <c r="CJ291" s="108"/>
      <c r="CK291" s="108"/>
      <c r="CL291" s="108"/>
      <c r="CM291" s="108"/>
      <c r="CN291" s="108"/>
      <c r="CO291" s="108"/>
      <c r="CP291" s="108"/>
      <c r="CQ291" s="108"/>
      <c r="CR291" s="108"/>
      <c r="CS291" s="108"/>
      <c r="CT291" s="108"/>
      <c r="CU291" s="108"/>
      <c r="CV291" s="108"/>
      <c r="CW291" s="108"/>
      <c r="CX291" s="108"/>
      <c r="CY291" s="108"/>
      <c r="CZ291" s="108"/>
      <c r="DA291" s="108"/>
      <c r="DB291" s="108"/>
      <c r="DC291" s="108"/>
      <c r="DD291" s="108"/>
      <c r="DE291" s="108"/>
      <c r="DF291" s="108"/>
      <c r="DG291" s="108"/>
    </row>
    <row r="292" spans="1:111" x14ac:dyDescent="0.2">
      <c r="A292" s="108"/>
      <c r="D292" s="108"/>
      <c r="M292" s="108"/>
      <c r="BA292" s="108"/>
      <c r="BB292" s="108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8"/>
      <c r="BN292" s="108"/>
      <c r="BO292" s="108"/>
      <c r="BP292" s="108"/>
      <c r="BQ292" s="108"/>
      <c r="BR292" s="108"/>
      <c r="BS292" s="108"/>
      <c r="BT292" s="108"/>
      <c r="BU292" s="108"/>
      <c r="BV292" s="108"/>
      <c r="BW292" s="108"/>
      <c r="BX292" s="108"/>
      <c r="BY292" s="108"/>
      <c r="BZ292" s="108"/>
      <c r="CA292" s="108"/>
      <c r="CB292" s="108"/>
      <c r="CC292" s="108"/>
      <c r="CD292" s="108"/>
      <c r="CE292" s="108"/>
      <c r="CF292" s="108"/>
      <c r="CG292" s="108"/>
      <c r="CH292" s="108"/>
      <c r="CI292" s="108"/>
      <c r="CJ292" s="108"/>
      <c r="CK292" s="108"/>
      <c r="CL292" s="108"/>
      <c r="CM292" s="108"/>
      <c r="CN292" s="108"/>
      <c r="CO292" s="108"/>
      <c r="CP292" s="108"/>
      <c r="CQ292" s="108"/>
      <c r="CR292" s="108"/>
      <c r="CS292" s="108"/>
      <c r="CT292" s="108"/>
      <c r="CU292" s="108"/>
      <c r="CV292" s="108"/>
      <c r="CW292" s="108"/>
      <c r="CX292" s="108"/>
      <c r="CY292" s="108"/>
      <c r="CZ292" s="108"/>
      <c r="DA292" s="108"/>
      <c r="DB292" s="108"/>
      <c r="DC292" s="108"/>
      <c r="DD292" s="108"/>
      <c r="DE292" s="108"/>
      <c r="DF292" s="108"/>
      <c r="DG292" s="108"/>
    </row>
    <row r="293" spans="1:111" x14ac:dyDescent="0.2">
      <c r="A293" s="108"/>
      <c r="D293" s="108"/>
      <c r="M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8"/>
      <c r="BZ293" s="108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  <c r="CL293" s="108"/>
      <c r="CM293" s="108"/>
      <c r="CN293" s="108"/>
      <c r="CO293" s="108"/>
      <c r="CP293" s="108"/>
      <c r="CQ293" s="108"/>
      <c r="CR293" s="108"/>
      <c r="CS293" s="108"/>
      <c r="CT293" s="108"/>
      <c r="CU293" s="108"/>
      <c r="CV293" s="108"/>
      <c r="CW293" s="108"/>
      <c r="CX293" s="108"/>
      <c r="CY293" s="108"/>
      <c r="CZ293" s="108"/>
      <c r="DA293" s="108"/>
      <c r="DB293" s="108"/>
      <c r="DC293" s="108"/>
      <c r="DD293" s="108"/>
      <c r="DE293" s="108"/>
      <c r="DF293" s="108"/>
      <c r="DG293" s="108"/>
    </row>
    <row r="294" spans="1:111" x14ac:dyDescent="0.2">
      <c r="A294" s="108"/>
      <c r="D294" s="108"/>
      <c r="M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8"/>
      <c r="BZ294" s="108"/>
      <c r="CA294" s="108"/>
      <c r="CB294" s="108"/>
      <c r="CC294" s="108"/>
      <c r="CD294" s="108"/>
      <c r="CE294" s="108"/>
      <c r="CF294" s="108"/>
      <c r="CG294" s="108"/>
      <c r="CH294" s="108"/>
      <c r="CI294" s="108"/>
      <c r="CJ294" s="108"/>
      <c r="CK294" s="108"/>
      <c r="CL294" s="108"/>
      <c r="CM294" s="108"/>
      <c r="CN294" s="108"/>
      <c r="CO294" s="108"/>
      <c r="CP294" s="108"/>
      <c r="CQ294" s="108"/>
      <c r="CR294" s="108"/>
      <c r="CS294" s="108"/>
      <c r="CT294" s="108"/>
      <c r="CU294" s="108"/>
      <c r="CV294" s="108"/>
      <c r="CW294" s="108"/>
      <c r="CX294" s="108"/>
      <c r="CY294" s="108"/>
      <c r="CZ294" s="108"/>
      <c r="DA294" s="108"/>
      <c r="DB294" s="108"/>
      <c r="DC294" s="108"/>
      <c r="DD294" s="108"/>
      <c r="DE294" s="108"/>
      <c r="DF294" s="108"/>
      <c r="DG294" s="108"/>
    </row>
    <row r="295" spans="1:111" x14ac:dyDescent="0.2">
      <c r="A295" s="108"/>
      <c r="D295" s="108"/>
      <c r="M295" s="108"/>
      <c r="BA295" s="108"/>
      <c r="BB295" s="108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8"/>
      <c r="BN295" s="108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8"/>
      <c r="BZ295" s="108"/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08"/>
      <c r="CM295" s="108"/>
      <c r="CN295" s="108"/>
      <c r="CO295" s="108"/>
      <c r="CP295" s="108"/>
      <c r="CQ295" s="108"/>
      <c r="CR295" s="108"/>
      <c r="CS295" s="108"/>
      <c r="CT295" s="108"/>
      <c r="CU295" s="108"/>
      <c r="CV295" s="108"/>
      <c r="CW295" s="108"/>
      <c r="CX295" s="108"/>
      <c r="CY295" s="108"/>
      <c r="CZ295" s="108"/>
      <c r="DA295" s="108"/>
      <c r="DB295" s="108"/>
      <c r="DC295" s="108"/>
      <c r="DD295" s="108"/>
      <c r="DE295" s="108"/>
      <c r="DF295" s="108"/>
      <c r="DG295" s="108"/>
    </row>
    <row r="296" spans="1:111" x14ac:dyDescent="0.2">
      <c r="A296" s="108"/>
      <c r="D296" s="108"/>
      <c r="M296" s="108"/>
      <c r="BA296" s="108"/>
      <c r="BB296" s="108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8"/>
      <c r="BN296" s="108"/>
      <c r="BO296" s="108"/>
      <c r="BP296" s="108"/>
      <c r="BQ296" s="108"/>
      <c r="BR296" s="108"/>
      <c r="BS296" s="108"/>
      <c r="BT296" s="108"/>
      <c r="BU296" s="108"/>
      <c r="BV296" s="108"/>
      <c r="BW296" s="108"/>
      <c r="BX296" s="108"/>
      <c r="BY296" s="108"/>
      <c r="BZ296" s="108"/>
      <c r="CA296" s="108"/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8"/>
      <c r="CL296" s="108"/>
      <c r="CM296" s="108"/>
      <c r="CN296" s="108"/>
      <c r="CO296" s="108"/>
      <c r="CP296" s="108"/>
      <c r="CQ296" s="108"/>
      <c r="CR296" s="108"/>
      <c r="CS296" s="108"/>
      <c r="CT296" s="108"/>
      <c r="CU296" s="108"/>
      <c r="CV296" s="108"/>
      <c r="CW296" s="108"/>
      <c r="CX296" s="108"/>
      <c r="CY296" s="108"/>
      <c r="CZ296" s="108"/>
      <c r="DA296" s="108"/>
      <c r="DB296" s="108"/>
      <c r="DC296" s="108"/>
      <c r="DD296" s="108"/>
      <c r="DE296" s="108"/>
      <c r="DF296" s="108"/>
      <c r="DG296" s="108"/>
    </row>
    <row r="297" spans="1:111" x14ac:dyDescent="0.2">
      <c r="A297" s="108"/>
      <c r="D297" s="108"/>
      <c r="M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8"/>
      <c r="BN297" s="108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8"/>
      <c r="BZ297" s="108"/>
      <c r="CA297" s="108"/>
      <c r="CB297" s="108"/>
      <c r="CC297" s="108"/>
      <c r="CD297" s="108"/>
      <c r="CE297" s="108"/>
      <c r="CF297" s="108"/>
      <c r="CG297" s="108"/>
      <c r="CH297" s="108"/>
      <c r="CI297" s="108"/>
      <c r="CJ297" s="108"/>
      <c r="CK297" s="108"/>
      <c r="CL297" s="108"/>
      <c r="CM297" s="108"/>
      <c r="CN297" s="108"/>
      <c r="CO297" s="108"/>
      <c r="CP297" s="108"/>
      <c r="CQ297" s="108"/>
      <c r="CR297" s="108"/>
      <c r="CS297" s="108"/>
      <c r="CT297" s="108"/>
      <c r="CU297" s="108"/>
      <c r="CV297" s="108"/>
      <c r="CW297" s="108"/>
      <c r="CX297" s="108"/>
      <c r="CY297" s="108"/>
      <c r="CZ297" s="108"/>
      <c r="DA297" s="108"/>
      <c r="DB297" s="108"/>
      <c r="DC297" s="108"/>
      <c r="DD297" s="108"/>
      <c r="DE297" s="108"/>
      <c r="DF297" s="108"/>
      <c r="DG297" s="108"/>
    </row>
    <row r="298" spans="1:111" x14ac:dyDescent="0.2">
      <c r="A298" s="108"/>
      <c r="D298" s="108"/>
      <c r="M298" s="108"/>
      <c r="BA298" s="108"/>
      <c r="BB298" s="108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8"/>
      <c r="BN298" s="108"/>
      <c r="BO298" s="108"/>
      <c r="BP298" s="108"/>
      <c r="BQ298" s="108"/>
      <c r="BR298" s="108"/>
      <c r="BS298" s="108"/>
      <c r="BT298" s="108"/>
      <c r="BU298" s="108"/>
      <c r="BV298" s="108"/>
      <c r="BW298" s="108"/>
      <c r="BX298" s="108"/>
      <c r="BY298" s="108"/>
      <c r="BZ298" s="108"/>
      <c r="CA298" s="108"/>
      <c r="CB298" s="108"/>
      <c r="CC298" s="108"/>
      <c r="CD298" s="108"/>
      <c r="CE298" s="108"/>
      <c r="CF298" s="108"/>
      <c r="CG298" s="108"/>
      <c r="CH298" s="108"/>
      <c r="CI298" s="108"/>
      <c r="CJ298" s="108"/>
      <c r="CK298" s="108"/>
      <c r="CL298" s="108"/>
      <c r="CM298" s="108"/>
      <c r="CN298" s="108"/>
      <c r="CO298" s="108"/>
      <c r="CP298" s="108"/>
      <c r="CQ298" s="108"/>
      <c r="CR298" s="108"/>
      <c r="CS298" s="108"/>
      <c r="CT298" s="108"/>
      <c r="CU298" s="108"/>
      <c r="CV298" s="108"/>
      <c r="CW298" s="108"/>
      <c r="CX298" s="108"/>
      <c r="CY298" s="108"/>
      <c r="CZ298" s="108"/>
      <c r="DA298" s="108"/>
      <c r="DB298" s="108"/>
      <c r="DC298" s="108"/>
      <c r="DD298" s="108"/>
      <c r="DE298" s="108"/>
      <c r="DF298" s="108"/>
      <c r="DG298" s="108"/>
    </row>
    <row r="299" spans="1:111" x14ac:dyDescent="0.2">
      <c r="A299" s="108"/>
      <c r="D299" s="108"/>
      <c r="M299" s="108"/>
      <c r="BA299" s="108"/>
      <c r="BB299" s="108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8"/>
      <c r="BN299" s="108"/>
      <c r="BO299" s="108"/>
      <c r="BP299" s="108"/>
      <c r="BQ299" s="108"/>
      <c r="BR299" s="108"/>
      <c r="BS299" s="108"/>
      <c r="BT299" s="108"/>
      <c r="BU299" s="108"/>
      <c r="BV299" s="108"/>
      <c r="BW299" s="108"/>
      <c r="BX299" s="108"/>
      <c r="BY299" s="108"/>
      <c r="BZ299" s="108"/>
      <c r="CA299" s="108"/>
      <c r="CB299" s="108"/>
      <c r="CC299" s="108"/>
      <c r="CD299" s="108"/>
      <c r="CE299" s="108"/>
      <c r="CF299" s="108"/>
      <c r="CG299" s="108"/>
      <c r="CH299" s="108"/>
      <c r="CI299" s="108"/>
      <c r="CJ299" s="108"/>
      <c r="CK299" s="108"/>
      <c r="CL299" s="108"/>
      <c r="CM299" s="108"/>
      <c r="CN299" s="108"/>
      <c r="CO299" s="108"/>
      <c r="CP299" s="108"/>
      <c r="CQ299" s="108"/>
      <c r="CR299" s="108"/>
      <c r="CS299" s="108"/>
      <c r="CT299" s="108"/>
      <c r="CU299" s="108"/>
      <c r="CV299" s="108"/>
      <c r="CW299" s="108"/>
      <c r="CX299" s="108"/>
      <c r="CY299" s="108"/>
      <c r="CZ299" s="108"/>
      <c r="DA299" s="108"/>
      <c r="DB299" s="108"/>
      <c r="DC299" s="108"/>
      <c r="DD299" s="108"/>
      <c r="DE299" s="108"/>
      <c r="DF299" s="108"/>
      <c r="DG299" s="108"/>
    </row>
    <row r="300" spans="1:111" x14ac:dyDescent="0.2">
      <c r="A300" s="108"/>
      <c r="D300" s="108"/>
      <c r="M300" s="108"/>
      <c r="BA300" s="108"/>
      <c r="BB300" s="108"/>
      <c r="BC300" s="108"/>
      <c r="BD300" s="108"/>
      <c r="BE300" s="108"/>
      <c r="BF300" s="108"/>
      <c r="BG300" s="108"/>
      <c r="BH300" s="108"/>
      <c r="BI300" s="108"/>
      <c r="BJ300" s="108"/>
      <c r="BK300" s="108"/>
      <c r="BL300" s="108"/>
      <c r="BM300" s="108"/>
      <c r="BN300" s="108"/>
      <c r="BO300" s="108"/>
      <c r="BP300" s="108"/>
      <c r="BQ300" s="108"/>
      <c r="BR300" s="108"/>
      <c r="BS300" s="108"/>
      <c r="BT300" s="108"/>
      <c r="BU300" s="108"/>
      <c r="BV300" s="108"/>
      <c r="BW300" s="108"/>
      <c r="BX300" s="108"/>
      <c r="BY300" s="108"/>
      <c r="BZ300" s="108"/>
      <c r="CA300" s="108"/>
      <c r="CB300" s="108"/>
      <c r="CC300" s="108"/>
      <c r="CD300" s="108"/>
      <c r="CE300" s="108"/>
      <c r="CF300" s="108"/>
      <c r="CG300" s="108"/>
      <c r="CH300" s="108"/>
      <c r="CI300" s="108"/>
      <c r="CJ300" s="108"/>
      <c r="CK300" s="108"/>
      <c r="CL300" s="108"/>
      <c r="CM300" s="108"/>
      <c r="CN300" s="108"/>
      <c r="CO300" s="108"/>
      <c r="CP300" s="108"/>
      <c r="CQ300" s="108"/>
      <c r="CR300" s="108"/>
      <c r="CS300" s="108"/>
      <c r="CT300" s="108"/>
      <c r="CU300" s="108"/>
      <c r="CV300" s="108"/>
      <c r="CW300" s="108"/>
      <c r="CX300" s="108"/>
      <c r="CY300" s="108"/>
      <c r="CZ300" s="108"/>
      <c r="DA300" s="108"/>
      <c r="DB300" s="108"/>
      <c r="DC300" s="108"/>
      <c r="DD300" s="108"/>
      <c r="DE300" s="108"/>
      <c r="DF300" s="108"/>
      <c r="DG300" s="108"/>
    </row>
    <row r="301" spans="1:111" x14ac:dyDescent="0.2">
      <c r="A301" s="108"/>
      <c r="D301" s="108"/>
      <c r="M301" s="108"/>
      <c r="BA301" s="108"/>
      <c r="BB301" s="108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8"/>
      <c r="BN301" s="108"/>
      <c r="BO301" s="108"/>
      <c r="BP301" s="108"/>
      <c r="BQ301" s="108"/>
      <c r="BR301" s="108"/>
      <c r="BS301" s="108"/>
      <c r="BT301" s="108"/>
      <c r="BU301" s="108"/>
      <c r="BV301" s="108"/>
      <c r="BW301" s="108"/>
      <c r="BX301" s="108"/>
      <c r="BY301" s="108"/>
      <c r="BZ301" s="108"/>
      <c r="CA301" s="108"/>
      <c r="CB301" s="108"/>
      <c r="CC301" s="108"/>
      <c r="CD301" s="108"/>
      <c r="CE301" s="108"/>
      <c r="CF301" s="108"/>
      <c r="CG301" s="108"/>
      <c r="CH301" s="108"/>
      <c r="CI301" s="108"/>
      <c r="CJ301" s="108"/>
      <c r="CK301" s="108"/>
      <c r="CL301" s="108"/>
      <c r="CM301" s="108"/>
      <c r="CN301" s="108"/>
      <c r="CO301" s="108"/>
      <c r="CP301" s="108"/>
      <c r="CQ301" s="108"/>
      <c r="CR301" s="108"/>
      <c r="CS301" s="108"/>
      <c r="CT301" s="108"/>
      <c r="CU301" s="108"/>
      <c r="CV301" s="108"/>
      <c r="CW301" s="108"/>
      <c r="CX301" s="108"/>
      <c r="CY301" s="108"/>
      <c r="CZ301" s="108"/>
      <c r="DA301" s="108"/>
      <c r="DB301" s="108"/>
      <c r="DC301" s="108"/>
      <c r="DD301" s="108"/>
      <c r="DE301" s="108"/>
      <c r="DF301" s="108"/>
      <c r="DG301" s="108"/>
    </row>
    <row r="302" spans="1:111" x14ac:dyDescent="0.2">
      <c r="A302" s="108"/>
      <c r="D302" s="108"/>
      <c r="M302" s="108"/>
      <c r="BA302" s="108"/>
      <c r="BB302" s="108"/>
      <c r="BC302" s="108"/>
      <c r="BD302" s="108"/>
      <c r="BE302" s="108"/>
      <c r="BF302" s="108"/>
      <c r="BG302" s="108"/>
      <c r="BH302" s="108"/>
      <c r="BI302" s="108"/>
      <c r="BJ302" s="108"/>
      <c r="BK302" s="108"/>
      <c r="BL302" s="108"/>
      <c r="BM302" s="108"/>
      <c r="BN302" s="108"/>
      <c r="BO302" s="108"/>
      <c r="BP302" s="108"/>
      <c r="BQ302" s="108"/>
      <c r="BR302" s="108"/>
      <c r="BS302" s="108"/>
      <c r="BT302" s="108"/>
      <c r="BU302" s="108"/>
      <c r="BV302" s="108"/>
      <c r="BW302" s="108"/>
      <c r="BX302" s="108"/>
      <c r="BY302" s="108"/>
      <c r="BZ302" s="108"/>
      <c r="CA302" s="108"/>
      <c r="CB302" s="108"/>
      <c r="CC302" s="108"/>
      <c r="CD302" s="108"/>
      <c r="CE302" s="108"/>
      <c r="CF302" s="108"/>
      <c r="CG302" s="108"/>
      <c r="CH302" s="108"/>
      <c r="CI302" s="108"/>
      <c r="CJ302" s="108"/>
      <c r="CK302" s="108"/>
      <c r="CL302" s="108"/>
      <c r="CM302" s="108"/>
      <c r="CN302" s="108"/>
      <c r="CO302" s="108"/>
      <c r="CP302" s="108"/>
      <c r="CQ302" s="108"/>
      <c r="CR302" s="108"/>
      <c r="CS302" s="108"/>
      <c r="CT302" s="108"/>
      <c r="CU302" s="108"/>
      <c r="CV302" s="108"/>
      <c r="CW302" s="108"/>
      <c r="CX302" s="108"/>
      <c r="CY302" s="108"/>
      <c r="CZ302" s="108"/>
      <c r="DA302" s="108"/>
      <c r="DB302" s="108"/>
      <c r="DC302" s="108"/>
      <c r="DD302" s="108"/>
      <c r="DE302" s="108"/>
      <c r="DF302" s="108"/>
      <c r="DG302" s="108"/>
    </row>
    <row r="303" spans="1:111" x14ac:dyDescent="0.2">
      <c r="A303" s="108"/>
      <c r="D303" s="108"/>
      <c r="M303" s="108"/>
      <c r="BA303" s="108"/>
      <c r="BB303" s="108"/>
      <c r="BC303" s="108"/>
      <c r="BD303" s="108"/>
      <c r="BE303" s="108"/>
      <c r="BF303" s="108"/>
      <c r="BG303" s="108"/>
      <c r="BH303" s="108"/>
      <c r="BI303" s="108"/>
      <c r="BJ303" s="108"/>
      <c r="BK303" s="108"/>
      <c r="BL303" s="108"/>
      <c r="BM303" s="108"/>
      <c r="BN303" s="108"/>
      <c r="BO303" s="108"/>
      <c r="BP303" s="108"/>
      <c r="BQ303" s="108"/>
      <c r="BR303" s="108"/>
      <c r="BS303" s="108"/>
      <c r="BT303" s="108"/>
      <c r="BU303" s="108"/>
      <c r="BV303" s="108"/>
      <c r="BW303" s="108"/>
      <c r="BX303" s="108"/>
      <c r="BY303" s="108"/>
      <c r="BZ303" s="108"/>
      <c r="CA303" s="108"/>
      <c r="CB303" s="108"/>
      <c r="CC303" s="108"/>
      <c r="CD303" s="108"/>
      <c r="CE303" s="108"/>
      <c r="CF303" s="108"/>
      <c r="CG303" s="108"/>
      <c r="CH303" s="108"/>
      <c r="CI303" s="108"/>
      <c r="CJ303" s="108"/>
      <c r="CK303" s="108"/>
      <c r="CL303" s="108"/>
      <c r="CM303" s="108"/>
      <c r="CN303" s="108"/>
      <c r="CO303" s="108"/>
      <c r="CP303" s="108"/>
      <c r="CQ303" s="108"/>
      <c r="CR303" s="108"/>
      <c r="CS303" s="108"/>
      <c r="CT303" s="108"/>
      <c r="CU303" s="108"/>
      <c r="CV303" s="108"/>
      <c r="CW303" s="108"/>
      <c r="CX303" s="108"/>
      <c r="CY303" s="108"/>
      <c r="CZ303" s="108"/>
      <c r="DA303" s="108"/>
      <c r="DB303" s="108"/>
      <c r="DC303" s="108"/>
      <c r="DD303" s="108"/>
      <c r="DE303" s="108"/>
      <c r="DF303" s="108"/>
      <c r="DG303" s="108"/>
    </row>
    <row r="304" spans="1:111" x14ac:dyDescent="0.2">
      <c r="A304" s="108"/>
      <c r="D304" s="108"/>
      <c r="M304" s="108"/>
      <c r="BA304" s="108"/>
      <c r="BB304" s="108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8"/>
      <c r="BN304" s="108"/>
      <c r="BO304" s="108"/>
      <c r="BP304" s="108"/>
      <c r="BQ304" s="108"/>
      <c r="BR304" s="108"/>
      <c r="BS304" s="108"/>
      <c r="BT304" s="108"/>
      <c r="BU304" s="108"/>
      <c r="BV304" s="108"/>
      <c r="BW304" s="108"/>
      <c r="BX304" s="108"/>
      <c r="BY304" s="108"/>
      <c r="BZ304" s="108"/>
      <c r="CA304" s="108"/>
      <c r="CB304" s="108"/>
      <c r="CC304" s="108"/>
      <c r="CD304" s="108"/>
      <c r="CE304" s="108"/>
      <c r="CF304" s="108"/>
      <c r="CG304" s="108"/>
      <c r="CH304" s="108"/>
      <c r="CI304" s="108"/>
      <c r="CJ304" s="108"/>
      <c r="CK304" s="108"/>
      <c r="CL304" s="108"/>
      <c r="CM304" s="108"/>
      <c r="CN304" s="108"/>
      <c r="CO304" s="108"/>
      <c r="CP304" s="108"/>
      <c r="CQ304" s="108"/>
      <c r="CR304" s="108"/>
      <c r="CS304" s="108"/>
      <c r="CT304" s="108"/>
      <c r="CU304" s="108"/>
      <c r="CV304" s="108"/>
      <c r="CW304" s="108"/>
      <c r="CX304" s="108"/>
      <c r="CY304" s="108"/>
      <c r="CZ304" s="108"/>
      <c r="DA304" s="108"/>
      <c r="DB304" s="108"/>
      <c r="DC304" s="108"/>
      <c r="DD304" s="108"/>
      <c r="DE304" s="108"/>
      <c r="DF304" s="108"/>
      <c r="DG304" s="108"/>
    </row>
    <row r="305" spans="1:111" x14ac:dyDescent="0.2">
      <c r="A305" s="108"/>
      <c r="D305" s="108"/>
      <c r="M305" s="108"/>
      <c r="BA305" s="108"/>
      <c r="BB305" s="108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8"/>
      <c r="BN305" s="108"/>
      <c r="BO305" s="108"/>
      <c r="BP305" s="108"/>
      <c r="BQ305" s="108"/>
      <c r="BR305" s="108"/>
      <c r="BS305" s="108"/>
      <c r="BT305" s="108"/>
      <c r="BU305" s="108"/>
      <c r="BV305" s="108"/>
      <c r="BW305" s="108"/>
      <c r="BX305" s="108"/>
      <c r="BY305" s="108"/>
      <c r="BZ305" s="108"/>
      <c r="CA305" s="108"/>
      <c r="CB305" s="108"/>
      <c r="CC305" s="108"/>
      <c r="CD305" s="108"/>
      <c r="CE305" s="108"/>
      <c r="CF305" s="108"/>
      <c r="CG305" s="108"/>
      <c r="CH305" s="108"/>
      <c r="CI305" s="108"/>
      <c r="CJ305" s="108"/>
      <c r="CK305" s="108"/>
      <c r="CL305" s="108"/>
      <c r="CM305" s="108"/>
      <c r="CN305" s="108"/>
      <c r="CO305" s="108"/>
      <c r="CP305" s="108"/>
      <c r="CQ305" s="108"/>
      <c r="CR305" s="108"/>
      <c r="CS305" s="108"/>
      <c r="CT305" s="108"/>
      <c r="CU305" s="108"/>
      <c r="CV305" s="108"/>
      <c r="CW305" s="108"/>
      <c r="CX305" s="108"/>
      <c r="CY305" s="108"/>
      <c r="CZ305" s="108"/>
      <c r="DA305" s="108"/>
      <c r="DB305" s="108"/>
      <c r="DC305" s="108"/>
      <c r="DD305" s="108"/>
      <c r="DE305" s="108"/>
      <c r="DF305" s="108"/>
      <c r="DG305" s="108"/>
    </row>
    <row r="306" spans="1:111" x14ac:dyDescent="0.2">
      <c r="A306" s="108"/>
      <c r="D306" s="108"/>
      <c r="M306" s="108"/>
      <c r="BA306" s="108"/>
      <c r="BB306" s="108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8"/>
      <c r="BN306" s="108"/>
      <c r="BO306" s="108"/>
      <c r="BP306" s="108"/>
      <c r="BQ306" s="108"/>
      <c r="BR306" s="108"/>
      <c r="BS306" s="108"/>
      <c r="BT306" s="108"/>
      <c r="BU306" s="108"/>
      <c r="BV306" s="108"/>
      <c r="BW306" s="108"/>
      <c r="BX306" s="108"/>
      <c r="BY306" s="108"/>
      <c r="BZ306" s="108"/>
      <c r="CA306" s="108"/>
      <c r="CB306" s="108"/>
      <c r="CC306" s="108"/>
      <c r="CD306" s="108"/>
      <c r="CE306" s="108"/>
      <c r="CF306" s="108"/>
      <c r="CG306" s="108"/>
      <c r="CH306" s="108"/>
      <c r="CI306" s="108"/>
      <c r="CJ306" s="108"/>
      <c r="CK306" s="108"/>
      <c r="CL306" s="108"/>
      <c r="CM306" s="108"/>
      <c r="CN306" s="108"/>
      <c r="CO306" s="108"/>
      <c r="CP306" s="108"/>
      <c r="CQ306" s="108"/>
      <c r="CR306" s="108"/>
      <c r="CS306" s="108"/>
      <c r="CT306" s="108"/>
      <c r="CU306" s="108"/>
      <c r="CV306" s="108"/>
      <c r="CW306" s="108"/>
      <c r="CX306" s="108"/>
      <c r="CY306" s="108"/>
      <c r="CZ306" s="108"/>
      <c r="DA306" s="108"/>
      <c r="DB306" s="108"/>
      <c r="DC306" s="108"/>
      <c r="DD306" s="108"/>
      <c r="DE306" s="108"/>
      <c r="DF306" s="108"/>
      <c r="DG306" s="108"/>
    </row>
    <row r="307" spans="1:111" x14ac:dyDescent="0.2">
      <c r="A307" s="108"/>
      <c r="D307" s="108"/>
      <c r="M307" s="108"/>
      <c r="BA307" s="108"/>
      <c r="BB307" s="108"/>
      <c r="BC307" s="108"/>
      <c r="BD307" s="108"/>
      <c r="BE307" s="108"/>
      <c r="BF307" s="108"/>
      <c r="BG307" s="108"/>
      <c r="BH307" s="108"/>
      <c r="BI307" s="108"/>
      <c r="BJ307" s="108"/>
      <c r="BK307" s="108"/>
      <c r="BL307" s="108"/>
      <c r="BM307" s="108"/>
      <c r="BN307" s="108"/>
      <c r="BO307" s="108"/>
      <c r="BP307" s="108"/>
      <c r="BQ307" s="108"/>
      <c r="BR307" s="108"/>
      <c r="BS307" s="108"/>
      <c r="BT307" s="108"/>
      <c r="BU307" s="108"/>
      <c r="BV307" s="108"/>
      <c r="BW307" s="108"/>
      <c r="BX307" s="108"/>
      <c r="BY307" s="108"/>
      <c r="BZ307" s="108"/>
      <c r="CA307" s="108"/>
      <c r="CB307" s="108"/>
      <c r="CC307" s="108"/>
      <c r="CD307" s="108"/>
      <c r="CE307" s="108"/>
      <c r="CF307" s="108"/>
      <c r="CG307" s="108"/>
      <c r="CH307" s="108"/>
      <c r="CI307" s="108"/>
      <c r="CJ307" s="108"/>
      <c r="CK307" s="108"/>
      <c r="CL307" s="108"/>
      <c r="CM307" s="108"/>
      <c r="CN307" s="108"/>
      <c r="CO307" s="108"/>
      <c r="CP307" s="108"/>
      <c r="CQ307" s="108"/>
      <c r="CR307" s="108"/>
      <c r="CS307" s="108"/>
      <c r="CT307" s="108"/>
      <c r="CU307" s="108"/>
      <c r="CV307" s="108"/>
      <c r="CW307" s="108"/>
      <c r="CX307" s="108"/>
      <c r="CY307" s="108"/>
      <c r="CZ307" s="108"/>
      <c r="DA307" s="108"/>
      <c r="DB307" s="108"/>
      <c r="DC307" s="108"/>
      <c r="DD307" s="108"/>
      <c r="DE307" s="108"/>
      <c r="DF307" s="108"/>
      <c r="DG307" s="108"/>
    </row>
    <row r="308" spans="1:111" x14ac:dyDescent="0.2">
      <c r="A308" s="108"/>
      <c r="D308" s="108"/>
      <c r="M308" s="108"/>
      <c r="BA308" s="108"/>
      <c r="BB308" s="108"/>
      <c r="BC308" s="108"/>
      <c r="BD308" s="108"/>
      <c r="BE308" s="108"/>
      <c r="BF308" s="108"/>
      <c r="BG308" s="108"/>
      <c r="BH308" s="108"/>
      <c r="BI308" s="108"/>
      <c r="BJ308" s="108"/>
      <c r="BK308" s="108"/>
      <c r="BL308" s="108"/>
      <c r="BM308" s="108"/>
      <c r="BN308" s="108"/>
      <c r="BO308" s="108"/>
      <c r="BP308" s="108"/>
      <c r="BQ308" s="108"/>
      <c r="BR308" s="108"/>
      <c r="BS308" s="108"/>
      <c r="BT308" s="108"/>
      <c r="BU308" s="108"/>
      <c r="BV308" s="108"/>
      <c r="BW308" s="108"/>
      <c r="BX308" s="108"/>
      <c r="BY308" s="108"/>
      <c r="BZ308" s="108"/>
      <c r="CA308" s="108"/>
      <c r="CB308" s="108"/>
      <c r="CC308" s="108"/>
      <c r="CD308" s="108"/>
      <c r="CE308" s="108"/>
      <c r="CF308" s="108"/>
      <c r="CG308" s="108"/>
      <c r="CH308" s="108"/>
      <c r="CI308" s="108"/>
      <c r="CJ308" s="108"/>
      <c r="CK308" s="108"/>
      <c r="CL308" s="108"/>
      <c r="CM308" s="108"/>
      <c r="CN308" s="108"/>
      <c r="CO308" s="108"/>
      <c r="CP308" s="108"/>
      <c r="CQ308" s="108"/>
      <c r="CR308" s="108"/>
      <c r="CS308" s="108"/>
      <c r="CT308" s="108"/>
      <c r="CU308" s="108"/>
      <c r="CV308" s="108"/>
      <c r="CW308" s="108"/>
      <c r="CX308" s="108"/>
      <c r="CY308" s="108"/>
      <c r="CZ308" s="108"/>
      <c r="DA308" s="108"/>
      <c r="DB308" s="108"/>
      <c r="DC308" s="108"/>
      <c r="DD308" s="108"/>
      <c r="DE308" s="108"/>
      <c r="DF308" s="108"/>
      <c r="DG308" s="108"/>
    </row>
    <row r="309" spans="1:111" x14ac:dyDescent="0.2">
      <c r="A309" s="108"/>
      <c r="D309" s="108"/>
      <c r="M309" s="108"/>
      <c r="BA309" s="108"/>
      <c r="BB309" s="108"/>
      <c r="BC309" s="108"/>
      <c r="BD309" s="108"/>
      <c r="BE309" s="108"/>
      <c r="BF309" s="108"/>
      <c r="BG309" s="108"/>
      <c r="BH309" s="108"/>
      <c r="BI309" s="108"/>
      <c r="BJ309" s="108"/>
      <c r="BK309" s="108"/>
      <c r="BL309" s="108"/>
      <c r="BM309" s="108"/>
      <c r="BN309" s="108"/>
      <c r="BO309" s="108"/>
      <c r="BP309" s="108"/>
      <c r="BQ309" s="108"/>
      <c r="BR309" s="108"/>
      <c r="BS309" s="108"/>
      <c r="BT309" s="108"/>
      <c r="BU309" s="108"/>
      <c r="BV309" s="108"/>
      <c r="BW309" s="108"/>
      <c r="BX309" s="108"/>
      <c r="BY309" s="108"/>
      <c r="BZ309" s="108"/>
      <c r="CA309" s="108"/>
      <c r="CB309" s="108"/>
      <c r="CC309" s="108"/>
      <c r="CD309" s="108"/>
      <c r="CE309" s="108"/>
      <c r="CF309" s="108"/>
      <c r="CG309" s="108"/>
      <c r="CH309" s="108"/>
      <c r="CI309" s="108"/>
      <c r="CJ309" s="108"/>
      <c r="CK309" s="108"/>
      <c r="CL309" s="108"/>
      <c r="CM309" s="108"/>
      <c r="CN309" s="108"/>
      <c r="CO309" s="108"/>
      <c r="CP309" s="108"/>
      <c r="CQ309" s="108"/>
      <c r="CR309" s="108"/>
      <c r="CS309" s="108"/>
      <c r="CT309" s="108"/>
      <c r="CU309" s="108"/>
      <c r="CV309" s="108"/>
      <c r="CW309" s="108"/>
      <c r="CX309" s="108"/>
      <c r="CY309" s="108"/>
      <c r="CZ309" s="108"/>
      <c r="DA309" s="108"/>
      <c r="DB309" s="108"/>
      <c r="DC309" s="108"/>
      <c r="DD309" s="108"/>
      <c r="DE309" s="108"/>
      <c r="DF309" s="108"/>
      <c r="DG309" s="108"/>
    </row>
    <row r="310" spans="1:111" x14ac:dyDescent="0.2">
      <c r="A310" s="108"/>
      <c r="D310" s="108"/>
      <c r="M310" s="108"/>
      <c r="BA310" s="108"/>
      <c r="BB310" s="108"/>
      <c r="BC310" s="108"/>
      <c r="BD310" s="108"/>
      <c r="BE310" s="108"/>
      <c r="BF310" s="108"/>
      <c r="BG310" s="108"/>
      <c r="BH310" s="108"/>
      <c r="BI310" s="108"/>
      <c r="BJ310" s="108"/>
      <c r="BK310" s="108"/>
      <c r="BL310" s="108"/>
      <c r="BM310" s="108"/>
      <c r="BN310" s="108"/>
      <c r="BO310" s="108"/>
      <c r="BP310" s="108"/>
      <c r="BQ310" s="108"/>
      <c r="BR310" s="108"/>
      <c r="BS310" s="108"/>
      <c r="BT310" s="108"/>
      <c r="BU310" s="108"/>
      <c r="BV310" s="108"/>
      <c r="BW310" s="108"/>
      <c r="BX310" s="108"/>
      <c r="BY310" s="108"/>
      <c r="BZ310" s="108"/>
      <c r="CA310" s="108"/>
      <c r="CB310" s="108"/>
      <c r="CC310" s="108"/>
      <c r="CD310" s="108"/>
      <c r="CE310" s="108"/>
      <c r="CF310" s="108"/>
      <c r="CG310" s="108"/>
      <c r="CH310" s="108"/>
      <c r="CI310" s="108"/>
      <c r="CJ310" s="108"/>
      <c r="CK310" s="108"/>
      <c r="CL310" s="108"/>
      <c r="CM310" s="108"/>
      <c r="CN310" s="108"/>
      <c r="CO310" s="108"/>
      <c r="CP310" s="108"/>
      <c r="CQ310" s="108"/>
      <c r="CR310" s="108"/>
      <c r="CS310" s="108"/>
      <c r="CT310" s="108"/>
      <c r="CU310" s="108"/>
      <c r="CV310" s="108"/>
      <c r="CW310" s="108"/>
      <c r="CX310" s="108"/>
      <c r="CY310" s="108"/>
      <c r="CZ310" s="108"/>
      <c r="DA310" s="108"/>
      <c r="DB310" s="108"/>
      <c r="DC310" s="108"/>
      <c r="DD310" s="108"/>
      <c r="DE310" s="108"/>
      <c r="DF310" s="108"/>
      <c r="DG310" s="108"/>
    </row>
    <row r="311" spans="1:111" x14ac:dyDescent="0.2">
      <c r="A311" s="108"/>
      <c r="D311" s="108"/>
      <c r="M311" s="108"/>
      <c r="BA311" s="108"/>
      <c r="BB311" s="108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108"/>
      <c r="BN311" s="108"/>
      <c r="BO311" s="108"/>
      <c r="BP311" s="108"/>
      <c r="BQ311" s="108"/>
      <c r="BR311" s="108"/>
      <c r="BS311" s="108"/>
      <c r="BT311" s="108"/>
      <c r="BU311" s="108"/>
      <c r="BV311" s="108"/>
      <c r="BW311" s="108"/>
      <c r="BX311" s="108"/>
      <c r="BY311" s="108"/>
      <c r="BZ311" s="108"/>
      <c r="CA311" s="108"/>
      <c r="CB311" s="108"/>
      <c r="CC311" s="108"/>
      <c r="CD311" s="108"/>
      <c r="CE311" s="108"/>
      <c r="CF311" s="108"/>
      <c r="CG311" s="108"/>
      <c r="CH311" s="108"/>
      <c r="CI311" s="108"/>
      <c r="CJ311" s="108"/>
      <c r="CK311" s="108"/>
      <c r="CL311" s="108"/>
      <c r="CM311" s="108"/>
      <c r="CN311" s="108"/>
      <c r="CO311" s="108"/>
      <c r="CP311" s="108"/>
      <c r="CQ311" s="108"/>
      <c r="CR311" s="108"/>
      <c r="CS311" s="108"/>
      <c r="CT311" s="108"/>
      <c r="CU311" s="108"/>
      <c r="CV311" s="108"/>
      <c r="CW311" s="108"/>
      <c r="CX311" s="108"/>
      <c r="CY311" s="108"/>
      <c r="CZ311" s="108"/>
      <c r="DA311" s="108"/>
      <c r="DB311" s="108"/>
      <c r="DC311" s="108"/>
      <c r="DD311" s="108"/>
      <c r="DE311" s="108"/>
      <c r="DF311" s="108"/>
      <c r="DG311" s="108"/>
    </row>
    <row r="312" spans="1:111" x14ac:dyDescent="0.2">
      <c r="A312" s="108"/>
      <c r="D312" s="108"/>
      <c r="M312" s="108"/>
      <c r="BA312" s="108"/>
      <c r="BB312" s="108"/>
      <c r="BC312" s="108"/>
      <c r="BD312" s="108"/>
      <c r="BE312" s="108"/>
      <c r="BF312" s="108"/>
      <c r="BG312" s="108"/>
      <c r="BH312" s="108"/>
      <c r="BI312" s="108"/>
      <c r="BJ312" s="108"/>
      <c r="BK312" s="108"/>
      <c r="BL312" s="108"/>
      <c r="BM312" s="108"/>
      <c r="BN312" s="108"/>
      <c r="BO312" s="108"/>
      <c r="BP312" s="108"/>
      <c r="BQ312" s="108"/>
      <c r="BR312" s="108"/>
      <c r="BS312" s="108"/>
      <c r="BT312" s="108"/>
      <c r="BU312" s="108"/>
      <c r="BV312" s="108"/>
      <c r="BW312" s="108"/>
      <c r="BX312" s="108"/>
      <c r="BY312" s="108"/>
      <c r="BZ312" s="108"/>
      <c r="CA312" s="108"/>
      <c r="CB312" s="108"/>
      <c r="CC312" s="108"/>
      <c r="CD312" s="108"/>
      <c r="CE312" s="108"/>
      <c r="CF312" s="108"/>
      <c r="CG312" s="108"/>
      <c r="CH312" s="108"/>
      <c r="CI312" s="108"/>
      <c r="CJ312" s="108"/>
      <c r="CK312" s="108"/>
      <c r="CL312" s="108"/>
      <c r="CM312" s="108"/>
      <c r="CN312" s="108"/>
      <c r="CO312" s="108"/>
      <c r="CP312" s="108"/>
      <c r="CQ312" s="108"/>
      <c r="CR312" s="108"/>
      <c r="CS312" s="108"/>
      <c r="CT312" s="108"/>
      <c r="CU312" s="108"/>
      <c r="CV312" s="108"/>
      <c r="CW312" s="108"/>
      <c r="CX312" s="108"/>
      <c r="CY312" s="108"/>
      <c r="CZ312" s="108"/>
      <c r="DA312" s="108"/>
      <c r="DB312" s="108"/>
      <c r="DC312" s="108"/>
      <c r="DD312" s="108"/>
      <c r="DE312" s="108"/>
      <c r="DF312" s="108"/>
      <c r="DG312" s="108"/>
    </row>
    <row r="313" spans="1:111" x14ac:dyDescent="0.2">
      <c r="A313" s="108"/>
      <c r="D313" s="108"/>
      <c r="M313" s="108"/>
      <c r="BA313" s="108"/>
      <c r="BB313" s="108"/>
      <c r="BC313" s="108"/>
      <c r="BD313" s="108"/>
      <c r="BE313" s="108"/>
      <c r="BF313" s="108"/>
      <c r="BG313" s="108"/>
      <c r="BH313" s="108"/>
      <c r="BI313" s="108"/>
      <c r="BJ313" s="108"/>
      <c r="BK313" s="108"/>
      <c r="BL313" s="108"/>
      <c r="BM313" s="108"/>
      <c r="BN313" s="108"/>
      <c r="BO313" s="108"/>
      <c r="BP313" s="108"/>
      <c r="BQ313" s="108"/>
      <c r="BR313" s="108"/>
      <c r="BS313" s="108"/>
      <c r="BT313" s="108"/>
      <c r="BU313" s="108"/>
      <c r="BV313" s="108"/>
      <c r="BW313" s="108"/>
      <c r="BX313" s="108"/>
      <c r="BY313" s="108"/>
      <c r="BZ313" s="108"/>
      <c r="CA313" s="108"/>
      <c r="CB313" s="108"/>
      <c r="CC313" s="108"/>
      <c r="CD313" s="108"/>
      <c r="CE313" s="108"/>
      <c r="CF313" s="108"/>
      <c r="CG313" s="108"/>
      <c r="CH313" s="108"/>
      <c r="CI313" s="108"/>
      <c r="CJ313" s="108"/>
      <c r="CK313" s="108"/>
      <c r="CL313" s="108"/>
      <c r="CM313" s="108"/>
      <c r="CN313" s="108"/>
      <c r="CO313" s="108"/>
      <c r="CP313" s="108"/>
      <c r="CQ313" s="108"/>
      <c r="CR313" s="108"/>
      <c r="CS313" s="108"/>
      <c r="CT313" s="108"/>
      <c r="CU313" s="108"/>
      <c r="CV313" s="108"/>
      <c r="CW313" s="108"/>
      <c r="CX313" s="108"/>
      <c r="CY313" s="108"/>
      <c r="CZ313" s="108"/>
      <c r="DA313" s="108"/>
      <c r="DB313" s="108"/>
      <c r="DC313" s="108"/>
      <c r="DD313" s="108"/>
      <c r="DE313" s="108"/>
      <c r="DF313" s="108"/>
      <c r="DG313" s="108"/>
    </row>
    <row r="314" spans="1:111" x14ac:dyDescent="0.2">
      <c r="A314" s="108"/>
      <c r="D314" s="108"/>
      <c r="M314" s="108"/>
      <c r="BA314" s="108"/>
      <c r="BB314" s="108"/>
      <c r="BC314" s="108"/>
      <c r="BD314" s="108"/>
      <c r="BE314" s="108"/>
      <c r="BF314" s="108"/>
      <c r="BG314" s="108"/>
      <c r="BH314" s="108"/>
      <c r="BI314" s="108"/>
      <c r="BJ314" s="108"/>
      <c r="BK314" s="108"/>
      <c r="BL314" s="108"/>
      <c r="BM314" s="108"/>
      <c r="BN314" s="108"/>
      <c r="BO314" s="108"/>
      <c r="BP314" s="108"/>
      <c r="BQ314" s="108"/>
      <c r="BR314" s="108"/>
      <c r="BS314" s="108"/>
      <c r="BT314" s="108"/>
      <c r="BU314" s="108"/>
      <c r="BV314" s="108"/>
      <c r="BW314" s="108"/>
      <c r="BX314" s="108"/>
      <c r="BY314" s="108"/>
      <c r="BZ314" s="108"/>
      <c r="CA314" s="108"/>
      <c r="CB314" s="108"/>
      <c r="CC314" s="108"/>
      <c r="CD314" s="108"/>
      <c r="CE314" s="108"/>
      <c r="CF314" s="108"/>
      <c r="CG314" s="108"/>
      <c r="CH314" s="108"/>
      <c r="CI314" s="108"/>
      <c r="CJ314" s="108"/>
      <c r="CK314" s="108"/>
      <c r="CL314" s="108"/>
      <c r="CM314" s="108"/>
      <c r="CN314" s="108"/>
      <c r="CO314" s="108"/>
      <c r="CP314" s="108"/>
      <c r="CQ314" s="108"/>
      <c r="CR314" s="108"/>
      <c r="CS314" s="108"/>
      <c r="CT314" s="108"/>
      <c r="CU314" s="108"/>
      <c r="CV314" s="108"/>
      <c r="CW314" s="108"/>
      <c r="CX314" s="108"/>
      <c r="CY314" s="108"/>
      <c r="CZ314" s="108"/>
      <c r="DA314" s="108"/>
      <c r="DB314" s="108"/>
      <c r="DC314" s="108"/>
      <c r="DD314" s="108"/>
      <c r="DE314" s="108"/>
      <c r="DF314" s="108"/>
      <c r="DG314" s="108"/>
    </row>
    <row r="315" spans="1:111" x14ac:dyDescent="0.2">
      <c r="A315" s="108"/>
      <c r="D315" s="108"/>
      <c r="M315" s="108"/>
      <c r="BA315" s="108"/>
      <c r="BB315" s="108"/>
      <c r="BC315" s="108"/>
      <c r="BD315" s="108"/>
      <c r="BE315" s="108"/>
      <c r="BF315" s="108"/>
      <c r="BG315" s="108"/>
      <c r="BH315" s="108"/>
      <c r="BI315" s="108"/>
      <c r="BJ315" s="108"/>
      <c r="BK315" s="108"/>
      <c r="BL315" s="108"/>
      <c r="BM315" s="108"/>
      <c r="BN315" s="108"/>
      <c r="BO315" s="108"/>
      <c r="BP315" s="108"/>
      <c r="BQ315" s="108"/>
      <c r="BR315" s="108"/>
      <c r="BS315" s="108"/>
      <c r="BT315" s="108"/>
      <c r="BU315" s="108"/>
      <c r="BV315" s="108"/>
      <c r="BW315" s="108"/>
      <c r="BX315" s="108"/>
      <c r="BY315" s="108"/>
      <c r="BZ315" s="108"/>
      <c r="CA315" s="108"/>
      <c r="CB315" s="108"/>
      <c r="CC315" s="108"/>
      <c r="CD315" s="108"/>
      <c r="CE315" s="108"/>
      <c r="CF315" s="108"/>
      <c r="CG315" s="108"/>
      <c r="CH315" s="108"/>
      <c r="CI315" s="108"/>
      <c r="CJ315" s="108"/>
      <c r="CK315" s="108"/>
      <c r="CL315" s="108"/>
      <c r="CM315" s="108"/>
      <c r="CN315" s="108"/>
      <c r="CO315" s="108"/>
      <c r="CP315" s="108"/>
      <c r="CQ315" s="108"/>
      <c r="CR315" s="108"/>
      <c r="CS315" s="108"/>
      <c r="CT315" s="108"/>
      <c r="CU315" s="108"/>
      <c r="CV315" s="108"/>
      <c r="CW315" s="108"/>
      <c r="CX315" s="108"/>
      <c r="CY315" s="108"/>
      <c r="CZ315" s="108"/>
      <c r="DA315" s="108"/>
      <c r="DB315" s="108"/>
      <c r="DC315" s="108"/>
      <c r="DD315" s="108"/>
      <c r="DE315" s="108"/>
      <c r="DF315" s="108"/>
      <c r="DG315" s="108"/>
    </row>
    <row r="316" spans="1:111" x14ac:dyDescent="0.2">
      <c r="A316" s="108"/>
      <c r="D316" s="108"/>
      <c r="M316" s="108"/>
      <c r="BA316" s="108"/>
      <c r="BB316" s="108"/>
      <c r="BC316" s="108"/>
      <c r="BD316" s="108"/>
      <c r="BE316" s="108"/>
      <c r="BF316" s="108"/>
      <c r="BG316" s="108"/>
      <c r="BH316" s="108"/>
      <c r="BI316" s="108"/>
      <c r="BJ316" s="108"/>
      <c r="BK316" s="108"/>
      <c r="BL316" s="108"/>
      <c r="BM316" s="108"/>
      <c r="BN316" s="108"/>
      <c r="BO316" s="108"/>
      <c r="BP316" s="108"/>
      <c r="BQ316" s="108"/>
      <c r="BR316" s="108"/>
      <c r="BS316" s="108"/>
      <c r="BT316" s="108"/>
      <c r="BU316" s="108"/>
      <c r="BV316" s="108"/>
      <c r="BW316" s="108"/>
      <c r="BX316" s="108"/>
      <c r="BY316" s="108"/>
      <c r="BZ316" s="108"/>
      <c r="CA316" s="108"/>
      <c r="CB316" s="108"/>
      <c r="CC316" s="108"/>
      <c r="CD316" s="108"/>
      <c r="CE316" s="108"/>
      <c r="CF316" s="108"/>
      <c r="CG316" s="108"/>
      <c r="CH316" s="108"/>
      <c r="CI316" s="108"/>
      <c r="CJ316" s="108"/>
      <c r="CK316" s="108"/>
      <c r="CL316" s="108"/>
      <c r="CM316" s="108"/>
      <c r="CN316" s="108"/>
      <c r="CO316" s="108"/>
      <c r="CP316" s="108"/>
      <c r="CQ316" s="108"/>
      <c r="CR316" s="108"/>
      <c r="CS316" s="108"/>
      <c r="CT316" s="108"/>
      <c r="CU316" s="108"/>
      <c r="CV316" s="108"/>
      <c r="CW316" s="108"/>
      <c r="CX316" s="108"/>
      <c r="CY316" s="108"/>
      <c r="CZ316" s="108"/>
      <c r="DA316" s="108"/>
      <c r="DB316" s="108"/>
      <c r="DC316" s="108"/>
      <c r="DD316" s="108"/>
      <c r="DE316" s="108"/>
      <c r="DF316" s="108"/>
      <c r="DG316" s="108"/>
    </row>
    <row r="317" spans="1:111" x14ac:dyDescent="0.2">
      <c r="A317" s="108"/>
      <c r="D317" s="108"/>
      <c r="M317" s="108"/>
      <c r="BA317" s="108"/>
      <c r="BB317" s="108"/>
      <c r="BC317" s="108"/>
      <c r="BD317" s="108"/>
      <c r="BE317" s="108"/>
      <c r="BF317" s="108"/>
      <c r="BG317" s="108"/>
      <c r="BH317" s="108"/>
      <c r="BI317" s="108"/>
      <c r="BJ317" s="108"/>
      <c r="BK317" s="108"/>
      <c r="BL317" s="108"/>
      <c r="BM317" s="108"/>
      <c r="BN317" s="108"/>
      <c r="BO317" s="108"/>
      <c r="BP317" s="108"/>
      <c r="BQ317" s="108"/>
      <c r="BR317" s="108"/>
      <c r="BS317" s="108"/>
      <c r="BT317" s="108"/>
      <c r="BU317" s="108"/>
      <c r="BV317" s="108"/>
      <c r="BW317" s="108"/>
      <c r="BX317" s="108"/>
      <c r="BY317" s="108"/>
      <c r="BZ317" s="108"/>
      <c r="CA317" s="108"/>
      <c r="CB317" s="108"/>
      <c r="CC317" s="108"/>
      <c r="CD317" s="108"/>
      <c r="CE317" s="108"/>
      <c r="CF317" s="108"/>
      <c r="CG317" s="108"/>
      <c r="CH317" s="108"/>
      <c r="CI317" s="108"/>
      <c r="CJ317" s="108"/>
      <c r="CK317" s="108"/>
      <c r="CL317" s="108"/>
      <c r="CM317" s="108"/>
      <c r="CN317" s="108"/>
      <c r="CO317" s="108"/>
      <c r="CP317" s="108"/>
      <c r="CQ317" s="108"/>
      <c r="CR317" s="108"/>
      <c r="CS317" s="108"/>
      <c r="CT317" s="108"/>
      <c r="CU317" s="108"/>
      <c r="CV317" s="108"/>
      <c r="CW317" s="108"/>
      <c r="CX317" s="108"/>
      <c r="CY317" s="108"/>
      <c r="CZ317" s="108"/>
      <c r="DA317" s="108"/>
      <c r="DB317" s="108"/>
      <c r="DC317" s="108"/>
      <c r="DD317" s="108"/>
      <c r="DE317" s="108"/>
      <c r="DF317" s="108"/>
      <c r="DG317" s="108"/>
    </row>
    <row r="318" spans="1:111" x14ac:dyDescent="0.2">
      <c r="A318" s="108"/>
      <c r="D318" s="108"/>
      <c r="M318" s="108"/>
      <c r="BA318" s="108"/>
      <c r="BB318" s="108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8"/>
      <c r="BN318" s="108"/>
      <c r="BO318" s="108"/>
      <c r="BP318" s="108"/>
      <c r="BQ318" s="108"/>
      <c r="BR318" s="108"/>
      <c r="BS318" s="108"/>
      <c r="BT318" s="108"/>
      <c r="BU318" s="108"/>
      <c r="BV318" s="108"/>
      <c r="BW318" s="108"/>
      <c r="BX318" s="108"/>
      <c r="BY318" s="108"/>
      <c r="BZ318" s="108"/>
      <c r="CA318" s="108"/>
      <c r="CB318" s="108"/>
      <c r="CC318" s="108"/>
      <c r="CD318" s="108"/>
      <c r="CE318" s="108"/>
      <c r="CF318" s="108"/>
      <c r="CG318" s="108"/>
      <c r="CH318" s="108"/>
      <c r="CI318" s="108"/>
      <c r="CJ318" s="108"/>
      <c r="CK318" s="108"/>
      <c r="CL318" s="108"/>
      <c r="CM318" s="108"/>
      <c r="CN318" s="108"/>
      <c r="CO318" s="108"/>
      <c r="CP318" s="108"/>
      <c r="CQ318" s="108"/>
      <c r="CR318" s="108"/>
      <c r="CS318" s="108"/>
      <c r="CT318" s="108"/>
      <c r="CU318" s="108"/>
      <c r="CV318" s="108"/>
      <c r="CW318" s="108"/>
      <c r="CX318" s="108"/>
      <c r="CY318" s="108"/>
      <c r="CZ318" s="108"/>
      <c r="DA318" s="108"/>
      <c r="DB318" s="108"/>
      <c r="DC318" s="108"/>
      <c r="DD318" s="108"/>
      <c r="DE318" s="108"/>
      <c r="DF318" s="108"/>
      <c r="DG318" s="108"/>
    </row>
    <row r="319" spans="1:111" x14ac:dyDescent="0.2">
      <c r="A319" s="108"/>
      <c r="D319" s="108"/>
      <c r="M319" s="108"/>
      <c r="BA319" s="108"/>
      <c r="BB319" s="108"/>
      <c r="BC319" s="108"/>
      <c r="BD319" s="108"/>
      <c r="BE319" s="108"/>
      <c r="BF319" s="108"/>
      <c r="BG319" s="108"/>
      <c r="BH319" s="108"/>
      <c r="BI319" s="108"/>
      <c r="BJ319" s="108"/>
      <c r="BK319" s="108"/>
      <c r="BL319" s="108"/>
      <c r="BM319" s="108"/>
      <c r="BN319" s="108"/>
      <c r="BO319" s="108"/>
      <c r="BP319" s="108"/>
      <c r="BQ319" s="108"/>
      <c r="BR319" s="108"/>
      <c r="BS319" s="108"/>
      <c r="BT319" s="108"/>
      <c r="BU319" s="108"/>
      <c r="BV319" s="108"/>
      <c r="BW319" s="108"/>
      <c r="BX319" s="108"/>
      <c r="BY319" s="108"/>
      <c r="BZ319" s="108"/>
      <c r="CA319" s="108"/>
      <c r="CB319" s="108"/>
      <c r="CC319" s="108"/>
      <c r="CD319" s="108"/>
      <c r="CE319" s="108"/>
      <c r="CF319" s="108"/>
      <c r="CG319" s="108"/>
      <c r="CH319" s="108"/>
      <c r="CI319" s="108"/>
      <c r="CJ319" s="108"/>
      <c r="CK319" s="108"/>
      <c r="CL319" s="108"/>
      <c r="CM319" s="108"/>
      <c r="CN319" s="108"/>
      <c r="CO319" s="108"/>
      <c r="CP319" s="108"/>
      <c r="CQ319" s="108"/>
      <c r="CR319" s="108"/>
      <c r="CS319" s="108"/>
      <c r="CT319" s="108"/>
      <c r="CU319" s="108"/>
      <c r="CV319" s="108"/>
      <c r="CW319" s="108"/>
      <c r="CX319" s="108"/>
      <c r="CY319" s="108"/>
      <c r="CZ319" s="108"/>
      <c r="DA319" s="108"/>
      <c r="DB319" s="108"/>
      <c r="DC319" s="108"/>
      <c r="DD319" s="108"/>
      <c r="DE319" s="108"/>
      <c r="DF319" s="108"/>
      <c r="DG319" s="108"/>
    </row>
    <row r="320" spans="1:111" x14ac:dyDescent="0.2">
      <c r="A320" s="108"/>
      <c r="D320" s="108"/>
      <c r="M320" s="108"/>
      <c r="BA320" s="108"/>
      <c r="BB320" s="108"/>
      <c r="BC320" s="108"/>
      <c r="BD320" s="108"/>
      <c r="BE320" s="108"/>
      <c r="BF320" s="108"/>
      <c r="BG320" s="108"/>
      <c r="BH320" s="108"/>
      <c r="BI320" s="108"/>
      <c r="BJ320" s="108"/>
      <c r="BK320" s="108"/>
      <c r="BL320" s="108"/>
      <c r="BM320" s="108"/>
      <c r="BN320" s="108"/>
      <c r="BO320" s="108"/>
      <c r="BP320" s="108"/>
      <c r="BQ320" s="108"/>
      <c r="BR320" s="108"/>
      <c r="BS320" s="108"/>
      <c r="BT320" s="108"/>
      <c r="BU320" s="108"/>
      <c r="BV320" s="108"/>
      <c r="BW320" s="108"/>
      <c r="BX320" s="108"/>
      <c r="BY320" s="108"/>
      <c r="BZ320" s="108"/>
      <c r="CA320" s="108"/>
      <c r="CB320" s="108"/>
      <c r="CC320" s="108"/>
      <c r="CD320" s="108"/>
      <c r="CE320" s="108"/>
      <c r="CF320" s="108"/>
      <c r="CG320" s="108"/>
      <c r="CH320" s="108"/>
      <c r="CI320" s="108"/>
      <c r="CJ320" s="108"/>
      <c r="CK320" s="108"/>
      <c r="CL320" s="108"/>
      <c r="CM320" s="108"/>
      <c r="CN320" s="108"/>
      <c r="CO320" s="108"/>
      <c r="CP320" s="108"/>
      <c r="CQ320" s="108"/>
      <c r="CR320" s="108"/>
      <c r="CS320" s="108"/>
      <c r="CT320" s="108"/>
      <c r="CU320" s="108"/>
      <c r="CV320" s="108"/>
      <c r="CW320" s="108"/>
      <c r="CX320" s="108"/>
      <c r="CY320" s="108"/>
      <c r="CZ320" s="108"/>
      <c r="DA320" s="108"/>
      <c r="DB320" s="108"/>
      <c r="DC320" s="108"/>
      <c r="DD320" s="108"/>
      <c r="DE320" s="108"/>
      <c r="DF320" s="108"/>
      <c r="DG320" s="108"/>
    </row>
    <row r="321" spans="1:111" x14ac:dyDescent="0.2">
      <c r="A321" s="108"/>
      <c r="D321" s="108"/>
      <c r="M321" s="108"/>
      <c r="BA321" s="108"/>
      <c r="BB321" s="108"/>
      <c r="BC321" s="108"/>
      <c r="BD321" s="108"/>
      <c r="BE321" s="108"/>
      <c r="BF321" s="108"/>
      <c r="BG321" s="108"/>
      <c r="BH321" s="108"/>
      <c r="BI321" s="108"/>
      <c r="BJ321" s="108"/>
      <c r="BK321" s="108"/>
      <c r="BL321" s="108"/>
      <c r="BM321" s="108"/>
      <c r="BN321" s="108"/>
      <c r="BO321" s="108"/>
      <c r="BP321" s="108"/>
      <c r="BQ321" s="108"/>
      <c r="BR321" s="108"/>
      <c r="BS321" s="108"/>
      <c r="BT321" s="108"/>
      <c r="BU321" s="108"/>
      <c r="BV321" s="108"/>
      <c r="BW321" s="108"/>
      <c r="BX321" s="108"/>
      <c r="BY321" s="108"/>
      <c r="BZ321" s="108"/>
      <c r="CA321" s="108"/>
      <c r="CB321" s="108"/>
      <c r="CC321" s="108"/>
      <c r="CD321" s="108"/>
      <c r="CE321" s="108"/>
      <c r="CF321" s="108"/>
      <c r="CG321" s="108"/>
      <c r="CH321" s="108"/>
      <c r="CI321" s="108"/>
      <c r="CJ321" s="108"/>
      <c r="CK321" s="108"/>
      <c r="CL321" s="108"/>
      <c r="CM321" s="108"/>
      <c r="CN321" s="108"/>
      <c r="CO321" s="108"/>
      <c r="CP321" s="108"/>
      <c r="CQ321" s="108"/>
      <c r="CR321" s="108"/>
      <c r="CS321" s="108"/>
      <c r="CT321" s="108"/>
      <c r="CU321" s="108"/>
      <c r="CV321" s="108"/>
      <c r="CW321" s="108"/>
      <c r="CX321" s="108"/>
      <c r="CY321" s="108"/>
      <c r="CZ321" s="108"/>
      <c r="DA321" s="108"/>
      <c r="DB321" s="108"/>
      <c r="DC321" s="108"/>
      <c r="DD321" s="108"/>
      <c r="DE321" s="108"/>
      <c r="DF321" s="108"/>
      <c r="DG321" s="108"/>
    </row>
    <row r="322" spans="1:111" x14ac:dyDescent="0.2">
      <c r="A322" s="108"/>
      <c r="D322" s="108"/>
      <c r="M322" s="108"/>
      <c r="BA322" s="108"/>
      <c r="BB322" s="108"/>
      <c r="BC322" s="108"/>
      <c r="BD322" s="108"/>
      <c r="BE322" s="108"/>
      <c r="BF322" s="108"/>
      <c r="BG322" s="108"/>
      <c r="BH322" s="108"/>
      <c r="BI322" s="108"/>
      <c r="BJ322" s="108"/>
      <c r="BK322" s="108"/>
      <c r="BL322" s="108"/>
      <c r="BM322" s="108"/>
      <c r="BN322" s="108"/>
      <c r="BO322" s="108"/>
      <c r="BP322" s="108"/>
      <c r="BQ322" s="108"/>
      <c r="BR322" s="108"/>
      <c r="BS322" s="108"/>
      <c r="BT322" s="108"/>
      <c r="BU322" s="108"/>
      <c r="BV322" s="108"/>
      <c r="BW322" s="108"/>
      <c r="BX322" s="108"/>
      <c r="BY322" s="108"/>
      <c r="BZ322" s="108"/>
      <c r="CA322" s="108"/>
      <c r="CB322" s="108"/>
      <c r="CC322" s="108"/>
      <c r="CD322" s="108"/>
      <c r="CE322" s="108"/>
      <c r="CF322" s="108"/>
      <c r="CG322" s="108"/>
      <c r="CH322" s="108"/>
      <c r="CI322" s="108"/>
      <c r="CJ322" s="108"/>
      <c r="CK322" s="108"/>
      <c r="CL322" s="108"/>
      <c r="CM322" s="108"/>
      <c r="CN322" s="108"/>
      <c r="CO322" s="108"/>
      <c r="CP322" s="108"/>
      <c r="CQ322" s="108"/>
      <c r="CR322" s="108"/>
      <c r="CS322" s="108"/>
      <c r="CT322" s="108"/>
      <c r="CU322" s="108"/>
      <c r="CV322" s="108"/>
      <c r="CW322" s="108"/>
      <c r="CX322" s="108"/>
      <c r="CY322" s="108"/>
      <c r="CZ322" s="108"/>
      <c r="DA322" s="108"/>
      <c r="DB322" s="108"/>
      <c r="DC322" s="108"/>
      <c r="DD322" s="108"/>
      <c r="DE322" s="108"/>
      <c r="DF322" s="108"/>
      <c r="DG322" s="108"/>
    </row>
    <row r="323" spans="1:111" x14ac:dyDescent="0.2">
      <c r="A323" s="108"/>
      <c r="D323" s="108"/>
      <c r="M323" s="108"/>
      <c r="BA323" s="108"/>
      <c r="BB323" s="108"/>
      <c r="BC323" s="108"/>
      <c r="BD323" s="108"/>
      <c r="BE323" s="108"/>
      <c r="BF323" s="108"/>
      <c r="BG323" s="108"/>
      <c r="BH323" s="108"/>
      <c r="BI323" s="108"/>
      <c r="BJ323" s="108"/>
      <c r="BK323" s="108"/>
      <c r="BL323" s="108"/>
      <c r="BM323" s="108"/>
      <c r="BN323" s="108"/>
      <c r="BO323" s="108"/>
      <c r="BP323" s="108"/>
      <c r="BQ323" s="108"/>
      <c r="BR323" s="108"/>
      <c r="BS323" s="108"/>
      <c r="BT323" s="108"/>
      <c r="BU323" s="108"/>
      <c r="BV323" s="108"/>
      <c r="BW323" s="108"/>
      <c r="BX323" s="108"/>
      <c r="BY323" s="108"/>
      <c r="BZ323" s="108"/>
      <c r="CA323" s="108"/>
      <c r="CB323" s="108"/>
      <c r="CC323" s="108"/>
      <c r="CD323" s="108"/>
      <c r="CE323" s="108"/>
      <c r="CF323" s="108"/>
      <c r="CG323" s="108"/>
      <c r="CH323" s="108"/>
      <c r="CI323" s="108"/>
      <c r="CJ323" s="108"/>
      <c r="CK323" s="108"/>
      <c r="CL323" s="108"/>
      <c r="CM323" s="108"/>
      <c r="CN323" s="108"/>
      <c r="CO323" s="108"/>
      <c r="CP323" s="108"/>
      <c r="CQ323" s="108"/>
      <c r="CR323" s="108"/>
      <c r="CS323" s="108"/>
      <c r="CT323" s="108"/>
      <c r="CU323" s="108"/>
      <c r="CV323" s="108"/>
      <c r="CW323" s="108"/>
      <c r="CX323" s="108"/>
      <c r="CY323" s="108"/>
      <c r="CZ323" s="108"/>
      <c r="DA323" s="108"/>
      <c r="DB323" s="108"/>
      <c r="DC323" s="108"/>
      <c r="DD323" s="108"/>
      <c r="DE323" s="108"/>
      <c r="DF323" s="108"/>
      <c r="DG323" s="108"/>
    </row>
    <row r="324" spans="1:111" x14ac:dyDescent="0.2">
      <c r="A324" s="108"/>
      <c r="D324" s="108"/>
      <c r="M324" s="108"/>
      <c r="BA324" s="108"/>
      <c r="BB324" s="108"/>
      <c r="BC324" s="108"/>
      <c r="BD324" s="108"/>
      <c r="BE324" s="108"/>
      <c r="BF324" s="108"/>
      <c r="BG324" s="108"/>
      <c r="BH324" s="108"/>
      <c r="BI324" s="108"/>
      <c r="BJ324" s="108"/>
      <c r="BK324" s="108"/>
      <c r="BL324" s="108"/>
      <c r="BM324" s="108"/>
      <c r="BN324" s="108"/>
      <c r="BO324" s="108"/>
      <c r="BP324" s="108"/>
      <c r="BQ324" s="108"/>
      <c r="BR324" s="108"/>
      <c r="BS324" s="108"/>
      <c r="BT324" s="108"/>
      <c r="BU324" s="108"/>
      <c r="BV324" s="108"/>
      <c r="BW324" s="108"/>
      <c r="BX324" s="108"/>
      <c r="BY324" s="108"/>
      <c r="BZ324" s="108"/>
      <c r="CA324" s="108"/>
      <c r="CB324" s="108"/>
      <c r="CC324" s="108"/>
      <c r="CD324" s="108"/>
      <c r="CE324" s="108"/>
      <c r="CF324" s="108"/>
      <c r="CG324" s="108"/>
      <c r="CH324" s="108"/>
      <c r="CI324" s="108"/>
      <c r="CJ324" s="108"/>
      <c r="CK324" s="108"/>
      <c r="CL324" s="108"/>
      <c r="CM324" s="108"/>
      <c r="CN324" s="108"/>
      <c r="CO324" s="108"/>
      <c r="CP324" s="108"/>
      <c r="CQ324" s="108"/>
      <c r="CR324" s="108"/>
      <c r="CS324" s="108"/>
      <c r="CT324" s="108"/>
      <c r="CU324" s="108"/>
      <c r="CV324" s="108"/>
      <c r="CW324" s="108"/>
      <c r="CX324" s="108"/>
      <c r="CY324" s="108"/>
      <c r="CZ324" s="108"/>
      <c r="DA324" s="108"/>
      <c r="DB324" s="108"/>
      <c r="DC324" s="108"/>
      <c r="DD324" s="108"/>
      <c r="DE324" s="108"/>
      <c r="DF324" s="108"/>
      <c r="DG324" s="108"/>
    </row>
    <row r="325" spans="1:111" x14ac:dyDescent="0.2">
      <c r="A325" s="108"/>
      <c r="D325" s="108"/>
      <c r="M325" s="108"/>
      <c r="BA325" s="108"/>
      <c r="BB325" s="108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8"/>
      <c r="BN325" s="108"/>
      <c r="BO325" s="108"/>
      <c r="BP325" s="108"/>
      <c r="BQ325" s="108"/>
      <c r="BR325" s="108"/>
      <c r="BS325" s="108"/>
      <c r="BT325" s="108"/>
      <c r="BU325" s="108"/>
      <c r="BV325" s="108"/>
      <c r="BW325" s="108"/>
      <c r="BX325" s="108"/>
      <c r="BY325" s="108"/>
      <c r="BZ325" s="108"/>
      <c r="CA325" s="108"/>
      <c r="CB325" s="108"/>
      <c r="CC325" s="108"/>
      <c r="CD325" s="108"/>
      <c r="CE325" s="108"/>
      <c r="CF325" s="108"/>
      <c r="CG325" s="108"/>
      <c r="CH325" s="108"/>
      <c r="CI325" s="108"/>
      <c r="CJ325" s="108"/>
      <c r="CK325" s="108"/>
      <c r="CL325" s="108"/>
      <c r="CM325" s="108"/>
      <c r="CN325" s="108"/>
      <c r="CO325" s="108"/>
      <c r="CP325" s="108"/>
      <c r="CQ325" s="108"/>
      <c r="CR325" s="108"/>
      <c r="CS325" s="108"/>
      <c r="CT325" s="108"/>
      <c r="CU325" s="108"/>
      <c r="CV325" s="108"/>
      <c r="CW325" s="108"/>
      <c r="CX325" s="108"/>
      <c r="CY325" s="108"/>
      <c r="CZ325" s="108"/>
      <c r="DA325" s="108"/>
      <c r="DB325" s="108"/>
      <c r="DC325" s="108"/>
      <c r="DD325" s="108"/>
      <c r="DE325" s="108"/>
      <c r="DF325" s="108"/>
      <c r="DG325" s="108"/>
    </row>
    <row r="326" spans="1:111" x14ac:dyDescent="0.2">
      <c r="A326" s="108"/>
      <c r="D326" s="108"/>
      <c r="M326" s="108"/>
      <c r="BA326" s="108"/>
      <c r="BB326" s="108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8"/>
      <c r="BN326" s="108"/>
      <c r="BO326" s="108"/>
      <c r="BP326" s="108"/>
      <c r="BQ326" s="108"/>
      <c r="BR326" s="108"/>
      <c r="BS326" s="108"/>
      <c r="BT326" s="108"/>
      <c r="BU326" s="108"/>
      <c r="BV326" s="108"/>
      <c r="BW326" s="108"/>
      <c r="BX326" s="108"/>
      <c r="BY326" s="108"/>
      <c r="BZ326" s="108"/>
      <c r="CA326" s="108"/>
      <c r="CB326" s="108"/>
      <c r="CC326" s="108"/>
      <c r="CD326" s="108"/>
      <c r="CE326" s="108"/>
      <c r="CF326" s="108"/>
      <c r="CG326" s="108"/>
      <c r="CH326" s="108"/>
      <c r="CI326" s="108"/>
      <c r="CJ326" s="108"/>
      <c r="CK326" s="108"/>
      <c r="CL326" s="108"/>
      <c r="CM326" s="108"/>
      <c r="CN326" s="108"/>
      <c r="CO326" s="108"/>
      <c r="CP326" s="108"/>
      <c r="CQ326" s="108"/>
      <c r="CR326" s="108"/>
      <c r="CS326" s="108"/>
      <c r="CT326" s="108"/>
      <c r="CU326" s="108"/>
      <c r="CV326" s="108"/>
      <c r="CW326" s="108"/>
      <c r="CX326" s="108"/>
      <c r="CY326" s="108"/>
      <c r="CZ326" s="108"/>
      <c r="DA326" s="108"/>
      <c r="DB326" s="108"/>
      <c r="DC326" s="108"/>
      <c r="DD326" s="108"/>
      <c r="DE326" s="108"/>
      <c r="DF326" s="108"/>
      <c r="DG326" s="108"/>
    </row>
    <row r="327" spans="1:111" x14ac:dyDescent="0.2">
      <c r="A327" s="108"/>
      <c r="D327" s="108"/>
      <c r="M327" s="108"/>
      <c r="BA327" s="108"/>
      <c r="BB327" s="108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8"/>
      <c r="BN327" s="108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8"/>
      <c r="BZ327" s="108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108"/>
      <c r="CK327" s="108"/>
      <c r="CL327" s="108"/>
      <c r="CM327" s="108"/>
      <c r="CN327" s="108"/>
      <c r="CO327" s="108"/>
      <c r="CP327" s="108"/>
      <c r="CQ327" s="108"/>
      <c r="CR327" s="108"/>
      <c r="CS327" s="108"/>
      <c r="CT327" s="108"/>
      <c r="CU327" s="108"/>
      <c r="CV327" s="108"/>
      <c r="CW327" s="108"/>
      <c r="CX327" s="108"/>
      <c r="CY327" s="108"/>
      <c r="CZ327" s="108"/>
      <c r="DA327" s="108"/>
      <c r="DB327" s="108"/>
      <c r="DC327" s="108"/>
      <c r="DD327" s="108"/>
      <c r="DE327" s="108"/>
      <c r="DF327" s="108"/>
      <c r="DG327" s="108"/>
    </row>
    <row r="328" spans="1:111" x14ac:dyDescent="0.2">
      <c r="A328" s="108"/>
      <c r="D328" s="108"/>
      <c r="M328" s="108"/>
      <c r="BA328" s="108"/>
      <c r="BB328" s="108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8"/>
      <c r="BN328" s="108"/>
      <c r="BO328" s="108"/>
      <c r="BP328" s="108"/>
      <c r="BQ328" s="108"/>
      <c r="BR328" s="108"/>
      <c r="BS328" s="108"/>
      <c r="BT328" s="108"/>
      <c r="BU328" s="108"/>
      <c r="BV328" s="108"/>
      <c r="BW328" s="108"/>
      <c r="BX328" s="108"/>
      <c r="BY328" s="108"/>
      <c r="BZ328" s="108"/>
      <c r="CA328" s="108"/>
      <c r="CB328" s="108"/>
      <c r="CC328" s="108"/>
      <c r="CD328" s="108"/>
      <c r="CE328" s="108"/>
      <c r="CF328" s="108"/>
      <c r="CG328" s="108"/>
      <c r="CH328" s="108"/>
      <c r="CI328" s="108"/>
      <c r="CJ328" s="108"/>
      <c r="CK328" s="108"/>
      <c r="CL328" s="108"/>
      <c r="CM328" s="108"/>
      <c r="CN328" s="108"/>
      <c r="CO328" s="108"/>
      <c r="CP328" s="108"/>
      <c r="CQ328" s="108"/>
      <c r="CR328" s="108"/>
      <c r="CS328" s="108"/>
      <c r="CT328" s="108"/>
      <c r="CU328" s="108"/>
      <c r="CV328" s="108"/>
      <c r="CW328" s="108"/>
      <c r="CX328" s="108"/>
      <c r="CY328" s="108"/>
      <c r="CZ328" s="108"/>
      <c r="DA328" s="108"/>
      <c r="DB328" s="108"/>
      <c r="DC328" s="108"/>
      <c r="DD328" s="108"/>
      <c r="DE328" s="108"/>
      <c r="DF328" s="108"/>
      <c r="DG328" s="108"/>
    </row>
    <row r="329" spans="1:111" x14ac:dyDescent="0.2">
      <c r="A329" s="108"/>
      <c r="D329" s="108"/>
      <c r="M329" s="108"/>
      <c r="BA329" s="108"/>
      <c r="BB329" s="108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8"/>
      <c r="BN329" s="108"/>
      <c r="BO329" s="108"/>
      <c r="BP329" s="108"/>
      <c r="BQ329" s="108"/>
      <c r="BR329" s="108"/>
      <c r="BS329" s="108"/>
      <c r="BT329" s="108"/>
      <c r="BU329" s="108"/>
      <c r="BV329" s="108"/>
      <c r="BW329" s="108"/>
      <c r="BX329" s="108"/>
      <c r="BY329" s="108"/>
      <c r="BZ329" s="108"/>
      <c r="CA329" s="108"/>
      <c r="CB329" s="108"/>
      <c r="CC329" s="108"/>
      <c r="CD329" s="108"/>
      <c r="CE329" s="108"/>
      <c r="CF329" s="108"/>
      <c r="CG329" s="108"/>
      <c r="CH329" s="108"/>
      <c r="CI329" s="108"/>
      <c r="CJ329" s="108"/>
      <c r="CK329" s="108"/>
      <c r="CL329" s="108"/>
      <c r="CM329" s="108"/>
      <c r="CN329" s="108"/>
      <c r="CO329" s="108"/>
      <c r="CP329" s="108"/>
      <c r="CQ329" s="108"/>
      <c r="CR329" s="108"/>
      <c r="CS329" s="108"/>
      <c r="CT329" s="108"/>
      <c r="CU329" s="108"/>
      <c r="CV329" s="108"/>
      <c r="CW329" s="108"/>
      <c r="CX329" s="108"/>
      <c r="CY329" s="108"/>
      <c r="CZ329" s="108"/>
      <c r="DA329" s="108"/>
      <c r="DB329" s="108"/>
      <c r="DC329" s="108"/>
      <c r="DD329" s="108"/>
      <c r="DE329" s="108"/>
      <c r="DF329" s="108"/>
      <c r="DG329" s="108"/>
    </row>
    <row r="330" spans="1:111" x14ac:dyDescent="0.2">
      <c r="A330" s="108"/>
      <c r="D330" s="108"/>
      <c r="M330" s="108"/>
      <c r="BA330" s="108"/>
      <c r="BB330" s="108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8"/>
      <c r="BN330" s="108"/>
      <c r="BO330" s="108"/>
      <c r="BP330" s="108"/>
      <c r="BQ330" s="108"/>
      <c r="BR330" s="108"/>
      <c r="BS330" s="108"/>
      <c r="BT330" s="108"/>
      <c r="BU330" s="108"/>
      <c r="BV330" s="108"/>
      <c r="BW330" s="108"/>
      <c r="BX330" s="108"/>
      <c r="BY330" s="108"/>
      <c r="BZ330" s="108"/>
      <c r="CA330" s="108"/>
      <c r="CB330" s="108"/>
      <c r="CC330" s="108"/>
      <c r="CD330" s="108"/>
      <c r="CE330" s="108"/>
      <c r="CF330" s="108"/>
      <c r="CG330" s="108"/>
      <c r="CH330" s="108"/>
      <c r="CI330" s="108"/>
      <c r="CJ330" s="108"/>
      <c r="CK330" s="108"/>
      <c r="CL330" s="108"/>
      <c r="CM330" s="108"/>
      <c r="CN330" s="108"/>
      <c r="CO330" s="108"/>
      <c r="CP330" s="108"/>
      <c r="CQ330" s="108"/>
      <c r="CR330" s="108"/>
      <c r="CS330" s="108"/>
      <c r="CT330" s="108"/>
      <c r="CU330" s="108"/>
      <c r="CV330" s="108"/>
      <c r="CW330" s="108"/>
      <c r="CX330" s="108"/>
      <c r="CY330" s="108"/>
      <c r="CZ330" s="108"/>
      <c r="DA330" s="108"/>
      <c r="DB330" s="108"/>
      <c r="DC330" s="108"/>
      <c r="DD330" s="108"/>
      <c r="DE330" s="108"/>
      <c r="DF330" s="108"/>
      <c r="DG330" s="108"/>
    </row>
    <row r="331" spans="1:111" x14ac:dyDescent="0.2">
      <c r="A331" s="108"/>
      <c r="D331" s="108"/>
      <c r="M331" s="108"/>
      <c r="BA331" s="108"/>
      <c r="BB331" s="108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8"/>
      <c r="BN331" s="108"/>
      <c r="BO331" s="108"/>
      <c r="BP331" s="108"/>
      <c r="BQ331" s="108"/>
      <c r="BR331" s="108"/>
      <c r="BS331" s="108"/>
      <c r="BT331" s="108"/>
      <c r="BU331" s="108"/>
      <c r="BV331" s="108"/>
      <c r="BW331" s="108"/>
      <c r="BX331" s="108"/>
      <c r="BY331" s="108"/>
      <c r="BZ331" s="108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108"/>
      <c r="CK331" s="108"/>
      <c r="CL331" s="108"/>
      <c r="CM331" s="108"/>
      <c r="CN331" s="108"/>
      <c r="CO331" s="108"/>
      <c r="CP331" s="108"/>
      <c r="CQ331" s="108"/>
      <c r="CR331" s="108"/>
      <c r="CS331" s="108"/>
      <c r="CT331" s="108"/>
      <c r="CU331" s="108"/>
      <c r="CV331" s="108"/>
      <c r="CW331" s="108"/>
      <c r="CX331" s="108"/>
      <c r="CY331" s="108"/>
      <c r="CZ331" s="108"/>
      <c r="DA331" s="108"/>
      <c r="DB331" s="108"/>
      <c r="DC331" s="108"/>
      <c r="DD331" s="108"/>
      <c r="DE331" s="108"/>
      <c r="DF331" s="108"/>
      <c r="DG331" s="108"/>
    </row>
    <row r="332" spans="1:111" x14ac:dyDescent="0.2">
      <c r="A332" s="108"/>
      <c r="D332" s="108"/>
      <c r="M332" s="108"/>
      <c r="BA332" s="108"/>
      <c r="BB332" s="108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8"/>
      <c r="BN332" s="108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8"/>
      <c r="BZ332" s="108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108"/>
      <c r="CK332" s="108"/>
      <c r="CL332" s="108"/>
      <c r="CM332" s="108"/>
      <c r="CN332" s="108"/>
      <c r="CO332" s="108"/>
      <c r="CP332" s="108"/>
      <c r="CQ332" s="108"/>
      <c r="CR332" s="108"/>
      <c r="CS332" s="108"/>
      <c r="CT332" s="108"/>
      <c r="CU332" s="108"/>
      <c r="CV332" s="108"/>
      <c r="CW332" s="108"/>
      <c r="CX332" s="108"/>
      <c r="CY332" s="108"/>
      <c r="CZ332" s="108"/>
      <c r="DA332" s="108"/>
      <c r="DB332" s="108"/>
      <c r="DC332" s="108"/>
      <c r="DD332" s="108"/>
      <c r="DE332" s="108"/>
      <c r="DF332" s="108"/>
      <c r="DG332" s="108"/>
    </row>
    <row r="333" spans="1:111" x14ac:dyDescent="0.2">
      <c r="A333" s="108"/>
      <c r="D333" s="108"/>
      <c r="M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/>
      <c r="BN333" s="108"/>
      <c r="BO333" s="108"/>
      <c r="BP333" s="108"/>
      <c r="BQ333" s="108"/>
      <c r="BR333" s="108"/>
      <c r="BS333" s="108"/>
      <c r="BT333" s="108"/>
      <c r="BU333" s="108"/>
      <c r="BV333" s="108"/>
      <c r="BW333" s="108"/>
      <c r="BX333" s="108"/>
      <c r="BY333" s="108"/>
      <c r="BZ333" s="108"/>
      <c r="CA333" s="108"/>
      <c r="CB333" s="108"/>
      <c r="CC333" s="108"/>
      <c r="CD333" s="108"/>
      <c r="CE333" s="108"/>
      <c r="CF333" s="108"/>
      <c r="CG333" s="108"/>
      <c r="CH333" s="108"/>
      <c r="CI333" s="108"/>
      <c r="CJ333" s="108"/>
      <c r="CK333" s="108"/>
      <c r="CL333" s="108"/>
      <c r="CM333" s="108"/>
      <c r="CN333" s="108"/>
      <c r="CO333" s="108"/>
      <c r="CP333" s="108"/>
      <c r="CQ333" s="108"/>
      <c r="CR333" s="108"/>
      <c r="CS333" s="108"/>
      <c r="CT333" s="108"/>
      <c r="CU333" s="108"/>
      <c r="CV333" s="108"/>
      <c r="CW333" s="108"/>
      <c r="CX333" s="108"/>
      <c r="CY333" s="108"/>
      <c r="CZ333" s="108"/>
      <c r="DA333" s="108"/>
      <c r="DB333" s="108"/>
      <c r="DC333" s="108"/>
      <c r="DD333" s="108"/>
      <c r="DE333" s="108"/>
      <c r="DF333" s="108"/>
      <c r="DG333" s="108"/>
    </row>
    <row r="334" spans="1:111" x14ac:dyDescent="0.2">
      <c r="A334" s="108"/>
      <c r="D334" s="108"/>
      <c r="M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/>
      <c r="BN334" s="108"/>
      <c r="BO334" s="108"/>
      <c r="BP334" s="108"/>
      <c r="BQ334" s="108"/>
      <c r="BR334" s="108"/>
      <c r="BS334" s="108"/>
      <c r="BT334" s="108"/>
      <c r="BU334" s="108"/>
      <c r="BV334" s="108"/>
      <c r="BW334" s="108"/>
      <c r="BX334" s="108"/>
      <c r="BY334" s="108"/>
      <c r="BZ334" s="108"/>
      <c r="CA334" s="108"/>
      <c r="CB334" s="108"/>
      <c r="CC334" s="108"/>
      <c r="CD334" s="108"/>
      <c r="CE334" s="108"/>
      <c r="CF334" s="108"/>
      <c r="CG334" s="108"/>
      <c r="CH334" s="108"/>
      <c r="CI334" s="108"/>
      <c r="CJ334" s="108"/>
      <c r="CK334" s="108"/>
      <c r="CL334" s="108"/>
      <c r="CM334" s="108"/>
      <c r="CN334" s="108"/>
      <c r="CO334" s="108"/>
      <c r="CP334" s="108"/>
      <c r="CQ334" s="108"/>
      <c r="CR334" s="108"/>
      <c r="CS334" s="108"/>
      <c r="CT334" s="108"/>
      <c r="CU334" s="108"/>
      <c r="CV334" s="108"/>
      <c r="CW334" s="108"/>
      <c r="CX334" s="108"/>
      <c r="CY334" s="108"/>
      <c r="CZ334" s="108"/>
      <c r="DA334" s="108"/>
      <c r="DB334" s="108"/>
      <c r="DC334" s="108"/>
      <c r="DD334" s="108"/>
      <c r="DE334" s="108"/>
      <c r="DF334" s="108"/>
      <c r="DG334" s="108"/>
    </row>
    <row r="335" spans="1:111" x14ac:dyDescent="0.2">
      <c r="A335" s="108"/>
      <c r="D335" s="108"/>
      <c r="M335" s="108"/>
      <c r="BA335" s="108"/>
      <c r="BB335" s="108"/>
      <c r="BC335" s="108"/>
      <c r="BD335" s="108"/>
      <c r="BE335" s="108"/>
      <c r="BF335" s="108"/>
      <c r="BG335" s="108"/>
      <c r="BH335" s="108"/>
      <c r="BI335" s="108"/>
      <c r="BJ335" s="108"/>
      <c r="BK335" s="108"/>
      <c r="BL335" s="108"/>
      <c r="BM335" s="108"/>
      <c r="BN335" s="108"/>
      <c r="BO335" s="108"/>
      <c r="BP335" s="108"/>
      <c r="BQ335" s="108"/>
      <c r="BR335" s="108"/>
      <c r="BS335" s="108"/>
      <c r="BT335" s="108"/>
      <c r="BU335" s="108"/>
      <c r="BV335" s="108"/>
      <c r="BW335" s="108"/>
      <c r="BX335" s="108"/>
      <c r="BY335" s="108"/>
      <c r="BZ335" s="108"/>
      <c r="CA335" s="108"/>
      <c r="CB335" s="108"/>
      <c r="CC335" s="108"/>
      <c r="CD335" s="108"/>
      <c r="CE335" s="108"/>
      <c r="CF335" s="108"/>
      <c r="CG335" s="108"/>
      <c r="CH335" s="108"/>
      <c r="CI335" s="108"/>
      <c r="CJ335" s="108"/>
      <c r="CK335" s="108"/>
      <c r="CL335" s="108"/>
      <c r="CM335" s="108"/>
      <c r="CN335" s="108"/>
      <c r="CO335" s="108"/>
      <c r="CP335" s="108"/>
      <c r="CQ335" s="108"/>
      <c r="CR335" s="108"/>
      <c r="CS335" s="108"/>
      <c r="CT335" s="108"/>
      <c r="CU335" s="108"/>
      <c r="CV335" s="108"/>
      <c r="CW335" s="108"/>
      <c r="CX335" s="108"/>
      <c r="CY335" s="108"/>
      <c r="CZ335" s="108"/>
      <c r="DA335" s="108"/>
      <c r="DB335" s="108"/>
      <c r="DC335" s="108"/>
      <c r="DD335" s="108"/>
      <c r="DE335" s="108"/>
      <c r="DF335" s="108"/>
      <c r="DG335" s="108"/>
    </row>
    <row r="336" spans="1:111" x14ac:dyDescent="0.2">
      <c r="A336" s="108"/>
      <c r="D336" s="108"/>
      <c r="M336" s="108"/>
      <c r="BA336" s="108"/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/>
      <c r="BN336" s="108"/>
      <c r="BO336" s="108"/>
      <c r="BP336" s="108"/>
      <c r="BQ336" s="108"/>
      <c r="BR336" s="108"/>
      <c r="BS336" s="108"/>
      <c r="BT336" s="108"/>
      <c r="BU336" s="108"/>
      <c r="BV336" s="108"/>
      <c r="BW336" s="108"/>
      <c r="BX336" s="108"/>
      <c r="BY336" s="108"/>
      <c r="BZ336" s="108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108"/>
      <c r="CK336" s="108"/>
      <c r="CL336" s="108"/>
      <c r="CM336" s="108"/>
      <c r="CN336" s="108"/>
      <c r="CO336" s="108"/>
      <c r="CP336" s="108"/>
      <c r="CQ336" s="108"/>
      <c r="CR336" s="108"/>
      <c r="CS336" s="108"/>
      <c r="CT336" s="108"/>
      <c r="CU336" s="108"/>
      <c r="CV336" s="108"/>
      <c r="CW336" s="108"/>
      <c r="CX336" s="108"/>
      <c r="CY336" s="108"/>
      <c r="CZ336" s="108"/>
      <c r="DA336" s="108"/>
      <c r="DB336" s="108"/>
      <c r="DC336" s="108"/>
      <c r="DD336" s="108"/>
      <c r="DE336" s="108"/>
      <c r="DF336" s="108"/>
      <c r="DG336" s="108"/>
    </row>
    <row r="337" spans="1:111" x14ac:dyDescent="0.2">
      <c r="A337" s="108"/>
      <c r="D337" s="108"/>
      <c r="M337" s="108"/>
      <c r="BA337" s="108"/>
      <c r="BB337" s="108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8"/>
      <c r="BN337" s="108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8"/>
      <c r="BZ337" s="108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8"/>
      <c r="CM337" s="108"/>
      <c r="CN337" s="108"/>
      <c r="CO337" s="108"/>
      <c r="CP337" s="108"/>
      <c r="CQ337" s="108"/>
      <c r="CR337" s="108"/>
      <c r="CS337" s="108"/>
      <c r="CT337" s="108"/>
      <c r="CU337" s="108"/>
      <c r="CV337" s="108"/>
      <c r="CW337" s="108"/>
      <c r="CX337" s="108"/>
      <c r="CY337" s="108"/>
      <c r="CZ337" s="108"/>
      <c r="DA337" s="108"/>
      <c r="DB337" s="108"/>
      <c r="DC337" s="108"/>
      <c r="DD337" s="108"/>
      <c r="DE337" s="108"/>
      <c r="DF337" s="108"/>
      <c r="DG337" s="108"/>
    </row>
    <row r="338" spans="1:111" x14ac:dyDescent="0.2">
      <c r="A338" s="108"/>
      <c r="D338" s="108"/>
      <c r="M338" s="108"/>
      <c r="BA338" s="108"/>
      <c r="BB338" s="108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/>
      <c r="BN338" s="108"/>
      <c r="BO338" s="108"/>
      <c r="BP338" s="108"/>
      <c r="BQ338" s="108"/>
      <c r="BR338" s="108"/>
      <c r="BS338" s="108"/>
      <c r="BT338" s="108"/>
      <c r="BU338" s="108"/>
      <c r="BV338" s="108"/>
      <c r="BW338" s="108"/>
      <c r="BX338" s="108"/>
      <c r="BY338" s="108"/>
      <c r="BZ338" s="108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108"/>
      <c r="CK338" s="108"/>
      <c r="CL338" s="108"/>
      <c r="CM338" s="108"/>
      <c r="CN338" s="108"/>
      <c r="CO338" s="108"/>
      <c r="CP338" s="108"/>
      <c r="CQ338" s="108"/>
      <c r="CR338" s="108"/>
      <c r="CS338" s="108"/>
      <c r="CT338" s="108"/>
      <c r="CU338" s="108"/>
      <c r="CV338" s="108"/>
      <c r="CW338" s="108"/>
      <c r="CX338" s="108"/>
      <c r="CY338" s="108"/>
      <c r="CZ338" s="108"/>
      <c r="DA338" s="108"/>
      <c r="DB338" s="108"/>
      <c r="DC338" s="108"/>
      <c r="DD338" s="108"/>
      <c r="DE338" s="108"/>
      <c r="DF338" s="108"/>
      <c r="DG338" s="108"/>
    </row>
    <row r="339" spans="1:111" x14ac:dyDescent="0.2">
      <c r="A339" s="108"/>
      <c r="D339" s="108"/>
      <c r="M339" s="108"/>
      <c r="BA339" s="108"/>
      <c r="BB339" s="108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8"/>
      <c r="BN339" s="108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8"/>
      <c r="BZ339" s="108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8"/>
      <c r="CM339" s="108"/>
      <c r="CN339" s="108"/>
      <c r="CO339" s="108"/>
      <c r="CP339" s="108"/>
      <c r="CQ339" s="108"/>
      <c r="CR339" s="108"/>
      <c r="CS339" s="108"/>
      <c r="CT339" s="108"/>
      <c r="CU339" s="108"/>
      <c r="CV339" s="108"/>
      <c r="CW339" s="108"/>
      <c r="CX339" s="108"/>
      <c r="CY339" s="108"/>
      <c r="CZ339" s="108"/>
      <c r="DA339" s="108"/>
      <c r="DB339" s="108"/>
      <c r="DC339" s="108"/>
      <c r="DD339" s="108"/>
      <c r="DE339" s="108"/>
      <c r="DF339" s="108"/>
      <c r="DG339" s="108"/>
    </row>
    <row r="340" spans="1:111" x14ac:dyDescent="0.2">
      <c r="A340" s="108"/>
      <c r="D340" s="108"/>
      <c r="M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8"/>
      <c r="BZ340" s="108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8"/>
      <c r="CM340" s="108"/>
      <c r="CN340" s="108"/>
      <c r="CO340" s="108"/>
      <c r="CP340" s="108"/>
      <c r="CQ340" s="108"/>
      <c r="CR340" s="108"/>
      <c r="CS340" s="108"/>
      <c r="CT340" s="108"/>
      <c r="CU340" s="108"/>
      <c r="CV340" s="108"/>
      <c r="CW340" s="108"/>
      <c r="CX340" s="108"/>
      <c r="CY340" s="108"/>
      <c r="CZ340" s="108"/>
      <c r="DA340" s="108"/>
      <c r="DB340" s="108"/>
      <c r="DC340" s="108"/>
      <c r="DD340" s="108"/>
      <c r="DE340" s="108"/>
      <c r="DF340" s="108"/>
      <c r="DG340" s="108"/>
    </row>
    <row r="341" spans="1:111" x14ac:dyDescent="0.2">
      <c r="A341" s="108"/>
      <c r="D341" s="108"/>
      <c r="M341" s="108"/>
      <c r="BA341" s="108"/>
      <c r="BB341" s="108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8"/>
      <c r="BN341" s="108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8"/>
      <c r="BZ341" s="108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8"/>
      <c r="CM341" s="108"/>
      <c r="CN341" s="108"/>
      <c r="CO341" s="108"/>
      <c r="CP341" s="108"/>
      <c r="CQ341" s="108"/>
      <c r="CR341" s="108"/>
      <c r="CS341" s="108"/>
      <c r="CT341" s="108"/>
      <c r="CU341" s="108"/>
      <c r="CV341" s="108"/>
      <c r="CW341" s="108"/>
      <c r="CX341" s="108"/>
      <c r="CY341" s="108"/>
      <c r="CZ341" s="108"/>
      <c r="DA341" s="108"/>
      <c r="DB341" s="108"/>
      <c r="DC341" s="108"/>
      <c r="DD341" s="108"/>
      <c r="DE341" s="108"/>
      <c r="DF341" s="108"/>
      <c r="DG341" s="108"/>
    </row>
    <row r="342" spans="1:111" x14ac:dyDescent="0.2">
      <c r="A342" s="108"/>
      <c r="D342" s="108"/>
      <c r="M342" s="108"/>
      <c r="BA342" s="108"/>
      <c r="BB342" s="108"/>
      <c r="BC342" s="108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8"/>
      <c r="BN342" s="108"/>
      <c r="BO342" s="108"/>
      <c r="BP342" s="108"/>
      <c r="BQ342" s="108"/>
      <c r="BR342" s="108"/>
      <c r="BS342" s="108"/>
      <c r="BT342" s="108"/>
      <c r="BU342" s="108"/>
      <c r="BV342" s="108"/>
      <c r="BW342" s="108"/>
      <c r="BX342" s="108"/>
      <c r="BY342" s="108"/>
      <c r="BZ342" s="108"/>
      <c r="CA342" s="108"/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8"/>
      <c r="CL342" s="108"/>
      <c r="CM342" s="108"/>
      <c r="CN342" s="108"/>
      <c r="CO342" s="108"/>
      <c r="CP342" s="108"/>
      <c r="CQ342" s="108"/>
      <c r="CR342" s="108"/>
      <c r="CS342" s="108"/>
      <c r="CT342" s="108"/>
      <c r="CU342" s="108"/>
      <c r="CV342" s="108"/>
      <c r="CW342" s="108"/>
      <c r="CX342" s="108"/>
      <c r="CY342" s="108"/>
      <c r="CZ342" s="108"/>
      <c r="DA342" s="108"/>
      <c r="DB342" s="108"/>
      <c r="DC342" s="108"/>
      <c r="DD342" s="108"/>
      <c r="DE342" s="108"/>
      <c r="DF342" s="108"/>
      <c r="DG342" s="108"/>
    </row>
    <row r="343" spans="1:111" x14ac:dyDescent="0.2">
      <c r="A343" s="108"/>
      <c r="D343" s="108"/>
      <c r="M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8"/>
      <c r="BN343" s="108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8"/>
      <c r="BZ343" s="108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8"/>
      <c r="CM343" s="108"/>
      <c r="CN343" s="108"/>
      <c r="CO343" s="108"/>
      <c r="CP343" s="108"/>
      <c r="CQ343" s="108"/>
      <c r="CR343" s="108"/>
      <c r="CS343" s="108"/>
      <c r="CT343" s="108"/>
      <c r="CU343" s="108"/>
      <c r="CV343" s="108"/>
      <c r="CW343" s="108"/>
      <c r="CX343" s="108"/>
      <c r="CY343" s="108"/>
      <c r="CZ343" s="108"/>
      <c r="DA343" s="108"/>
      <c r="DB343" s="108"/>
      <c r="DC343" s="108"/>
      <c r="DD343" s="108"/>
      <c r="DE343" s="108"/>
      <c r="DF343" s="108"/>
      <c r="DG343" s="108"/>
    </row>
    <row r="344" spans="1:111" x14ac:dyDescent="0.2">
      <c r="A344" s="108"/>
      <c r="D344" s="108"/>
      <c r="M344" s="108"/>
      <c r="BA344" s="108"/>
      <c r="BB344" s="108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8"/>
      <c r="BN344" s="108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8"/>
      <c r="BZ344" s="108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8"/>
      <c r="CM344" s="108"/>
      <c r="CN344" s="108"/>
      <c r="CO344" s="108"/>
      <c r="CP344" s="108"/>
      <c r="CQ344" s="108"/>
      <c r="CR344" s="108"/>
      <c r="CS344" s="108"/>
      <c r="CT344" s="108"/>
      <c r="CU344" s="108"/>
      <c r="CV344" s="108"/>
      <c r="CW344" s="108"/>
      <c r="CX344" s="108"/>
      <c r="CY344" s="108"/>
      <c r="CZ344" s="108"/>
      <c r="DA344" s="108"/>
      <c r="DB344" s="108"/>
      <c r="DC344" s="108"/>
      <c r="DD344" s="108"/>
      <c r="DE344" s="108"/>
      <c r="DF344" s="108"/>
      <c r="DG344" s="108"/>
    </row>
    <row r="345" spans="1:111" x14ac:dyDescent="0.2">
      <c r="A345" s="108"/>
      <c r="D345" s="108"/>
      <c r="M345" s="108"/>
      <c r="BA345" s="108"/>
      <c r="BB345" s="108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8"/>
      <c r="BN345" s="108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8"/>
      <c r="BZ345" s="108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8"/>
      <c r="CM345" s="108"/>
      <c r="CN345" s="108"/>
      <c r="CO345" s="108"/>
      <c r="CP345" s="108"/>
      <c r="CQ345" s="108"/>
      <c r="CR345" s="108"/>
      <c r="CS345" s="108"/>
      <c r="CT345" s="108"/>
      <c r="CU345" s="108"/>
      <c r="CV345" s="108"/>
      <c r="CW345" s="108"/>
      <c r="CX345" s="108"/>
      <c r="CY345" s="108"/>
      <c r="CZ345" s="108"/>
      <c r="DA345" s="108"/>
      <c r="DB345" s="108"/>
      <c r="DC345" s="108"/>
      <c r="DD345" s="108"/>
      <c r="DE345" s="108"/>
      <c r="DF345" s="108"/>
      <c r="DG345" s="108"/>
    </row>
    <row r="346" spans="1:111" x14ac:dyDescent="0.2">
      <c r="A346" s="108"/>
      <c r="D346" s="108"/>
      <c r="M346" s="108"/>
      <c r="BA346" s="108"/>
      <c r="BB346" s="108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8"/>
      <c r="BN346" s="108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8"/>
      <c r="BZ346" s="108"/>
      <c r="CA346" s="108"/>
      <c r="CB346" s="108"/>
      <c r="CC346" s="108"/>
      <c r="CD346" s="108"/>
      <c r="CE346" s="108"/>
      <c r="CF346" s="108"/>
      <c r="CG346" s="108"/>
      <c r="CH346" s="108"/>
      <c r="CI346" s="108"/>
      <c r="CJ346" s="108"/>
      <c r="CK346" s="108"/>
      <c r="CL346" s="108"/>
      <c r="CM346" s="108"/>
      <c r="CN346" s="108"/>
      <c r="CO346" s="108"/>
      <c r="CP346" s="108"/>
      <c r="CQ346" s="108"/>
      <c r="CR346" s="108"/>
      <c r="CS346" s="108"/>
      <c r="CT346" s="108"/>
      <c r="CU346" s="108"/>
      <c r="CV346" s="108"/>
      <c r="CW346" s="108"/>
      <c r="CX346" s="108"/>
      <c r="CY346" s="108"/>
      <c r="CZ346" s="108"/>
      <c r="DA346" s="108"/>
      <c r="DB346" s="108"/>
      <c r="DC346" s="108"/>
      <c r="DD346" s="108"/>
      <c r="DE346" s="108"/>
      <c r="DF346" s="108"/>
      <c r="DG346" s="108"/>
    </row>
    <row r="347" spans="1:111" x14ac:dyDescent="0.2">
      <c r="A347" s="108"/>
      <c r="D347" s="108"/>
      <c r="M347" s="108"/>
      <c r="BA347" s="108"/>
      <c r="BB347" s="108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8"/>
      <c r="BN347" s="108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8"/>
      <c r="BZ347" s="108"/>
      <c r="CA347" s="108"/>
      <c r="CB347" s="108"/>
      <c r="CC347" s="108"/>
      <c r="CD347" s="108"/>
      <c r="CE347" s="108"/>
      <c r="CF347" s="108"/>
      <c r="CG347" s="108"/>
      <c r="CH347" s="108"/>
      <c r="CI347" s="108"/>
      <c r="CJ347" s="108"/>
      <c r="CK347" s="108"/>
      <c r="CL347" s="108"/>
      <c r="CM347" s="108"/>
      <c r="CN347" s="108"/>
      <c r="CO347" s="108"/>
      <c r="CP347" s="108"/>
      <c r="CQ347" s="108"/>
      <c r="CR347" s="108"/>
      <c r="CS347" s="108"/>
      <c r="CT347" s="108"/>
      <c r="CU347" s="108"/>
      <c r="CV347" s="108"/>
      <c r="CW347" s="108"/>
      <c r="CX347" s="108"/>
      <c r="CY347" s="108"/>
      <c r="CZ347" s="108"/>
      <c r="DA347" s="108"/>
      <c r="DB347" s="108"/>
      <c r="DC347" s="108"/>
      <c r="DD347" s="108"/>
      <c r="DE347" s="108"/>
      <c r="DF347" s="108"/>
      <c r="DG347" s="108"/>
    </row>
    <row r="348" spans="1:111" x14ac:dyDescent="0.2">
      <c r="A348" s="108"/>
      <c r="D348" s="108"/>
      <c r="M348" s="108"/>
      <c r="BA348" s="108"/>
      <c r="BB348" s="108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8"/>
      <c r="BN348" s="108"/>
      <c r="BO348" s="108"/>
      <c r="BP348" s="108"/>
      <c r="BQ348" s="108"/>
      <c r="BR348" s="108"/>
      <c r="BS348" s="108"/>
      <c r="BT348" s="108"/>
      <c r="BU348" s="108"/>
      <c r="BV348" s="108"/>
      <c r="BW348" s="108"/>
      <c r="BX348" s="108"/>
      <c r="BY348" s="108"/>
      <c r="BZ348" s="108"/>
      <c r="CA348" s="108"/>
      <c r="CB348" s="108"/>
      <c r="CC348" s="108"/>
      <c r="CD348" s="108"/>
      <c r="CE348" s="108"/>
      <c r="CF348" s="108"/>
      <c r="CG348" s="108"/>
      <c r="CH348" s="108"/>
      <c r="CI348" s="108"/>
      <c r="CJ348" s="108"/>
      <c r="CK348" s="108"/>
      <c r="CL348" s="108"/>
      <c r="CM348" s="108"/>
      <c r="CN348" s="108"/>
      <c r="CO348" s="108"/>
      <c r="CP348" s="108"/>
      <c r="CQ348" s="108"/>
      <c r="CR348" s="108"/>
      <c r="CS348" s="108"/>
      <c r="CT348" s="108"/>
      <c r="CU348" s="108"/>
      <c r="CV348" s="108"/>
      <c r="CW348" s="108"/>
      <c r="CX348" s="108"/>
      <c r="CY348" s="108"/>
      <c r="CZ348" s="108"/>
      <c r="DA348" s="108"/>
      <c r="DB348" s="108"/>
      <c r="DC348" s="108"/>
      <c r="DD348" s="108"/>
      <c r="DE348" s="108"/>
      <c r="DF348" s="108"/>
      <c r="DG348" s="108"/>
    </row>
    <row r="349" spans="1:111" x14ac:dyDescent="0.2">
      <c r="A349" s="108"/>
      <c r="D349" s="108"/>
      <c r="M349" s="108"/>
      <c r="BA349" s="108"/>
      <c r="BB349" s="108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8"/>
      <c r="BN349" s="108"/>
      <c r="BO349" s="108"/>
      <c r="BP349" s="108"/>
      <c r="BQ349" s="108"/>
      <c r="BR349" s="108"/>
      <c r="BS349" s="108"/>
      <c r="BT349" s="108"/>
      <c r="BU349" s="108"/>
      <c r="BV349" s="108"/>
      <c r="BW349" s="108"/>
      <c r="BX349" s="108"/>
      <c r="BY349" s="108"/>
      <c r="BZ349" s="108"/>
      <c r="CA349" s="108"/>
      <c r="CB349" s="108"/>
      <c r="CC349" s="108"/>
      <c r="CD349" s="108"/>
      <c r="CE349" s="108"/>
      <c r="CF349" s="108"/>
      <c r="CG349" s="108"/>
      <c r="CH349" s="108"/>
      <c r="CI349" s="108"/>
      <c r="CJ349" s="108"/>
      <c r="CK349" s="108"/>
      <c r="CL349" s="108"/>
      <c r="CM349" s="108"/>
      <c r="CN349" s="108"/>
      <c r="CO349" s="108"/>
      <c r="CP349" s="108"/>
      <c r="CQ349" s="108"/>
      <c r="CR349" s="108"/>
      <c r="CS349" s="108"/>
      <c r="CT349" s="108"/>
      <c r="CU349" s="108"/>
      <c r="CV349" s="108"/>
      <c r="CW349" s="108"/>
      <c r="CX349" s="108"/>
      <c r="CY349" s="108"/>
      <c r="CZ349" s="108"/>
      <c r="DA349" s="108"/>
      <c r="DB349" s="108"/>
      <c r="DC349" s="108"/>
      <c r="DD349" s="108"/>
      <c r="DE349" s="108"/>
      <c r="DF349" s="108"/>
      <c r="DG349" s="108"/>
    </row>
    <row r="350" spans="1:111" x14ac:dyDescent="0.2">
      <c r="A350" s="108"/>
      <c r="D350" s="108"/>
      <c r="M350" s="108"/>
      <c r="BA350" s="108"/>
      <c r="BB350" s="108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8"/>
      <c r="BN350" s="108"/>
      <c r="BO350" s="108"/>
      <c r="BP350" s="108"/>
      <c r="BQ350" s="108"/>
      <c r="BR350" s="108"/>
      <c r="BS350" s="108"/>
      <c r="BT350" s="108"/>
      <c r="BU350" s="108"/>
      <c r="BV350" s="108"/>
      <c r="BW350" s="108"/>
      <c r="BX350" s="108"/>
      <c r="BY350" s="108"/>
      <c r="BZ350" s="108"/>
      <c r="CA350" s="108"/>
      <c r="CB350" s="108"/>
      <c r="CC350" s="108"/>
      <c r="CD350" s="108"/>
      <c r="CE350" s="108"/>
      <c r="CF350" s="108"/>
      <c r="CG350" s="108"/>
      <c r="CH350" s="108"/>
      <c r="CI350" s="108"/>
      <c r="CJ350" s="108"/>
      <c r="CK350" s="108"/>
      <c r="CL350" s="108"/>
      <c r="CM350" s="108"/>
      <c r="CN350" s="108"/>
      <c r="CO350" s="108"/>
      <c r="CP350" s="108"/>
      <c r="CQ350" s="108"/>
      <c r="CR350" s="108"/>
      <c r="CS350" s="108"/>
      <c r="CT350" s="108"/>
      <c r="CU350" s="108"/>
      <c r="CV350" s="108"/>
      <c r="CW350" s="108"/>
      <c r="CX350" s="108"/>
      <c r="CY350" s="108"/>
      <c r="CZ350" s="108"/>
      <c r="DA350" s="108"/>
      <c r="DB350" s="108"/>
      <c r="DC350" s="108"/>
      <c r="DD350" s="108"/>
      <c r="DE350" s="108"/>
      <c r="DF350" s="108"/>
      <c r="DG350" s="108"/>
    </row>
    <row r="351" spans="1:111" x14ac:dyDescent="0.2">
      <c r="A351" s="108"/>
      <c r="D351" s="108"/>
      <c r="M351" s="108"/>
      <c r="BA351" s="108"/>
      <c r="BB351" s="108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8"/>
      <c r="BN351" s="108"/>
      <c r="BO351" s="108"/>
      <c r="BP351" s="108"/>
      <c r="BQ351" s="108"/>
      <c r="BR351" s="108"/>
      <c r="BS351" s="108"/>
      <c r="BT351" s="108"/>
      <c r="BU351" s="108"/>
      <c r="BV351" s="108"/>
      <c r="BW351" s="108"/>
      <c r="BX351" s="108"/>
      <c r="BY351" s="108"/>
      <c r="BZ351" s="108"/>
      <c r="CA351" s="108"/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8"/>
      <c r="CM351" s="108"/>
      <c r="CN351" s="108"/>
      <c r="CO351" s="108"/>
      <c r="CP351" s="108"/>
      <c r="CQ351" s="108"/>
      <c r="CR351" s="108"/>
      <c r="CS351" s="108"/>
      <c r="CT351" s="108"/>
      <c r="CU351" s="108"/>
      <c r="CV351" s="108"/>
      <c r="CW351" s="108"/>
      <c r="CX351" s="108"/>
      <c r="CY351" s="108"/>
      <c r="CZ351" s="108"/>
      <c r="DA351" s="108"/>
      <c r="DB351" s="108"/>
      <c r="DC351" s="108"/>
      <c r="DD351" s="108"/>
      <c r="DE351" s="108"/>
      <c r="DF351" s="108"/>
      <c r="DG351" s="108"/>
    </row>
    <row r="352" spans="1:111" x14ac:dyDescent="0.2">
      <c r="A352" s="108"/>
      <c r="D352" s="108"/>
      <c r="M352" s="108"/>
      <c r="BA352" s="108"/>
      <c r="BB352" s="108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8"/>
      <c r="BN352" s="108"/>
      <c r="BO352" s="108"/>
      <c r="BP352" s="108"/>
      <c r="BQ352" s="108"/>
      <c r="BR352" s="108"/>
      <c r="BS352" s="108"/>
      <c r="BT352" s="108"/>
      <c r="BU352" s="108"/>
      <c r="BV352" s="108"/>
      <c r="BW352" s="108"/>
      <c r="BX352" s="108"/>
      <c r="BY352" s="108"/>
      <c r="BZ352" s="108"/>
      <c r="CA352" s="108"/>
      <c r="CB352" s="108"/>
      <c r="CC352" s="108"/>
      <c r="CD352" s="108"/>
      <c r="CE352" s="108"/>
      <c r="CF352" s="108"/>
      <c r="CG352" s="108"/>
      <c r="CH352" s="108"/>
      <c r="CI352" s="108"/>
      <c r="CJ352" s="108"/>
      <c r="CK352" s="108"/>
      <c r="CL352" s="108"/>
      <c r="CM352" s="108"/>
      <c r="CN352" s="108"/>
      <c r="CO352" s="108"/>
      <c r="CP352" s="108"/>
      <c r="CQ352" s="108"/>
      <c r="CR352" s="108"/>
      <c r="CS352" s="108"/>
      <c r="CT352" s="108"/>
      <c r="CU352" s="108"/>
      <c r="CV352" s="108"/>
      <c r="CW352" s="108"/>
      <c r="CX352" s="108"/>
      <c r="CY352" s="108"/>
      <c r="CZ352" s="108"/>
      <c r="DA352" s="108"/>
      <c r="DB352" s="108"/>
      <c r="DC352" s="108"/>
      <c r="DD352" s="108"/>
      <c r="DE352" s="108"/>
      <c r="DF352" s="108"/>
      <c r="DG352" s="108"/>
    </row>
    <row r="353" spans="1:111" x14ac:dyDescent="0.2">
      <c r="A353" s="108"/>
      <c r="D353" s="108"/>
      <c r="M353" s="108"/>
      <c r="BA353" s="108"/>
      <c r="BB353" s="108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8"/>
      <c r="BN353" s="108"/>
      <c r="BO353" s="108"/>
      <c r="BP353" s="108"/>
      <c r="BQ353" s="108"/>
      <c r="BR353" s="108"/>
      <c r="BS353" s="108"/>
      <c r="BT353" s="108"/>
      <c r="BU353" s="108"/>
      <c r="BV353" s="108"/>
      <c r="BW353" s="108"/>
      <c r="BX353" s="108"/>
      <c r="BY353" s="108"/>
      <c r="BZ353" s="108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8"/>
      <c r="CM353" s="108"/>
      <c r="CN353" s="108"/>
      <c r="CO353" s="108"/>
      <c r="CP353" s="108"/>
      <c r="CQ353" s="108"/>
      <c r="CR353" s="108"/>
      <c r="CS353" s="108"/>
      <c r="CT353" s="108"/>
      <c r="CU353" s="108"/>
      <c r="CV353" s="108"/>
      <c r="CW353" s="108"/>
      <c r="CX353" s="108"/>
      <c r="CY353" s="108"/>
      <c r="CZ353" s="108"/>
      <c r="DA353" s="108"/>
      <c r="DB353" s="108"/>
      <c r="DC353" s="108"/>
      <c r="DD353" s="108"/>
      <c r="DE353" s="108"/>
      <c r="DF353" s="108"/>
      <c r="DG353" s="108"/>
    </row>
    <row r="354" spans="1:111" x14ac:dyDescent="0.2">
      <c r="A354" s="108"/>
      <c r="D354" s="108"/>
      <c r="M354" s="108"/>
      <c r="BA354" s="108"/>
      <c r="BB354" s="108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8"/>
      <c r="BN354" s="108"/>
      <c r="BO354" s="108"/>
      <c r="BP354" s="108"/>
      <c r="BQ354" s="108"/>
      <c r="BR354" s="108"/>
      <c r="BS354" s="108"/>
      <c r="BT354" s="108"/>
      <c r="BU354" s="108"/>
      <c r="BV354" s="108"/>
      <c r="BW354" s="108"/>
      <c r="BX354" s="108"/>
      <c r="BY354" s="108"/>
      <c r="BZ354" s="108"/>
      <c r="CA354" s="108"/>
      <c r="CB354" s="108"/>
      <c r="CC354" s="108"/>
      <c r="CD354" s="108"/>
      <c r="CE354" s="108"/>
      <c r="CF354" s="108"/>
      <c r="CG354" s="108"/>
      <c r="CH354" s="108"/>
      <c r="CI354" s="108"/>
      <c r="CJ354" s="108"/>
      <c r="CK354" s="108"/>
      <c r="CL354" s="108"/>
      <c r="CM354" s="108"/>
      <c r="CN354" s="108"/>
      <c r="CO354" s="108"/>
      <c r="CP354" s="108"/>
      <c r="CQ354" s="108"/>
      <c r="CR354" s="108"/>
      <c r="CS354" s="108"/>
      <c r="CT354" s="108"/>
      <c r="CU354" s="108"/>
      <c r="CV354" s="108"/>
      <c r="CW354" s="108"/>
      <c r="CX354" s="108"/>
      <c r="CY354" s="108"/>
      <c r="CZ354" s="108"/>
      <c r="DA354" s="108"/>
      <c r="DB354" s="108"/>
      <c r="DC354" s="108"/>
      <c r="DD354" s="108"/>
      <c r="DE354" s="108"/>
      <c r="DF354" s="108"/>
      <c r="DG354" s="108"/>
    </row>
    <row r="355" spans="1:111" x14ac:dyDescent="0.2">
      <c r="A355" s="108"/>
      <c r="D355" s="108"/>
      <c r="M355" s="108"/>
      <c r="BA355" s="108"/>
      <c r="BB355" s="108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8"/>
      <c r="BN355" s="108"/>
      <c r="BO355" s="108"/>
      <c r="BP355" s="108"/>
      <c r="BQ355" s="108"/>
      <c r="BR355" s="108"/>
      <c r="BS355" s="108"/>
      <c r="BT355" s="108"/>
      <c r="BU355" s="108"/>
      <c r="BV355" s="108"/>
      <c r="BW355" s="108"/>
      <c r="BX355" s="108"/>
      <c r="BY355" s="108"/>
      <c r="BZ355" s="108"/>
      <c r="CA355" s="108"/>
      <c r="CB355" s="108"/>
      <c r="CC355" s="108"/>
      <c r="CD355" s="108"/>
      <c r="CE355" s="108"/>
      <c r="CF355" s="108"/>
      <c r="CG355" s="108"/>
      <c r="CH355" s="108"/>
      <c r="CI355" s="108"/>
      <c r="CJ355" s="108"/>
      <c r="CK355" s="108"/>
      <c r="CL355" s="108"/>
      <c r="CM355" s="108"/>
      <c r="CN355" s="108"/>
      <c r="CO355" s="108"/>
      <c r="CP355" s="108"/>
      <c r="CQ355" s="108"/>
      <c r="CR355" s="108"/>
      <c r="CS355" s="108"/>
      <c r="CT355" s="108"/>
      <c r="CU355" s="108"/>
      <c r="CV355" s="108"/>
      <c r="CW355" s="108"/>
      <c r="CX355" s="108"/>
      <c r="CY355" s="108"/>
      <c r="CZ355" s="108"/>
      <c r="DA355" s="108"/>
      <c r="DB355" s="108"/>
      <c r="DC355" s="108"/>
      <c r="DD355" s="108"/>
      <c r="DE355" s="108"/>
      <c r="DF355" s="108"/>
      <c r="DG355" s="108"/>
    </row>
    <row r="356" spans="1:111" x14ac:dyDescent="0.2">
      <c r="A356" s="108"/>
      <c r="D356" s="108"/>
      <c r="M356" s="108"/>
      <c r="BA356" s="108"/>
      <c r="BB356" s="108"/>
      <c r="BC356" s="108"/>
      <c r="BD356" s="108"/>
      <c r="BE356" s="108"/>
      <c r="BF356" s="108"/>
      <c r="BG356" s="108"/>
      <c r="BH356" s="108"/>
      <c r="BI356" s="108"/>
      <c r="BJ356" s="108"/>
      <c r="BK356" s="108"/>
      <c r="BL356" s="108"/>
      <c r="BM356" s="108"/>
      <c r="BN356" s="108"/>
      <c r="BO356" s="108"/>
      <c r="BP356" s="108"/>
      <c r="BQ356" s="108"/>
      <c r="BR356" s="108"/>
      <c r="BS356" s="108"/>
      <c r="BT356" s="108"/>
      <c r="BU356" s="108"/>
      <c r="BV356" s="108"/>
      <c r="BW356" s="108"/>
      <c r="BX356" s="108"/>
      <c r="BY356" s="108"/>
      <c r="BZ356" s="108"/>
      <c r="CA356" s="108"/>
      <c r="CB356" s="108"/>
      <c r="CC356" s="108"/>
      <c r="CD356" s="108"/>
      <c r="CE356" s="108"/>
      <c r="CF356" s="108"/>
      <c r="CG356" s="108"/>
      <c r="CH356" s="108"/>
      <c r="CI356" s="108"/>
      <c r="CJ356" s="108"/>
      <c r="CK356" s="108"/>
      <c r="CL356" s="108"/>
      <c r="CM356" s="108"/>
      <c r="CN356" s="108"/>
      <c r="CO356" s="108"/>
      <c r="CP356" s="108"/>
      <c r="CQ356" s="108"/>
      <c r="CR356" s="108"/>
      <c r="CS356" s="108"/>
      <c r="CT356" s="108"/>
      <c r="CU356" s="108"/>
      <c r="CV356" s="108"/>
      <c r="CW356" s="108"/>
      <c r="CX356" s="108"/>
      <c r="CY356" s="108"/>
      <c r="CZ356" s="108"/>
      <c r="DA356" s="108"/>
      <c r="DB356" s="108"/>
      <c r="DC356" s="108"/>
      <c r="DD356" s="108"/>
      <c r="DE356" s="108"/>
      <c r="DF356" s="108"/>
      <c r="DG356" s="108"/>
    </row>
    <row r="357" spans="1:111" x14ac:dyDescent="0.2">
      <c r="A357" s="108"/>
      <c r="D357" s="108"/>
      <c r="M357" s="108"/>
      <c r="BA357" s="108"/>
      <c r="BB357" s="108"/>
      <c r="BC357" s="108"/>
      <c r="BD357" s="108"/>
      <c r="BE357" s="108"/>
      <c r="BF357" s="108"/>
      <c r="BG357" s="108"/>
      <c r="BH357" s="108"/>
      <c r="BI357" s="108"/>
      <c r="BJ357" s="108"/>
      <c r="BK357" s="108"/>
      <c r="BL357" s="108"/>
      <c r="BM357" s="108"/>
      <c r="BN357" s="108"/>
      <c r="BO357" s="108"/>
      <c r="BP357" s="108"/>
      <c r="BQ357" s="108"/>
      <c r="BR357" s="108"/>
      <c r="BS357" s="108"/>
      <c r="BT357" s="108"/>
      <c r="BU357" s="108"/>
      <c r="BV357" s="108"/>
      <c r="BW357" s="108"/>
      <c r="BX357" s="108"/>
      <c r="BY357" s="108"/>
      <c r="BZ357" s="108"/>
      <c r="CA357" s="108"/>
      <c r="CB357" s="108"/>
      <c r="CC357" s="108"/>
      <c r="CD357" s="108"/>
      <c r="CE357" s="108"/>
      <c r="CF357" s="108"/>
      <c r="CG357" s="108"/>
      <c r="CH357" s="108"/>
      <c r="CI357" s="108"/>
      <c r="CJ357" s="108"/>
      <c r="CK357" s="108"/>
      <c r="CL357" s="108"/>
      <c r="CM357" s="108"/>
      <c r="CN357" s="108"/>
      <c r="CO357" s="108"/>
      <c r="CP357" s="108"/>
      <c r="CQ357" s="108"/>
      <c r="CR357" s="108"/>
      <c r="CS357" s="108"/>
      <c r="CT357" s="108"/>
      <c r="CU357" s="108"/>
      <c r="CV357" s="108"/>
      <c r="CW357" s="108"/>
      <c r="CX357" s="108"/>
      <c r="CY357" s="108"/>
      <c r="CZ357" s="108"/>
      <c r="DA357" s="108"/>
      <c r="DB357" s="108"/>
      <c r="DC357" s="108"/>
      <c r="DD357" s="108"/>
      <c r="DE357" s="108"/>
      <c r="DF357" s="108"/>
      <c r="DG357" s="108"/>
    </row>
    <row r="358" spans="1:111" x14ac:dyDescent="0.2">
      <c r="A358" s="108"/>
      <c r="D358" s="108"/>
      <c r="M358" s="108"/>
      <c r="BA358" s="108"/>
      <c r="BB358" s="108"/>
      <c r="BC358" s="108"/>
      <c r="BD358" s="108"/>
      <c r="BE358" s="108"/>
      <c r="BF358" s="108"/>
      <c r="BG358" s="108"/>
      <c r="BH358" s="108"/>
      <c r="BI358" s="108"/>
      <c r="BJ358" s="108"/>
      <c r="BK358" s="108"/>
      <c r="BL358" s="108"/>
      <c r="BM358" s="108"/>
      <c r="BN358" s="108"/>
      <c r="BO358" s="108"/>
      <c r="BP358" s="108"/>
      <c r="BQ358" s="108"/>
      <c r="BR358" s="108"/>
      <c r="BS358" s="108"/>
      <c r="BT358" s="108"/>
      <c r="BU358" s="108"/>
      <c r="BV358" s="108"/>
      <c r="BW358" s="108"/>
      <c r="BX358" s="108"/>
      <c r="BY358" s="108"/>
      <c r="BZ358" s="108"/>
      <c r="CA358" s="108"/>
      <c r="CB358" s="108"/>
      <c r="CC358" s="108"/>
      <c r="CD358" s="108"/>
      <c r="CE358" s="108"/>
      <c r="CF358" s="108"/>
      <c r="CG358" s="108"/>
      <c r="CH358" s="108"/>
      <c r="CI358" s="108"/>
      <c r="CJ358" s="108"/>
      <c r="CK358" s="108"/>
      <c r="CL358" s="108"/>
      <c r="CM358" s="108"/>
      <c r="CN358" s="108"/>
      <c r="CO358" s="108"/>
      <c r="CP358" s="108"/>
      <c r="CQ358" s="108"/>
      <c r="CR358" s="108"/>
      <c r="CS358" s="108"/>
      <c r="CT358" s="108"/>
      <c r="CU358" s="108"/>
      <c r="CV358" s="108"/>
      <c r="CW358" s="108"/>
      <c r="CX358" s="108"/>
      <c r="CY358" s="108"/>
      <c r="CZ358" s="108"/>
      <c r="DA358" s="108"/>
      <c r="DB358" s="108"/>
      <c r="DC358" s="108"/>
      <c r="DD358" s="108"/>
      <c r="DE358" s="108"/>
      <c r="DF358" s="108"/>
      <c r="DG358" s="108"/>
    </row>
    <row r="359" spans="1:111" x14ac:dyDescent="0.2">
      <c r="A359" s="108"/>
      <c r="D359" s="108"/>
      <c r="M359" s="108"/>
      <c r="BA359" s="108"/>
      <c r="BB359" s="108"/>
      <c r="BC359" s="108"/>
      <c r="BD359" s="108"/>
      <c r="BE359" s="108"/>
      <c r="BF359" s="108"/>
      <c r="BG359" s="108"/>
      <c r="BH359" s="108"/>
      <c r="BI359" s="108"/>
      <c r="BJ359" s="108"/>
      <c r="BK359" s="108"/>
      <c r="BL359" s="108"/>
      <c r="BM359" s="108"/>
      <c r="BN359" s="108"/>
      <c r="BO359" s="108"/>
      <c r="BP359" s="108"/>
      <c r="BQ359" s="108"/>
      <c r="BR359" s="108"/>
      <c r="BS359" s="108"/>
      <c r="BT359" s="108"/>
      <c r="BU359" s="108"/>
      <c r="BV359" s="108"/>
      <c r="BW359" s="108"/>
      <c r="BX359" s="108"/>
      <c r="BY359" s="108"/>
      <c r="BZ359" s="108"/>
      <c r="CA359" s="108"/>
      <c r="CB359" s="108"/>
      <c r="CC359" s="108"/>
      <c r="CD359" s="108"/>
      <c r="CE359" s="108"/>
      <c r="CF359" s="108"/>
      <c r="CG359" s="108"/>
      <c r="CH359" s="108"/>
      <c r="CI359" s="108"/>
      <c r="CJ359" s="108"/>
      <c r="CK359" s="108"/>
      <c r="CL359" s="108"/>
      <c r="CM359" s="108"/>
      <c r="CN359" s="108"/>
      <c r="CO359" s="108"/>
      <c r="CP359" s="108"/>
      <c r="CQ359" s="108"/>
      <c r="CR359" s="108"/>
      <c r="CS359" s="108"/>
      <c r="CT359" s="108"/>
      <c r="CU359" s="108"/>
      <c r="CV359" s="108"/>
      <c r="CW359" s="108"/>
      <c r="CX359" s="108"/>
      <c r="CY359" s="108"/>
      <c r="CZ359" s="108"/>
      <c r="DA359" s="108"/>
      <c r="DB359" s="108"/>
      <c r="DC359" s="108"/>
      <c r="DD359" s="108"/>
      <c r="DE359" s="108"/>
      <c r="DF359" s="108"/>
      <c r="DG359" s="108"/>
    </row>
    <row r="360" spans="1:111" x14ac:dyDescent="0.2">
      <c r="A360" s="108"/>
      <c r="D360" s="108"/>
      <c r="M360" s="108"/>
      <c r="BA360" s="108"/>
      <c r="BB360" s="108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8"/>
      <c r="BN360" s="108"/>
      <c r="BO360" s="108"/>
      <c r="BP360" s="108"/>
      <c r="BQ360" s="108"/>
      <c r="BR360" s="108"/>
      <c r="BS360" s="108"/>
      <c r="BT360" s="108"/>
      <c r="BU360" s="108"/>
      <c r="BV360" s="108"/>
      <c r="BW360" s="108"/>
      <c r="BX360" s="108"/>
      <c r="BY360" s="108"/>
      <c r="BZ360" s="108"/>
      <c r="CA360" s="108"/>
      <c r="CB360" s="108"/>
      <c r="CC360" s="108"/>
      <c r="CD360" s="108"/>
      <c r="CE360" s="108"/>
      <c r="CF360" s="108"/>
      <c r="CG360" s="108"/>
      <c r="CH360" s="108"/>
      <c r="CI360" s="108"/>
      <c r="CJ360" s="108"/>
      <c r="CK360" s="108"/>
      <c r="CL360" s="108"/>
      <c r="CM360" s="108"/>
      <c r="CN360" s="108"/>
      <c r="CO360" s="108"/>
      <c r="CP360" s="108"/>
      <c r="CQ360" s="108"/>
      <c r="CR360" s="108"/>
      <c r="CS360" s="108"/>
      <c r="CT360" s="108"/>
      <c r="CU360" s="108"/>
      <c r="CV360" s="108"/>
      <c r="CW360" s="108"/>
      <c r="CX360" s="108"/>
      <c r="CY360" s="108"/>
      <c r="CZ360" s="108"/>
      <c r="DA360" s="108"/>
      <c r="DB360" s="108"/>
      <c r="DC360" s="108"/>
      <c r="DD360" s="108"/>
      <c r="DE360" s="108"/>
      <c r="DF360" s="108"/>
      <c r="DG360" s="108"/>
    </row>
    <row r="361" spans="1:111" x14ac:dyDescent="0.2">
      <c r="A361" s="108"/>
      <c r="D361" s="108"/>
      <c r="M361" s="108"/>
      <c r="BA361" s="108"/>
      <c r="BB361" s="108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8"/>
      <c r="BN361" s="108"/>
      <c r="BO361" s="108"/>
      <c r="BP361" s="108"/>
      <c r="BQ361" s="108"/>
      <c r="BR361" s="108"/>
      <c r="BS361" s="108"/>
      <c r="BT361" s="108"/>
      <c r="BU361" s="108"/>
      <c r="BV361" s="108"/>
      <c r="BW361" s="108"/>
      <c r="BX361" s="108"/>
      <c r="BY361" s="108"/>
      <c r="BZ361" s="108"/>
      <c r="CA361" s="108"/>
      <c r="CB361" s="108"/>
      <c r="CC361" s="108"/>
      <c r="CD361" s="108"/>
      <c r="CE361" s="108"/>
      <c r="CF361" s="108"/>
      <c r="CG361" s="108"/>
      <c r="CH361" s="108"/>
      <c r="CI361" s="108"/>
      <c r="CJ361" s="108"/>
      <c r="CK361" s="108"/>
      <c r="CL361" s="108"/>
      <c r="CM361" s="108"/>
      <c r="CN361" s="108"/>
      <c r="CO361" s="108"/>
      <c r="CP361" s="108"/>
      <c r="CQ361" s="108"/>
      <c r="CR361" s="108"/>
      <c r="CS361" s="108"/>
      <c r="CT361" s="108"/>
      <c r="CU361" s="108"/>
      <c r="CV361" s="108"/>
      <c r="CW361" s="108"/>
      <c r="CX361" s="108"/>
      <c r="CY361" s="108"/>
      <c r="CZ361" s="108"/>
      <c r="DA361" s="108"/>
      <c r="DB361" s="108"/>
      <c r="DC361" s="108"/>
      <c r="DD361" s="108"/>
      <c r="DE361" s="108"/>
      <c r="DF361" s="108"/>
      <c r="DG361" s="108"/>
    </row>
    <row r="362" spans="1:111" x14ac:dyDescent="0.2">
      <c r="A362" s="108"/>
      <c r="D362" s="108"/>
      <c r="M362" s="108"/>
      <c r="BA362" s="108"/>
      <c r="BB362" s="108"/>
      <c r="BC362" s="108"/>
      <c r="BD362" s="108"/>
      <c r="BE362" s="108"/>
      <c r="BF362" s="108"/>
      <c r="BG362" s="108"/>
      <c r="BH362" s="108"/>
      <c r="BI362" s="108"/>
      <c r="BJ362" s="108"/>
      <c r="BK362" s="108"/>
      <c r="BL362" s="108"/>
      <c r="BM362" s="108"/>
      <c r="BN362" s="108"/>
      <c r="BO362" s="108"/>
      <c r="BP362" s="108"/>
      <c r="BQ362" s="108"/>
      <c r="BR362" s="108"/>
      <c r="BS362" s="108"/>
      <c r="BT362" s="108"/>
      <c r="BU362" s="108"/>
      <c r="BV362" s="108"/>
      <c r="BW362" s="108"/>
      <c r="BX362" s="108"/>
      <c r="BY362" s="108"/>
      <c r="BZ362" s="108"/>
      <c r="CA362" s="108"/>
      <c r="CB362" s="108"/>
      <c r="CC362" s="108"/>
      <c r="CD362" s="108"/>
      <c r="CE362" s="108"/>
      <c r="CF362" s="108"/>
      <c r="CG362" s="108"/>
      <c r="CH362" s="108"/>
      <c r="CI362" s="108"/>
      <c r="CJ362" s="108"/>
      <c r="CK362" s="108"/>
      <c r="CL362" s="108"/>
      <c r="CM362" s="108"/>
      <c r="CN362" s="108"/>
      <c r="CO362" s="108"/>
      <c r="CP362" s="108"/>
      <c r="CQ362" s="108"/>
      <c r="CR362" s="108"/>
      <c r="CS362" s="108"/>
      <c r="CT362" s="108"/>
      <c r="CU362" s="108"/>
      <c r="CV362" s="108"/>
      <c r="CW362" s="108"/>
      <c r="CX362" s="108"/>
      <c r="CY362" s="108"/>
      <c r="CZ362" s="108"/>
      <c r="DA362" s="108"/>
      <c r="DB362" s="108"/>
      <c r="DC362" s="108"/>
      <c r="DD362" s="108"/>
      <c r="DE362" s="108"/>
      <c r="DF362" s="108"/>
      <c r="DG362" s="108"/>
    </row>
    <row r="363" spans="1:111" x14ac:dyDescent="0.2">
      <c r="A363" s="108"/>
      <c r="D363" s="108"/>
      <c r="M363" s="108"/>
      <c r="BA363" s="108"/>
      <c r="BB363" s="108"/>
      <c r="BC363" s="108"/>
      <c r="BD363" s="108"/>
      <c r="BE363" s="108"/>
      <c r="BF363" s="108"/>
      <c r="BG363" s="108"/>
      <c r="BH363" s="108"/>
      <c r="BI363" s="108"/>
      <c r="BJ363" s="108"/>
      <c r="BK363" s="108"/>
      <c r="BL363" s="108"/>
      <c r="BM363" s="108"/>
      <c r="BN363" s="108"/>
      <c r="BO363" s="108"/>
      <c r="BP363" s="108"/>
      <c r="BQ363" s="108"/>
      <c r="BR363" s="108"/>
      <c r="BS363" s="108"/>
      <c r="BT363" s="108"/>
      <c r="BU363" s="108"/>
      <c r="BV363" s="108"/>
      <c r="BW363" s="108"/>
      <c r="BX363" s="108"/>
      <c r="BY363" s="108"/>
      <c r="BZ363" s="108"/>
      <c r="CA363" s="108"/>
      <c r="CB363" s="108"/>
      <c r="CC363" s="108"/>
      <c r="CD363" s="108"/>
      <c r="CE363" s="108"/>
      <c r="CF363" s="108"/>
      <c r="CG363" s="108"/>
      <c r="CH363" s="108"/>
      <c r="CI363" s="108"/>
      <c r="CJ363" s="108"/>
      <c r="CK363" s="108"/>
      <c r="CL363" s="108"/>
      <c r="CM363" s="108"/>
      <c r="CN363" s="108"/>
      <c r="CO363" s="108"/>
      <c r="CP363" s="108"/>
      <c r="CQ363" s="108"/>
      <c r="CR363" s="108"/>
      <c r="CS363" s="108"/>
      <c r="CT363" s="108"/>
      <c r="CU363" s="108"/>
      <c r="CV363" s="108"/>
      <c r="CW363" s="108"/>
      <c r="CX363" s="108"/>
      <c r="CY363" s="108"/>
      <c r="CZ363" s="108"/>
      <c r="DA363" s="108"/>
      <c r="DB363" s="108"/>
      <c r="DC363" s="108"/>
      <c r="DD363" s="108"/>
      <c r="DE363" s="108"/>
      <c r="DF363" s="108"/>
      <c r="DG363" s="108"/>
    </row>
    <row r="364" spans="1:111" x14ac:dyDescent="0.2">
      <c r="A364" s="108"/>
      <c r="D364" s="108"/>
      <c r="M364" s="108"/>
      <c r="BA364" s="108"/>
      <c r="BB364" s="108"/>
      <c r="BC364" s="108"/>
      <c r="BD364" s="108"/>
      <c r="BE364" s="108"/>
      <c r="BF364" s="108"/>
      <c r="BG364" s="108"/>
      <c r="BH364" s="108"/>
      <c r="BI364" s="108"/>
      <c r="BJ364" s="108"/>
      <c r="BK364" s="108"/>
      <c r="BL364" s="108"/>
      <c r="BM364" s="108"/>
      <c r="BN364" s="108"/>
      <c r="BO364" s="108"/>
      <c r="BP364" s="108"/>
      <c r="BQ364" s="108"/>
      <c r="BR364" s="108"/>
      <c r="BS364" s="108"/>
      <c r="BT364" s="108"/>
      <c r="BU364" s="108"/>
      <c r="BV364" s="108"/>
      <c r="BW364" s="108"/>
      <c r="BX364" s="108"/>
      <c r="BY364" s="108"/>
      <c r="BZ364" s="108"/>
      <c r="CA364" s="108"/>
      <c r="CB364" s="108"/>
      <c r="CC364" s="108"/>
      <c r="CD364" s="108"/>
      <c r="CE364" s="108"/>
      <c r="CF364" s="108"/>
      <c r="CG364" s="108"/>
      <c r="CH364" s="108"/>
      <c r="CI364" s="108"/>
      <c r="CJ364" s="108"/>
      <c r="CK364" s="108"/>
      <c r="CL364" s="108"/>
      <c r="CM364" s="108"/>
      <c r="CN364" s="108"/>
      <c r="CO364" s="108"/>
      <c r="CP364" s="108"/>
      <c r="CQ364" s="108"/>
      <c r="CR364" s="108"/>
      <c r="CS364" s="108"/>
      <c r="CT364" s="108"/>
      <c r="CU364" s="108"/>
      <c r="CV364" s="108"/>
      <c r="CW364" s="108"/>
      <c r="CX364" s="108"/>
      <c r="CY364" s="108"/>
      <c r="CZ364" s="108"/>
      <c r="DA364" s="108"/>
      <c r="DB364" s="108"/>
      <c r="DC364" s="108"/>
      <c r="DD364" s="108"/>
      <c r="DE364" s="108"/>
      <c r="DF364" s="108"/>
      <c r="DG364" s="108"/>
    </row>
    <row r="365" spans="1:111" x14ac:dyDescent="0.2">
      <c r="A365" s="108"/>
      <c r="D365" s="108"/>
      <c r="M365" s="108"/>
      <c r="BA365" s="108"/>
      <c r="BB365" s="108"/>
      <c r="BC365" s="108"/>
      <c r="BD365" s="108"/>
      <c r="BE365" s="108"/>
      <c r="BF365" s="108"/>
      <c r="BG365" s="108"/>
      <c r="BH365" s="108"/>
      <c r="BI365" s="108"/>
      <c r="BJ365" s="108"/>
      <c r="BK365" s="108"/>
      <c r="BL365" s="108"/>
      <c r="BM365" s="108"/>
      <c r="BN365" s="108"/>
      <c r="BO365" s="108"/>
      <c r="BP365" s="108"/>
      <c r="BQ365" s="108"/>
      <c r="BR365" s="108"/>
      <c r="BS365" s="108"/>
      <c r="BT365" s="108"/>
      <c r="BU365" s="108"/>
      <c r="BV365" s="108"/>
      <c r="BW365" s="108"/>
      <c r="BX365" s="108"/>
      <c r="BY365" s="108"/>
      <c r="BZ365" s="108"/>
      <c r="CA365" s="108"/>
      <c r="CB365" s="108"/>
      <c r="CC365" s="108"/>
      <c r="CD365" s="108"/>
      <c r="CE365" s="108"/>
      <c r="CF365" s="108"/>
      <c r="CG365" s="108"/>
      <c r="CH365" s="108"/>
      <c r="CI365" s="108"/>
      <c r="CJ365" s="108"/>
      <c r="CK365" s="108"/>
      <c r="CL365" s="108"/>
      <c r="CM365" s="108"/>
      <c r="CN365" s="108"/>
      <c r="CO365" s="108"/>
      <c r="CP365" s="108"/>
      <c r="CQ365" s="108"/>
      <c r="CR365" s="108"/>
      <c r="CS365" s="108"/>
      <c r="CT365" s="108"/>
      <c r="CU365" s="108"/>
      <c r="CV365" s="108"/>
      <c r="CW365" s="108"/>
      <c r="CX365" s="108"/>
      <c r="CY365" s="108"/>
      <c r="CZ365" s="108"/>
      <c r="DA365" s="108"/>
      <c r="DB365" s="108"/>
      <c r="DC365" s="108"/>
      <c r="DD365" s="108"/>
      <c r="DE365" s="108"/>
      <c r="DF365" s="108"/>
      <c r="DG365" s="108"/>
    </row>
    <row r="366" spans="1:111" x14ac:dyDescent="0.2">
      <c r="A366" s="108"/>
      <c r="D366" s="108"/>
      <c r="M366" s="108"/>
      <c r="BA366" s="108"/>
      <c r="BB366" s="108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8"/>
      <c r="BN366" s="108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8"/>
      <c r="BZ366" s="108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8"/>
      <c r="CM366" s="108"/>
      <c r="CN366" s="108"/>
      <c r="CO366" s="108"/>
      <c r="CP366" s="108"/>
      <c r="CQ366" s="108"/>
      <c r="CR366" s="108"/>
      <c r="CS366" s="108"/>
      <c r="CT366" s="108"/>
      <c r="CU366" s="108"/>
      <c r="CV366" s="108"/>
      <c r="CW366" s="108"/>
      <c r="CX366" s="108"/>
      <c r="CY366" s="108"/>
      <c r="CZ366" s="108"/>
      <c r="DA366" s="108"/>
      <c r="DB366" s="108"/>
      <c r="DC366" s="108"/>
      <c r="DD366" s="108"/>
      <c r="DE366" s="108"/>
      <c r="DF366" s="108"/>
      <c r="DG366" s="108"/>
    </row>
    <row r="367" spans="1:111" x14ac:dyDescent="0.2">
      <c r="A367" s="108"/>
      <c r="D367" s="108"/>
      <c r="M367" s="108"/>
      <c r="BA367" s="108"/>
      <c r="BB367" s="108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8"/>
      <c r="BN367" s="108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8"/>
      <c r="BZ367" s="108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8"/>
      <c r="CM367" s="108"/>
      <c r="CN367" s="108"/>
      <c r="CO367" s="108"/>
      <c r="CP367" s="108"/>
      <c r="CQ367" s="108"/>
      <c r="CR367" s="108"/>
      <c r="CS367" s="108"/>
      <c r="CT367" s="108"/>
      <c r="CU367" s="108"/>
      <c r="CV367" s="108"/>
      <c r="CW367" s="108"/>
      <c r="CX367" s="108"/>
      <c r="CY367" s="108"/>
      <c r="CZ367" s="108"/>
      <c r="DA367" s="108"/>
      <c r="DB367" s="108"/>
      <c r="DC367" s="108"/>
      <c r="DD367" s="108"/>
      <c r="DE367" s="108"/>
      <c r="DF367" s="108"/>
      <c r="DG367" s="108"/>
    </row>
    <row r="368" spans="1:111" x14ac:dyDescent="0.2">
      <c r="A368" s="108"/>
      <c r="D368" s="108"/>
      <c r="M368" s="108"/>
      <c r="BA368" s="108"/>
      <c r="BB368" s="108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8"/>
      <c r="BN368" s="108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8"/>
      <c r="BZ368" s="108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8"/>
      <c r="CM368" s="108"/>
      <c r="CN368" s="108"/>
      <c r="CO368" s="108"/>
      <c r="CP368" s="108"/>
      <c r="CQ368" s="108"/>
      <c r="CR368" s="108"/>
      <c r="CS368" s="108"/>
      <c r="CT368" s="108"/>
      <c r="CU368" s="108"/>
      <c r="CV368" s="108"/>
      <c r="CW368" s="108"/>
      <c r="CX368" s="108"/>
      <c r="CY368" s="108"/>
      <c r="CZ368" s="108"/>
      <c r="DA368" s="108"/>
      <c r="DB368" s="108"/>
      <c r="DC368" s="108"/>
      <c r="DD368" s="108"/>
      <c r="DE368" s="108"/>
      <c r="DF368" s="108"/>
      <c r="DG368" s="108"/>
    </row>
    <row r="369" spans="1:111" x14ac:dyDescent="0.2">
      <c r="A369" s="108"/>
      <c r="D369" s="108"/>
      <c r="M369" s="108"/>
      <c r="BA369" s="108"/>
      <c r="BB369" s="108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8"/>
      <c r="BN369" s="108"/>
      <c r="BO369" s="108"/>
      <c r="BP369" s="108"/>
      <c r="BQ369" s="108"/>
      <c r="BR369" s="108"/>
      <c r="BS369" s="108"/>
      <c r="BT369" s="108"/>
      <c r="BU369" s="108"/>
      <c r="BV369" s="108"/>
      <c r="BW369" s="108"/>
      <c r="BX369" s="108"/>
      <c r="BY369" s="108"/>
      <c r="BZ369" s="108"/>
      <c r="CA369" s="108"/>
      <c r="CB369" s="108"/>
      <c r="CC369" s="108"/>
      <c r="CD369" s="108"/>
      <c r="CE369" s="108"/>
      <c r="CF369" s="108"/>
      <c r="CG369" s="108"/>
      <c r="CH369" s="108"/>
      <c r="CI369" s="108"/>
      <c r="CJ369" s="108"/>
      <c r="CK369" s="108"/>
      <c r="CL369" s="108"/>
      <c r="CM369" s="108"/>
      <c r="CN369" s="108"/>
      <c r="CO369" s="108"/>
      <c r="CP369" s="108"/>
      <c r="CQ369" s="108"/>
      <c r="CR369" s="108"/>
      <c r="CS369" s="108"/>
      <c r="CT369" s="108"/>
      <c r="CU369" s="108"/>
      <c r="CV369" s="108"/>
      <c r="CW369" s="108"/>
      <c r="CX369" s="108"/>
      <c r="CY369" s="108"/>
      <c r="CZ369" s="108"/>
      <c r="DA369" s="108"/>
      <c r="DB369" s="108"/>
      <c r="DC369" s="108"/>
      <c r="DD369" s="108"/>
      <c r="DE369" s="108"/>
      <c r="DF369" s="108"/>
      <c r="DG369" s="108"/>
    </row>
    <row r="370" spans="1:111" x14ac:dyDescent="0.2">
      <c r="A370" s="108"/>
      <c r="D370" s="108"/>
      <c r="M370" s="108"/>
      <c r="BA370" s="108"/>
      <c r="BB370" s="108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8"/>
      <c r="BN370" s="108"/>
      <c r="BO370" s="108"/>
      <c r="BP370" s="108"/>
      <c r="BQ370" s="108"/>
      <c r="BR370" s="108"/>
      <c r="BS370" s="108"/>
      <c r="BT370" s="108"/>
      <c r="BU370" s="108"/>
      <c r="BV370" s="108"/>
      <c r="BW370" s="108"/>
      <c r="BX370" s="108"/>
      <c r="BY370" s="108"/>
      <c r="BZ370" s="108"/>
      <c r="CA370" s="108"/>
      <c r="CB370" s="108"/>
      <c r="CC370" s="108"/>
      <c r="CD370" s="108"/>
      <c r="CE370" s="108"/>
      <c r="CF370" s="108"/>
      <c r="CG370" s="108"/>
      <c r="CH370" s="108"/>
      <c r="CI370" s="108"/>
      <c r="CJ370" s="108"/>
      <c r="CK370" s="108"/>
      <c r="CL370" s="108"/>
      <c r="CM370" s="108"/>
      <c r="CN370" s="108"/>
      <c r="CO370" s="108"/>
      <c r="CP370" s="108"/>
      <c r="CQ370" s="108"/>
      <c r="CR370" s="108"/>
      <c r="CS370" s="108"/>
      <c r="CT370" s="108"/>
      <c r="CU370" s="108"/>
      <c r="CV370" s="108"/>
      <c r="CW370" s="108"/>
      <c r="CX370" s="108"/>
      <c r="CY370" s="108"/>
      <c r="CZ370" s="108"/>
      <c r="DA370" s="108"/>
      <c r="DB370" s="108"/>
      <c r="DC370" s="108"/>
      <c r="DD370" s="108"/>
      <c r="DE370" s="108"/>
      <c r="DF370" s="108"/>
      <c r="DG370" s="108"/>
    </row>
    <row r="371" spans="1:111" x14ac:dyDescent="0.2">
      <c r="A371" s="108"/>
      <c r="D371" s="108"/>
      <c r="M371" s="108"/>
      <c r="BA371" s="108"/>
      <c r="BB371" s="108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8"/>
      <c r="BN371" s="108"/>
      <c r="BO371" s="108"/>
      <c r="BP371" s="108"/>
      <c r="BQ371" s="108"/>
      <c r="BR371" s="108"/>
      <c r="BS371" s="108"/>
      <c r="BT371" s="108"/>
      <c r="BU371" s="108"/>
      <c r="BV371" s="108"/>
      <c r="BW371" s="108"/>
      <c r="BX371" s="108"/>
      <c r="BY371" s="108"/>
      <c r="BZ371" s="108"/>
      <c r="CA371" s="108"/>
      <c r="CB371" s="108"/>
      <c r="CC371" s="108"/>
      <c r="CD371" s="108"/>
      <c r="CE371" s="108"/>
      <c r="CF371" s="108"/>
      <c r="CG371" s="108"/>
      <c r="CH371" s="108"/>
      <c r="CI371" s="108"/>
      <c r="CJ371" s="108"/>
      <c r="CK371" s="108"/>
      <c r="CL371" s="108"/>
      <c r="CM371" s="108"/>
      <c r="CN371" s="108"/>
      <c r="CO371" s="108"/>
      <c r="CP371" s="108"/>
      <c r="CQ371" s="108"/>
      <c r="CR371" s="108"/>
      <c r="CS371" s="108"/>
      <c r="CT371" s="108"/>
      <c r="CU371" s="108"/>
      <c r="CV371" s="108"/>
      <c r="CW371" s="108"/>
      <c r="CX371" s="108"/>
      <c r="CY371" s="108"/>
      <c r="CZ371" s="108"/>
      <c r="DA371" s="108"/>
      <c r="DB371" s="108"/>
      <c r="DC371" s="108"/>
      <c r="DD371" s="108"/>
      <c r="DE371" s="108"/>
      <c r="DF371" s="108"/>
      <c r="DG371" s="108"/>
    </row>
    <row r="372" spans="1:111" x14ac:dyDescent="0.2">
      <c r="A372" s="108"/>
      <c r="D372" s="108"/>
      <c r="M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8"/>
      <c r="BN372" s="108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8"/>
      <c r="BZ372" s="108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8"/>
      <c r="CM372" s="108"/>
      <c r="CN372" s="108"/>
      <c r="CO372" s="108"/>
      <c r="CP372" s="108"/>
      <c r="CQ372" s="108"/>
      <c r="CR372" s="108"/>
      <c r="CS372" s="108"/>
      <c r="CT372" s="108"/>
      <c r="CU372" s="108"/>
      <c r="CV372" s="108"/>
      <c r="CW372" s="108"/>
      <c r="CX372" s="108"/>
      <c r="CY372" s="108"/>
      <c r="CZ372" s="108"/>
      <c r="DA372" s="108"/>
      <c r="DB372" s="108"/>
      <c r="DC372" s="108"/>
      <c r="DD372" s="108"/>
      <c r="DE372" s="108"/>
      <c r="DF372" s="108"/>
      <c r="DG372" s="108"/>
    </row>
    <row r="373" spans="1:111" x14ac:dyDescent="0.2">
      <c r="A373" s="108"/>
      <c r="D373" s="108"/>
      <c r="M373" s="108"/>
      <c r="BA373" s="108"/>
      <c r="BB373" s="108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8"/>
      <c r="BN373" s="108"/>
      <c r="BO373" s="108"/>
      <c r="BP373" s="108"/>
      <c r="BQ373" s="108"/>
      <c r="BR373" s="108"/>
      <c r="BS373" s="108"/>
      <c r="BT373" s="108"/>
      <c r="BU373" s="108"/>
      <c r="BV373" s="108"/>
      <c r="BW373" s="108"/>
      <c r="BX373" s="108"/>
      <c r="BY373" s="108"/>
      <c r="BZ373" s="108"/>
      <c r="CA373" s="108"/>
      <c r="CB373" s="108"/>
      <c r="CC373" s="108"/>
      <c r="CD373" s="108"/>
      <c r="CE373" s="108"/>
      <c r="CF373" s="108"/>
      <c r="CG373" s="108"/>
      <c r="CH373" s="108"/>
      <c r="CI373" s="108"/>
      <c r="CJ373" s="108"/>
      <c r="CK373" s="108"/>
      <c r="CL373" s="108"/>
      <c r="CM373" s="108"/>
      <c r="CN373" s="108"/>
      <c r="CO373" s="108"/>
      <c r="CP373" s="108"/>
      <c r="CQ373" s="108"/>
      <c r="CR373" s="108"/>
      <c r="CS373" s="108"/>
      <c r="CT373" s="108"/>
      <c r="CU373" s="108"/>
      <c r="CV373" s="108"/>
      <c r="CW373" s="108"/>
      <c r="CX373" s="108"/>
      <c r="CY373" s="108"/>
      <c r="CZ373" s="108"/>
      <c r="DA373" s="108"/>
      <c r="DB373" s="108"/>
      <c r="DC373" s="108"/>
      <c r="DD373" s="108"/>
      <c r="DE373" s="108"/>
      <c r="DF373" s="108"/>
      <c r="DG373" s="108"/>
    </row>
    <row r="374" spans="1:111" x14ac:dyDescent="0.2">
      <c r="A374" s="108"/>
      <c r="D374" s="108"/>
      <c r="M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  <c r="BU374" s="108"/>
      <c r="BV374" s="108"/>
      <c r="BW374" s="108"/>
      <c r="BX374" s="108"/>
      <c r="BY374" s="108"/>
      <c r="BZ374" s="108"/>
      <c r="CA374" s="108"/>
      <c r="CB374" s="108"/>
      <c r="CC374" s="108"/>
      <c r="CD374" s="108"/>
      <c r="CE374" s="108"/>
      <c r="CF374" s="108"/>
      <c r="CG374" s="108"/>
      <c r="CH374" s="108"/>
      <c r="CI374" s="108"/>
      <c r="CJ374" s="108"/>
      <c r="CK374" s="108"/>
      <c r="CL374" s="108"/>
      <c r="CM374" s="108"/>
      <c r="CN374" s="108"/>
      <c r="CO374" s="108"/>
      <c r="CP374" s="108"/>
      <c r="CQ374" s="108"/>
      <c r="CR374" s="108"/>
      <c r="CS374" s="108"/>
      <c r="CT374" s="108"/>
      <c r="CU374" s="108"/>
      <c r="CV374" s="108"/>
      <c r="CW374" s="108"/>
      <c r="CX374" s="108"/>
      <c r="CY374" s="108"/>
      <c r="CZ374" s="108"/>
      <c r="DA374" s="108"/>
      <c r="DB374" s="108"/>
      <c r="DC374" s="108"/>
      <c r="DD374" s="108"/>
      <c r="DE374" s="108"/>
      <c r="DF374" s="108"/>
      <c r="DG374" s="108"/>
    </row>
    <row r="375" spans="1:111" x14ac:dyDescent="0.2">
      <c r="A375" s="108"/>
      <c r="D375" s="108"/>
      <c r="M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/>
      <c r="BN375" s="108"/>
      <c r="BO375" s="108"/>
      <c r="BP375" s="108"/>
      <c r="BQ375" s="108"/>
      <c r="BR375" s="108"/>
      <c r="BS375" s="108"/>
      <c r="BT375" s="108"/>
      <c r="BU375" s="108"/>
      <c r="BV375" s="108"/>
      <c r="BW375" s="108"/>
      <c r="BX375" s="108"/>
      <c r="BY375" s="108"/>
      <c r="BZ375" s="108"/>
      <c r="CA375" s="108"/>
      <c r="CB375" s="108"/>
      <c r="CC375" s="108"/>
      <c r="CD375" s="108"/>
      <c r="CE375" s="108"/>
      <c r="CF375" s="108"/>
      <c r="CG375" s="108"/>
      <c r="CH375" s="108"/>
      <c r="CI375" s="108"/>
      <c r="CJ375" s="108"/>
      <c r="CK375" s="108"/>
      <c r="CL375" s="108"/>
      <c r="CM375" s="108"/>
      <c r="CN375" s="108"/>
      <c r="CO375" s="108"/>
      <c r="CP375" s="108"/>
      <c r="CQ375" s="108"/>
      <c r="CR375" s="108"/>
      <c r="CS375" s="108"/>
      <c r="CT375" s="108"/>
      <c r="CU375" s="108"/>
      <c r="CV375" s="108"/>
      <c r="CW375" s="108"/>
      <c r="CX375" s="108"/>
      <c r="CY375" s="108"/>
      <c r="CZ375" s="108"/>
      <c r="DA375" s="108"/>
      <c r="DB375" s="108"/>
      <c r="DC375" s="108"/>
      <c r="DD375" s="108"/>
      <c r="DE375" s="108"/>
      <c r="DF375" s="108"/>
      <c r="DG375" s="108"/>
    </row>
    <row r="376" spans="1:111" x14ac:dyDescent="0.2">
      <c r="A376" s="108"/>
      <c r="D376" s="108"/>
      <c r="M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/>
      <c r="BN376" s="108"/>
      <c r="BO376" s="108"/>
      <c r="BP376" s="108"/>
      <c r="BQ376" s="108"/>
      <c r="BR376" s="108"/>
      <c r="BS376" s="108"/>
      <c r="BT376" s="108"/>
      <c r="BU376" s="108"/>
      <c r="BV376" s="108"/>
      <c r="BW376" s="108"/>
      <c r="BX376" s="108"/>
      <c r="BY376" s="108"/>
      <c r="BZ376" s="108"/>
      <c r="CA376" s="108"/>
      <c r="CB376" s="108"/>
      <c r="CC376" s="108"/>
      <c r="CD376" s="108"/>
      <c r="CE376" s="108"/>
      <c r="CF376" s="108"/>
      <c r="CG376" s="108"/>
      <c r="CH376" s="108"/>
      <c r="CI376" s="108"/>
      <c r="CJ376" s="108"/>
      <c r="CK376" s="108"/>
      <c r="CL376" s="108"/>
      <c r="CM376" s="108"/>
      <c r="CN376" s="108"/>
      <c r="CO376" s="108"/>
      <c r="CP376" s="108"/>
      <c r="CQ376" s="108"/>
      <c r="CR376" s="108"/>
      <c r="CS376" s="108"/>
      <c r="CT376" s="108"/>
      <c r="CU376" s="108"/>
      <c r="CV376" s="108"/>
      <c r="CW376" s="108"/>
      <c r="CX376" s="108"/>
      <c r="CY376" s="108"/>
      <c r="CZ376" s="108"/>
      <c r="DA376" s="108"/>
      <c r="DB376" s="108"/>
      <c r="DC376" s="108"/>
      <c r="DD376" s="108"/>
      <c r="DE376" s="108"/>
      <c r="DF376" s="108"/>
      <c r="DG376" s="108"/>
    </row>
    <row r="377" spans="1:111" x14ac:dyDescent="0.2">
      <c r="A377" s="108"/>
      <c r="D377" s="108"/>
      <c r="M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8"/>
      <c r="BZ377" s="108"/>
      <c r="CA377" s="108"/>
      <c r="CB377" s="108"/>
      <c r="CC377" s="108"/>
      <c r="CD377" s="108"/>
      <c r="CE377" s="108"/>
      <c r="CF377" s="108"/>
      <c r="CG377" s="108"/>
      <c r="CH377" s="108"/>
      <c r="CI377" s="108"/>
      <c r="CJ377" s="108"/>
      <c r="CK377" s="108"/>
      <c r="CL377" s="108"/>
      <c r="CM377" s="108"/>
      <c r="CN377" s="108"/>
      <c r="CO377" s="108"/>
      <c r="CP377" s="108"/>
      <c r="CQ377" s="108"/>
      <c r="CR377" s="108"/>
      <c r="CS377" s="108"/>
      <c r="CT377" s="108"/>
      <c r="CU377" s="108"/>
      <c r="CV377" s="108"/>
      <c r="CW377" s="108"/>
      <c r="CX377" s="108"/>
      <c r="CY377" s="108"/>
      <c r="CZ377" s="108"/>
      <c r="DA377" s="108"/>
      <c r="DB377" s="108"/>
      <c r="DC377" s="108"/>
      <c r="DD377" s="108"/>
      <c r="DE377" s="108"/>
      <c r="DF377" s="108"/>
      <c r="DG377" s="108"/>
    </row>
    <row r="378" spans="1:111" x14ac:dyDescent="0.2">
      <c r="A378" s="108"/>
      <c r="D378" s="108"/>
      <c r="M378" s="108"/>
      <c r="BA378" s="108"/>
      <c r="BB378" s="108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8"/>
      <c r="BN378" s="108"/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8"/>
      <c r="BZ378" s="108"/>
      <c r="CA378" s="108"/>
      <c r="CB378" s="108"/>
      <c r="CC378" s="108"/>
      <c r="CD378" s="108"/>
      <c r="CE378" s="108"/>
      <c r="CF378" s="108"/>
      <c r="CG378" s="108"/>
      <c r="CH378" s="108"/>
      <c r="CI378" s="108"/>
      <c r="CJ378" s="108"/>
      <c r="CK378" s="108"/>
      <c r="CL378" s="108"/>
      <c r="CM378" s="108"/>
      <c r="CN378" s="108"/>
      <c r="CO378" s="108"/>
      <c r="CP378" s="108"/>
      <c r="CQ378" s="108"/>
      <c r="CR378" s="108"/>
      <c r="CS378" s="108"/>
      <c r="CT378" s="108"/>
      <c r="CU378" s="108"/>
      <c r="CV378" s="108"/>
      <c r="CW378" s="108"/>
      <c r="CX378" s="108"/>
      <c r="CY378" s="108"/>
      <c r="CZ378" s="108"/>
      <c r="DA378" s="108"/>
      <c r="DB378" s="108"/>
      <c r="DC378" s="108"/>
      <c r="DD378" s="108"/>
      <c r="DE378" s="108"/>
      <c r="DF378" s="108"/>
      <c r="DG378" s="108"/>
    </row>
    <row r="379" spans="1:111" x14ac:dyDescent="0.2">
      <c r="A379" s="108"/>
      <c r="D379" s="108"/>
      <c r="M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8"/>
      <c r="BZ379" s="108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8"/>
      <c r="CM379" s="108"/>
      <c r="CN379" s="108"/>
      <c r="CO379" s="108"/>
      <c r="CP379" s="108"/>
      <c r="CQ379" s="108"/>
      <c r="CR379" s="108"/>
      <c r="CS379" s="108"/>
      <c r="CT379" s="108"/>
      <c r="CU379" s="108"/>
      <c r="CV379" s="108"/>
      <c r="CW379" s="108"/>
      <c r="CX379" s="108"/>
      <c r="CY379" s="108"/>
      <c r="CZ379" s="108"/>
      <c r="DA379" s="108"/>
      <c r="DB379" s="108"/>
      <c r="DC379" s="108"/>
      <c r="DD379" s="108"/>
      <c r="DE379" s="108"/>
      <c r="DF379" s="108"/>
      <c r="DG379" s="108"/>
    </row>
    <row r="380" spans="1:111" x14ac:dyDescent="0.2">
      <c r="A380" s="108"/>
      <c r="D380" s="108"/>
      <c r="M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8"/>
      <c r="BZ380" s="108"/>
      <c r="CA380" s="108"/>
      <c r="CB380" s="108"/>
      <c r="CC380" s="108"/>
      <c r="CD380" s="108"/>
      <c r="CE380" s="108"/>
      <c r="CF380" s="108"/>
      <c r="CG380" s="108"/>
      <c r="CH380" s="108"/>
      <c r="CI380" s="108"/>
      <c r="CJ380" s="108"/>
      <c r="CK380" s="108"/>
      <c r="CL380" s="108"/>
      <c r="CM380" s="108"/>
      <c r="CN380" s="108"/>
      <c r="CO380" s="108"/>
      <c r="CP380" s="108"/>
      <c r="CQ380" s="108"/>
      <c r="CR380" s="108"/>
      <c r="CS380" s="108"/>
      <c r="CT380" s="108"/>
      <c r="CU380" s="108"/>
      <c r="CV380" s="108"/>
      <c r="CW380" s="108"/>
      <c r="CX380" s="108"/>
      <c r="CY380" s="108"/>
      <c r="CZ380" s="108"/>
      <c r="DA380" s="108"/>
      <c r="DB380" s="108"/>
      <c r="DC380" s="108"/>
      <c r="DD380" s="108"/>
      <c r="DE380" s="108"/>
      <c r="DF380" s="108"/>
      <c r="DG380" s="108"/>
    </row>
    <row r="381" spans="1:111" x14ac:dyDescent="0.2">
      <c r="A381" s="108"/>
      <c r="D381" s="108"/>
      <c r="M381" s="108"/>
      <c r="BA381" s="108"/>
      <c r="BB381" s="108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8"/>
      <c r="BN381" s="108"/>
      <c r="BO381" s="108"/>
      <c r="BP381" s="108"/>
      <c r="BQ381" s="108"/>
      <c r="BR381" s="108"/>
      <c r="BS381" s="108"/>
      <c r="BT381" s="108"/>
      <c r="BU381" s="108"/>
      <c r="BV381" s="108"/>
      <c r="BW381" s="108"/>
      <c r="BX381" s="108"/>
      <c r="BY381" s="108"/>
      <c r="BZ381" s="108"/>
      <c r="CA381" s="108"/>
      <c r="CB381" s="108"/>
      <c r="CC381" s="108"/>
      <c r="CD381" s="108"/>
      <c r="CE381" s="108"/>
      <c r="CF381" s="108"/>
      <c r="CG381" s="108"/>
      <c r="CH381" s="108"/>
      <c r="CI381" s="108"/>
      <c r="CJ381" s="108"/>
      <c r="CK381" s="108"/>
      <c r="CL381" s="108"/>
      <c r="CM381" s="108"/>
      <c r="CN381" s="108"/>
      <c r="CO381" s="108"/>
      <c r="CP381" s="108"/>
      <c r="CQ381" s="108"/>
      <c r="CR381" s="108"/>
      <c r="CS381" s="108"/>
      <c r="CT381" s="108"/>
      <c r="CU381" s="108"/>
      <c r="CV381" s="108"/>
      <c r="CW381" s="108"/>
      <c r="CX381" s="108"/>
      <c r="CY381" s="108"/>
      <c r="CZ381" s="108"/>
      <c r="DA381" s="108"/>
      <c r="DB381" s="108"/>
      <c r="DC381" s="108"/>
      <c r="DD381" s="108"/>
      <c r="DE381" s="108"/>
      <c r="DF381" s="108"/>
      <c r="DG381" s="108"/>
    </row>
    <row r="382" spans="1:111" x14ac:dyDescent="0.2">
      <c r="A382" s="108"/>
      <c r="D382" s="108"/>
      <c r="M382" s="108"/>
      <c r="BA382" s="108"/>
      <c r="BB382" s="108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8"/>
      <c r="BN382" s="108"/>
      <c r="BO382" s="108"/>
      <c r="BP382" s="108"/>
      <c r="BQ382" s="108"/>
      <c r="BR382" s="108"/>
      <c r="BS382" s="108"/>
      <c r="BT382" s="108"/>
      <c r="BU382" s="108"/>
      <c r="BV382" s="108"/>
      <c r="BW382" s="108"/>
      <c r="BX382" s="108"/>
      <c r="BY382" s="108"/>
      <c r="BZ382" s="108"/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108"/>
      <c r="CM382" s="108"/>
      <c r="CN382" s="108"/>
      <c r="CO382" s="108"/>
      <c r="CP382" s="108"/>
      <c r="CQ382" s="108"/>
      <c r="CR382" s="108"/>
      <c r="CS382" s="108"/>
      <c r="CT382" s="108"/>
      <c r="CU382" s="108"/>
      <c r="CV382" s="108"/>
      <c r="CW382" s="108"/>
      <c r="CX382" s="108"/>
      <c r="CY382" s="108"/>
      <c r="CZ382" s="108"/>
      <c r="DA382" s="108"/>
      <c r="DB382" s="108"/>
      <c r="DC382" s="108"/>
      <c r="DD382" s="108"/>
      <c r="DE382" s="108"/>
      <c r="DF382" s="108"/>
      <c r="DG382" s="108"/>
    </row>
    <row r="383" spans="1:111" x14ac:dyDescent="0.2">
      <c r="A383" s="108"/>
      <c r="D383" s="108"/>
      <c r="M383" s="108"/>
      <c r="BA383" s="108"/>
      <c r="BB383" s="108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8"/>
      <c r="BZ383" s="108"/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8"/>
      <c r="CM383" s="108"/>
      <c r="CN383" s="108"/>
      <c r="CO383" s="108"/>
      <c r="CP383" s="108"/>
      <c r="CQ383" s="108"/>
      <c r="CR383" s="108"/>
      <c r="CS383" s="108"/>
      <c r="CT383" s="108"/>
      <c r="CU383" s="108"/>
      <c r="CV383" s="108"/>
      <c r="CW383" s="108"/>
      <c r="CX383" s="108"/>
      <c r="CY383" s="108"/>
      <c r="CZ383" s="108"/>
      <c r="DA383" s="108"/>
      <c r="DB383" s="108"/>
      <c r="DC383" s="108"/>
      <c r="DD383" s="108"/>
      <c r="DE383" s="108"/>
      <c r="DF383" s="108"/>
      <c r="DG383" s="108"/>
    </row>
    <row r="384" spans="1:111" x14ac:dyDescent="0.2">
      <c r="A384" s="108"/>
      <c r="D384" s="108"/>
      <c r="M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8"/>
      <c r="BZ384" s="108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8"/>
      <c r="CM384" s="108"/>
      <c r="CN384" s="108"/>
      <c r="CO384" s="108"/>
      <c r="CP384" s="108"/>
      <c r="CQ384" s="108"/>
      <c r="CR384" s="108"/>
      <c r="CS384" s="108"/>
      <c r="CT384" s="108"/>
      <c r="CU384" s="108"/>
      <c r="CV384" s="108"/>
      <c r="CW384" s="108"/>
      <c r="CX384" s="108"/>
      <c r="CY384" s="108"/>
      <c r="CZ384" s="108"/>
      <c r="DA384" s="108"/>
      <c r="DB384" s="108"/>
      <c r="DC384" s="108"/>
      <c r="DD384" s="108"/>
      <c r="DE384" s="108"/>
      <c r="DF384" s="108"/>
      <c r="DG384" s="108"/>
    </row>
    <row r="385" spans="1:111" x14ac:dyDescent="0.2">
      <c r="A385" s="108"/>
      <c r="D385" s="108"/>
      <c r="M385" s="108"/>
      <c r="BA385" s="108"/>
      <c r="BB385" s="108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8"/>
      <c r="BN385" s="108"/>
      <c r="BO385" s="108"/>
      <c r="BP385" s="108"/>
      <c r="BQ385" s="108"/>
      <c r="BR385" s="108"/>
      <c r="BS385" s="108"/>
      <c r="BT385" s="108"/>
      <c r="BU385" s="108"/>
      <c r="BV385" s="108"/>
      <c r="BW385" s="108"/>
      <c r="BX385" s="108"/>
      <c r="BY385" s="108"/>
      <c r="BZ385" s="108"/>
      <c r="CA385" s="108"/>
      <c r="CB385" s="108"/>
      <c r="CC385" s="108"/>
      <c r="CD385" s="108"/>
      <c r="CE385" s="108"/>
      <c r="CF385" s="108"/>
      <c r="CG385" s="108"/>
      <c r="CH385" s="108"/>
      <c r="CI385" s="108"/>
      <c r="CJ385" s="108"/>
      <c r="CK385" s="108"/>
      <c r="CL385" s="108"/>
      <c r="CM385" s="108"/>
      <c r="CN385" s="108"/>
      <c r="CO385" s="108"/>
      <c r="CP385" s="108"/>
      <c r="CQ385" s="108"/>
      <c r="CR385" s="108"/>
      <c r="CS385" s="108"/>
      <c r="CT385" s="108"/>
      <c r="CU385" s="108"/>
      <c r="CV385" s="108"/>
      <c r="CW385" s="108"/>
      <c r="CX385" s="108"/>
      <c r="CY385" s="108"/>
      <c r="CZ385" s="108"/>
      <c r="DA385" s="108"/>
      <c r="DB385" s="108"/>
      <c r="DC385" s="108"/>
      <c r="DD385" s="108"/>
      <c r="DE385" s="108"/>
      <c r="DF385" s="108"/>
      <c r="DG385" s="108"/>
    </row>
    <row r="386" spans="1:111" x14ac:dyDescent="0.2">
      <c r="A386" s="108"/>
      <c r="D386" s="108"/>
      <c r="M386" s="108"/>
      <c r="BA386" s="108"/>
      <c r="BB386" s="108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8"/>
      <c r="BN386" s="108"/>
      <c r="BO386" s="108"/>
      <c r="BP386" s="108"/>
      <c r="BQ386" s="108"/>
      <c r="BR386" s="108"/>
      <c r="BS386" s="108"/>
      <c r="BT386" s="108"/>
      <c r="BU386" s="108"/>
      <c r="BV386" s="108"/>
      <c r="BW386" s="108"/>
      <c r="BX386" s="108"/>
      <c r="BY386" s="108"/>
      <c r="BZ386" s="108"/>
      <c r="CA386" s="108"/>
      <c r="CB386" s="108"/>
      <c r="CC386" s="108"/>
      <c r="CD386" s="108"/>
      <c r="CE386" s="108"/>
      <c r="CF386" s="108"/>
      <c r="CG386" s="108"/>
      <c r="CH386" s="108"/>
      <c r="CI386" s="108"/>
      <c r="CJ386" s="108"/>
      <c r="CK386" s="108"/>
      <c r="CL386" s="108"/>
      <c r="CM386" s="108"/>
      <c r="CN386" s="108"/>
      <c r="CO386" s="108"/>
      <c r="CP386" s="108"/>
      <c r="CQ386" s="108"/>
      <c r="CR386" s="108"/>
      <c r="CS386" s="108"/>
      <c r="CT386" s="108"/>
      <c r="CU386" s="108"/>
      <c r="CV386" s="108"/>
      <c r="CW386" s="108"/>
      <c r="CX386" s="108"/>
      <c r="CY386" s="108"/>
      <c r="CZ386" s="108"/>
      <c r="DA386" s="108"/>
      <c r="DB386" s="108"/>
      <c r="DC386" s="108"/>
      <c r="DD386" s="108"/>
      <c r="DE386" s="108"/>
      <c r="DF386" s="108"/>
      <c r="DG386" s="108"/>
    </row>
    <row r="387" spans="1:111" x14ac:dyDescent="0.2">
      <c r="A387" s="108"/>
      <c r="D387" s="108"/>
      <c r="M387" s="108"/>
      <c r="BA387" s="108"/>
      <c r="BB387" s="108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8"/>
      <c r="BN387" s="108"/>
      <c r="BO387" s="108"/>
      <c r="BP387" s="108"/>
      <c r="BQ387" s="108"/>
      <c r="BR387" s="108"/>
      <c r="BS387" s="108"/>
      <c r="BT387" s="108"/>
      <c r="BU387" s="108"/>
      <c r="BV387" s="108"/>
      <c r="BW387" s="108"/>
      <c r="BX387" s="108"/>
      <c r="BY387" s="108"/>
      <c r="BZ387" s="108"/>
      <c r="CA387" s="108"/>
      <c r="CB387" s="108"/>
      <c r="CC387" s="108"/>
      <c r="CD387" s="108"/>
      <c r="CE387" s="108"/>
      <c r="CF387" s="108"/>
      <c r="CG387" s="108"/>
      <c r="CH387" s="108"/>
      <c r="CI387" s="108"/>
      <c r="CJ387" s="108"/>
      <c r="CK387" s="108"/>
      <c r="CL387" s="108"/>
      <c r="CM387" s="108"/>
      <c r="CN387" s="108"/>
      <c r="CO387" s="108"/>
      <c r="CP387" s="108"/>
      <c r="CQ387" s="108"/>
      <c r="CR387" s="108"/>
      <c r="CS387" s="108"/>
      <c r="CT387" s="108"/>
      <c r="CU387" s="108"/>
      <c r="CV387" s="108"/>
      <c r="CW387" s="108"/>
      <c r="CX387" s="108"/>
      <c r="CY387" s="108"/>
      <c r="CZ387" s="108"/>
      <c r="DA387" s="108"/>
      <c r="DB387" s="108"/>
      <c r="DC387" s="108"/>
      <c r="DD387" s="108"/>
      <c r="DE387" s="108"/>
      <c r="DF387" s="108"/>
      <c r="DG387" s="108"/>
    </row>
    <row r="388" spans="1:111" x14ac:dyDescent="0.2">
      <c r="A388" s="108"/>
      <c r="D388" s="108"/>
      <c r="M388" s="108"/>
      <c r="BA388" s="108"/>
      <c r="BB388" s="108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8"/>
      <c r="BN388" s="108"/>
      <c r="BO388" s="108"/>
      <c r="BP388" s="108"/>
      <c r="BQ388" s="108"/>
      <c r="BR388" s="108"/>
      <c r="BS388" s="108"/>
      <c r="BT388" s="108"/>
      <c r="BU388" s="108"/>
      <c r="BV388" s="108"/>
      <c r="BW388" s="108"/>
      <c r="BX388" s="108"/>
      <c r="BY388" s="108"/>
      <c r="BZ388" s="108"/>
      <c r="CA388" s="108"/>
      <c r="CB388" s="108"/>
      <c r="CC388" s="108"/>
      <c r="CD388" s="108"/>
      <c r="CE388" s="108"/>
      <c r="CF388" s="108"/>
      <c r="CG388" s="108"/>
      <c r="CH388" s="108"/>
      <c r="CI388" s="108"/>
      <c r="CJ388" s="108"/>
      <c r="CK388" s="108"/>
      <c r="CL388" s="108"/>
      <c r="CM388" s="108"/>
      <c r="CN388" s="108"/>
      <c r="CO388" s="108"/>
      <c r="CP388" s="108"/>
      <c r="CQ388" s="108"/>
      <c r="CR388" s="108"/>
      <c r="CS388" s="108"/>
      <c r="CT388" s="108"/>
      <c r="CU388" s="108"/>
      <c r="CV388" s="108"/>
      <c r="CW388" s="108"/>
      <c r="CX388" s="108"/>
      <c r="CY388" s="108"/>
      <c r="CZ388" s="108"/>
      <c r="DA388" s="108"/>
      <c r="DB388" s="108"/>
      <c r="DC388" s="108"/>
      <c r="DD388" s="108"/>
      <c r="DE388" s="108"/>
      <c r="DF388" s="108"/>
      <c r="DG388" s="108"/>
    </row>
    <row r="389" spans="1:111" x14ac:dyDescent="0.2">
      <c r="A389" s="108"/>
      <c r="D389" s="108"/>
      <c r="M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108"/>
      <c r="BR389" s="108"/>
      <c r="BS389" s="108"/>
      <c r="BT389" s="108"/>
      <c r="BU389" s="108"/>
      <c r="BV389" s="108"/>
      <c r="BW389" s="108"/>
      <c r="BX389" s="108"/>
      <c r="BY389" s="108"/>
      <c r="BZ389" s="108"/>
      <c r="CA389" s="108"/>
      <c r="CB389" s="108"/>
      <c r="CC389" s="108"/>
      <c r="CD389" s="108"/>
      <c r="CE389" s="108"/>
      <c r="CF389" s="108"/>
      <c r="CG389" s="108"/>
      <c r="CH389" s="108"/>
      <c r="CI389" s="108"/>
      <c r="CJ389" s="108"/>
      <c r="CK389" s="108"/>
      <c r="CL389" s="108"/>
      <c r="CM389" s="108"/>
      <c r="CN389" s="108"/>
      <c r="CO389" s="108"/>
      <c r="CP389" s="108"/>
      <c r="CQ389" s="108"/>
      <c r="CR389" s="108"/>
      <c r="CS389" s="108"/>
      <c r="CT389" s="108"/>
      <c r="CU389" s="108"/>
      <c r="CV389" s="108"/>
      <c r="CW389" s="108"/>
      <c r="CX389" s="108"/>
      <c r="CY389" s="108"/>
      <c r="CZ389" s="108"/>
      <c r="DA389" s="108"/>
      <c r="DB389" s="108"/>
      <c r="DC389" s="108"/>
      <c r="DD389" s="108"/>
      <c r="DE389" s="108"/>
      <c r="DF389" s="108"/>
      <c r="DG389" s="108"/>
    </row>
    <row r="390" spans="1:111" x14ac:dyDescent="0.2">
      <c r="A390" s="108"/>
      <c r="D390" s="108"/>
      <c r="M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108"/>
      <c r="BR390" s="108"/>
      <c r="BS390" s="108"/>
      <c r="BT390" s="108"/>
      <c r="BU390" s="108"/>
      <c r="BV390" s="108"/>
      <c r="BW390" s="108"/>
      <c r="BX390" s="108"/>
      <c r="BY390" s="108"/>
      <c r="BZ390" s="108"/>
      <c r="CA390" s="108"/>
      <c r="CB390" s="108"/>
      <c r="CC390" s="108"/>
      <c r="CD390" s="108"/>
      <c r="CE390" s="108"/>
      <c r="CF390" s="108"/>
      <c r="CG390" s="108"/>
      <c r="CH390" s="108"/>
      <c r="CI390" s="108"/>
      <c r="CJ390" s="108"/>
      <c r="CK390" s="108"/>
      <c r="CL390" s="108"/>
      <c r="CM390" s="108"/>
      <c r="CN390" s="108"/>
      <c r="CO390" s="108"/>
      <c r="CP390" s="108"/>
      <c r="CQ390" s="108"/>
      <c r="CR390" s="108"/>
      <c r="CS390" s="108"/>
      <c r="CT390" s="108"/>
      <c r="CU390" s="108"/>
      <c r="CV390" s="108"/>
      <c r="CW390" s="108"/>
      <c r="CX390" s="108"/>
      <c r="CY390" s="108"/>
      <c r="CZ390" s="108"/>
      <c r="DA390" s="108"/>
      <c r="DB390" s="108"/>
      <c r="DC390" s="108"/>
      <c r="DD390" s="108"/>
      <c r="DE390" s="108"/>
      <c r="DF390" s="108"/>
      <c r="DG390" s="108"/>
    </row>
    <row r="391" spans="1:111" x14ac:dyDescent="0.2">
      <c r="A391" s="108"/>
      <c r="D391" s="108"/>
      <c r="M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108"/>
      <c r="BR391" s="108"/>
      <c r="BS391" s="108"/>
      <c r="BT391" s="108"/>
      <c r="BU391" s="108"/>
      <c r="BV391" s="108"/>
      <c r="BW391" s="108"/>
      <c r="BX391" s="108"/>
      <c r="BY391" s="108"/>
      <c r="BZ391" s="108"/>
      <c r="CA391" s="108"/>
      <c r="CB391" s="108"/>
      <c r="CC391" s="108"/>
      <c r="CD391" s="108"/>
      <c r="CE391" s="108"/>
      <c r="CF391" s="108"/>
      <c r="CG391" s="108"/>
      <c r="CH391" s="108"/>
      <c r="CI391" s="108"/>
      <c r="CJ391" s="108"/>
      <c r="CK391" s="108"/>
      <c r="CL391" s="108"/>
      <c r="CM391" s="108"/>
      <c r="CN391" s="108"/>
      <c r="CO391" s="108"/>
      <c r="CP391" s="108"/>
      <c r="CQ391" s="108"/>
      <c r="CR391" s="108"/>
      <c r="CS391" s="108"/>
      <c r="CT391" s="108"/>
      <c r="CU391" s="108"/>
      <c r="CV391" s="108"/>
      <c r="CW391" s="108"/>
      <c r="CX391" s="108"/>
      <c r="CY391" s="108"/>
      <c r="CZ391" s="108"/>
      <c r="DA391" s="108"/>
      <c r="DB391" s="108"/>
      <c r="DC391" s="108"/>
      <c r="DD391" s="108"/>
      <c r="DE391" s="108"/>
      <c r="DF391" s="108"/>
      <c r="DG391" s="108"/>
    </row>
    <row r="392" spans="1:111" x14ac:dyDescent="0.2">
      <c r="A392" s="108"/>
      <c r="D392" s="108"/>
      <c r="M392" s="108"/>
      <c r="BA392" s="108"/>
      <c r="BB392" s="108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8"/>
      <c r="BN392" s="108"/>
      <c r="BO392" s="108"/>
      <c r="BP392" s="108"/>
      <c r="BQ392" s="108"/>
      <c r="BR392" s="108"/>
      <c r="BS392" s="108"/>
      <c r="BT392" s="108"/>
      <c r="BU392" s="108"/>
      <c r="BV392" s="108"/>
      <c r="BW392" s="108"/>
      <c r="BX392" s="108"/>
      <c r="BY392" s="108"/>
      <c r="BZ392" s="108"/>
      <c r="CA392" s="108"/>
      <c r="CB392" s="108"/>
      <c r="CC392" s="108"/>
      <c r="CD392" s="108"/>
      <c r="CE392" s="108"/>
      <c r="CF392" s="108"/>
      <c r="CG392" s="108"/>
      <c r="CH392" s="108"/>
      <c r="CI392" s="108"/>
      <c r="CJ392" s="108"/>
      <c r="CK392" s="108"/>
      <c r="CL392" s="108"/>
      <c r="CM392" s="108"/>
      <c r="CN392" s="108"/>
      <c r="CO392" s="108"/>
      <c r="CP392" s="108"/>
      <c r="CQ392" s="108"/>
      <c r="CR392" s="108"/>
      <c r="CS392" s="108"/>
      <c r="CT392" s="108"/>
      <c r="CU392" s="108"/>
      <c r="CV392" s="108"/>
      <c r="CW392" s="108"/>
      <c r="CX392" s="108"/>
      <c r="CY392" s="108"/>
      <c r="CZ392" s="108"/>
      <c r="DA392" s="108"/>
      <c r="DB392" s="108"/>
      <c r="DC392" s="108"/>
      <c r="DD392" s="108"/>
      <c r="DE392" s="108"/>
      <c r="DF392" s="108"/>
      <c r="DG392" s="108"/>
    </row>
    <row r="393" spans="1:111" x14ac:dyDescent="0.2">
      <c r="A393" s="108"/>
      <c r="D393" s="108"/>
      <c r="M393" s="108"/>
      <c r="BA393" s="108"/>
      <c r="BB393" s="108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8"/>
      <c r="BN393" s="108"/>
      <c r="BO393" s="108"/>
      <c r="BP393" s="108"/>
      <c r="BQ393" s="108"/>
      <c r="BR393" s="108"/>
      <c r="BS393" s="108"/>
      <c r="BT393" s="108"/>
      <c r="BU393" s="108"/>
      <c r="BV393" s="108"/>
      <c r="BW393" s="108"/>
      <c r="BX393" s="108"/>
      <c r="BY393" s="108"/>
      <c r="BZ393" s="108"/>
      <c r="CA393" s="108"/>
      <c r="CB393" s="108"/>
      <c r="CC393" s="108"/>
      <c r="CD393" s="108"/>
      <c r="CE393" s="108"/>
      <c r="CF393" s="108"/>
      <c r="CG393" s="108"/>
      <c r="CH393" s="108"/>
      <c r="CI393" s="108"/>
      <c r="CJ393" s="108"/>
      <c r="CK393" s="108"/>
      <c r="CL393" s="108"/>
      <c r="CM393" s="108"/>
      <c r="CN393" s="108"/>
      <c r="CO393" s="108"/>
      <c r="CP393" s="108"/>
      <c r="CQ393" s="108"/>
      <c r="CR393" s="108"/>
      <c r="CS393" s="108"/>
      <c r="CT393" s="108"/>
      <c r="CU393" s="108"/>
      <c r="CV393" s="108"/>
      <c r="CW393" s="108"/>
      <c r="CX393" s="108"/>
      <c r="CY393" s="108"/>
      <c r="CZ393" s="108"/>
      <c r="DA393" s="108"/>
      <c r="DB393" s="108"/>
      <c r="DC393" s="108"/>
      <c r="DD393" s="108"/>
      <c r="DE393" s="108"/>
      <c r="DF393" s="108"/>
      <c r="DG393" s="108"/>
    </row>
    <row r="394" spans="1:111" x14ac:dyDescent="0.2">
      <c r="A394" s="108"/>
      <c r="D394" s="108"/>
      <c r="M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  <c r="BR394" s="108"/>
      <c r="BS394" s="108"/>
      <c r="BT394" s="108"/>
      <c r="BU394" s="108"/>
      <c r="BV394" s="108"/>
      <c r="BW394" s="108"/>
      <c r="BX394" s="108"/>
      <c r="BY394" s="108"/>
      <c r="BZ394" s="108"/>
      <c r="CA394" s="108"/>
      <c r="CB394" s="108"/>
      <c r="CC394" s="108"/>
      <c r="CD394" s="108"/>
      <c r="CE394" s="108"/>
      <c r="CF394" s="108"/>
      <c r="CG394" s="108"/>
      <c r="CH394" s="108"/>
      <c r="CI394" s="108"/>
      <c r="CJ394" s="108"/>
      <c r="CK394" s="108"/>
      <c r="CL394" s="108"/>
      <c r="CM394" s="108"/>
      <c r="CN394" s="108"/>
      <c r="CO394" s="108"/>
      <c r="CP394" s="108"/>
      <c r="CQ394" s="108"/>
      <c r="CR394" s="108"/>
      <c r="CS394" s="108"/>
      <c r="CT394" s="108"/>
      <c r="CU394" s="108"/>
      <c r="CV394" s="108"/>
      <c r="CW394" s="108"/>
      <c r="CX394" s="108"/>
      <c r="CY394" s="108"/>
      <c r="CZ394" s="108"/>
      <c r="DA394" s="108"/>
      <c r="DB394" s="108"/>
      <c r="DC394" s="108"/>
      <c r="DD394" s="108"/>
      <c r="DE394" s="108"/>
      <c r="DF394" s="108"/>
      <c r="DG394" s="108"/>
    </row>
    <row r="395" spans="1:111" x14ac:dyDescent="0.2">
      <c r="A395" s="108"/>
      <c r="D395" s="108"/>
      <c r="M395" s="108"/>
      <c r="BA395" s="108"/>
      <c r="BB395" s="108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8"/>
      <c r="BN395" s="108"/>
      <c r="BO395" s="108"/>
      <c r="BP395" s="108"/>
      <c r="BQ395" s="108"/>
      <c r="BR395" s="108"/>
      <c r="BS395" s="108"/>
      <c r="BT395" s="108"/>
      <c r="BU395" s="108"/>
      <c r="BV395" s="108"/>
      <c r="BW395" s="108"/>
      <c r="BX395" s="108"/>
      <c r="BY395" s="108"/>
      <c r="BZ395" s="108"/>
      <c r="CA395" s="108"/>
      <c r="CB395" s="108"/>
      <c r="CC395" s="108"/>
      <c r="CD395" s="108"/>
      <c r="CE395" s="108"/>
      <c r="CF395" s="108"/>
      <c r="CG395" s="108"/>
      <c r="CH395" s="108"/>
      <c r="CI395" s="108"/>
      <c r="CJ395" s="108"/>
      <c r="CK395" s="108"/>
      <c r="CL395" s="108"/>
      <c r="CM395" s="108"/>
      <c r="CN395" s="108"/>
      <c r="CO395" s="108"/>
      <c r="CP395" s="108"/>
      <c r="CQ395" s="108"/>
      <c r="CR395" s="108"/>
      <c r="CS395" s="108"/>
      <c r="CT395" s="108"/>
      <c r="CU395" s="108"/>
      <c r="CV395" s="108"/>
      <c r="CW395" s="108"/>
      <c r="CX395" s="108"/>
      <c r="CY395" s="108"/>
      <c r="CZ395" s="108"/>
      <c r="DA395" s="108"/>
      <c r="DB395" s="108"/>
      <c r="DC395" s="108"/>
      <c r="DD395" s="108"/>
      <c r="DE395" s="108"/>
      <c r="DF395" s="108"/>
      <c r="DG395" s="108"/>
    </row>
    <row r="396" spans="1:111" x14ac:dyDescent="0.2">
      <c r="A396" s="108"/>
      <c r="D396" s="108"/>
      <c r="M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  <c r="BR396" s="108"/>
      <c r="BS396" s="108"/>
      <c r="BT396" s="108"/>
      <c r="BU396" s="108"/>
      <c r="BV396" s="108"/>
      <c r="BW396" s="108"/>
      <c r="BX396" s="108"/>
      <c r="BY396" s="108"/>
      <c r="BZ396" s="108"/>
      <c r="CA396" s="108"/>
      <c r="CB396" s="108"/>
      <c r="CC396" s="108"/>
      <c r="CD396" s="108"/>
      <c r="CE396" s="108"/>
      <c r="CF396" s="108"/>
      <c r="CG396" s="108"/>
      <c r="CH396" s="108"/>
      <c r="CI396" s="108"/>
      <c r="CJ396" s="108"/>
      <c r="CK396" s="108"/>
      <c r="CL396" s="108"/>
      <c r="CM396" s="108"/>
      <c r="CN396" s="108"/>
      <c r="CO396" s="108"/>
      <c r="CP396" s="108"/>
      <c r="CQ396" s="108"/>
      <c r="CR396" s="108"/>
      <c r="CS396" s="108"/>
      <c r="CT396" s="108"/>
      <c r="CU396" s="108"/>
      <c r="CV396" s="108"/>
      <c r="CW396" s="108"/>
      <c r="CX396" s="108"/>
      <c r="CY396" s="108"/>
      <c r="CZ396" s="108"/>
      <c r="DA396" s="108"/>
      <c r="DB396" s="108"/>
      <c r="DC396" s="108"/>
      <c r="DD396" s="108"/>
      <c r="DE396" s="108"/>
      <c r="DF396" s="108"/>
      <c r="DG396" s="108"/>
    </row>
    <row r="397" spans="1:111" x14ac:dyDescent="0.2">
      <c r="A397" s="108"/>
      <c r="D397" s="108"/>
      <c r="M397" s="108"/>
      <c r="BA397" s="108"/>
      <c r="BB397" s="108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8"/>
      <c r="BN397" s="108"/>
      <c r="BO397" s="108"/>
      <c r="BP397" s="108"/>
      <c r="BQ397" s="108"/>
      <c r="BR397" s="108"/>
      <c r="BS397" s="108"/>
      <c r="BT397" s="108"/>
      <c r="BU397" s="108"/>
      <c r="BV397" s="108"/>
      <c r="BW397" s="108"/>
      <c r="BX397" s="108"/>
      <c r="BY397" s="108"/>
      <c r="BZ397" s="108"/>
      <c r="CA397" s="108"/>
      <c r="CB397" s="108"/>
      <c r="CC397" s="108"/>
      <c r="CD397" s="108"/>
      <c r="CE397" s="108"/>
      <c r="CF397" s="108"/>
      <c r="CG397" s="108"/>
      <c r="CH397" s="108"/>
      <c r="CI397" s="108"/>
      <c r="CJ397" s="108"/>
      <c r="CK397" s="108"/>
      <c r="CL397" s="108"/>
      <c r="CM397" s="108"/>
      <c r="CN397" s="108"/>
      <c r="CO397" s="108"/>
      <c r="CP397" s="108"/>
      <c r="CQ397" s="108"/>
      <c r="CR397" s="108"/>
      <c r="CS397" s="108"/>
      <c r="CT397" s="108"/>
      <c r="CU397" s="108"/>
      <c r="CV397" s="108"/>
      <c r="CW397" s="108"/>
      <c r="CX397" s="108"/>
      <c r="CY397" s="108"/>
      <c r="CZ397" s="108"/>
      <c r="DA397" s="108"/>
      <c r="DB397" s="108"/>
      <c r="DC397" s="108"/>
      <c r="DD397" s="108"/>
      <c r="DE397" s="108"/>
      <c r="DF397" s="108"/>
      <c r="DG397" s="108"/>
    </row>
    <row r="398" spans="1:111" x14ac:dyDescent="0.2">
      <c r="A398" s="108"/>
      <c r="D398" s="108"/>
      <c r="M398" s="108"/>
      <c r="BA398" s="108"/>
      <c r="BB398" s="108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8"/>
      <c r="BN398" s="108"/>
      <c r="BO398" s="108"/>
      <c r="BP398" s="108"/>
      <c r="BQ398" s="108"/>
      <c r="BR398" s="108"/>
      <c r="BS398" s="108"/>
      <c r="BT398" s="108"/>
      <c r="BU398" s="108"/>
      <c r="BV398" s="108"/>
      <c r="BW398" s="108"/>
      <c r="BX398" s="108"/>
      <c r="BY398" s="108"/>
      <c r="BZ398" s="108"/>
      <c r="CA398" s="108"/>
      <c r="CB398" s="108"/>
      <c r="CC398" s="108"/>
      <c r="CD398" s="108"/>
      <c r="CE398" s="108"/>
      <c r="CF398" s="108"/>
      <c r="CG398" s="108"/>
      <c r="CH398" s="108"/>
      <c r="CI398" s="108"/>
      <c r="CJ398" s="108"/>
      <c r="CK398" s="108"/>
      <c r="CL398" s="108"/>
      <c r="CM398" s="108"/>
      <c r="CN398" s="108"/>
      <c r="CO398" s="108"/>
      <c r="CP398" s="108"/>
      <c r="CQ398" s="108"/>
      <c r="CR398" s="108"/>
      <c r="CS398" s="108"/>
      <c r="CT398" s="108"/>
      <c r="CU398" s="108"/>
      <c r="CV398" s="108"/>
      <c r="CW398" s="108"/>
      <c r="CX398" s="108"/>
      <c r="CY398" s="108"/>
      <c r="CZ398" s="108"/>
      <c r="DA398" s="108"/>
      <c r="DB398" s="108"/>
      <c r="DC398" s="108"/>
      <c r="DD398" s="108"/>
      <c r="DE398" s="108"/>
      <c r="DF398" s="108"/>
      <c r="DG398" s="108"/>
    </row>
    <row r="399" spans="1:111" x14ac:dyDescent="0.2">
      <c r="A399" s="108"/>
      <c r="D399" s="108"/>
      <c r="M399" s="108"/>
      <c r="BA399" s="108"/>
      <c r="BB399" s="108"/>
      <c r="BC399" s="108"/>
      <c r="BD399" s="108"/>
      <c r="BE399" s="108"/>
      <c r="BF399" s="108"/>
      <c r="BG399" s="108"/>
      <c r="BH399" s="108"/>
      <c r="BI399" s="108"/>
      <c r="BJ399" s="108"/>
      <c r="BK399" s="108"/>
      <c r="BL399" s="108"/>
      <c r="BM399" s="108"/>
      <c r="BN399" s="108"/>
      <c r="BO399" s="108"/>
      <c r="BP399" s="108"/>
      <c r="BQ399" s="108"/>
      <c r="BR399" s="108"/>
      <c r="BS399" s="108"/>
      <c r="BT399" s="108"/>
      <c r="BU399" s="108"/>
      <c r="BV399" s="108"/>
      <c r="BW399" s="108"/>
      <c r="BX399" s="108"/>
      <c r="BY399" s="108"/>
      <c r="BZ399" s="108"/>
      <c r="CA399" s="108"/>
      <c r="CB399" s="108"/>
      <c r="CC399" s="108"/>
      <c r="CD399" s="108"/>
      <c r="CE399" s="108"/>
      <c r="CF399" s="108"/>
      <c r="CG399" s="108"/>
      <c r="CH399" s="108"/>
      <c r="CI399" s="108"/>
      <c r="CJ399" s="108"/>
      <c r="CK399" s="108"/>
      <c r="CL399" s="108"/>
      <c r="CM399" s="108"/>
      <c r="CN399" s="108"/>
      <c r="CO399" s="108"/>
      <c r="CP399" s="108"/>
      <c r="CQ399" s="108"/>
      <c r="CR399" s="108"/>
      <c r="CS399" s="108"/>
      <c r="CT399" s="108"/>
      <c r="CU399" s="108"/>
      <c r="CV399" s="108"/>
      <c r="CW399" s="108"/>
      <c r="CX399" s="108"/>
      <c r="CY399" s="108"/>
      <c r="CZ399" s="108"/>
      <c r="DA399" s="108"/>
      <c r="DB399" s="108"/>
      <c r="DC399" s="108"/>
      <c r="DD399" s="108"/>
      <c r="DE399" s="108"/>
      <c r="DF399" s="108"/>
      <c r="DG399" s="108"/>
    </row>
    <row r="400" spans="1:111" x14ac:dyDescent="0.2">
      <c r="A400" s="108"/>
      <c r="D400" s="108"/>
      <c r="M400" s="108"/>
      <c r="BA400" s="108"/>
      <c r="BB400" s="108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8"/>
      <c r="BN400" s="108"/>
      <c r="BO400" s="108"/>
      <c r="BP400" s="108"/>
      <c r="BQ400" s="108"/>
      <c r="BR400" s="108"/>
      <c r="BS400" s="108"/>
      <c r="BT400" s="108"/>
      <c r="BU400" s="108"/>
      <c r="BV400" s="108"/>
      <c r="BW400" s="108"/>
      <c r="BX400" s="108"/>
      <c r="BY400" s="108"/>
      <c r="BZ400" s="108"/>
      <c r="CA400" s="108"/>
      <c r="CB400" s="108"/>
      <c r="CC400" s="108"/>
      <c r="CD400" s="108"/>
      <c r="CE400" s="108"/>
      <c r="CF400" s="108"/>
      <c r="CG400" s="108"/>
      <c r="CH400" s="108"/>
      <c r="CI400" s="108"/>
      <c r="CJ400" s="108"/>
      <c r="CK400" s="108"/>
      <c r="CL400" s="108"/>
      <c r="CM400" s="108"/>
      <c r="CN400" s="108"/>
      <c r="CO400" s="108"/>
      <c r="CP400" s="108"/>
      <c r="CQ400" s="108"/>
      <c r="CR400" s="108"/>
      <c r="CS400" s="108"/>
      <c r="CT400" s="108"/>
      <c r="CU400" s="108"/>
      <c r="CV400" s="108"/>
      <c r="CW400" s="108"/>
      <c r="CX400" s="108"/>
      <c r="CY400" s="108"/>
      <c r="CZ400" s="108"/>
      <c r="DA400" s="108"/>
      <c r="DB400" s="108"/>
      <c r="DC400" s="108"/>
      <c r="DD400" s="108"/>
      <c r="DE400" s="108"/>
      <c r="DF400" s="108"/>
      <c r="DG400" s="108"/>
    </row>
    <row r="401" spans="1:111" x14ac:dyDescent="0.2">
      <c r="A401" s="108"/>
      <c r="D401" s="108"/>
      <c r="M401" s="108"/>
      <c r="BA401" s="108"/>
      <c r="BB401" s="108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8"/>
      <c r="BN401" s="108"/>
      <c r="BO401" s="108"/>
      <c r="BP401" s="108"/>
      <c r="BQ401" s="108"/>
      <c r="BR401" s="108"/>
      <c r="BS401" s="108"/>
      <c r="BT401" s="108"/>
      <c r="BU401" s="108"/>
      <c r="BV401" s="108"/>
      <c r="BW401" s="108"/>
      <c r="BX401" s="108"/>
      <c r="BY401" s="108"/>
      <c r="BZ401" s="108"/>
      <c r="CA401" s="108"/>
      <c r="CB401" s="108"/>
      <c r="CC401" s="108"/>
      <c r="CD401" s="108"/>
      <c r="CE401" s="108"/>
      <c r="CF401" s="108"/>
      <c r="CG401" s="108"/>
      <c r="CH401" s="108"/>
      <c r="CI401" s="108"/>
      <c r="CJ401" s="108"/>
      <c r="CK401" s="108"/>
      <c r="CL401" s="108"/>
      <c r="CM401" s="108"/>
      <c r="CN401" s="108"/>
      <c r="CO401" s="108"/>
      <c r="CP401" s="108"/>
      <c r="CQ401" s="108"/>
      <c r="CR401" s="108"/>
      <c r="CS401" s="108"/>
      <c r="CT401" s="108"/>
      <c r="CU401" s="108"/>
      <c r="CV401" s="108"/>
      <c r="CW401" s="108"/>
      <c r="CX401" s="108"/>
      <c r="CY401" s="108"/>
      <c r="CZ401" s="108"/>
      <c r="DA401" s="108"/>
      <c r="DB401" s="108"/>
      <c r="DC401" s="108"/>
      <c r="DD401" s="108"/>
      <c r="DE401" s="108"/>
      <c r="DF401" s="108"/>
      <c r="DG401" s="108"/>
    </row>
    <row r="402" spans="1:111" x14ac:dyDescent="0.2">
      <c r="A402" s="108"/>
      <c r="D402" s="108"/>
      <c r="M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108"/>
      <c r="BR402" s="108"/>
      <c r="BS402" s="108"/>
      <c r="BT402" s="108"/>
      <c r="BU402" s="108"/>
      <c r="BV402" s="108"/>
      <c r="BW402" s="108"/>
      <c r="BX402" s="108"/>
      <c r="BY402" s="108"/>
      <c r="BZ402" s="108"/>
      <c r="CA402" s="108"/>
      <c r="CB402" s="108"/>
      <c r="CC402" s="108"/>
      <c r="CD402" s="108"/>
      <c r="CE402" s="108"/>
      <c r="CF402" s="108"/>
      <c r="CG402" s="108"/>
      <c r="CH402" s="108"/>
      <c r="CI402" s="108"/>
      <c r="CJ402" s="108"/>
      <c r="CK402" s="108"/>
      <c r="CL402" s="108"/>
      <c r="CM402" s="108"/>
      <c r="CN402" s="108"/>
      <c r="CO402" s="108"/>
      <c r="CP402" s="108"/>
      <c r="CQ402" s="108"/>
      <c r="CR402" s="108"/>
      <c r="CS402" s="108"/>
      <c r="CT402" s="108"/>
      <c r="CU402" s="108"/>
      <c r="CV402" s="108"/>
      <c r="CW402" s="108"/>
      <c r="CX402" s="108"/>
      <c r="CY402" s="108"/>
      <c r="CZ402" s="108"/>
      <c r="DA402" s="108"/>
      <c r="DB402" s="108"/>
      <c r="DC402" s="108"/>
      <c r="DD402" s="108"/>
      <c r="DE402" s="108"/>
      <c r="DF402" s="108"/>
      <c r="DG402" s="108"/>
    </row>
    <row r="403" spans="1:111" x14ac:dyDescent="0.2">
      <c r="A403" s="108"/>
      <c r="D403" s="108"/>
      <c r="M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  <c r="BR403" s="108"/>
      <c r="BS403" s="108"/>
      <c r="BT403" s="108"/>
      <c r="BU403" s="108"/>
      <c r="BV403" s="108"/>
      <c r="BW403" s="108"/>
      <c r="BX403" s="108"/>
      <c r="BY403" s="108"/>
      <c r="BZ403" s="108"/>
      <c r="CA403" s="108"/>
      <c r="CB403" s="108"/>
      <c r="CC403" s="108"/>
      <c r="CD403" s="108"/>
      <c r="CE403" s="108"/>
      <c r="CF403" s="108"/>
      <c r="CG403" s="108"/>
      <c r="CH403" s="108"/>
      <c r="CI403" s="108"/>
      <c r="CJ403" s="108"/>
      <c r="CK403" s="108"/>
      <c r="CL403" s="108"/>
      <c r="CM403" s="108"/>
      <c r="CN403" s="108"/>
      <c r="CO403" s="108"/>
      <c r="CP403" s="108"/>
      <c r="CQ403" s="108"/>
      <c r="CR403" s="108"/>
      <c r="CS403" s="108"/>
      <c r="CT403" s="108"/>
      <c r="CU403" s="108"/>
      <c r="CV403" s="108"/>
      <c r="CW403" s="108"/>
      <c r="CX403" s="108"/>
      <c r="CY403" s="108"/>
      <c r="CZ403" s="108"/>
      <c r="DA403" s="108"/>
      <c r="DB403" s="108"/>
      <c r="DC403" s="108"/>
      <c r="DD403" s="108"/>
      <c r="DE403" s="108"/>
      <c r="DF403" s="108"/>
      <c r="DG403" s="108"/>
    </row>
    <row r="404" spans="1:111" x14ac:dyDescent="0.2">
      <c r="A404" s="108"/>
      <c r="D404" s="108"/>
      <c r="M404" s="108"/>
      <c r="BA404" s="108"/>
      <c r="BB404" s="108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8"/>
      <c r="BN404" s="108"/>
      <c r="BO404" s="108"/>
      <c r="BP404" s="108"/>
      <c r="BQ404" s="108"/>
      <c r="BR404" s="108"/>
      <c r="BS404" s="108"/>
      <c r="BT404" s="108"/>
      <c r="BU404" s="108"/>
      <c r="BV404" s="108"/>
      <c r="BW404" s="108"/>
      <c r="BX404" s="108"/>
      <c r="BY404" s="108"/>
      <c r="BZ404" s="108"/>
      <c r="CA404" s="108"/>
      <c r="CB404" s="108"/>
      <c r="CC404" s="108"/>
      <c r="CD404" s="108"/>
      <c r="CE404" s="108"/>
      <c r="CF404" s="108"/>
      <c r="CG404" s="108"/>
      <c r="CH404" s="108"/>
      <c r="CI404" s="108"/>
      <c r="CJ404" s="108"/>
      <c r="CK404" s="108"/>
      <c r="CL404" s="108"/>
      <c r="CM404" s="108"/>
      <c r="CN404" s="108"/>
      <c r="CO404" s="108"/>
      <c r="CP404" s="108"/>
      <c r="CQ404" s="108"/>
      <c r="CR404" s="108"/>
      <c r="CS404" s="108"/>
      <c r="CT404" s="108"/>
      <c r="CU404" s="108"/>
      <c r="CV404" s="108"/>
      <c r="CW404" s="108"/>
      <c r="CX404" s="108"/>
      <c r="CY404" s="108"/>
      <c r="CZ404" s="108"/>
      <c r="DA404" s="108"/>
      <c r="DB404" s="108"/>
      <c r="DC404" s="108"/>
      <c r="DD404" s="108"/>
      <c r="DE404" s="108"/>
      <c r="DF404" s="108"/>
      <c r="DG404" s="108"/>
    </row>
    <row r="405" spans="1:111" x14ac:dyDescent="0.2">
      <c r="A405" s="108"/>
      <c r="D405" s="108"/>
      <c r="M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  <c r="BR405" s="108"/>
      <c r="BS405" s="108"/>
      <c r="BT405" s="108"/>
      <c r="BU405" s="108"/>
      <c r="BV405" s="108"/>
      <c r="BW405" s="108"/>
      <c r="BX405" s="108"/>
      <c r="BY405" s="108"/>
      <c r="BZ405" s="108"/>
      <c r="CA405" s="108"/>
      <c r="CB405" s="108"/>
      <c r="CC405" s="108"/>
      <c r="CD405" s="108"/>
      <c r="CE405" s="108"/>
      <c r="CF405" s="108"/>
      <c r="CG405" s="108"/>
      <c r="CH405" s="108"/>
      <c r="CI405" s="108"/>
      <c r="CJ405" s="108"/>
      <c r="CK405" s="108"/>
      <c r="CL405" s="108"/>
      <c r="CM405" s="108"/>
      <c r="CN405" s="108"/>
      <c r="CO405" s="108"/>
      <c r="CP405" s="108"/>
      <c r="CQ405" s="108"/>
      <c r="CR405" s="108"/>
      <c r="CS405" s="108"/>
      <c r="CT405" s="108"/>
      <c r="CU405" s="108"/>
      <c r="CV405" s="108"/>
      <c r="CW405" s="108"/>
      <c r="CX405" s="108"/>
      <c r="CY405" s="108"/>
      <c r="CZ405" s="108"/>
      <c r="DA405" s="108"/>
      <c r="DB405" s="108"/>
      <c r="DC405" s="108"/>
      <c r="DD405" s="108"/>
      <c r="DE405" s="108"/>
      <c r="DF405" s="108"/>
      <c r="DG405" s="108"/>
    </row>
    <row r="406" spans="1:111" x14ac:dyDescent="0.2">
      <c r="A406" s="108"/>
      <c r="D406" s="108"/>
      <c r="M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108"/>
      <c r="BR406" s="108"/>
      <c r="BS406" s="108"/>
      <c r="BT406" s="108"/>
      <c r="BU406" s="108"/>
      <c r="BV406" s="108"/>
      <c r="BW406" s="108"/>
      <c r="BX406" s="108"/>
      <c r="BY406" s="108"/>
      <c r="BZ406" s="108"/>
      <c r="CA406" s="108"/>
      <c r="CB406" s="108"/>
      <c r="CC406" s="108"/>
      <c r="CD406" s="108"/>
      <c r="CE406" s="108"/>
      <c r="CF406" s="108"/>
      <c r="CG406" s="108"/>
      <c r="CH406" s="108"/>
      <c r="CI406" s="108"/>
      <c r="CJ406" s="108"/>
      <c r="CK406" s="108"/>
      <c r="CL406" s="108"/>
      <c r="CM406" s="108"/>
      <c r="CN406" s="108"/>
      <c r="CO406" s="108"/>
      <c r="CP406" s="108"/>
      <c r="CQ406" s="108"/>
      <c r="CR406" s="108"/>
      <c r="CS406" s="108"/>
      <c r="CT406" s="108"/>
      <c r="CU406" s="108"/>
      <c r="CV406" s="108"/>
      <c r="CW406" s="108"/>
      <c r="CX406" s="108"/>
      <c r="CY406" s="108"/>
      <c r="CZ406" s="108"/>
      <c r="DA406" s="108"/>
      <c r="DB406" s="108"/>
      <c r="DC406" s="108"/>
      <c r="DD406" s="108"/>
      <c r="DE406" s="108"/>
      <c r="DF406" s="108"/>
      <c r="DG406" s="108"/>
    </row>
    <row r="407" spans="1:111" x14ac:dyDescent="0.2">
      <c r="A407" s="108"/>
      <c r="D407" s="108"/>
      <c r="M407" s="108"/>
      <c r="BA407" s="108"/>
      <c r="BB407" s="108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8"/>
      <c r="BN407" s="108"/>
      <c r="BO407" s="108"/>
      <c r="BP407" s="108"/>
      <c r="BQ407" s="108"/>
      <c r="BR407" s="108"/>
      <c r="BS407" s="108"/>
      <c r="BT407" s="108"/>
      <c r="BU407" s="108"/>
      <c r="BV407" s="108"/>
      <c r="BW407" s="108"/>
      <c r="BX407" s="108"/>
      <c r="BY407" s="108"/>
      <c r="BZ407" s="108"/>
      <c r="CA407" s="108"/>
      <c r="CB407" s="108"/>
      <c r="CC407" s="108"/>
      <c r="CD407" s="108"/>
      <c r="CE407" s="108"/>
      <c r="CF407" s="108"/>
      <c r="CG407" s="108"/>
      <c r="CH407" s="108"/>
      <c r="CI407" s="108"/>
      <c r="CJ407" s="108"/>
      <c r="CK407" s="108"/>
      <c r="CL407" s="108"/>
      <c r="CM407" s="108"/>
      <c r="CN407" s="108"/>
      <c r="CO407" s="108"/>
      <c r="CP407" s="108"/>
      <c r="CQ407" s="108"/>
      <c r="CR407" s="108"/>
      <c r="CS407" s="108"/>
      <c r="CT407" s="108"/>
      <c r="CU407" s="108"/>
      <c r="CV407" s="108"/>
      <c r="CW407" s="108"/>
      <c r="CX407" s="108"/>
      <c r="CY407" s="108"/>
      <c r="CZ407" s="108"/>
      <c r="DA407" s="108"/>
      <c r="DB407" s="108"/>
      <c r="DC407" s="108"/>
      <c r="DD407" s="108"/>
      <c r="DE407" s="108"/>
      <c r="DF407" s="108"/>
      <c r="DG407" s="108"/>
    </row>
    <row r="408" spans="1:111" x14ac:dyDescent="0.2">
      <c r="A408" s="108"/>
      <c r="D408" s="108"/>
      <c r="M408" s="108"/>
      <c r="BA408" s="108"/>
      <c r="BB408" s="108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8"/>
      <c r="BN408" s="108"/>
      <c r="BO408" s="108"/>
      <c r="BP408" s="108"/>
      <c r="BQ408" s="108"/>
      <c r="BR408" s="108"/>
      <c r="BS408" s="108"/>
      <c r="BT408" s="108"/>
      <c r="BU408" s="108"/>
      <c r="BV408" s="108"/>
      <c r="BW408" s="108"/>
      <c r="BX408" s="108"/>
      <c r="BY408" s="108"/>
      <c r="BZ408" s="108"/>
      <c r="CA408" s="108"/>
      <c r="CB408" s="108"/>
      <c r="CC408" s="108"/>
      <c r="CD408" s="108"/>
      <c r="CE408" s="108"/>
      <c r="CF408" s="108"/>
      <c r="CG408" s="108"/>
      <c r="CH408" s="108"/>
      <c r="CI408" s="108"/>
      <c r="CJ408" s="108"/>
      <c r="CK408" s="108"/>
      <c r="CL408" s="108"/>
      <c r="CM408" s="108"/>
      <c r="CN408" s="108"/>
      <c r="CO408" s="108"/>
      <c r="CP408" s="108"/>
      <c r="CQ408" s="108"/>
      <c r="CR408" s="108"/>
      <c r="CS408" s="108"/>
      <c r="CT408" s="108"/>
      <c r="CU408" s="108"/>
      <c r="CV408" s="108"/>
      <c r="CW408" s="108"/>
      <c r="CX408" s="108"/>
      <c r="CY408" s="108"/>
      <c r="CZ408" s="108"/>
      <c r="DA408" s="108"/>
      <c r="DB408" s="108"/>
      <c r="DC408" s="108"/>
      <c r="DD408" s="108"/>
      <c r="DE408" s="108"/>
      <c r="DF408" s="108"/>
      <c r="DG408" s="108"/>
    </row>
    <row r="409" spans="1:111" x14ac:dyDescent="0.2">
      <c r="A409" s="108"/>
      <c r="D409" s="108"/>
      <c r="M409" s="108"/>
      <c r="BA409" s="108"/>
      <c r="BB409" s="108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8"/>
      <c r="BN409" s="108"/>
      <c r="BO409" s="108"/>
      <c r="BP409" s="108"/>
      <c r="BQ409" s="108"/>
      <c r="BR409" s="108"/>
      <c r="BS409" s="108"/>
      <c r="BT409" s="108"/>
      <c r="BU409" s="108"/>
      <c r="BV409" s="108"/>
      <c r="BW409" s="108"/>
      <c r="BX409" s="108"/>
      <c r="BY409" s="108"/>
      <c r="BZ409" s="108"/>
      <c r="CA409" s="108"/>
      <c r="CB409" s="108"/>
      <c r="CC409" s="108"/>
      <c r="CD409" s="108"/>
      <c r="CE409" s="108"/>
      <c r="CF409" s="108"/>
      <c r="CG409" s="108"/>
      <c r="CH409" s="108"/>
      <c r="CI409" s="108"/>
      <c r="CJ409" s="108"/>
      <c r="CK409" s="108"/>
      <c r="CL409" s="108"/>
      <c r="CM409" s="108"/>
      <c r="CN409" s="108"/>
      <c r="CO409" s="108"/>
      <c r="CP409" s="108"/>
      <c r="CQ409" s="108"/>
      <c r="CR409" s="108"/>
      <c r="CS409" s="108"/>
      <c r="CT409" s="108"/>
      <c r="CU409" s="108"/>
      <c r="CV409" s="108"/>
      <c r="CW409" s="108"/>
      <c r="CX409" s="108"/>
      <c r="CY409" s="108"/>
      <c r="CZ409" s="108"/>
      <c r="DA409" s="108"/>
      <c r="DB409" s="108"/>
      <c r="DC409" s="108"/>
      <c r="DD409" s="108"/>
      <c r="DE409" s="108"/>
      <c r="DF409" s="108"/>
      <c r="DG409" s="108"/>
    </row>
    <row r="410" spans="1:111" x14ac:dyDescent="0.2">
      <c r="A410" s="108"/>
      <c r="D410" s="108"/>
      <c r="M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  <c r="BR410" s="108"/>
      <c r="BS410" s="108"/>
      <c r="BT410" s="108"/>
      <c r="BU410" s="108"/>
      <c r="BV410" s="108"/>
      <c r="BW410" s="108"/>
      <c r="BX410" s="108"/>
      <c r="BY410" s="108"/>
      <c r="BZ410" s="108"/>
      <c r="CA410" s="108"/>
      <c r="CB410" s="108"/>
      <c r="CC410" s="108"/>
      <c r="CD410" s="108"/>
      <c r="CE410" s="108"/>
      <c r="CF410" s="108"/>
      <c r="CG410" s="108"/>
      <c r="CH410" s="108"/>
      <c r="CI410" s="108"/>
      <c r="CJ410" s="108"/>
      <c r="CK410" s="108"/>
      <c r="CL410" s="108"/>
      <c r="CM410" s="108"/>
      <c r="CN410" s="108"/>
      <c r="CO410" s="108"/>
      <c r="CP410" s="108"/>
      <c r="CQ410" s="108"/>
      <c r="CR410" s="108"/>
      <c r="CS410" s="108"/>
      <c r="CT410" s="108"/>
      <c r="CU410" s="108"/>
      <c r="CV410" s="108"/>
      <c r="CW410" s="108"/>
      <c r="CX410" s="108"/>
      <c r="CY410" s="108"/>
      <c r="CZ410" s="108"/>
      <c r="DA410" s="108"/>
      <c r="DB410" s="108"/>
      <c r="DC410" s="108"/>
      <c r="DD410" s="108"/>
      <c r="DE410" s="108"/>
      <c r="DF410" s="108"/>
      <c r="DG410" s="108"/>
    </row>
    <row r="411" spans="1:111" x14ac:dyDescent="0.2">
      <c r="A411" s="108"/>
      <c r="D411" s="108"/>
      <c r="M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  <c r="BR411" s="108"/>
      <c r="BS411" s="108"/>
      <c r="BT411" s="108"/>
      <c r="BU411" s="108"/>
      <c r="BV411" s="108"/>
      <c r="BW411" s="108"/>
      <c r="BX411" s="108"/>
      <c r="BY411" s="108"/>
      <c r="BZ411" s="108"/>
      <c r="CA411" s="108"/>
      <c r="CB411" s="108"/>
      <c r="CC411" s="108"/>
      <c r="CD411" s="108"/>
      <c r="CE411" s="108"/>
      <c r="CF411" s="108"/>
      <c r="CG411" s="108"/>
      <c r="CH411" s="108"/>
      <c r="CI411" s="108"/>
      <c r="CJ411" s="108"/>
      <c r="CK411" s="108"/>
      <c r="CL411" s="108"/>
      <c r="CM411" s="108"/>
      <c r="CN411" s="108"/>
      <c r="CO411" s="108"/>
      <c r="CP411" s="108"/>
      <c r="CQ411" s="108"/>
      <c r="CR411" s="108"/>
      <c r="CS411" s="108"/>
      <c r="CT411" s="108"/>
      <c r="CU411" s="108"/>
      <c r="CV411" s="108"/>
      <c r="CW411" s="108"/>
      <c r="CX411" s="108"/>
      <c r="CY411" s="108"/>
      <c r="CZ411" s="108"/>
      <c r="DA411" s="108"/>
      <c r="DB411" s="108"/>
      <c r="DC411" s="108"/>
      <c r="DD411" s="108"/>
      <c r="DE411" s="108"/>
      <c r="DF411" s="108"/>
      <c r="DG411" s="108"/>
    </row>
    <row r="412" spans="1:111" x14ac:dyDescent="0.2">
      <c r="A412" s="108"/>
      <c r="D412" s="108"/>
      <c r="M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  <c r="BU412" s="108"/>
      <c r="BV412" s="108"/>
      <c r="BW412" s="108"/>
      <c r="BX412" s="108"/>
      <c r="BY412" s="108"/>
      <c r="BZ412" s="108"/>
      <c r="CA412" s="108"/>
      <c r="CB412" s="108"/>
      <c r="CC412" s="108"/>
      <c r="CD412" s="108"/>
      <c r="CE412" s="108"/>
      <c r="CF412" s="108"/>
      <c r="CG412" s="108"/>
      <c r="CH412" s="108"/>
      <c r="CI412" s="108"/>
      <c r="CJ412" s="108"/>
      <c r="CK412" s="108"/>
      <c r="CL412" s="108"/>
      <c r="CM412" s="108"/>
      <c r="CN412" s="108"/>
      <c r="CO412" s="108"/>
      <c r="CP412" s="108"/>
      <c r="CQ412" s="108"/>
      <c r="CR412" s="108"/>
      <c r="CS412" s="108"/>
      <c r="CT412" s="108"/>
      <c r="CU412" s="108"/>
      <c r="CV412" s="108"/>
      <c r="CW412" s="108"/>
      <c r="CX412" s="108"/>
      <c r="CY412" s="108"/>
      <c r="CZ412" s="108"/>
      <c r="DA412" s="108"/>
      <c r="DB412" s="108"/>
      <c r="DC412" s="108"/>
      <c r="DD412" s="108"/>
      <c r="DE412" s="108"/>
      <c r="DF412" s="108"/>
      <c r="DG412" s="108"/>
    </row>
    <row r="413" spans="1:111" x14ac:dyDescent="0.2">
      <c r="A413" s="108"/>
      <c r="D413" s="108"/>
      <c r="M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  <c r="BU413" s="108"/>
      <c r="BV413" s="108"/>
      <c r="BW413" s="108"/>
      <c r="BX413" s="108"/>
      <c r="BY413" s="108"/>
      <c r="BZ413" s="108"/>
      <c r="CA413" s="108"/>
      <c r="CB413" s="108"/>
      <c r="CC413" s="108"/>
      <c r="CD413" s="108"/>
      <c r="CE413" s="108"/>
      <c r="CF413" s="108"/>
      <c r="CG413" s="108"/>
      <c r="CH413" s="108"/>
      <c r="CI413" s="108"/>
      <c r="CJ413" s="108"/>
      <c r="CK413" s="108"/>
      <c r="CL413" s="108"/>
      <c r="CM413" s="108"/>
      <c r="CN413" s="108"/>
      <c r="CO413" s="108"/>
      <c r="CP413" s="108"/>
      <c r="CQ413" s="108"/>
      <c r="CR413" s="108"/>
      <c r="CS413" s="108"/>
      <c r="CT413" s="108"/>
      <c r="CU413" s="108"/>
      <c r="CV413" s="108"/>
      <c r="CW413" s="108"/>
      <c r="CX413" s="108"/>
      <c r="CY413" s="108"/>
      <c r="CZ413" s="108"/>
      <c r="DA413" s="108"/>
      <c r="DB413" s="108"/>
      <c r="DC413" s="108"/>
      <c r="DD413" s="108"/>
      <c r="DE413" s="108"/>
      <c r="DF413" s="108"/>
      <c r="DG413" s="108"/>
    </row>
    <row r="414" spans="1:111" x14ac:dyDescent="0.2">
      <c r="A414" s="108"/>
      <c r="D414" s="108"/>
      <c r="M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  <c r="BR414" s="108"/>
      <c r="BS414" s="108"/>
      <c r="BT414" s="108"/>
      <c r="BU414" s="108"/>
      <c r="BV414" s="108"/>
      <c r="BW414" s="108"/>
      <c r="BX414" s="108"/>
      <c r="BY414" s="108"/>
      <c r="BZ414" s="108"/>
      <c r="CA414" s="108"/>
      <c r="CB414" s="108"/>
      <c r="CC414" s="108"/>
      <c r="CD414" s="108"/>
      <c r="CE414" s="108"/>
      <c r="CF414" s="108"/>
      <c r="CG414" s="108"/>
      <c r="CH414" s="108"/>
      <c r="CI414" s="108"/>
      <c r="CJ414" s="108"/>
      <c r="CK414" s="108"/>
      <c r="CL414" s="108"/>
      <c r="CM414" s="108"/>
      <c r="CN414" s="108"/>
      <c r="CO414" s="108"/>
      <c r="CP414" s="108"/>
      <c r="CQ414" s="108"/>
      <c r="CR414" s="108"/>
      <c r="CS414" s="108"/>
      <c r="CT414" s="108"/>
      <c r="CU414" s="108"/>
      <c r="CV414" s="108"/>
      <c r="CW414" s="108"/>
      <c r="CX414" s="108"/>
      <c r="CY414" s="108"/>
      <c r="CZ414" s="108"/>
      <c r="DA414" s="108"/>
      <c r="DB414" s="108"/>
      <c r="DC414" s="108"/>
      <c r="DD414" s="108"/>
      <c r="DE414" s="108"/>
      <c r="DF414" s="108"/>
      <c r="DG414" s="108"/>
    </row>
    <row r="415" spans="1:111" x14ac:dyDescent="0.2">
      <c r="A415" s="108"/>
      <c r="D415" s="108"/>
      <c r="M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  <c r="BU415" s="108"/>
      <c r="BV415" s="108"/>
      <c r="BW415" s="108"/>
      <c r="BX415" s="108"/>
      <c r="BY415" s="108"/>
      <c r="BZ415" s="108"/>
      <c r="CA415" s="108"/>
      <c r="CB415" s="108"/>
      <c r="CC415" s="108"/>
      <c r="CD415" s="108"/>
      <c r="CE415" s="108"/>
      <c r="CF415" s="108"/>
      <c r="CG415" s="108"/>
      <c r="CH415" s="108"/>
      <c r="CI415" s="108"/>
      <c r="CJ415" s="108"/>
      <c r="CK415" s="108"/>
      <c r="CL415" s="108"/>
      <c r="CM415" s="108"/>
      <c r="CN415" s="108"/>
      <c r="CO415" s="108"/>
      <c r="CP415" s="108"/>
      <c r="CQ415" s="108"/>
      <c r="CR415" s="108"/>
      <c r="CS415" s="108"/>
      <c r="CT415" s="108"/>
      <c r="CU415" s="108"/>
      <c r="CV415" s="108"/>
      <c r="CW415" s="108"/>
      <c r="CX415" s="108"/>
      <c r="CY415" s="108"/>
      <c r="CZ415" s="108"/>
      <c r="DA415" s="108"/>
      <c r="DB415" s="108"/>
      <c r="DC415" s="108"/>
      <c r="DD415" s="108"/>
      <c r="DE415" s="108"/>
      <c r="DF415" s="108"/>
      <c r="DG415" s="108"/>
    </row>
    <row r="416" spans="1:111" x14ac:dyDescent="0.2">
      <c r="A416" s="108"/>
      <c r="D416" s="108"/>
      <c r="M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  <c r="BR416" s="108"/>
      <c r="BS416" s="108"/>
      <c r="BT416" s="108"/>
      <c r="BU416" s="108"/>
      <c r="BV416" s="108"/>
      <c r="BW416" s="108"/>
      <c r="BX416" s="108"/>
      <c r="BY416" s="108"/>
      <c r="BZ416" s="108"/>
      <c r="CA416" s="108"/>
      <c r="CB416" s="108"/>
      <c r="CC416" s="108"/>
      <c r="CD416" s="108"/>
      <c r="CE416" s="108"/>
      <c r="CF416" s="108"/>
      <c r="CG416" s="108"/>
      <c r="CH416" s="108"/>
      <c r="CI416" s="108"/>
      <c r="CJ416" s="108"/>
      <c r="CK416" s="108"/>
      <c r="CL416" s="108"/>
      <c r="CM416" s="108"/>
      <c r="CN416" s="108"/>
      <c r="CO416" s="108"/>
      <c r="CP416" s="108"/>
      <c r="CQ416" s="108"/>
      <c r="CR416" s="108"/>
      <c r="CS416" s="108"/>
      <c r="CT416" s="108"/>
      <c r="CU416" s="108"/>
      <c r="CV416" s="108"/>
      <c r="CW416" s="108"/>
      <c r="CX416" s="108"/>
      <c r="CY416" s="108"/>
      <c r="CZ416" s="108"/>
      <c r="DA416" s="108"/>
      <c r="DB416" s="108"/>
      <c r="DC416" s="108"/>
      <c r="DD416" s="108"/>
      <c r="DE416" s="108"/>
      <c r="DF416" s="108"/>
      <c r="DG416" s="108"/>
    </row>
    <row r="417" spans="1:111" x14ac:dyDescent="0.2">
      <c r="A417" s="108"/>
      <c r="D417" s="108"/>
      <c r="M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  <c r="BR417" s="108"/>
      <c r="BS417" s="108"/>
      <c r="BT417" s="108"/>
      <c r="BU417" s="108"/>
      <c r="BV417" s="108"/>
      <c r="BW417" s="108"/>
      <c r="BX417" s="108"/>
      <c r="BY417" s="108"/>
      <c r="BZ417" s="108"/>
      <c r="CA417" s="108"/>
      <c r="CB417" s="108"/>
      <c r="CC417" s="108"/>
      <c r="CD417" s="108"/>
      <c r="CE417" s="108"/>
      <c r="CF417" s="108"/>
      <c r="CG417" s="108"/>
      <c r="CH417" s="108"/>
      <c r="CI417" s="108"/>
      <c r="CJ417" s="108"/>
      <c r="CK417" s="108"/>
      <c r="CL417" s="108"/>
      <c r="CM417" s="108"/>
      <c r="CN417" s="108"/>
      <c r="CO417" s="108"/>
      <c r="CP417" s="108"/>
      <c r="CQ417" s="108"/>
      <c r="CR417" s="108"/>
      <c r="CS417" s="108"/>
      <c r="CT417" s="108"/>
      <c r="CU417" s="108"/>
      <c r="CV417" s="108"/>
      <c r="CW417" s="108"/>
      <c r="CX417" s="108"/>
      <c r="CY417" s="108"/>
      <c r="CZ417" s="108"/>
      <c r="DA417" s="108"/>
      <c r="DB417" s="108"/>
      <c r="DC417" s="108"/>
      <c r="DD417" s="108"/>
      <c r="DE417" s="108"/>
      <c r="DF417" s="108"/>
      <c r="DG417" s="108"/>
    </row>
    <row r="418" spans="1:111" x14ac:dyDescent="0.2">
      <c r="A418" s="108"/>
      <c r="D418" s="108"/>
      <c r="M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  <c r="BR418" s="108"/>
      <c r="BS418" s="108"/>
      <c r="BT418" s="108"/>
      <c r="BU418" s="108"/>
      <c r="BV418" s="108"/>
      <c r="BW418" s="108"/>
      <c r="BX418" s="108"/>
      <c r="BY418" s="108"/>
      <c r="BZ418" s="108"/>
      <c r="CA418" s="108"/>
      <c r="CB418" s="108"/>
      <c r="CC418" s="108"/>
      <c r="CD418" s="108"/>
      <c r="CE418" s="108"/>
      <c r="CF418" s="108"/>
      <c r="CG418" s="108"/>
      <c r="CH418" s="108"/>
      <c r="CI418" s="108"/>
      <c r="CJ418" s="108"/>
      <c r="CK418" s="108"/>
      <c r="CL418" s="108"/>
      <c r="CM418" s="108"/>
      <c r="CN418" s="108"/>
      <c r="CO418" s="108"/>
      <c r="CP418" s="108"/>
      <c r="CQ418" s="108"/>
      <c r="CR418" s="108"/>
      <c r="CS418" s="108"/>
      <c r="CT418" s="108"/>
      <c r="CU418" s="108"/>
      <c r="CV418" s="108"/>
      <c r="CW418" s="108"/>
      <c r="CX418" s="108"/>
      <c r="CY418" s="108"/>
      <c r="CZ418" s="108"/>
      <c r="DA418" s="108"/>
      <c r="DB418" s="108"/>
      <c r="DC418" s="108"/>
      <c r="DD418" s="108"/>
      <c r="DE418" s="108"/>
      <c r="DF418" s="108"/>
      <c r="DG418" s="108"/>
    </row>
    <row r="419" spans="1:111" x14ac:dyDescent="0.2">
      <c r="A419" s="108"/>
      <c r="D419" s="108"/>
      <c r="M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  <c r="BR419" s="108"/>
      <c r="BS419" s="108"/>
      <c r="BT419" s="108"/>
      <c r="BU419" s="108"/>
      <c r="BV419" s="108"/>
      <c r="BW419" s="108"/>
      <c r="BX419" s="108"/>
      <c r="BY419" s="108"/>
      <c r="BZ419" s="108"/>
      <c r="CA419" s="108"/>
      <c r="CB419" s="108"/>
      <c r="CC419" s="108"/>
      <c r="CD419" s="108"/>
      <c r="CE419" s="108"/>
      <c r="CF419" s="108"/>
      <c r="CG419" s="108"/>
      <c r="CH419" s="108"/>
      <c r="CI419" s="108"/>
      <c r="CJ419" s="108"/>
      <c r="CK419" s="108"/>
      <c r="CL419" s="108"/>
      <c r="CM419" s="108"/>
      <c r="CN419" s="108"/>
      <c r="CO419" s="108"/>
      <c r="CP419" s="108"/>
      <c r="CQ419" s="108"/>
      <c r="CR419" s="108"/>
      <c r="CS419" s="108"/>
      <c r="CT419" s="108"/>
      <c r="CU419" s="108"/>
      <c r="CV419" s="108"/>
      <c r="CW419" s="108"/>
      <c r="CX419" s="108"/>
      <c r="CY419" s="108"/>
      <c r="CZ419" s="108"/>
      <c r="DA419" s="108"/>
      <c r="DB419" s="108"/>
      <c r="DC419" s="108"/>
      <c r="DD419" s="108"/>
      <c r="DE419" s="108"/>
      <c r="DF419" s="108"/>
      <c r="DG419" s="108"/>
    </row>
    <row r="420" spans="1:111" x14ac:dyDescent="0.2">
      <c r="A420" s="108"/>
      <c r="D420" s="108"/>
      <c r="M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  <c r="BR420" s="108"/>
      <c r="BS420" s="108"/>
      <c r="BT420" s="108"/>
      <c r="BU420" s="108"/>
      <c r="BV420" s="108"/>
      <c r="BW420" s="108"/>
      <c r="BX420" s="108"/>
      <c r="BY420" s="108"/>
      <c r="BZ420" s="108"/>
      <c r="CA420" s="108"/>
      <c r="CB420" s="108"/>
      <c r="CC420" s="108"/>
      <c r="CD420" s="108"/>
      <c r="CE420" s="108"/>
      <c r="CF420" s="108"/>
      <c r="CG420" s="108"/>
      <c r="CH420" s="108"/>
      <c r="CI420" s="108"/>
      <c r="CJ420" s="108"/>
      <c r="CK420" s="108"/>
      <c r="CL420" s="108"/>
      <c r="CM420" s="108"/>
      <c r="CN420" s="108"/>
      <c r="CO420" s="108"/>
      <c r="CP420" s="108"/>
      <c r="CQ420" s="108"/>
      <c r="CR420" s="108"/>
      <c r="CS420" s="108"/>
      <c r="CT420" s="108"/>
      <c r="CU420" s="108"/>
      <c r="CV420" s="108"/>
      <c r="CW420" s="108"/>
      <c r="CX420" s="108"/>
      <c r="CY420" s="108"/>
      <c r="CZ420" s="108"/>
      <c r="DA420" s="108"/>
      <c r="DB420" s="108"/>
      <c r="DC420" s="108"/>
      <c r="DD420" s="108"/>
      <c r="DE420" s="108"/>
      <c r="DF420" s="108"/>
      <c r="DG420" s="108"/>
    </row>
    <row r="421" spans="1:111" x14ac:dyDescent="0.2">
      <c r="A421" s="108"/>
      <c r="D421" s="108"/>
      <c r="M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  <c r="BR421" s="108"/>
      <c r="BS421" s="108"/>
      <c r="BT421" s="108"/>
      <c r="BU421" s="108"/>
      <c r="BV421" s="108"/>
      <c r="BW421" s="108"/>
      <c r="BX421" s="108"/>
      <c r="BY421" s="108"/>
      <c r="BZ421" s="108"/>
      <c r="CA421" s="108"/>
      <c r="CB421" s="108"/>
      <c r="CC421" s="108"/>
      <c r="CD421" s="108"/>
      <c r="CE421" s="108"/>
      <c r="CF421" s="108"/>
      <c r="CG421" s="108"/>
      <c r="CH421" s="108"/>
      <c r="CI421" s="108"/>
      <c r="CJ421" s="108"/>
      <c r="CK421" s="108"/>
      <c r="CL421" s="108"/>
      <c r="CM421" s="108"/>
      <c r="CN421" s="108"/>
      <c r="CO421" s="108"/>
      <c r="CP421" s="108"/>
      <c r="CQ421" s="108"/>
      <c r="CR421" s="108"/>
      <c r="CS421" s="108"/>
      <c r="CT421" s="108"/>
      <c r="CU421" s="108"/>
      <c r="CV421" s="108"/>
      <c r="CW421" s="108"/>
      <c r="CX421" s="108"/>
      <c r="CY421" s="108"/>
      <c r="CZ421" s="108"/>
      <c r="DA421" s="108"/>
      <c r="DB421" s="108"/>
      <c r="DC421" s="108"/>
      <c r="DD421" s="108"/>
      <c r="DE421" s="108"/>
      <c r="DF421" s="108"/>
      <c r="DG421" s="108"/>
    </row>
    <row r="422" spans="1:111" x14ac:dyDescent="0.2">
      <c r="A422" s="108"/>
      <c r="D422" s="108"/>
      <c r="M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  <c r="BR422" s="108"/>
      <c r="BS422" s="108"/>
      <c r="BT422" s="108"/>
      <c r="BU422" s="108"/>
      <c r="BV422" s="108"/>
      <c r="BW422" s="108"/>
      <c r="BX422" s="108"/>
      <c r="BY422" s="108"/>
      <c r="BZ422" s="108"/>
      <c r="CA422" s="108"/>
      <c r="CB422" s="108"/>
      <c r="CC422" s="108"/>
      <c r="CD422" s="108"/>
      <c r="CE422" s="108"/>
      <c r="CF422" s="108"/>
      <c r="CG422" s="108"/>
      <c r="CH422" s="108"/>
      <c r="CI422" s="108"/>
      <c r="CJ422" s="108"/>
      <c r="CK422" s="108"/>
      <c r="CL422" s="108"/>
      <c r="CM422" s="108"/>
      <c r="CN422" s="108"/>
      <c r="CO422" s="108"/>
      <c r="CP422" s="108"/>
      <c r="CQ422" s="108"/>
      <c r="CR422" s="108"/>
      <c r="CS422" s="108"/>
      <c r="CT422" s="108"/>
      <c r="CU422" s="108"/>
      <c r="CV422" s="108"/>
      <c r="CW422" s="108"/>
      <c r="CX422" s="108"/>
      <c r="CY422" s="108"/>
      <c r="CZ422" s="108"/>
      <c r="DA422" s="108"/>
      <c r="DB422" s="108"/>
      <c r="DC422" s="108"/>
      <c r="DD422" s="108"/>
      <c r="DE422" s="108"/>
      <c r="DF422" s="108"/>
      <c r="DG422" s="108"/>
    </row>
    <row r="423" spans="1:111" x14ac:dyDescent="0.2">
      <c r="A423" s="108"/>
      <c r="D423" s="108"/>
      <c r="M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  <c r="BR423" s="108"/>
      <c r="BS423" s="108"/>
      <c r="BT423" s="108"/>
      <c r="BU423" s="108"/>
      <c r="BV423" s="108"/>
      <c r="BW423" s="108"/>
      <c r="BX423" s="108"/>
      <c r="BY423" s="108"/>
      <c r="BZ423" s="108"/>
      <c r="CA423" s="108"/>
      <c r="CB423" s="108"/>
      <c r="CC423" s="108"/>
      <c r="CD423" s="108"/>
      <c r="CE423" s="108"/>
      <c r="CF423" s="108"/>
      <c r="CG423" s="108"/>
      <c r="CH423" s="108"/>
      <c r="CI423" s="108"/>
      <c r="CJ423" s="108"/>
      <c r="CK423" s="108"/>
      <c r="CL423" s="108"/>
      <c r="CM423" s="108"/>
      <c r="CN423" s="108"/>
      <c r="CO423" s="108"/>
      <c r="CP423" s="108"/>
      <c r="CQ423" s="108"/>
      <c r="CR423" s="108"/>
      <c r="CS423" s="108"/>
      <c r="CT423" s="108"/>
      <c r="CU423" s="108"/>
      <c r="CV423" s="108"/>
      <c r="CW423" s="108"/>
      <c r="CX423" s="108"/>
      <c r="CY423" s="108"/>
      <c r="CZ423" s="108"/>
      <c r="DA423" s="108"/>
      <c r="DB423" s="108"/>
      <c r="DC423" s="108"/>
      <c r="DD423" s="108"/>
      <c r="DE423" s="108"/>
      <c r="DF423" s="108"/>
      <c r="DG423" s="108"/>
    </row>
    <row r="424" spans="1:111" x14ac:dyDescent="0.2">
      <c r="A424" s="108"/>
      <c r="D424" s="108"/>
      <c r="M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  <c r="BR424" s="108"/>
      <c r="BS424" s="108"/>
      <c r="BT424" s="108"/>
      <c r="BU424" s="108"/>
      <c r="BV424" s="108"/>
      <c r="BW424" s="108"/>
      <c r="BX424" s="108"/>
      <c r="BY424" s="108"/>
      <c r="BZ424" s="108"/>
      <c r="CA424" s="108"/>
      <c r="CB424" s="108"/>
      <c r="CC424" s="108"/>
      <c r="CD424" s="108"/>
      <c r="CE424" s="108"/>
      <c r="CF424" s="108"/>
      <c r="CG424" s="108"/>
      <c r="CH424" s="108"/>
      <c r="CI424" s="108"/>
      <c r="CJ424" s="108"/>
      <c r="CK424" s="108"/>
      <c r="CL424" s="108"/>
      <c r="CM424" s="108"/>
      <c r="CN424" s="108"/>
      <c r="CO424" s="108"/>
      <c r="CP424" s="108"/>
      <c r="CQ424" s="108"/>
      <c r="CR424" s="108"/>
      <c r="CS424" s="108"/>
      <c r="CT424" s="108"/>
      <c r="CU424" s="108"/>
      <c r="CV424" s="108"/>
      <c r="CW424" s="108"/>
      <c r="CX424" s="108"/>
      <c r="CY424" s="108"/>
      <c r="CZ424" s="108"/>
      <c r="DA424" s="108"/>
      <c r="DB424" s="108"/>
      <c r="DC424" s="108"/>
      <c r="DD424" s="108"/>
      <c r="DE424" s="108"/>
      <c r="DF424" s="108"/>
      <c r="DG424" s="108"/>
    </row>
    <row r="425" spans="1:111" x14ac:dyDescent="0.2">
      <c r="A425" s="108"/>
      <c r="D425" s="108"/>
      <c r="M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  <c r="BR425" s="108"/>
      <c r="BS425" s="108"/>
      <c r="BT425" s="108"/>
      <c r="BU425" s="108"/>
      <c r="BV425" s="108"/>
      <c r="BW425" s="108"/>
      <c r="BX425" s="108"/>
      <c r="BY425" s="108"/>
      <c r="BZ425" s="108"/>
      <c r="CA425" s="108"/>
      <c r="CB425" s="108"/>
      <c r="CC425" s="108"/>
      <c r="CD425" s="108"/>
      <c r="CE425" s="108"/>
      <c r="CF425" s="108"/>
      <c r="CG425" s="108"/>
      <c r="CH425" s="108"/>
      <c r="CI425" s="108"/>
      <c r="CJ425" s="108"/>
      <c r="CK425" s="108"/>
      <c r="CL425" s="108"/>
      <c r="CM425" s="108"/>
      <c r="CN425" s="108"/>
      <c r="CO425" s="108"/>
      <c r="CP425" s="108"/>
      <c r="CQ425" s="108"/>
      <c r="CR425" s="108"/>
      <c r="CS425" s="108"/>
      <c r="CT425" s="108"/>
      <c r="CU425" s="108"/>
      <c r="CV425" s="108"/>
      <c r="CW425" s="108"/>
      <c r="CX425" s="108"/>
      <c r="CY425" s="108"/>
      <c r="CZ425" s="108"/>
      <c r="DA425" s="108"/>
      <c r="DB425" s="108"/>
      <c r="DC425" s="108"/>
      <c r="DD425" s="108"/>
      <c r="DE425" s="108"/>
      <c r="DF425" s="108"/>
      <c r="DG425" s="108"/>
    </row>
    <row r="426" spans="1:111" x14ac:dyDescent="0.2">
      <c r="A426" s="108"/>
      <c r="D426" s="108"/>
      <c r="M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  <c r="BR426" s="108"/>
      <c r="BS426" s="108"/>
      <c r="BT426" s="108"/>
      <c r="BU426" s="108"/>
      <c r="BV426" s="108"/>
      <c r="BW426" s="108"/>
      <c r="BX426" s="108"/>
      <c r="BY426" s="108"/>
      <c r="BZ426" s="108"/>
      <c r="CA426" s="108"/>
      <c r="CB426" s="108"/>
      <c r="CC426" s="108"/>
      <c r="CD426" s="108"/>
      <c r="CE426" s="108"/>
      <c r="CF426" s="108"/>
      <c r="CG426" s="108"/>
      <c r="CH426" s="108"/>
      <c r="CI426" s="108"/>
      <c r="CJ426" s="108"/>
      <c r="CK426" s="108"/>
      <c r="CL426" s="108"/>
      <c r="CM426" s="108"/>
      <c r="CN426" s="108"/>
      <c r="CO426" s="108"/>
      <c r="CP426" s="108"/>
      <c r="CQ426" s="108"/>
      <c r="CR426" s="108"/>
      <c r="CS426" s="108"/>
      <c r="CT426" s="108"/>
      <c r="CU426" s="108"/>
      <c r="CV426" s="108"/>
      <c r="CW426" s="108"/>
      <c r="CX426" s="108"/>
      <c r="CY426" s="108"/>
      <c r="CZ426" s="108"/>
      <c r="DA426" s="108"/>
      <c r="DB426" s="108"/>
      <c r="DC426" s="108"/>
      <c r="DD426" s="108"/>
      <c r="DE426" s="108"/>
      <c r="DF426" s="108"/>
      <c r="DG426" s="108"/>
    </row>
    <row r="427" spans="1:111" x14ac:dyDescent="0.2">
      <c r="A427" s="108"/>
      <c r="D427" s="108"/>
      <c r="M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  <c r="BR427" s="108"/>
      <c r="BS427" s="108"/>
      <c r="BT427" s="108"/>
      <c r="BU427" s="108"/>
      <c r="BV427" s="108"/>
      <c r="BW427" s="108"/>
      <c r="BX427" s="108"/>
      <c r="BY427" s="108"/>
      <c r="BZ427" s="108"/>
      <c r="CA427" s="108"/>
      <c r="CB427" s="108"/>
      <c r="CC427" s="108"/>
      <c r="CD427" s="108"/>
      <c r="CE427" s="108"/>
      <c r="CF427" s="108"/>
      <c r="CG427" s="108"/>
      <c r="CH427" s="108"/>
      <c r="CI427" s="108"/>
      <c r="CJ427" s="108"/>
      <c r="CK427" s="108"/>
      <c r="CL427" s="108"/>
      <c r="CM427" s="108"/>
      <c r="CN427" s="108"/>
      <c r="CO427" s="108"/>
      <c r="CP427" s="108"/>
      <c r="CQ427" s="108"/>
      <c r="CR427" s="108"/>
      <c r="CS427" s="108"/>
      <c r="CT427" s="108"/>
      <c r="CU427" s="108"/>
      <c r="CV427" s="108"/>
      <c r="CW427" s="108"/>
      <c r="CX427" s="108"/>
      <c r="CY427" s="108"/>
      <c r="CZ427" s="108"/>
      <c r="DA427" s="108"/>
      <c r="DB427" s="108"/>
      <c r="DC427" s="108"/>
      <c r="DD427" s="108"/>
      <c r="DE427" s="108"/>
      <c r="DF427" s="108"/>
      <c r="DG427" s="108"/>
    </row>
    <row r="428" spans="1:111" x14ac:dyDescent="0.2">
      <c r="A428" s="108"/>
      <c r="D428" s="108"/>
      <c r="M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  <c r="BR428" s="108"/>
      <c r="BS428" s="108"/>
      <c r="BT428" s="108"/>
      <c r="BU428" s="108"/>
      <c r="BV428" s="108"/>
      <c r="BW428" s="108"/>
      <c r="BX428" s="108"/>
      <c r="BY428" s="108"/>
      <c r="BZ428" s="108"/>
      <c r="CA428" s="108"/>
      <c r="CB428" s="108"/>
      <c r="CC428" s="108"/>
      <c r="CD428" s="108"/>
      <c r="CE428" s="108"/>
      <c r="CF428" s="108"/>
      <c r="CG428" s="108"/>
      <c r="CH428" s="108"/>
      <c r="CI428" s="108"/>
      <c r="CJ428" s="108"/>
      <c r="CK428" s="108"/>
      <c r="CL428" s="108"/>
      <c r="CM428" s="108"/>
      <c r="CN428" s="108"/>
      <c r="CO428" s="108"/>
      <c r="CP428" s="108"/>
      <c r="CQ428" s="108"/>
      <c r="CR428" s="108"/>
      <c r="CS428" s="108"/>
      <c r="CT428" s="108"/>
      <c r="CU428" s="108"/>
      <c r="CV428" s="108"/>
      <c r="CW428" s="108"/>
      <c r="CX428" s="108"/>
      <c r="CY428" s="108"/>
      <c r="CZ428" s="108"/>
      <c r="DA428" s="108"/>
      <c r="DB428" s="108"/>
      <c r="DC428" s="108"/>
      <c r="DD428" s="108"/>
      <c r="DE428" s="108"/>
      <c r="DF428" s="108"/>
      <c r="DG428" s="108"/>
    </row>
    <row r="429" spans="1:111" x14ac:dyDescent="0.2">
      <c r="A429" s="108"/>
      <c r="D429" s="108"/>
      <c r="M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  <c r="BR429" s="108"/>
      <c r="BS429" s="108"/>
      <c r="BT429" s="108"/>
      <c r="BU429" s="108"/>
      <c r="BV429" s="108"/>
      <c r="BW429" s="108"/>
      <c r="BX429" s="108"/>
      <c r="BY429" s="108"/>
      <c r="BZ429" s="108"/>
      <c r="CA429" s="108"/>
      <c r="CB429" s="108"/>
      <c r="CC429" s="108"/>
      <c r="CD429" s="108"/>
      <c r="CE429" s="108"/>
      <c r="CF429" s="108"/>
      <c r="CG429" s="108"/>
      <c r="CH429" s="108"/>
      <c r="CI429" s="108"/>
      <c r="CJ429" s="108"/>
      <c r="CK429" s="108"/>
      <c r="CL429" s="108"/>
      <c r="CM429" s="108"/>
      <c r="CN429" s="108"/>
      <c r="CO429" s="108"/>
      <c r="CP429" s="108"/>
      <c r="CQ429" s="108"/>
      <c r="CR429" s="108"/>
      <c r="CS429" s="108"/>
      <c r="CT429" s="108"/>
      <c r="CU429" s="108"/>
      <c r="CV429" s="108"/>
      <c r="CW429" s="108"/>
      <c r="CX429" s="108"/>
      <c r="CY429" s="108"/>
      <c r="CZ429" s="108"/>
      <c r="DA429" s="108"/>
      <c r="DB429" s="108"/>
      <c r="DC429" s="108"/>
      <c r="DD429" s="108"/>
      <c r="DE429" s="108"/>
      <c r="DF429" s="108"/>
      <c r="DG429" s="108"/>
    </row>
    <row r="430" spans="1:111" x14ac:dyDescent="0.2">
      <c r="A430" s="108"/>
      <c r="D430" s="108"/>
      <c r="M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  <c r="BR430" s="108"/>
      <c r="BS430" s="108"/>
      <c r="BT430" s="108"/>
      <c r="BU430" s="108"/>
      <c r="BV430" s="108"/>
      <c r="BW430" s="108"/>
      <c r="BX430" s="108"/>
      <c r="BY430" s="108"/>
      <c r="BZ430" s="108"/>
      <c r="CA430" s="108"/>
      <c r="CB430" s="108"/>
      <c r="CC430" s="108"/>
      <c r="CD430" s="108"/>
      <c r="CE430" s="108"/>
      <c r="CF430" s="108"/>
      <c r="CG430" s="108"/>
      <c r="CH430" s="108"/>
      <c r="CI430" s="108"/>
      <c r="CJ430" s="108"/>
      <c r="CK430" s="108"/>
      <c r="CL430" s="108"/>
      <c r="CM430" s="108"/>
      <c r="CN430" s="108"/>
      <c r="CO430" s="108"/>
      <c r="CP430" s="108"/>
      <c r="CQ430" s="108"/>
      <c r="CR430" s="108"/>
      <c r="CS430" s="108"/>
      <c r="CT430" s="108"/>
      <c r="CU430" s="108"/>
      <c r="CV430" s="108"/>
      <c r="CW430" s="108"/>
      <c r="CX430" s="108"/>
      <c r="CY430" s="108"/>
      <c r="CZ430" s="108"/>
      <c r="DA430" s="108"/>
      <c r="DB430" s="108"/>
      <c r="DC430" s="108"/>
      <c r="DD430" s="108"/>
      <c r="DE430" s="108"/>
      <c r="DF430" s="108"/>
      <c r="DG430" s="108"/>
    </row>
    <row r="431" spans="1:111" x14ac:dyDescent="0.2">
      <c r="A431" s="108"/>
      <c r="D431" s="108"/>
      <c r="M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  <c r="BR431" s="108"/>
      <c r="BS431" s="108"/>
      <c r="BT431" s="108"/>
      <c r="BU431" s="108"/>
      <c r="BV431" s="108"/>
      <c r="BW431" s="108"/>
      <c r="BX431" s="108"/>
      <c r="BY431" s="108"/>
      <c r="BZ431" s="108"/>
      <c r="CA431" s="108"/>
      <c r="CB431" s="108"/>
      <c r="CC431" s="108"/>
      <c r="CD431" s="108"/>
      <c r="CE431" s="108"/>
      <c r="CF431" s="108"/>
      <c r="CG431" s="108"/>
      <c r="CH431" s="108"/>
      <c r="CI431" s="108"/>
      <c r="CJ431" s="108"/>
      <c r="CK431" s="108"/>
      <c r="CL431" s="108"/>
      <c r="CM431" s="108"/>
      <c r="CN431" s="108"/>
      <c r="CO431" s="108"/>
      <c r="CP431" s="108"/>
      <c r="CQ431" s="108"/>
      <c r="CR431" s="108"/>
      <c r="CS431" s="108"/>
      <c r="CT431" s="108"/>
      <c r="CU431" s="108"/>
      <c r="CV431" s="108"/>
      <c r="CW431" s="108"/>
      <c r="CX431" s="108"/>
      <c r="CY431" s="108"/>
      <c r="CZ431" s="108"/>
      <c r="DA431" s="108"/>
      <c r="DB431" s="108"/>
      <c r="DC431" s="108"/>
      <c r="DD431" s="108"/>
      <c r="DE431" s="108"/>
      <c r="DF431" s="108"/>
      <c r="DG431" s="108"/>
    </row>
    <row r="432" spans="1:111" x14ac:dyDescent="0.2">
      <c r="A432" s="108"/>
      <c r="D432" s="108"/>
      <c r="M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  <c r="BR432" s="108"/>
      <c r="BS432" s="108"/>
      <c r="BT432" s="108"/>
      <c r="BU432" s="108"/>
      <c r="BV432" s="108"/>
      <c r="BW432" s="108"/>
      <c r="BX432" s="108"/>
      <c r="BY432" s="108"/>
      <c r="BZ432" s="108"/>
      <c r="CA432" s="108"/>
      <c r="CB432" s="108"/>
      <c r="CC432" s="108"/>
      <c r="CD432" s="108"/>
      <c r="CE432" s="108"/>
      <c r="CF432" s="108"/>
      <c r="CG432" s="108"/>
      <c r="CH432" s="108"/>
      <c r="CI432" s="108"/>
      <c r="CJ432" s="108"/>
      <c r="CK432" s="108"/>
      <c r="CL432" s="108"/>
      <c r="CM432" s="108"/>
      <c r="CN432" s="108"/>
      <c r="CO432" s="108"/>
      <c r="CP432" s="108"/>
      <c r="CQ432" s="108"/>
      <c r="CR432" s="108"/>
      <c r="CS432" s="108"/>
      <c r="CT432" s="108"/>
      <c r="CU432" s="108"/>
      <c r="CV432" s="108"/>
      <c r="CW432" s="108"/>
      <c r="CX432" s="108"/>
      <c r="CY432" s="108"/>
      <c r="CZ432" s="108"/>
      <c r="DA432" s="108"/>
      <c r="DB432" s="108"/>
      <c r="DC432" s="108"/>
      <c r="DD432" s="108"/>
      <c r="DE432" s="108"/>
      <c r="DF432" s="108"/>
      <c r="DG432" s="108"/>
    </row>
    <row r="433" spans="1:111" x14ac:dyDescent="0.2">
      <c r="A433" s="108"/>
      <c r="D433" s="108"/>
      <c r="M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  <c r="BR433" s="108"/>
      <c r="BS433" s="108"/>
      <c r="BT433" s="108"/>
      <c r="BU433" s="108"/>
      <c r="BV433" s="108"/>
      <c r="BW433" s="108"/>
      <c r="BX433" s="108"/>
      <c r="BY433" s="108"/>
      <c r="BZ433" s="108"/>
      <c r="CA433" s="108"/>
      <c r="CB433" s="108"/>
      <c r="CC433" s="108"/>
      <c r="CD433" s="108"/>
      <c r="CE433" s="108"/>
      <c r="CF433" s="108"/>
      <c r="CG433" s="108"/>
      <c r="CH433" s="108"/>
      <c r="CI433" s="108"/>
      <c r="CJ433" s="108"/>
      <c r="CK433" s="108"/>
      <c r="CL433" s="108"/>
      <c r="CM433" s="108"/>
      <c r="CN433" s="108"/>
      <c r="CO433" s="108"/>
      <c r="CP433" s="108"/>
      <c r="CQ433" s="108"/>
      <c r="CR433" s="108"/>
      <c r="CS433" s="108"/>
      <c r="CT433" s="108"/>
      <c r="CU433" s="108"/>
      <c r="CV433" s="108"/>
      <c r="CW433" s="108"/>
      <c r="CX433" s="108"/>
      <c r="CY433" s="108"/>
      <c r="CZ433" s="108"/>
      <c r="DA433" s="108"/>
      <c r="DB433" s="108"/>
      <c r="DC433" s="108"/>
      <c r="DD433" s="108"/>
      <c r="DE433" s="108"/>
      <c r="DF433" s="108"/>
      <c r="DG433" s="108"/>
    </row>
    <row r="434" spans="1:111" x14ac:dyDescent="0.2">
      <c r="A434" s="108"/>
      <c r="D434" s="108"/>
      <c r="M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  <c r="BR434" s="108"/>
      <c r="BS434" s="108"/>
      <c r="BT434" s="108"/>
      <c r="BU434" s="108"/>
      <c r="BV434" s="108"/>
      <c r="BW434" s="108"/>
      <c r="BX434" s="108"/>
      <c r="BY434" s="108"/>
      <c r="BZ434" s="108"/>
      <c r="CA434" s="108"/>
      <c r="CB434" s="108"/>
      <c r="CC434" s="108"/>
      <c r="CD434" s="108"/>
      <c r="CE434" s="108"/>
      <c r="CF434" s="108"/>
      <c r="CG434" s="108"/>
      <c r="CH434" s="108"/>
      <c r="CI434" s="108"/>
      <c r="CJ434" s="108"/>
      <c r="CK434" s="108"/>
      <c r="CL434" s="108"/>
      <c r="CM434" s="108"/>
      <c r="CN434" s="108"/>
      <c r="CO434" s="108"/>
      <c r="CP434" s="108"/>
      <c r="CQ434" s="108"/>
      <c r="CR434" s="108"/>
      <c r="CS434" s="108"/>
      <c r="CT434" s="108"/>
      <c r="CU434" s="108"/>
      <c r="CV434" s="108"/>
      <c r="CW434" s="108"/>
      <c r="CX434" s="108"/>
      <c r="CY434" s="108"/>
      <c r="CZ434" s="108"/>
      <c r="DA434" s="108"/>
      <c r="DB434" s="108"/>
      <c r="DC434" s="108"/>
      <c r="DD434" s="108"/>
      <c r="DE434" s="108"/>
      <c r="DF434" s="108"/>
      <c r="DG434" s="108"/>
    </row>
    <row r="435" spans="1:111" x14ac:dyDescent="0.2">
      <c r="A435" s="108"/>
      <c r="D435" s="108"/>
      <c r="M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  <c r="BR435" s="108"/>
      <c r="BS435" s="108"/>
      <c r="BT435" s="108"/>
      <c r="BU435" s="108"/>
      <c r="BV435" s="108"/>
      <c r="BW435" s="108"/>
      <c r="BX435" s="108"/>
      <c r="BY435" s="108"/>
      <c r="BZ435" s="108"/>
      <c r="CA435" s="108"/>
      <c r="CB435" s="108"/>
      <c r="CC435" s="108"/>
      <c r="CD435" s="108"/>
      <c r="CE435" s="108"/>
      <c r="CF435" s="108"/>
      <c r="CG435" s="108"/>
      <c r="CH435" s="108"/>
      <c r="CI435" s="108"/>
      <c r="CJ435" s="108"/>
      <c r="CK435" s="108"/>
      <c r="CL435" s="108"/>
      <c r="CM435" s="108"/>
      <c r="CN435" s="108"/>
      <c r="CO435" s="108"/>
      <c r="CP435" s="108"/>
      <c r="CQ435" s="108"/>
      <c r="CR435" s="108"/>
      <c r="CS435" s="108"/>
      <c r="CT435" s="108"/>
      <c r="CU435" s="108"/>
      <c r="CV435" s="108"/>
      <c r="CW435" s="108"/>
      <c r="CX435" s="108"/>
      <c r="CY435" s="108"/>
      <c r="CZ435" s="108"/>
      <c r="DA435" s="108"/>
      <c r="DB435" s="108"/>
      <c r="DC435" s="108"/>
      <c r="DD435" s="108"/>
      <c r="DE435" s="108"/>
      <c r="DF435" s="108"/>
      <c r="DG435" s="108"/>
    </row>
    <row r="436" spans="1:111" x14ac:dyDescent="0.2">
      <c r="A436" s="108"/>
      <c r="D436" s="108"/>
      <c r="M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  <c r="BR436" s="108"/>
      <c r="BS436" s="108"/>
      <c r="BT436" s="108"/>
      <c r="BU436" s="108"/>
      <c r="BV436" s="108"/>
      <c r="BW436" s="108"/>
      <c r="BX436" s="108"/>
      <c r="BY436" s="108"/>
      <c r="BZ436" s="108"/>
      <c r="CA436" s="108"/>
      <c r="CB436" s="108"/>
      <c r="CC436" s="108"/>
      <c r="CD436" s="108"/>
      <c r="CE436" s="108"/>
      <c r="CF436" s="108"/>
      <c r="CG436" s="108"/>
      <c r="CH436" s="108"/>
      <c r="CI436" s="108"/>
      <c r="CJ436" s="108"/>
      <c r="CK436" s="108"/>
      <c r="CL436" s="108"/>
      <c r="CM436" s="108"/>
      <c r="CN436" s="108"/>
      <c r="CO436" s="108"/>
      <c r="CP436" s="108"/>
      <c r="CQ436" s="108"/>
      <c r="CR436" s="108"/>
      <c r="CS436" s="108"/>
      <c r="CT436" s="108"/>
      <c r="CU436" s="108"/>
      <c r="CV436" s="108"/>
      <c r="CW436" s="108"/>
      <c r="CX436" s="108"/>
      <c r="CY436" s="108"/>
      <c r="CZ436" s="108"/>
      <c r="DA436" s="108"/>
      <c r="DB436" s="108"/>
      <c r="DC436" s="108"/>
      <c r="DD436" s="108"/>
      <c r="DE436" s="108"/>
      <c r="DF436" s="108"/>
      <c r="DG436" s="108"/>
    </row>
    <row r="437" spans="1:111" x14ac:dyDescent="0.2">
      <c r="A437" s="108"/>
      <c r="D437" s="108"/>
      <c r="M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  <c r="BR437" s="108"/>
      <c r="BS437" s="108"/>
      <c r="BT437" s="108"/>
      <c r="BU437" s="108"/>
      <c r="BV437" s="108"/>
      <c r="BW437" s="108"/>
      <c r="BX437" s="108"/>
      <c r="BY437" s="108"/>
      <c r="BZ437" s="108"/>
      <c r="CA437" s="108"/>
      <c r="CB437" s="108"/>
      <c r="CC437" s="108"/>
      <c r="CD437" s="108"/>
      <c r="CE437" s="108"/>
      <c r="CF437" s="108"/>
      <c r="CG437" s="108"/>
      <c r="CH437" s="108"/>
      <c r="CI437" s="108"/>
      <c r="CJ437" s="108"/>
      <c r="CK437" s="108"/>
      <c r="CL437" s="108"/>
      <c r="CM437" s="108"/>
      <c r="CN437" s="108"/>
      <c r="CO437" s="108"/>
      <c r="CP437" s="108"/>
      <c r="CQ437" s="108"/>
      <c r="CR437" s="108"/>
      <c r="CS437" s="108"/>
      <c r="CT437" s="108"/>
      <c r="CU437" s="108"/>
      <c r="CV437" s="108"/>
      <c r="CW437" s="108"/>
      <c r="CX437" s="108"/>
      <c r="CY437" s="108"/>
      <c r="CZ437" s="108"/>
      <c r="DA437" s="108"/>
      <c r="DB437" s="108"/>
      <c r="DC437" s="108"/>
      <c r="DD437" s="108"/>
      <c r="DE437" s="108"/>
      <c r="DF437" s="108"/>
      <c r="DG437" s="108"/>
    </row>
    <row r="438" spans="1:111" x14ac:dyDescent="0.2">
      <c r="A438" s="108"/>
      <c r="D438" s="108"/>
      <c r="M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  <c r="BR438" s="108"/>
      <c r="BS438" s="108"/>
      <c r="BT438" s="108"/>
      <c r="BU438" s="108"/>
      <c r="BV438" s="108"/>
      <c r="BW438" s="108"/>
      <c r="BX438" s="108"/>
      <c r="BY438" s="108"/>
      <c r="BZ438" s="108"/>
      <c r="CA438" s="108"/>
      <c r="CB438" s="108"/>
      <c r="CC438" s="108"/>
      <c r="CD438" s="108"/>
      <c r="CE438" s="108"/>
      <c r="CF438" s="108"/>
      <c r="CG438" s="108"/>
      <c r="CH438" s="108"/>
      <c r="CI438" s="108"/>
      <c r="CJ438" s="108"/>
      <c r="CK438" s="108"/>
      <c r="CL438" s="108"/>
      <c r="CM438" s="108"/>
      <c r="CN438" s="108"/>
      <c r="CO438" s="108"/>
      <c r="CP438" s="108"/>
      <c r="CQ438" s="108"/>
      <c r="CR438" s="108"/>
      <c r="CS438" s="108"/>
      <c r="CT438" s="108"/>
      <c r="CU438" s="108"/>
      <c r="CV438" s="108"/>
      <c r="CW438" s="108"/>
      <c r="CX438" s="108"/>
      <c r="CY438" s="108"/>
      <c r="CZ438" s="108"/>
      <c r="DA438" s="108"/>
      <c r="DB438" s="108"/>
      <c r="DC438" s="108"/>
      <c r="DD438" s="108"/>
      <c r="DE438" s="108"/>
      <c r="DF438" s="108"/>
      <c r="DG438" s="108"/>
    </row>
  </sheetData>
  <sheetProtection password="CF35" sheet="1" objects="1" scenarios="1" insertHyperlinks="0" selectLockedCells="1"/>
  <mergeCells count="2">
    <mergeCell ref="D2:H2"/>
    <mergeCell ref="F4:G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Spinner 1">
              <controlPr defaultSize="0" autoPict="0">
                <anchor moveWithCells="1" siz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6</xdr:col>
                    <xdr:colOff>342900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Spinner 2">
              <controlPr defaultSize="0" autoPict="0">
                <anchor moveWithCells="1" sizeWithCells="1">
                  <from>
                    <xdr:col>6</xdr:col>
                    <xdr:colOff>9525</xdr:colOff>
                    <xdr:row>8</xdr:row>
                    <xdr:rowOff>9525</xdr:rowOff>
                  </from>
                  <to>
                    <xdr:col>6</xdr:col>
                    <xdr:colOff>342900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Spinner 3">
              <controlPr defaultSize="0" autoPict="0">
                <anchor moveWithCells="1" siz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342900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Spinner 4">
              <controlPr defaultSize="0" autoPict="0">
                <anchor moveWithCells="1" sizeWithCells="1">
                  <from>
                    <xdr:col>6</xdr:col>
                    <xdr:colOff>9525</xdr:colOff>
                    <xdr:row>4</xdr:row>
                    <xdr:rowOff>9525</xdr:rowOff>
                  </from>
                  <to>
                    <xdr:col>6</xdr:col>
                    <xdr:colOff>342900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Spinner 5">
              <controlPr defaultSize="0" autoPict="0">
                <anchor moveWithCells="1" siz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6</xdr:col>
                    <xdr:colOff>342900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Spinner 6">
              <controlPr defaultSize="0" autoPict="0">
                <anchor moveWithCells="1" sizeWithCells="1">
                  <from>
                    <xdr:col>6</xdr:col>
                    <xdr:colOff>9525</xdr:colOff>
                    <xdr:row>6</xdr:row>
                    <xdr:rowOff>9525</xdr:rowOff>
                  </from>
                  <to>
                    <xdr:col>6</xdr:col>
                    <xdr:colOff>342900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Spinner 7">
              <controlPr defaultSize="0" autoPict="0">
                <anchor moveWithCells="1" sizeWithCells="1">
                  <from>
                    <xdr:col>6</xdr:col>
                    <xdr:colOff>9525</xdr:colOff>
                    <xdr:row>10</xdr:row>
                    <xdr:rowOff>9525</xdr:rowOff>
                  </from>
                  <to>
                    <xdr:col>6</xdr:col>
                    <xdr:colOff>342900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Spinner 8">
              <controlPr defaultSize="0" autoPict="0">
                <anchor moveWithCells="1" siz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Spinner 9">
              <controlPr defaultSize="0" autoPict="0">
                <anchor moveWithCells="1" sizeWithCells="1">
                  <from>
                    <xdr:col>6</xdr:col>
                    <xdr:colOff>9525</xdr:colOff>
                    <xdr:row>13</xdr:row>
                    <xdr:rowOff>9525</xdr:rowOff>
                  </from>
                  <to>
                    <xdr:col>6</xdr:col>
                    <xdr:colOff>342900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Spinner 19">
              <controlPr defaultSize="0" autoPict="0">
                <anchor moveWithCells="1" sizeWithCells="1">
                  <from>
                    <xdr:col>6</xdr:col>
                    <xdr:colOff>9525</xdr:colOff>
                    <xdr:row>12</xdr:row>
                    <xdr:rowOff>9525</xdr:rowOff>
                  </from>
                  <to>
                    <xdr:col>6</xdr:col>
                    <xdr:colOff>342900</xdr:colOff>
                    <xdr:row>12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6ADEC35-9BCF-4761-B761-C9F0AC4169F8}">
            <xm:f>'Kraftfutter-Check'!$B$24&lt;'Kraftfutter-Check'!$B$26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D4:H14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Kraftfutter-Check</vt:lpstr>
      <vt:lpstr>Grobfutter</vt:lpstr>
      <vt:lpstr>'Kraftfutter-Check'!Druckbereich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2021-08-11T08:26:37Z</cp:lastPrinted>
  <dcterms:created xsi:type="dcterms:W3CDTF">2014-08-15T14:19:35Z</dcterms:created>
  <dcterms:modified xsi:type="dcterms:W3CDTF">2021-09-21T14:40:44Z</dcterms:modified>
</cp:coreProperties>
</file>