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7200" windowHeight="10185" tabRatio="793"/>
  </bookViews>
  <sheets>
    <sheet name="FREIGABE" sheetId="66" r:id="rId1"/>
    <sheet name="Kapitaldienst" sheetId="4" r:id="rId2"/>
    <sheet name="Darlehen 1" sheetId="7" r:id="rId3"/>
    <sheet name="Darlehen 2" sheetId="94" r:id="rId4"/>
    <sheet name="Darlehen 3" sheetId="95" r:id="rId5"/>
    <sheet name="Darlehen 4" sheetId="96" r:id="rId6"/>
    <sheet name="Darlehen 5" sheetId="97" r:id="rId7"/>
    <sheet name="Darlehen 6" sheetId="98" r:id="rId8"/>
    <sheet name="Darlehen 7" sheetId="99" r:id="rId9"/>
    <sheet name="Darlehen 8" sheetId="100" r:id="rId10"/>
    <sheet name="Darlehen 9" sheetId="101" r:id="rId11"/>
    <sheet name="Darlehen 10" sheetId="102" r:id="rId12"/>
    <sheet name="Darlehen 11" sheetId="103" r:id="rId13"/>
    <sheet name="Darlehen 12" sheetId="104" r:id="rId14"/>
    <sheet name="Darlehen 13" sheetId="105" r:id="rId15"/>
    <sheet name="Darlehen 14" sheetId="106" r:id="rId16"/>
    <sheet name="Darlehen 15" sheetId="107" r:id="rId17"/>
    <sheet name="Darlehen 16" sheetId="108" r:id="rId18"/>
    <sheet name="Darlehen 17" sheetId="109" r:id="rId19"/>
    <sheet name="Darlehen 18" sheetId="110" r:id="rId20"/>
    <sheet name="Darlehen 19" sheetId="111" r:id="rId21"/>
    <sheet name="Darlehen 20" sheetId="112" r:id="rId22"/>
    <sheet name="Darlehen 21" sheetId="113" r:id="rId23"/>
    <sheet name="Darlehen 22" sheetId="114" r:id="rId24"/>
    <sheet name="Darlehen 23" sheetId="115" r:id="rId25"/>
    <sheet name="Darlehen 24" sheetId="116" r:id="rId26"/>
    <sheet name="Darlehen 25" sheetId="117" r:id="rId27"/>
    <sheet name="Basis" sheetId="6" state="hidden" r:id="rId28"/>
    <sheet name="DOKU" sheetId="10" state="hidden" r:id="rId29"/>
  </sheets>
  <definedNames>
    <definedName name="_xlnm.Print_Area" localSheetId="2">'Darlehen 1'!$A$1:$J$258</definedName>
    <definedName name="_xlnm.Print_Area" localSheetId="11">'Darlehen 10'!$A$1:$J$258</definedName>
    <definedName name="_xlnm.Print_Area" localSheetId="12">'Darlehen 11'!$A$1:$J$258</definedName>
    <definedName name="_xlnm.Print_Area" localSheetId="13">'Darlehen 12'!$A$1:$J$258</definedName>
    <definedName name="_xlnm.Print_Area" localSheetId="14">'Darlehen 13'!$A$1:$J$258</definedName>
    <definedName name="_xlnm.Print_Area" localSheetId="15">'Darlehen 14'!$A$1:$J$258</definedName>
    <definedName name="_xlnm.Print_Area" localSheetId="16">'Darlehen 15'!$A$1:$J$258</definedName>
    <definedName name="_xlnm.Print_Area" localSheetId="17">'Darlehen 16'!$A$1:$J$258</definedName>
    <definedName name="_xlnm.Print_Area" localSheetId="18">'Darlehen 17'!$A$1:$J$258</definedName>
    <definedName name="_xlnm.Print_Area" localSheetId="19">'Darlehen 18'!$A$1:$J$258</definedName>
    <definedName name="_xlnm.Print_Area" localSheetId="20">'Darlehen 19'!$A$1:$J$258</definedName>
    <definedName name="_xlnm.Print_Area" localSheetId="3">'Darlehen 2'!$A$1:$J$258</definedName>
    <definedName name="_xlnm.Print_Area" localSheetId="21">'Darlehen 20'!$A$1:$J$258</definedName>
    <definedName name="_xlnm.Print_Area" localSheetId="22">'Darlehen 21'!$A$1:$J$258</definedName>
    <definedName name="_xlnm.Print_Area" localSheetId="23">'Darlehen 22'!$A$1:$J$258</definedName>
    <definedName name="_xlnm.Print_Area" localSheetId="24">'Darlehen 23'!$A$1:$J$258</definedName>
    <definedName name="_xlnm.Print_Area" localSheetId="25">'Darlehen 24'!$A$1:$J$258</definedName>
    <definedName name="_xlnm.Print_Area" localSheetId="26">'Darlehen 25'!$A$1:$J$258</definedName>
    <definedName name="_xlnm.Print_Area" localSheetId="4">'Darlehen 3'!$A$1:$J$258</definedName>
    <definedName name="_xlnm.Print_Area" localSheetId="5">'Darlehen 4'!$A$1:$J$258</definedName>
    <definedName name="_xlnm.Print_Area" localSheetId="6">'Darlehen 5'!$A$1:$J$258</definedName>
    <definedName name="_xlnm.Print_Area" localSheetId="7">'Darlehen 6'!$A$1:$J$258</definedName>
    <definedName name="_xlnm.Print_Area" localSheetId="8">'Darlehen 7'!$A$1:$J$258</definedName>
    <definedName name="_xlnm.Print_Area" localSheetId="9">'Darlehen 8'!$A$1:$J$258</definedName>
    <definedName name="_xlnm.Print_Area" localSheetId="10">'Darlehen 9'!$A$1:$J$258</definedName>
    <definedName name="_xlnm.Print_Area" localSheetId="1">Kapitaldienst!$A$1:$CM$32</definedName>
    <definedName name="_xlnm.Print_Titles" localSheetId="2">'Darlehen 1'!$13:$13</definedName>
    <definedName name="_xlnm.Print_Titles" localSheetId="11">'Darlehen 10'!$13:$13</definedName>
    <definedName name="_xlnm.Print_Titles" localSheetId="12">'Darlehen 11'!$13:$13</definedName>
    <definedName name="_xlnm.Print_Titles" localSheetId="13">'Darlehen 12'!$13:$13</definedName>
    <definedName name="_xlnm.Print_Titles" localSheetId="14">'Darlehen 13'!$13:$13</definedName>
    <definedName name="_xlnm.Print_Titles" localSheetId="15">'Darlehen 14'!$13:$13</definedName>
    <definedName name="_xlnm.Print_Titles" localSheetId="16">'Darlehen 15'!$13:$13</definedName>
    <definedName name="_xlnm.Print_Titles" localSheetId="17">'Darlehen 16'!$13:$13</definedName>
    <definedName name="_xlnm.Print_Titles" localSheetId="18">'Darlehen 17'!$13:$13</definedName>
    <definedName name="_xlnm.Print_Titles" localSheetId="19">'Darlehen 18'!$13:$13</definedName>
    <definedName name="_xlnm.Print_Titles" localSheetId="20">'Darlehen 19'!$13:$13</definedName>
    <definedName name="_xlnm.Print_Titles" localSheetId="3">'Darlehen 2'!$13:$13</definedName>
    <definedName name="_xlnm.Print_Titles" localSheetId="21">'Darlehen 20'!$13:$13</definedName>
    <definedName name="_xlnm.Print_Titles" localSheetId="22">'Darlehen 21'!$13:$13</definedName>
    <definedName name="_xlnm.Print_Titles" localSheetId="23">'Darlehen 22'!$13:$13</definedName>
    <definedName name="_xlnm.Print_Titles" localSheetId="24">'Darlehen 23'!$13:$13</definedName>
    <definedName name="_xlnm.Print_Titles" localSheetId="25">'Darlehen 24'!$13:$13</definedName>
    <definedName name="_xlnm.Print_Titles" localSheetId="26">'Darlehen 25'!$13:$13</definedName>
    <definedName name="_xlnm.Print_Titles" localSheetId="4">'Darlehen 3'!$13:$13</definedName>
    <definedName name="_xlnm.Print_Titles" localSheetId="5">'Darlehen 4'!$13:$13</definedName>
    <definedName name="_xlnm.Print_Titles" localSheetId="6">'Darlehen 5'!$13:$13</definedName>
    <definedName name="_xlnm.Print_Titles" localSheetId="7">'Darlehen 6'!$13:$13</definedName>
    <definedName name="_xlnm.Print_Titles" localSheetId="8">'Darlehen 7'!$13:$13</definedName>
    <definedName name="_xlnm.Print_Titles" localSheetId="9">'Darlehen 8'!$13:$13</definedName>
    <definedName name="_xlnm.Print_Titles" localSheetId="10">'Darlehen 9'!$13:$13</definedName>
    <definedName name="_xlnm.Print_Titles" localSheetId="1">Kapitaldienst!$B:$B</definedName>
  </definedNames>
  <calcPr calcId="145621"/>
</workbook>
</file>

<file path=xl/calcChain.xml><?xml version="1.0" encoding="utf-8"?>
<calcChain xmlns="http://schemas.openxmlformats.org/spreadsheetml/2006/main">
  <c r="C5" i="66" l="1"/>
  <c r="P11" i="66" l="1"/>
  <c r="P12" i="66" s="1"/>
  <c r="N11" i="66"/>
  <c r="Q10" i="66"/>
  <c r="Q11" i="66" s="1"/>
  <c r="Q12" i="66" s="1"/>
  <c r="Q13" i="66" s="1"/>
  <c r="Q14" i="66" s="1"/>
  <c r="Q15" i="66" s="1"/>
  <c r="Q16" i="66" s="1"/>
  <c r="Q17" i="66" s="1"/>
  <c r="Q18" i="66" s="1"/>
  <c r="Q19" i="66" s="1"/>
  <c r="Q20" i="66" s="1"/>
  <c r="Q21" i="66" s="1"/>
  <c r="Q22" i="66" s="1"/>
  <c r="Q23" i="66" s="1"/>
  <c r="Q24" i="66" s="1"/>
  <c r="Q25" i="66" s="1"/>
  <c r="Q26" i="66" s="1"/>
  <c r="Q27" i="66" s="1"/>
  <c r="Q28" i="66" s="1"/>
  <c r="Q29" i="66" s="1"/>
  <c r="Q30" i="66" s="1"/>
  <c r="Q31" i="66" s="1"/>
  <c r="Q32" i="66" s="1"/>
  <c r="Q33" i="66" s="1"/>
  <c r="Q34" i="66" s="1"/>
  <c r="Q35" i="66" s="1"/>
  <c r="Q36" i="66" s="1"/>
  <c r="Q37" i="66" s="1"/>
  <c r="Q38" i="66" s="1"/>
  <c r="Q39" i="66" s="1"/>
  <c r="Q40" i="66" s="1"/>
  <c r="Q41" i="66" s="1"/>
  <c r="Q42" i="66" s="1"/>
  <c r="Q43" i="66" s="1"/>
  <c r="Q44" i="66" s="1"/>
  <c r="Q45" i="66" s="1"/>
  <c r="Q46" i="66" s="1"/>
  <c r="Q47" i="66" s="1"/>
  <c r="Q48" i="66" s="1"/>
  <c r="Q49" i="66" s="1"/>
  <c r="Q50" i="66" s="1"/>
  <c r="Q51" i="66" s="1"/>
  <c r="Q52" i="66" s="1"/>
  <c r="Q53" i="66" s="1"/>
  <c r="Q54" i="66" s="1"/>
  <c r="Q55" i="66" s="1"/>
  <c r="Q56" i="66" s="1"/>
  <c r="Q57" i="66" s="1"/>
  <c r="Q58" i="66" s="1"/>
  <c r="Q59" i="66" s="1"/>
  <c r="Q60" i="66" s="1"/>
  <c r="Q61" i="66" s="1"/>
  <c r="Q62" i="66" s="1"/>
  <c r="Q63" i="66" s="1"/>
  <c r="Q64" i="66" s="1"/>
  <c r="Q65" i="66" s="1"/>
  <c r="Q66" i="66" s="1"/>
  <c r="Q67" i="66" s="1"/>
  <c r="Q68" i="66" s="1"/>
  <c r="Q69" i="66" s="1"/>
  <c r="Q70" i="66" s="1"/>
  <c r="Q71" i="66" s="1"/>
  <c r="Q72" i="66" s="1"/>
  <c r="Q73" i="66" s="1"/>
  <c r="Q74" i="66" s="1"/>
  <c r="Q75" i="66" s="1"/>
  <c r="Q76" i="66" s="1"/>
  <c r="Q77" i="66" s="1"/>
  <c r="Q78" i="66" s="1"/>
  <c r="Q79" i="66" s="1"/>
  <c r="Q80" i="66" s="1"/>
  <c r="Q81" i="66" s="1"/>
  <c r="Q82" i="66" s="1"/>
  <c r="Q83" i="66" s="1"/>
  <c r="Q84" i="66" s="1"/>
  <c r="Q85" i="66" s="1"/>
  <c r="Q86" i="66" s="1"/>
  <c r="Q87" i="66" s="1"/>
  <c r="Q88" i="66" s="1"/>
  <c r="Q89" i="66" s="1"/>
  <c r="Q90" i="66" s="1"/>
  <c r="Q91" i="66" s="1"/>
  <c r="Q92" i="66" s="1"/>
  <c r="Q93" i="66" s="1"/>
  <c r="Q94" i="66" s="1"/>
  <c r="Q95" i="66" s="1"/>
  <c r="Q96" i="66" s="1"/>
  <c r="Q97" i="66" s="1"/>
  <c r="Q98" i="66" s="1"/>
  <c r="Q99" i="66" s="1"/>
  <c r="Q100" i="66" s="1"/>
  <c r="Q101" i="66" s="1"/>
  <c r="Q102" i="66" s="1"/>
  <c r="Q103" i="66" s="1"/>
  <c r="Q104" i="66" s="1"/>
  <c r="Q105" i="66" s="1"/>
  <c r="Q106" i="66" s="1"/>
  <c r="Q107" i="66" s="1"/>
  <c r="Q108" i="66" s="1"/>
  <c r="Q109" i="66" s="1"/>
  <c r="Q110" i="66" s="1"/>
  <c r="Q111" i="66" s="1"/>
  <c r="Q112" i="66" s="1"/>
  <c r="Q113" i="66" s="1"/>
  <c r="Q114" i="66" s="1"/>
  <c r="Q115" i="66" s="1"/>
  <c r="Q116" i="66" s="1"/>
  <c r="Q117" i="66" s="1"/>
  <c r="Q118" i="66" s="1"/>
  <c r="Q119" i="66" s="1"/>
  <c r="Q120" i="66" s="1"/>
  <c r="Q121" i="66" s="1"/>
  <c r="Q122" i="66" s="1"/>
  <c r="Q123" i="66" s="1"/>
  <c r="Q124" i="66" s="1"/>
  <c r="Q125" i="66" s="1"/>
  <c r="Q126" i="66" s="1"/>
  <c r="Q127" i="66" s="1"/>
  <c r="Q128" i="66" s="1"/>
  <c r="Q129" i="66" s="1"/>
  <c r="Q130" i="66" s="1"/>
  <c r="Q131" i="66" s="1"/>
  <c r="Q132" i="66" s="1"/>
  <c r="Q133" i="66" s="1"/>
  <c r="Q134" i="66" s="1"/>
  <c r="Q135" i="66" s="1"/>
  <c r="Q136" i="66" s="1"/>
  <c r="Q137" i="66" s="1"/>
  <c r="Q138" i="66" s="1"/>
  <c r="Q139" i="66" s="1"/>
  <c r="Q140" i="66" s="1"/>
  <c r="Q141" i="66" s="1"/>
  <c r="Q142" i="66" s="1"/>
  <c r="Q143" i="66" s="1"/>
  <c r="Q144" i="66" s="1"/>
  <c r="Q145" i="66" s="1"/>
  <c r="Q146" i="66" s="1"/>
  <c r="Q147" i="66" s="1"/>
  <c r="Q148" i="66" s="1"/>
  <c r="Q149" i="66" s="1"/>
  <c r="Q150" i="66" s="1"/>
  <c r="Q151" i="66" s="1"/>
  <c r="Q152" i="66" s="1"/>
  <c r="Q153" i="66" s="1"/>
  <c r="Q154" i="66" s="1"/>
  <c r="Q155" i="66" s="1"/>
  <c r="Q156" i="66" s="1"/>
  <c r="Q157" i="66" s="1"/>
  <c r="Q158" i="66" s="1"/>
  <c r="Q159" i="66" s="1"/>
  <c r="Q160" i="66" s="1"/>
  <c r="Q161" i="66" s="1"/>
  <c r="Q162" i="66" s="1"/>
  <c r="Q163" i="66" s="1"/>
  <c r="Q164" i="66" s="1"/>
  <c r="Q165" i="66" s="1"/>
  <c r="Q166" i="66" s="1"/>
  <c r="Q167" i="66" s="1"/>
  <c r="Q168" i="66" s="1"/>
  <c r="Q169" i="66" s="1"/>
  <c r="Q170" i="66" s="1"/>
  <c r="Q171" i="66" s="1"/>
  <c r="Q172" i="66" s="1"/>
  <c r="Q173" i="66" s="1"/>
  <c r="Q174" i="66" s="1"/>
  <c r="Q175" i="66" s="1"/>
  <c r="Q176" i="66" s="1"/>
  <c r="Q177" i="66" s="1"/>
  <c r="Q178" i="66" s="1"/>
  <c r="Q179" i="66" s="1"/>
  <c r="Q180" i="66" s="1"/>
  <c r="Q181" i="66" s="1"/>
  <c r="Q182" i="66" s="1"/>
  <c r="Q183" i="66" s="1"/>
  <c r="Q184" i="66" s="1"/>
  <c r="Q185" i="66" s="1"/>
  <c r="Q186" i="66" s="1"/>
  <c r="Q187" i="66" s="1"/>
  <c r="Q188" i="66" s="1"/>
  <c r="Q189" i="66" s="1"/>
  <c r="Q190" i="66" s="1"/>
  <c r="Q191" i="66" s="1"/>
  <c r="Q192" i="66" s="1"/>
  <c r="Q193" i="66" s="1"/>
  <c r="Q194" i="66" s="1"/>
  <c r="Q195" i="66" s="1"/>
  <c r="Q196" i="66" s="1"/>
  <c r="Q197" i="66" s="1"/>
  <c r="Q198" i="66" s="1"/>
  <c r="Q199" i="66" s="1"/>
  <c r="Q200" i="66" s="1"/>
  <c r="Q201" i="66" s="1"/>
  <c r="Q202" i="66" s="1"/>
  <c r="Q203" i="66" s="1"/>
  <c r="Q204" i="66" s="1"/>
  <c r="Q205" i="66" s="1"/>
  <c r="Q206" i="66" s="1"/>
  <c r="Q207" i="66" s="1"/>
  <c r="Q208" i="66" s="1"/>
  <c r="Q209" i="66" s="1"/>
  <c r="Q210" i="66" s="1"/>
  <c r="Q211" i="66" s="1"/>
  <c r="Q212" i="66" s="1"/>
  <c r="Q213" i="66" s="1"/>
  <c r="Q214" i="66" s="1"/>
  <c r="Q215" i="66" s="1"/>
  <c r="Q216" i="66" s="1"/>
  <c r="Q217" i="66" s="1"/>
  <c r="Q218" i="66" s="1"/>
  <c r="Q219" i="66" s="1"/>
  <c r="Q220" i="66" s="1"/>
  <c r="Q221" i="66" s="1"/>
  <c r="Q222" i="66" s="1"/>
  <c r="Q223" i="66" s="1"/>
  <c r="Q224" i="66" s="1"/>
  <c r="Q225" i="66" s="1"/>
  <c r="Q226" i="66" s="1"/>
  <c r="Q227" i="66" s="1"/>
  <c r="Q228" i="66" s="1"/>
  <c r="Q229" i="66" s="1"/>
  <c r="Q230" i="66" s="1"/>
  <c r="Q231" i="66" s="1"/>
  <c r="Q232" i="66" s="1"/>
  <c r="Q233" i="66" s="1"/>
  <c r="Q234" i="66" s="1"/>
  <c r="Q235" i="66" s="1"/>
  <c r="Q236" i="66" s="1"/>
  <c r="Q237" i="66" s="1"/>
  <c r="Q238" i="66" s="1"/>
  <c r="Q239" i="66" s="1"/>
  <c r="Q240" i="66" s="1"/>
  <c r="Q241" i="66" s="1"/>
  <c r="Q242" i="66" s="1"/>
  <c r="Q243" i="66" s="1"/>
  <c r="Q244" i="66" s="1"/>
  <c r="Q245" i="66" s="1"/>
  <c r="Q246" i="66" s="1"/>
  <c r="Q247" i="66" s="1"/>
  <c r="Q248" i="66" s="1"/>
  <c r="Q249" i="66" s="1"/>
  <c r="Q250" i="66" s="1"/>
  <c r="Q251" i="66" s="1"/>
  <c r="Q252" i="66" s="1"/>
  <c r="Q253" i="66" s="1"/>
  <c r="Q254" i="66" s="1"/>
  <c r="Q255" i="66" s="1"/>
  <c r="Q256" i="66" s="1"/>
  <c r="Q257" i="66" s="1"/>
  <c r="Q258" i="66" s="1"/>
  <c r="Q259" i="66" s="1"/>
  <c r="Q260" i="66" s="1"/>
  <c r="Q261" i="66" s="1"/>
  <c r="Q262" i="66" s="1"/>
  <c r="Q263" i="66" s="1"/>
  <c r="Q264" i="66" s="1"/>
  <c r="Q265" i="66" s="1"/>
  <c r="Q266" i="66" s="1"/>
  <c r="Q267" i="66" s="1"/>
  <c r="Q268" i="66" s="1"/>
  <c r="Q269" i="66" s="1"/>
  <c r="Q270" i="66" s="1"/>
  <c r="Q271" i="66" s="1"/>
  <c r="Q272" i="66" s="1"/>
  <c r="Q273" i="66" s="1"/>
  <c r="Q274" i="66" s="1"/>
  <c r="Q275" i="66" s="1"/>
  <c r="Q276" i="66" s="1"/>
  <c r="Q277" i="66" s="1"/>
  <c r="Q278" i="66" s="1"/>
  <c r="Q279" i="66" s="1"/>
  <c r="Q280" i="66" s="1"/>
  <c r="Q281" i="66" s="1"/>
  <c r="Q282" i="66" s="1"/>
  <c r="Q283" i="66" s="1"/>
  <c r="Q284" i="66" s="1"/>
  <c r="Q285" i="66" s="1"/>
  <c r="Q286" i="66" s="1"/>
  <c r="Q287" i="66" s="1"/>
  <c r="Q288" i="66" s="1"/>
  <c r="Q289" i="66" s="1"/>
  <c r="Q290" i="66" s="1"/>
  <c r="Q291" i="66" s="1"/>
  <c r="Q292" i="66" s="1"/>
  <c r="Q293" i="66" s="1"/>
  <c r="Q294" i="66" s="1"/>
  <c r="Q295" i="66" s="1"/>
  <c r="Q296" i="66" s="1"/>
  <c r="Q297" i="66" s="1"/>
  <c r="Q298" i="66" s="1"/>
  <c r="Q299" i="66" s="1"/>
  <c r="Q300" i="66" s="1"/>
  <c r="Q301" i="66" s="1"/>
  <c r="Q302" i="66" s="1"/>
  <c r="Q303" i="66" s="1"/>
  <c r="Q304" i="66" s="1"/>
  <c r="Q305" i="66" s="1"/>
  <c r="Q306" i="66" s="1"/>
  <c r="Q307" i="66" s="1"/>
  <c r="Q308" i="66" s="1"/>
  <c r="Q309" i="66" s="1"/>
  <c r="Q310" i="66" s="1"/>
  <c r="Q311" i="66" s="1"/>
  <c r="Q312" i="66" s="1"/>
  <c r="Q313" i="66" s="1"/>
  <c r="Q314" i="66" s="1"/>
  <c r="Q315" i="66" s="1"/>
  <c r="Q316" i="66" s="1"/>
  <c r="Q317" i="66" s="1"/>
  <c r="Q318" i="66" s="1"/>
  <c r="Q319" i="66" s="1"/>
  <c r="Q320" i="66" s="1"/>
  <c r="Q321" i="66" s="1"/>
  <c r="Q322" i="66" s="1"/>
  <c r="Q323" i="66" s="1"/>
  <c r="Q324" i="66" s="1"/>
  <c r="Q325" i="66" s="1"/>
  <c r="Q326" i="66" s="1"/>
  <c r="Q327" i="66" s="1"/>
  <c r="Q328" i="66" s="1"/>
  <c r="Q329" i="66" s="1"/>
  <c r="Q330" i="66" s="1"/>
  <c r="Q331" i="66" s="1"/>
  <c r="Q332" i="66" s="1"/>
  <c r="Q333" i="66" s="1"/>
  <c r="Q334" i="66" s="1"/>
  <c r="Q335" i="66" s="1"/>
  <c r="Q336" i="66" s="1"/>
  <c r="Q337" i="66" s="1"/>
  <c r="Q338" i="66" s="1"/>
  <c r="Q339" i="66" s="1"/>
  <c r="Q340" i="66" s="1"/>
  <c r="Q341" i="66" s="1"/>
  <c r="Q342" i="66" s="1"/>
  <c r="Q343" i="66" s="1"/>
  <c r="Q344" i="66" s="1"/>
  <c r="Q345" i="66" s="1"/>
  <c r="Q346" i="66" s="1"/>
  <c r="Q347" i="66" s="1"/>
  <c r="Q348" i="66" s="1"/>
  <c r="Q349" i="66" s="1"/>
  <c r="Q350" i="66" s="1"/>
  <c r="Q351" i="66" s="1"/>
  <c r="Q352" i="66" s="1"/>
  <c r="Q353" i="66" s="1"/>
  <c r="Q354" i="66" s="1"/>
  <c r="Q355" i="66" s="1"/>
  <c r="Q356" i="66" s="1"/>
  <c r="Q357" i="66" s="1"/>
  <c r="Q358" i="66" s="1"/>
  <c r="Q359" i="66" s="1"/>
  <c r="Q360" i="66" s="1"/>
  <c r="Q361" i="66" s="1"/>
  <c r="Q362" i="66" s="1"/>
  <c r="Q363" i="66" s="1"/>
  <c r="Q364" i="66" s="1"/>
  <c r="Q365" i="66" s="1"/>
  <c r="Q366" i="66" s="1"/>
  <c r="Q367" i="66" s="1"/>
  <c r="Q368" i="66" s="1"/>
  <c r="Q369" i="66" s="1"/>
  <c r="Q370" i="66" s="1"/>
  <c r="Q371" i="66" s="1"/>
  <c r="Q372" i="66" s="1"/>
  <c r="Q373" i="66" s="1"/>
  <c r="Q374" i="66" s="1"/>
  <c r="Q375" i="66" s="1"/>
  <c r="Q376" i="66" s="1"/>
  <c r="Q377" i="66" s="1"/>
  <c r="Q378" i="66" s="1"/>
  <c r="Q379" i="66" s="1"/>
  <c r="Q380" i="66" s="1"/>
  <c r="Q381" i="66" s="1"/>
  <c r="Q382" i="66" s="1"/>
  <c r="Q383" i="66" s="1"/>
  <c r="Q384" i="66" s="1"/>
  <c r="Q385" i="66" s="1"/>
  <c r="Q386" i="66" s="1"/>
  <c r="Q387" i="66" s="1"/>
  <c r="Q388" i="66" s="1"/>
  <c r="Q389" i="66" s="1"/>
  <c r="Q390" i="66" s="1"/>
  <c r="Q391" i="66" s="1"/>
  <c r="Q392" i="66" s="1"/>
  <c r="Q393" i="66" s="1"/>
  <c r="Q394" i="66" s="1"/>
  <c r="Q395" i="66" s="1"/>
  <c r="Q396" i="66" s="1"/>
  <c r="Q397" i="66" s="1"/>
  <c r="Q398" i="66" s="1"/>
  <c r="Q399" i="66" s="1"/>
  <c r="Q400" i="66" s="1"/>
  <c r="Q401" i="66" s="1"/>
  <c r="Q402" i="66" s="1"/>
  <c r="Q403" i="66" s="1"/>
  <c r="Q404" i="66" s="1"/>
  <c r="Q405" i="66" s="1"/>
  <c r="Q406" i="66" s="1"/>
  <c r="Q407" i="66" s="1"/>
  <c r="Q408" i="66" s="1"/>
  <c r="Q409" i="66" s="1"/>
  <c r="Q410" i="66" s="1"/>
  <c r="Q411" i="66" s="1"/>
  <c r="Q412" i="66" s="1"/>
  <c r="Q413" i="66" s="1"/>
  <c r="Q414" i="66" s="1"/>
  <c r="Q415" i="66" s="1"/>
  <c r="Q416" i="66" s="1"/>
  <c r="Q417" i="66" s="1"/>
  <c r="Q418" i="66" s="1"/>
  <c r="Q419" i="66" s="1"/>
  <c r="Q420" i="66" s="1"/>
  <c r="Q421" i="66" s="1"/>
  <c r="Q422" i="66" s="1"/>
  <c r="Q423" i="66" s="1"/>
  <c r="Q424" i="66" s="1"/>
  <c r="Q425" i="66" s="1"/>
  <c r="Q426" i="66" s="1"/>
  <c r="Q427" i="66" s="1"/>
  <c r="Q428" i="66" s="1"/>
  <c r="Q429" i="66" s="1"/>
  <c r="Q430" i="66" s="1"/>
  <c r="Q431" i="66" s="1"/>
  <c r="Q432" i="66" s="1"/>
  <c r="Q433" i="66" s="1"/>
  <c r="Q434" i="66" s="1"/>
  <c r="Q435" i="66" s="1"/>
  <c r="Q436" i="66" s="1"/>
  <c r="Q437" i="66" s="1"/>
  <c r="Q438" i="66" s="1"/>
  <c r="Q439" i="66" s="1"/>
  <c r="Q440" i="66" s="1"/>
  <c r="Q441" i="66" s="1"/>
  <c r="Q442" i="66" s="1"/>
  <c r="Q443" i="66" s="1"/>
  <c r="Q444" i="66" s="1"/>
  <c r="Q445" i="66" s="1"/>
  <c r="Q446" i="66" s="1"/>
  <c r="Q447" i="66" s="1"/>
  <c r="Q448" i="66" s="1"/>
  <c r="Q449" i="66" s="1"/>
  <c r="Q450" i="66" s="1"/>
  <c r="Q451" i="66" s="1"/>
  <c r="Q452" i="66" s="1"/>
  <c r="Q453" i="66" s="1"/>
  <c r="Q454" i="66" s="1"/>
  <c r="Q455" i="66" s="1"/>
  <c r="Q456" i="66" s="1"/>
  <c r="Q457" i="66" s="1"/>
  <c r="Q458" i="66" s="1"/>
  <c r="Q459" i="66" s="1"/>
  <c r="Q460" i="66" s="1"/>
  <c r="Q461" i="66" s="1"/>
  <c r="Q462" i="66" s="1"/>
  <c r="Q463" i="66" s="1"/>
  <c r="Q464" i="66" s="1"/>
  <c r="Q465" i="66" s="1"/>
  <c r="Q466" i="66" s="1"/>
  <c r="Q467" i="66" s="1"/>
  <c r="Q468" i="66" s="1"/>
  <c r="Q469" i="66" s="1"/>
  <c r="Q470" i="66" s="1"/>
  <c r="Q471" i="66" s="1"/>
  <c r="Q472" i="66" s="1"/>
  <c r="Q473" i="66" s="1"/>
  <c r="Q474" i="66" s="1"/>
  <c r="Q475" i="66" s="1"/>
  <c r="Q476" i="66" s="1"/>
  <c r="Q477" i="66" s="1"/>
  <c r="Q478" i="66" s="1"/>
  <c r="Q479" i="66" s="1"/>
  <c r="Q480" i="66" s="1"/>
  <c r="Q481" i="66" s="1"/>
  <c r="Q482" i="66" s="1"/>
  <c r="Q483" i="66" s="1"/>
  <c r="Q484" i="66" s="1"/>
  <c r="Q485" i="66" s="1"/>
  <c r="Q486" i="66" s="1"/>
  <c r="Q487" i="66" s="1"/>
  <c r="Q488" i="66" s="1"/>
  <c r="Q489" i="66" s="1"/>
  <c r="Q490" i="66" s="1"/>
  <c r="Q491" i="66" s="1"/>
  <c r="Q492" i="66" s="1"/>
  <c r="Q493" i="66" s="1"/>
  <c r="Q494" i="66" s="1"/>
  <c r="Q495" i="66" s="1"/>
  <c r="Q496" i="66" s="1"/>
  <c r="Q497" i="66" s="1"/>
  <c r="Q498" i="66" s="1"/>
  <c r="Q499" i="66" s="1"/>
  <c r="Q500" i="66" s="1"/>
  <c r="Q501" i="66" s="1"/>
  <c r="Q502" i="66" s="1"/>
  <c r="Q503" i="66" s="1"/>
  <c r="Q504" i="66" s="1"/>
  <c r="Q505" i="66" s="1"/>
  <c r="Q506" i="66" s="1"/>
  <c r="Q507" i="66" s="1"/>
  <c r="Q508" i="66" s="1"/>
  <c r="Q509" i="66" s="1"/>
  <c r="Q510" i="66" s="1"/>
  <c r="Q511" i="66" s="1"/>
  <c r="Q512" i="66" s="1"/>
  <c r="Q513" i="66" s="1"/>
  <c r="Q514" i="66" s="1"/>
  <c r="Q515" i="66" s="1"/>
  <c r="Q516" i="66" s="1"/>
  <c r="Q517" i="66" s="1"/>
  <c r="Q518" i="66" s="1"/>
  <c r="Q519" i="66" s="1"/>
  <c r="Q520" i="66" s="1"/>
  <c r="Q521" i="66" s="1"/>
  <c r="Q522" i="66" s="1"/>
  <c r="Q523" i="66" s="1"/>
  <c r="Q524" i="66" s="1"/>
  <c r="Q525" i="66" s="1"/>
  <c r="Q526" i="66" s="1"/>
  <c r="Q527" i="66" s="1"/>
  <c r="Q528" i="66" s="1"/>
  <c r="Q529" i="66" s="1"/>
  <c r="Q530" i="66" s="1"/>
  <c r="Q531" i="66" s="1"/>
  <c r="Q532" i="66" s="1"/>
  <c r="Q533" i="66" s="1"/>
  <c r="Q534" i="66" s="1"/>
  <c r="Q535" i="66" s="1"/>
  <c r="Q536" i="66" s="1"/>
  <c r="Q537" i="66" s="1"/>
  <c r="Q538" i="66" s="1"/>
  <c r="Q539" i="66" s="1"/>
  <c r="Q540" i="66" s="1"/>
  <c r="Q541" i="66" s="1"/>
  <c r="Q542" i="66" s="1"/>
  <c r="Q543" i="66" s="1"/>
  <c r="Q544" i="66" s="1"/>
  <c r="Q545" i="66" s="1"/>
  <c r="Q546" i="66" s="1"/>
  <c r="Q547" i="66" s="1"/>
  <c r="Q548" i="66" s="1"/>
  <c r="Q549" i="66" s="1"/>
  <c r="Q550" i="66" s="1"/>
  <c r="Q551" i="66" s="1"/>
  <c r="Q552" i="66" s="1"/>
  <c r="Q553" i="66" s="1"/>
  <c r="Q554" i="66" s="1"/>
  <c r="Q555" i="66" s="1"/>
  <c r="Q556" i="66" s="1"/>
  <c r="Q557" i="66" s="1"/>
  <c r="Q558" i="66" s="1"/>
  <c r="Q559" i="66" s="1"/>
  <c r="Q560" i="66" s="1"/>
  <c r="Q561" i="66" s="1"/>
  <c r="Q562" i="66" s="1"/>
  <c r="Q563" i="66" s="1"/>
  <c r="Q564" i="66" s="1"/>
  <c r="Q565" i="66" s="1"/>
  <c r="Q566" i="66" s="1"/>
  <c r="Q567" i="66" s="1"/>
  <c r="Q568" i="66" s="1"/>
  <c r="Q569" i="66" s="1"/>
  <c r="Q570" i="66" s="1"/>
  <c r="Q571" i="66" s="1"/>
  <c r="Q572" i="66" s="1"/>
  <c r="Q573" i="66" s="1"/>
  <c r="Q574" i="66" s="1"/>
  <c r="Q575" i="66" s="1"/>
  <c r="Q576" i="66" s="1"/>
  <c r="Q577" i="66" s="1"/>
  <c r="Q578" i="66" s="1"/>
  <c r="Q579" i="66" s="1"/>
  <c r="Q580" i="66" s="1"/>
  <c r="Q581" i="66" s="1"/>
  <c r="Q582" i="66" s="1"/>
  <c r="Q583" i="66" s="1"/>
  <c r="Q584" i="66" s="1"/>
  <c r="Q585" i="66" s="1"/>
  <c r="Q586" i="66" s="1"/>
  <c r="Q587" i="66" s="1"/>
  <c r="Q588" i="66" s="1"/>
  <c r="Q589" i="66" s="1"/>
  <c r="Q590" i="66" s="1"/>
  <c r="Q591" i="66" s="1"/>
  <c r="Q592" i="66" s="1"/>
  <c r="Q593" i="66" s="1"/>
  <c r="Q594" i="66" s="1"/>
  <c r="Q595" i="66" s="1"/>
  <c r="Q596" i="66" s="1"/>
  <c r="Q597" i="66" s="1"/>
  <c r="Q598" i="66" s="1"/>
  <c r="Q599" i="66" s="1"/>
  <c r="Q600" i="66" s="1"/>
  <c r="Q601" i="66" s="1"/>
  <c r="Q602" i="66" s="1"/>
  <c r="Q603" i="66" s="1"/>
  <c r="Q604" i="66" s="1"/>
  <c r="Q605" i="66" s="1"/>
  <c r="Q606" i="66" s="1"/>
  <c r="Q607" i="66" s="1"/>
  <c r="Q608" i="66" s="1"/>
  <c r="Q609" i="66" s="1"/>
  <c r="Q610" i="66" s="1"/>
  <c r="Q611" i="66" s="1"/>
  <c r="Q612" i="66" s="1"/>
  <c r="Q613" i="66" s="1"/>
  <c r="Q614" i="66" s="1"/>
  <c r="Q615" i="66" s="1"/>
  <c r="Q616" i="66" s="1"/>
  <c r="Q617" i="66" s="1"/>
  <c r="Q618" i="66" s="1"/>
  <c r="Q619" i="66" s="1"/>
  <c r="Q620" i="66" s="1"/>
  <c r="Q621" i="66" s="1"/>
  <c r="Q622" i="66" s="1"/>
  <c r="Q623" i="66" s="1"/>
  <c r="Q624" i="66" s="1"/>
  <c r="Q625" i="66" s="1"/>
  <c r="Q626" i="66" s="1"/>
  <c r="Q627" i="66" s="1"/>
  <c r="Q628" i="66" s="1"/>
  <c r="Q629" i="66" s="1"/>
  <c r="Q630" i="66" s="1"/>
  <c r="Q631" i="66" s="1"/>
  <c r="Q632" i="66" s="1"/>
  <c r="Q633" i="66" s="1"/>
  <c r="Q634" i="66" s="1"/>
  <c r="Q635" i="66" s="1"/>
  <c r="Q636" i="66" s="1"/>
  <c r="Q637" i="66" s="1"/>
  <c r="Q638" i="66" s="1"/>
  <c r="Q639" i="66" s="1"/>
  <c r="Q640" i="66" s="1"/>
  <c r="Q641" i="66" s="1"/>
  <c r="Q642" i="66" s="1"/>
  <c r="Q643" i="66" s="1"/>
  <c r="Q644" i="66" s="1"/>
  <c r="Q645" i="66" s="1"/>
  <c r="Q646" i="66" s="1"/>
  <c r="Q647" i="66" s="1"/>
  <c r="Q648" i="66" s="1"/>
  <c r="Q649" i="66" s="1"/>
  <c r="Q650" i="66" s="1"/>
  <c r="Q651" i="66" s="1"/>
  <c r="Q652" i="66" s="1"/>
  <c r="Q653" i="66" s="1"/>
  <c r="Q654" i="66" s="1"/>
  <c r="Q655" i="66" s="1"/>
  <c r="Q656" i="66" s="1"/>
  <c r="Q657" i="66" s="1"/>
  <c r="Q658" i="66" s="1"/>
  <c r="Q659" i="66" s="1"/>
  <c r="Q660" i="66" s="1"/>
  <c r="Q661" i="66" s="1"/>
  <c r="Q662" i="66" s="1"/>
  <c r="Q663" i="66" s="1"/>
  <c r="Q664" i="66" s="1"/>
  <c r="Q665" i="66" s="1"/>
  <c r="Q666" i="66" s="1"/>
  <c r="Q667" i="66" s="1"/>
  <c r="Q668" i="66" s="1"/>
  <c r="Q669" i="66" s="1"/>
  <c r="Q670" i="66" s="1"/>
  <c r="Q671" i="66" s="1"/>
  <c r="Q672" i="66" s="1"/>
  <c r="Q673" i="66" s="1"/>
  <c r="Q674" i="66" s="1"/>
  <c r="Q675" i="66" s="1"/>
  <c r="Q676" i="66" s="1"/>
  <c r="Q677" i="66" s="1"/>
  <c r="Q678" i="66" s="1"/>
  <c r="Q679" i="66" s="1"/>
  <c r="Q680" i="66" s="1"/>
  <c r="Q681" i="66" s="1"/>
  <c r="Q682" i="66" s="1"/>
  <c r="Q683" i="66" s="1"/>
  <c r="Q684" i="66" s="1"/>
  <c r="Q685" i="66" s="1"/>
  <c r="Q686" i="66" s="1"/>
  <c r="Q687" i="66" s="1"/>
  <c r="Q688" i="66" s="1"/>
  <c r="Q689" i="66" s="1"/>
  <c r="Q690" i="66" s="1"/>
  <c r="Q691" i="66" s="1"/>
  <c r="Q692" i="66" s="1"/>
  <c r="Q693" i="66" s="1"/>
  <c r="Q694" i="66" s="1"/>
  <c r="Q695" i="66" s="1"/>
  <c r="Q696" i="66" s="1"/>
  <c r="Q697" i="66" s="1"/>
  <c r="Q698" i="66" s="1"/>
  <c r="Q699" i="66" s="1"/>
  <c r="Q700" i="66" s="1"/>
  <c r="Q701" i="66" s="1"/>
  <c r="Q702" i="66" s="1"/>
  <c r="Q703" i="66" s="1"/>
  <c r="Q704" i="66" s="1"/>
  <c r="Q705" i="66" s="1"/>
  <c r="Q706" i="66" s="1"/>
  <c r="Q707" i="66" s="1"/>
  <c r="Q708" i="66" s="1"/>
  <c r="Q709" i="66" s="1"/>
  <c r="Q710" i="66" s="1"/>
  <c r="Q711" i="66" s="1"/>
  <c r="Q712" i="66" s="1"/>
  <c r="Q713" i="66" s="1"/>
  <c r="Q714" i="66" s="1"/>
  <c r="Q715" i="66" s="1"/>
  <c r="Q716" i="66" s="1"/>
  <c r="Q717" i="66" s="1"/>
  <c r="Q718" i="66" s="1"/>
  <c r="Q719" i="66" s="1"/>
  <c r="Q720" i="66" s="1"/>
  <c r="Q721" i="66" s="1"/>
  <c r="Q722" i="66" s="1"/>
  <c r="Q723" i="66" s="1"/>
  <c r="Q724" i="66" s="1"/>
  <c r="Q725" i="66" s="1"/>
  <c r="Q726" i="66" s="1"/>
  <c r="Q727" i="66" s="1"/>
  <c r="Q728" i="66" s="1"/>
  <c r="Q729" i="66" s="1"/>
  <c r="Q730" i="66" s="1"/>
  <c r="Q731" i="66" s="1"/>
  <c r="Q732" i="66" s="1"/>
  <c r="Q733" i="66" s="1"/>
  <c r="Q734" i="66" s="1"/>
  <c r="Q735" i="66" s="1"/>
  <c r="Q736" i="66" s="1"/>
  <c r="Q737" i="66" s="1"/>
  <c r="Q738" i="66" s="1"/>
  <c r="Q739" i="66" s="1"/>
  <c r="Q740" i="66" s="1"/>
  <c r="Q741" i="66" s="1"/>
  <c r="Q742" i="66" s="1"/>
  <c r="Q743" i="66" s="1"/>
  <c r="Q744" i="66" s="1"/>
  <c r="Q745" i="66" s="1"/>
  <c r="Q746" i="66" s="1"/>
  <c r="Q747" i="66" s="1"/>
  <c r="Q748" i="66" s="1"/>
  <c r="Q749" i="66" s="1"/>
  <c r="Q750" i="66" s="1"/>
  <c r="Q751" i="66" s="1"/>
  <c r="Q752" i="66" s="1"/>
  <c r="Q753" i="66" s="1"/>
  <c r="Q754" i="66" s="1"/>
  <c r="Q755" i="66" s="1"/>
  <c r="Q756" i="66" s="1"/>
  <c r="Q757" i="66" s="1"/>
  <c r="Q758" i="66" s="1"/>
  <c r="Q759" i="66" s="1"/>
  <c r="Q760" i="66" s="1"/>
  <c r="Q761" i="66" s="1"/>
  <c r="Q762" i="66" s="1"/>
  <c r="Q763" i="66" s="1"/>
  <c r="Q764" i="66" s="1"/>
  <c r="Q765" i="66" s="1"/>
  <c r="Q766" i="66" s="1"/>
  <c r="Q767" i="66" s="1"/>
  <c r="Q768" i="66" s="1"/>
  <c r="Q769" i="66" s="1"/>
  <c r="Q770" i="66" s="1"/>
  <c r="Q771" i="66" s="1"/>
  <c r="Q772" i="66" s="1"/>
  <c r="Q773" i="66" s="1"/>
  <c r="Q774" i="66" s="1"/>
  <c r="Q775" i="66" s="1"/>
  <c r="Q776" i="66" s="1"/>
  <c r="Q777" i="66" s="1"/>
  <c r="Q778" i="66" s="1"/>
  <c r="Q779" i="66" s="1"/>
  <c r="Q780" i="66" s="1"/>
  <c r="Q781" i="66" s="1"/>
  <c r="Q782" i="66" s="1"/>
  <c r="Q783" i="66" s="1"/>
  <c r="Q784" i="66" s="1"/>
  <c r="Q785" i="66" s="1"/>
  <c r="Q786" i="66" s="1"/>
  <c r="Q787" i="66" s="1"/>
  <c r="Q788" i="66" s="1"/>
  <c r="Q789" i="66" s="1"/>
  <c r="Q790" i="66" s="1"/>
  <c r="Q791" i="66" s="1"/>
  <c r="Q792" i="66" s="1"/>
  <c r="Q793" i="66" s="1"/>
  <c r="Q794" i="66" s="1"/>
  <c r="Q795" i="66" s="1"/>
  <c r="Q796" i="66" s="1"/>
  <c r="Q797" i="66" s="1"/>
  <c r="Q798" i="66" s="1"/>
  <c r="Q799" i="66" s="1"/>
  <c r="Q800" i="66" s="1"/>
  <c r="Q801" i="66" s="1"/>
  <c r="Q802" i="66" s="1"/>
  <c r="Q803" i="66" s="1"/>
  <c r="Q804" i="66" s="1"/>
  <c r="Q805" i="66" s="1"/>
  <c r="Q806" i="66" s="1"/>
  <c r="Q807" i="66" s="1"/>
  <c r="Q808" i="66" s="1"/>
  <c r="Q809" i="66" s="1"/>
  <c r="Q810" i="66" s="1"/>
  <c r="Q811" i="66" s="1"/>
  <c r="Q812" i="66" s="1"/>
  <c r="Q813" i="66" s="1"/>
  <c r="Q814" i="66" s="1"/>
  <c r="Q815" i="66" s="1"/>
  <c r="Q816" i="66" s="1"/>
  <c r="Q817" i="66" s="1"/>
  <c r="Q818" i="66" s="1"/>
  <c r="Q819" i="66" s="1"/>
  <c r="Q820" i="66" s="1"/>
  <c r="Q821" i="66" s="1"/>
  <c r="Q822" i="66" s="1"/>
  <c r="Q823" i="66" s="1"/>
  <c r="Q824" i="66" s="1"/>
  <c r="Q825" i="66" s="1"/>
  <c r="Q826" i="66" s="1"/>
  <c r="Q827" i="66" s="1"/>
  <c r="Q828" i="66" s="1"/>
  <c r="Q829" i="66" s="1"/>
  <c r="Q830" i="66" s="1"/>
  <c r="Q831" i="66" s="1"/>
  <c r="Q832" i="66" s="1"/>
  <c r="Q833" i="66" s="1"/>
  <c r="Q834" i="66" s="1"/>
  <c r="Q835" i="66" s="1"/>
  <c r="Q836" i="66" s="1"/>
  <c r="Q837" i="66" s="1"/>
  <c r="Q838" i="66" s="1"/>
  <c r="Q839" i="66" s="1"/>
  <c r="Q840" i="66" s="1"/>
  <c r="Q841" i="66" s="1"/>
  <c r="Q842" i="66" s="1"/>
  <c r="Q843" i="66" s="1"/>
  <c r="Q844" i="66" s="1"/>
  <c r="Q845" i="66" s="1"/>
  <c r="Q846" i="66" s="1"/>
  <c r="Q847" i="66" s="1"/>
  <c r="Q848" i="66" s="1"/>
  <c r="Q849" i="66" s="1"/>
  <c r="Q850" i="66" s="1"/>
  <c r="Q851" i="66" s="1"/>
  <c r="Q852" i="66" s="1"/>
  <c r="Q853" i="66" s="1"/>
  <c r="Q854" i="66" s="1"/>
  <c r="Q855" i="66" s="1"/>
  <c r="Q856" i="66" s="1"/>
  <c r="Q857" i="66" s="1"/>
  <c r="Q858" i="66" s="1"/>
  <c r="Q859" i="66" s="1"/>
  <c r="Q860" i="66" s="1"/>
  <c r="Q861" i="66" s="1"/>
  <c r="Q862" i="66" s="1"/>
  <c r="Q863" i="66" s="1"/>
  <c r="Q864" i="66" s="1"/>
  <c r="Q865" i="66" s="1"/>
  <c r="Q866" i="66" s="1"/>
  <c r="Q867" i="66" s="1"/>
  <c r="Q868" i="66" s="1"/>
  <c r="Q869" i="66" s="1"/>
  <c r="Q870" i="66" s="1"/>
  <c r="Q871" i="66" s="1"/>
  <c r="Q872" i="66" s="1"/>
  <c r="Q873" i="66" s="1"/>
  <c r="Q874" i="66" s="1"/>
  <c r="Q875" i="66" s="1"/>
  <c r="Q876" i="66" s="1"/>
  <c r="Q877" i="66" s="1"/>
  <c r="Q878" i="66" s="1"/>
  <c r="Q879" i="66" s="1"/>
  <c r="Q880" i="66" s="1"/>
  <c r="Q881" i="66" s="1"/>
  <c r="Q882" i="66" s="1"/>
  <c r="Q883" i="66" s="1"/>
  <c r="Q884" i="66" s="1"/>
  <c r="Q885" i="66" s="1"/>
  <c r="Q886" i="66" s="1"/>
  <c r="Q887" i="66" s="1"/>
  <c r="Q888" i="66" s="1"/>
  <c r="Q889" i="66" s="1"/>
  <c r="Q890" i="66" s="1"/>
  <c r="Q891" i="66" s="1"/>
  <c r="Q892" i="66" s="1"/>
  <c r="Q893" i="66" s="1"/>
  <c r="Q894" i="66" s="1"/>
  <c r="Q895" i="66" s="1"/>
  <c r="Q896" i="66" s="1"/>
  <c r="Q897" i="66" s="1"/>
  <c r="Q898" i="66" s="1"/>
  <c r="Q899" i="66" s="1"/>
  <c r="Q900" i="66" s="1"/>
  <c r="Q901" i="66" s="1"/>
  <c r="Q902" i="66" s="1"/>
  <c r="Q903" i="66" s="1"/>
  <c r="Q904" i="66" s="1"/>
  <c r="Q905" i="66" s="1"/>
  <c r="Q906" i="66" s="1"/>
  <c r="Q907" i="66" s="1"/>
  <c r="Q908" i="66" s="1"/>
  <c r="Q909" i="66" s="1"/>
  <c r="Q910" i="66" s="1"/>
  <c r="Q911" i="66" s="1"/>
  <c r="Q912" i="66" s="1"/>
  <c r="Q913" i="66" s="1"/>
  <c r="Q914" i="66" s="1"/>
  <c r="Q915" i="66" s="1"/>
  <c r="Q916" i="66" s="1"/>
  <c r="Q917" i="66" s="1"/>
  <c r="Q918" i="66" s="1"/>
  <c r="Q919" i="66" s="1"/>
  <c r="Q920" i="66" s="1"/>
  <c r="Q921" i="66" s="1"/>
  <c r="Q922" i="66" s="1"/>
  <c r="Q923" i="66" s="1"/>
  <c r="Q924" i="66" s="1"/>
  <c r="Q925" i="66" s="1"/>
  <c r="Q926" i="66" s="1"/>
  <c r="Q927" i="66" s="1"/>
  <c r="Q928" i="66" s="1"/>
  <c r="Q929" i="66" s="1"/>
  <c r="Q930" i="66" s="1"/>
  <c r="Q931" i="66" s="1"/>
  <c r="Q932" i="66" s="1"/>
  <c r="Q933" i="66" s="1"/>
  <c r="Q934" i="66" s="1"/>
  <c r="Q935" i="66" s="1"/>
  <c r="Q936" i="66" s="1"/>
  <c r="Q937" i="66" s="1"/>
  <c r="Q938" i="66" s="1"/>
  <c r="Q939" i="66" s="1"/>
  <c r="Q940" i="66" s="1"/>
  <c r="Q941" i="66" s="1"/>
  <c r="Q942" i="66" s="1"/>
  <c r="Q943" i="66" s="1"/>
  <c r="Q944" i="66" s="1"/>
  <c r="Q945" i="66" s="1"/>
  <c r="Q946" i="66" s="1"/>
  <c r="Q947" i="66" s="1"/>
  <c r="Q948" i="66" s="1"/>
  <c r="Q949" i="66" s="1"/>
  <c r="Q950" i="66" s="1"/>
  <c r="Q951" i="66" s="1"/>
  <c r="Q952" i="66" s="1"/>
  <c r="Q953" i="66" s="1"/>
  <c r="Q954" i="66" s="1"/>
  <c r="Q955" i="66" s="1"/>
  <c r="Q956" i="66" s="1"/>
  <c r="Q957" i="66" s="1"/>
  <c r="Q958" i="66" s="1"/>
  <c r="Q959" i="66" s="1"/>
  <c r="Q960" i="66" s="1"/>
  <c r="Q961" i="66" s="1"/>
  <c r="Q962" i="66" s="1"/>
  <c r="Q963" i="66" s="1"/>
  <c r="Q964" i="66" s="1"/>
  <c r="Q965" i="66" s="1"/>
  <c r="Q966" i="66" s="1"/>
  <c r="Q967" i="66" s="1"/>
  <c r="Q968" i="66" s="1"/>
  <c r="Q969" i="66" s="1"/>
  <c r="Q970" i="66" s="1"/>
  <c r="Q971" i="66" s="1"/>
  <c r="Q972" i="66" s="1"/>
  <c r="Q973" i="66" s="1"/>
  <c r="Q974" i="66" s="1"/>
  <c r="Q975" i="66" s="1"/>
  <c r="Q976" i="66" s="1"/>
  <c r="Q977" i="66" s="1"/>
  <c r="Q978" i="66" s="1"/>
  <c r="Q979" i="66" s="1"/>
  <c r="Q980" i="66" s="1"/>
  <c r="Q981" i="66" s="1"/>
  <c r="Q982" i="66" s="1"/>
  <c r="Q983" i="66" s="1"/>
  <c r="Q984" i="66" s="1"/>
  <c r="Q985" i="66" s="1"/>
  <c r="Q986" i="66" s="1"/>
  <c r="Q987" i="66" s="1"/>
  <c r="Q988" i="66" s="1"/>
  <c r="Q989" i="66" s="1"/>
  <c r="Q990" i="66" s="1"/>
  <c r="Q991" i="66" s="1"/>
  <c r="Q992" i="66" s="1"/>
  <c r="Q993" i="66" s="1"/>
  <c r="Q994" i="66" s="1"/>
  <c r="Q995" i="66" s="1"/>
  <c r="Q996" i="66" s="1"/>
  <c r="Q997" i="66" s="1"/>
  <c r="Q998" i="66" s="1"/>
  <c r="Q999" i="66" s="1"/>
  <c r="Q1000" i="66" s="1"/>
  <c r="Q1001" i="66" s="1"/>
  <c r="Q1002" i="66" s="1"/>
  <c r="Q1003" i="66" s="1"/>
  <c r="Q1004" i="66" s="1"/>
  <c r="Q1005" i="66" s="1"/>
  <c r="Q1006" i="66" s="1"/>
  <c r="Q1007" i="66" s="1"/>
  <c r="Q1008" i="66" s="1"/>
  <c r="Q1009" i="66" s="1"/>
  <c r="Q1010" i="66" s="1"/>
  <c r="Q1011" i="66" s="1"/>
  <c r="Q1012" i="66" s="1"/>
  <c r="Q1013" i="66" s="1"/>
  <c r="Q1014" i="66" s="1"/>
  <c r="Q1015" i="66" s="1"/>
  <c r="Q1016" i="66" s="1"/>
  <c r="Q1017" i="66" s="1"/>
  <c r="Q1018" i="66" s="1"/>
  <c r="Q1019" i="66" s="1"/>
  <c r="Q1020" i="66" s="1"/>
  <c r="Q1021" i="66" s="1"/>
  <c r="Q1022" i="66" s="1"/>
  <c r="Q1023" i="66" s="1"/>
  <c r="Q1024" i="66" s="1"/>
  <c r="Q1025" i="66" s="1"/>
  <c r="Q1026" i="66" s="1"/>
  <c r="Q1027" i="66" s="1"/>
  <c r="Q1028" i="66" s="1"/>
  <c r="Q1029" i="66" s="1"/>
  <c r="Q1030" i="66" s="1"/>
  <c r="Q1031" i="66" s="1"/>
  <c r="Q1032" i="66" s="1"/>
  <c r="Q1033" i="66" s="1"/>
  <c r="Q1034" i="66" s="1"/>
  <c r="Q1035" i="66" s="1"/>
  <c r="Q1036" i="66" s="1"/>
  <c r="Q1037" i="66" s="1"/>
  <c r="Q1038" i="66" s="1"/>
  <c r="Q1039" i="66" s="1"/>
  <c r="Q1040" i="66" s="1"/>
  <c r="Q1041" i="66" s="1"/>
  <c r="Q1042" i="66" s="1"/>
  <c r="Q1043" i="66" s="1"/>
  <c r="Q1044" i="66" s="1"/>
  <c r="Q1045" i="66" s="1"/>
  <c r="Q1046" i="66" s="1"/>
  <c r="Q1047" i="66" s="1"/>
  <c r="Q1048" i="66" s="1"/>
  <c r="Q1049" i="66" s="1"/>
  <c r="Q1050" i="66" s="1"/>
  <c r="Q1051" i="66" s="1"/>
  <c r="Q1052" i="66" s="1"/>
  <c r="Q1053" i="66" s="1"/>
  <c r="Q1054" i="66" s="1"/>
  <c r="Q1055" i="66" s="1"/>
  <c r="Q1056" i="66" s="1"/>
  <c r="Q1057" i="66" s="1"/>
  <c r="Q1058" i="66" s="1"/>
  <c r="Q1059" i="66" s="1"/>
  <c r="Q1060" i="66" s="1"/>
  <c r="Q1061" i="66" s="1"/>
  <c r="Q1062" i="66" s="1"/>
  <c r="Q1063" i="66" s="1"/>
  <c r="Q1064" i="66" s="1"/>
  <c r="Q1065" i="66" s="1"/>
  <c r="Q1066" i="66" s="1"/>
  <c r="Q1067" i="66" s="1"/>
  <c r="Q1068" i="66" s="1"/>
  <c r="Q1069" i="66" s="1"/>
  <c r="Q1070" i="66" s="1"/>
  <c r="Q1071" i="66" s="1"/>
  <c r="Q1072" i="66" s="1"/>
  <c r="Q1073" i="66" s="1"/>
  <c r="Q1074" i="66" s="1"/>
  <c r="Q1075" i="66" s="1"/>
  <c r="Q1076" i="66" s="1"/>
  <c r="Q1077" i="66" s="1"/>
  <c r="Q1078" i="66" s="1"/>
  <c r="Q1079" i="66" s="1"/>
  <c r="Q1080" i="66" s="1"/>
  <c r="Q1081" i="66" s="1"/>
  <c r="Q1082" i="66" s="1"/>
  <c r="Q1083" i="66" s="1"/>
  <c r="Q1084" i="66" s="1"/>
  <c r="Q1085" i="66" s="1"/>
  <c r="Q1086" i="66" s="1"/>
  <c r="Q1087" i="66" s="1"/>
  <c r="Q1088" i="66" s="1"/>
  <c r="Q1089" i="66" s="1"/>
  <c r="Q1090" i="66" s="1"/>
  <c r="Q1091" i="66" s="1"/>
  <c r="Q1092" i="66" s="1"/>
  <c r="Q1093" i="66" s="1"/>
  <c r="Q1094" i="66" s="1"/>
  <c r="Q1095" i="66" s="1"/>
  <c r="Q1096" i="66" s="1"/>
  <c r="Q1097" i="66" s="1"/>
  <c r="Q1098" i="66" s="1"/>
  <c r="Q1099" i="66" s="1"/>
  <c r="Q1100" i="66" s="1"/>
  <c r="Q1101" i="66" s="1"/>
  <c r="Q1102" i="66" s="1"/>
  <c r="Q1103" i="66" s="1"/>
  <c r="Q1104" i="66" s="1"/>
  <c r="Q1105" i="66" s="1"/>
  <c r="Q1106" i="66" s="1"/>
  <c r="Q1107" i="66" s="1"/>
  <c r="Q1108" i="66" s="1"/>
  <c r="Q1109" i="66" s="1"/>
  <c r="Q1110" i="66" s="1"/>
  <c r="Q1111" i="66" s="1"/>
  <c r="Q1112" i="66" s="1"/>
  <c r="Q1113" i="66" s="1"/>
  <c r="Q1114" i="66" s="1"/>
  <c r="Q1115" i="66" s="1"/>
  <c r="Q1116" i="66" s="1"/>
  <c r="Q1117" i="66" s="1"/>
  <c r="Q1118" i="66" s="1"/>
  <c r="Q1119" i="66" s="1"/>
  <c r="Q1120" i="66" s="1"/>
  <c r="Q1121" i="66" s="1"/>
  <c r="Q1122" i="66" s="1"/>
  <c r="Q1123" i="66" s="1"/>
  <c r="Q1124" i="66" s="1"/>
  <c r="Q1125" i="66" s="1"/>
  <c r="Q1126" i="66" s="1"/>
  <c r="Q1127" i="66" s="1"/>
  <c r="Q1128" i="66" s="1"/>
  <c r="Q1129" i="66" s="1"/>
  <c r="Q1130" i="66" s="1"/>
  <c r="Q1131" i="66" s="1"/>
  <c r="Q1132" i="66" s="1"/>
  <c r="Q1133" i="66" s="1"/>
  <c r="Q1134" i="66" s="1"/>
  <c r="Q1135" i="66" s="1"/>
  <c r="Q1136" i="66" s="1"/>
  <c r="Q1137" i="66" s="1"/>
  <c r="Q1138" i="66" s="1"/>
  <c r="Q1139" i="66" s="1"/>
  <c r="Q1140" i="66" s="1"/>
  <c r="Q1141" i="66" s="1"/>
  <c r="Q1142" i="66" s="1"/>
  <c r="Q1143" i="66" s="1"/>
  <c r="Q1144" i="66" s="1"/>
  <c r="Q1145" i="66" s="1"/>
  <c r="Q1146" i="66" s="1"/>
  <c r="Q1147" i="66" s="1"/>
  <c r="Q1148" i="66" s="1"/>
  <c r="Q1149" i="66" s="1"/>
  <c r="Q1150" i="66" s="1"/>
  <c r="Q1151" i="66" s="1"/>
  <c r="Q1152" i="66" s="1"/>
  <c r="Q1153" i="66" s="1"/>
  <c r="Q1154" i="66" s="1"/>
  <c r="Q1155" i="66" s="1"/>
  <c r="Q1156" i="66" s="1"/>
  <c r="Q1157" i="66" s="1"/>
  <c r="Q1158" i="66" s="1"/>
  <c r="Q1159" i="66" s="1"/>
  <c r="Q1160" i="66" s="1"/>
  <c r="Q1161" i="66" s="1"/>
  <c r="Q1162" i="66" s="1"/>
  <c r="Q1163" i="66" s="1"/>
  <c r="Q1164" i="66" s="1"/>
  <c r="Q1165" i="66" s="1"/>
  <c r="Q1166" i="66" s="1"/>
  <c r="Q1167" i="66" s="1"/>
  <c r="Q1168" i="66" s="1"/>
  <c r="Q1169" i="66" s="1"/>
  <c r="Q1170" i="66" s="1"/>
  <c r="Q1171" i="66" s="1"/>
  <c r="Q1172" i="66" s="1"/>
  <c r="Q1173" i="66" s="1"/>
  <c r="Q1174" i="66" s="1"/>
  <c r="Q1175" i="66" s="1"/>
  <c r="Q1176" i="66" s="1"/>
  <c r="Q1177" i="66" s="1"/>
  <c r="Q1178" i="66" s="1"/>
  <c r="Q1179" i="66" s="1"/>
  <c r="Q1180" i="66" s="1"/>
  <c r="Q1181" i="66" s="1"/>
  <c r="Q1182" i="66" s="1"/>
  <c r="Q1183" i="66" s="1"/>
  <c r="Q1184" i="66" s="1"/>
  <c r="Q1185" i="66" s="1"/>
  <c r="Q1186" i="66" s="1"/>
  <c r="Q1187" i="66" s="1"/>
  <c r="Q1188" i="66" s="1"/>
  <c r="Q1189" i="66" s="1"/>
  <c r="Q1190" i="66" s="1"/>
  <c r="Q1191" i="66" s="1"/>
  <c r="Q1192" i="66" s="1"/>
  <c r="Q1193" i="66" s="1"/>
  <c r="Q1194" i="66" s="1"/>
  <c r="Q1195" i="66" s="1"/>
  <c r="Q1196" i="66" s="1"/>
  <c r="Q1197" i="66" s="1"/>
  <c r="Q1198" i="66" s="1"/>
  <c r="Q1199" i="66" s="1"/>
  <c r="Q1200" i="66" s="1"/>
  <c r="Q1201" i="66" s="1"/>
  <c r="Q1202" i="66" s="1"/>
  <c r="Q1203" i="66" s="1"/>
  <c r="Q1204" i="66" s="1"/>
  <c r="Q1205" i="66" s="1"/>
  <c r="Q1206" i="66" s="1"/>
  <c r="Q1207" i="66" s="1"/>
  <c r="Q1208" i="66" s="1"/>
  <c r="Q1209" i="66" s="1"/>
  <c r="Q1210" i="66" s="1"/>
  <c r="Q1211" i="66" s="1"/>
  <c r="Q1212" i="66" s="1"/>
  <c r="Q1213" i="66" s="1"/>
  <c r="Q1214" i="66" s="1"/>
  <c r="Q1215" i="66" s="1"/>
  <c r="Q1216" i="66" s="1"/>
  <c r="Q1217" i="66" s="1"/>
  <c r="Q1218" i="66" s="1"/>
  <c r="Q1219" i="66" s="1"/>
  <c r="Q1220" i="66" s="1"/>
  <c r="Q1221" i="66" s="1"/>
  <c r="Q1222" i="66" s="1"/>
  <c r="Q1223" i="66" s="1"/>
  <c r="Q1224" i="66" s="1"/>
  <c r="Q1225" i="66" s="1"/>
  <c r="Q1226" i="66" s="1"/>
  <c r="Q1227" i="66" s="1"/>
  <c r="Q1228" i="66" s="1"/>
  <c r="Q1229" i="66" s="1"/>
  <c r="Q1230" i="66" s="1"/>
  <c r="Q1231" i="66" s="1"/>
  <c r="Q1232" i="66" s="1"/>
  <c r="Q1233" i="66" s="1"/>
  <c r="Q1234" i="66" s="1"/>
  <c r="Q1235" i="66" s="1"/>
  <c r="Q1236" i="66" s="1"/>
  <c r="Q1237" i="66" s="1"/>
  <c r="Q1238" i="66" s="1"/>
  <c r="Q1239" i="66" s="1"/>
  <c r="Q1240" i="66" s="1"/>
  <c r="Q1241" i="66" s="1"/>
  <c r="Q1242" i="66" s="1"/>
  <c r="Q1243" i="66" s="1"/>
  <c r="Q1244" i="66" s="1"/>
  <c r="Q1245" i="66" s="1"/>
  <c r="Q1246" i="66" s="1"/>
  <c r="Q1247" i="66" s="1"/>
  <c r="Q1248" i="66" s="1"/>
  <c r="Q1249" i="66" s="1"/>
  <c r="Q1250" i="66" s="1"/>
  <c r="Q1251" i="66" s="1"/>
  <c r="Q1252" i="66" s="1"/>
  <c r="Q1253" i="66" s="1"/>
  <c r="Q1254" i="66" s="1"/>
  <c r="Q1255" i="66" s="1"/>
  <c r="Q1256" i="66" s="1"/>
  <c r="Q1257" i="66" s="1"/>
  <c r="Q1258" i="66" s="1"/>
  <c r="Q1259" i="66" s="1"/>
  <c r="Q1260" i="66" s="1"/>
  <c r="Q1261" i="66" s="1"/>
  <c r="Q1262" i="66" s="1"/>
  <c r="Q1263" i="66" s="1"/>
  <c r="Q1264" i="66" s="1"/>
  <c r="Q1265" i="66" s="1"/>
  <c r="Q1266" i="66" s="1"/>
  <c r="Q1267" i="66" s="1"/>
  <c r="Q1268" i="66" s="1"/>
  <c r="Q1269" i="66" s="1"/>
  <c r="Q1270" i="66" s="1"/>
  <c r="Q1271" i="66" s="1"/>
  <c r="Q1272" i="66" s="1"/>
  <c r="Q1273" i="66" s="1"/>
  <c r="Q1274" i="66" s="1"/>
  <c r="Q1275" i="66" s="1"/>
  <c r="Q1276" i="66" s="1"/>
  <c r="Q1277" i="66" s="1"/>
  <c r="Q1278" i="66" s="1"/>
  <c r="Q1279" i="66" s="1"/>
  <c r="Q1280" i="66" s="1"/>
  <c r="Q1281" i="66" s="1"/>
  <c r="Q1282" i="66" s="1"/>
  <c r="Q1283" i="66" s="1"/>
  <c r="Q1284" i="66" s="1"/>
  <c r="Q1285" i="66" s="1"/>
  <c r="Q1286" i="66" s="1"/>
  <c r="Q1287" i="66" s="1"/>
  <c r="Q1288" i="66" s="1"/>
  <c r="Q1289" i="66" s="1"/>
  <c r="Q1290" i="66" s="1"/>
  <c r="Q1291" i="66" s="1"/>
  <c r="Q1292" i="66" s="1"/>
  <c r="Q1293" i="66" s="1"/>
  <c r="Q1294" i="66" s="1"/>
  <c r="Q1295" i="66" s="1"/>
  <c r="Q1296" i="66" s="1"/>
  <c r="Q1297" i="66" s="1"/>
  <c r="Q1298" i="66" s="1"/>
  <c r="Q1299" i="66" s="1"/>
  <c r="Q1300" i="66" s="1"/>
  <c r="Q1301" i="66" s="1"/>
  <c r="Q1302" i="66" s="1"/>
  <c r="Q1303" i="66" s="1"/>
  <c r="Q1304" i="66" s="1"/>
  <c r="Q1305" i="66" s="1"/>
  <c r="Q1306" i="66" s="1"/>
  <c r="Q1307" i="66" s="1"/>
  <c r="Q1308" i="66" s="1"/>
  <c r="Q1309" i="66" s="1"/>
  <c r="Q1310" i="66" s="1"/>
  <c r="Q1311" i="66" s="1"/>
  <c r="Q1312" i="66" s="1"/>
  <c r="Q1313" i="66" s="1"/>
  <c r="Q1314" i="66" s="1"/>
  <c r="Q1315" i="66" s="1"/>
  <c r="Q1316" i="66" s="1"/>
  <c r="Q1317" i="66" s="1"/>
  <c r="Q1318" i="66" s="1"/>
  <c r="Q1319" i="66" s="1"/>
  <c r="Q1320" i="66" s="1"/>
  <c r="Q1321" i="66" s="1"/>
  <c r="Q1322" i="66" s="1"/>
  <c r="Q1323" i="66" s="1"/>
  <c r="Q1324" i="66" s="1"/>
  <c r="Q1325" i="66" s="1"/>
  <c r="Q1326" i="66" s="1"/>
  <c r="Q1327" i="66" s="1"/>
  <c r="Q1328" i="66" s="1"/>
  <c r="Q1329" i="66" s="1"/>
  <c r="Q1330" i="66" s="1"/>
  <c r="Q1331" i="66" s="1"/>
  <c r="Q1332" i="66" s="1"/>
  <c r="Q1333" i="66" s="1"/>
  <c r="Q1334" i="66" s="1"/>
  <c r="Q1335" i="66" s="1"/>
  <c r="Q1336" i="66" s="1"/>
  <c r="Q1337" i="66" s="1"/>
  <c r="Q1338" i="66" s="1"/>
  <c r="Q1339" i="66" s="1"/>
  <c r="Q1340" i="66" s="1"/>
  <c r="Q1341" i="66" s="1"/>
  <c r="Q1342" i="66" s="1"/>
  <c r="Q1343" i="66" s="1"/>
  <c r="Q1344" i="66" s="1"/>
  <c r="Q1345" i="66" s="1"/>
  <c r="Q1346" i="66" s="1"/>
  <c r="Q1347" i="66" s="1"/>
  <c r="Q1348" i="66" s="1"/>
  <c r="Q1349" i="66" s="1"/>
  <c r="Q1350" i="66" s="1"/>
  <c r="Q1351" i="66" s="1"/>
  <c r="Q1352" i="66" s="1"/>
  <c r="Q1353" i="66" s="1"/>
  <c r="Q1354" i="66" s="1"/>
  <c r="Q1355" i="66" s="1"/>
  <c r="Q1356" i="66" s="1"/>
  <c r="Q1357" i="66" s="1"/>
  <c r="Q1358" i="66" s="1"/>
  <c r="Q1359" i="66" s="1"/>
  <c r="Q1360" i="66" s="1"/>
  <c r="Q1361" i="66" s="1"/>
  <c r="Q1362" i="66" s="1"/>
  <c r="Q1363" i="66" s="1"/>
  <c r="Q1364" i="66" s="1"/>
  <c r="Q1365" i="66" s="1"/>
  <c r="Q1366" i="66" s="1"/>
  <c r="Q1367" i="66" s="1"/>
  <c r="Q1368" i="66" s="1"/>
  <c r="Q1369" i="66" s="1"/>
  <c r="Q1370" i="66" s="1"/>
  <c r="Q1371" i="66" s="1"/>
  <c r="Q1372" i="66" s="1"/>
  <c r="Q1373" i="66" s="1"/>
  <c r="Q1374" i="66" s="1"/>
  <c r="Q1375" i="66" s="1"/>
  <c r="Q1376" i="66" s="1"/>
  <c r="Q1377" i="66" s="1"/>
  <c r="Q1378" i="66" s="1"/>
  <c r="Q1379" i="66" s="1"/>
  <c r="Q1380" i="66" s="1"/>
  <c r="Q1381" i="66" s="1"/>
  <c r="Q1382" i="66" s="1"/>
  <c r="Q1383" i="66" s="1"/>
  <c r="Q1384" i="66" s="1"/>
  <c r="Q1385" i="66" s="1"/>
  <c r="Q1386" i="66" s="1"/>
  <c r="Q1387" i="66" s="1"/>
  <c r="Q1388" i="66" s="1"/>
  <c r="Q1389" i="66" s="1"/>
  <c r="Q1390" i="66" s="1"/>
  <c r="Q1391" i="66" s="1"/>
  <c r="Q1392" i="66" s="1"/>
  <c r="Q1393" i="66" s="1"/>
  <c r="Q1394" i="66" s="1"/>
  <c r="Q1395" i="66" s="1"/>
  <c r="Q1396" i="66" s="1"/>
  <c r="Q1397" i="66" s="1"/>
  <c r="Q1398" i="66" s="1"/>
  <c r="Q1399" i="66" s="1"/>
  <c r="Q1400" i="66" s="1"/>
  <c r="Q1401" i="66" s="1"/>
  <c r="Q1402" i="66" s="1"/>
  <c r="Q1403" i="66" s="1"/>
  <c r="Q1404" i="66" s="1"/>
  <c r="Q1405" i="66" s="1"/>
  <c r="Q1406" i="66" s="1"/>
  <c r="Q1407" i="66" s="1"/>
  <c r="Q1408" i="66" s="1"/>
  <c r="Q1409" i="66" s="1"/>
  <c r="Q1410" i="66" s="1"/>
  <c r="Q1411" i="66" s="1"/>
  <c r="Q1412" i="66" s="1"/>
  <c r="Q1413" i="66" s="1"/>
  <c r="Q1414" i="66" s="1"/>
  <c r="Q1415" i="66" s="1"/>
  <c r="Q1416" i="66" s="1"/>
  <c r="Q1417" i="66" s="1"/>
  <c r="Q1418" i="66" s="1"/>
  <c r="Q1419" i="66" s="1"/>
  <c r="Q1420" i="66" s="1"/>
  <c r="Q1421" i="66" s="1"/>
  <c r="Q1422" i="66" s="1"/>
  <c r="Q1423" i="66" s="1"/>
  <c r="Q1424" i="66" s="1"/>
  <c r="Q1425" i="66" s="1"/>
  <c r="Q1426" i="66" s="1"/>
  <c r="Q1427" i="66" s="1"/>
  <c r="Q1428" i="66" s="1"/>
  <c r="Q1429" i="66" s="1"/>
  <c r="Q1430" i="66" s="1"/>
  <c r="Q1431" i="66" s="1"/>
  <c r="Q1432" i="66" s="1"/>
  <c r="Q1433" i="66" s="1"/>
  <c r="Q1434" i="66" s="1"/>
  <c r="Q1435" i="66" s="1"/>
  <c r="Q1436" i="66" s="1"/>
  <c r="Q1437" i="66" s="1"/>
  <c r="Q1438" i="66" s="1"/>
  <c r="Q1439" i="66" s="1"/>
  <c r="Q1440" i="66" s="1"/>
  <c r="Q1441" i="66" s="1"/>
  <c r="Q1442" i="66" s="1"/>
  <c r="Q1443" i="66" s="1"/>
  <c r="Q1444" i="66" s="1"/>
  <c r="Q1445" i="66" s="1"/>
  <c r="Q1446" i="66" s="1"/>
  <c r="Q1447" i="66" s="1"/>
  <c r="Q1448" i="66" s="1"/>
  <c r="Q1449" i="66" s="1"/>
  <c r="Q1450" i="66" s="1"/>
  <c r="Q1451" i="66" s="1"/>
  <c r="Q1452" i="66" s="1"/>
  <c r="Q1453" i="66" s="1"/>
  <c r="Q1454" i="66" s="1"/>
  <c r="Q1455" i="66" s="1"/>
  <c r="Q1456" i="66" s="1"/>
  <c r="Q1457" i="66" s="1"/>
  <c r="Q1458" i="66" s="1"/>
  <c r="Q1459" i="66" s="1"/>
  <c r="Q1460" i="66" s="1"/>
  <c r="Q1461" i="66" s="1"/>
  <c r="Q1462" i="66" s="1"/>
  <c r="Q1463" i="66" s="1"/>
  <c r="Q1464" i="66" s="1"/>
  <c r="Q1465" i="66" s="1"/>
  <c r="Q1466" i="66" s="1"/>
  <c r="Q1467" i="66" s="1"/>
  <c r="Q1468" i="66" s="1"/>
  <c r="Q1469" i="66" s="1"/>
  <c r="Q1470" i="66" s="1"/>
  <c r="Q1471" i="66" s="1"/>
  <c r="Q1472" i="66" s="1"/>
  <c r="Q1473" i="66" s="1"/>
  <c r="Q1474" i="66" s="1"/>
  <c r="Q1475" i="66" s="1"/>
  <c r="Q1476" i="66" s="1"/>
  <c r="Q1477" i="66" s="1"/>
  <c r="Q1478" i="66" s="1"/>
  <c r="Q1479" i="66" s="1"/>
  <c r="Q1480" i="66" s="1"/>
  <c r="Q1481" i="66" s="1"/>
  <c r="Q1482" i="66" s="1"/>
  <c r="Q1483" i="66" s="1"/>
  <c r="Q1484" i="66" s="1"/>
  <c r="Q1485" i="66" s="1"/>
  <c r="Q1486" i="66" s="1"/>
  <c r="Q1487" i="66" s="1"/>
  <c r="Q1488" i="66" s="1"/>
  <c r="Q1489" i="66" s="1"/>
  <c r="Q1490" i="66" s="1"/>
  <c r="Q1491" i="66" s="1"/>
  <c r="Q1492" i="66" s="1"/>
  <c r="Q1493" i="66" s="1"/>
  <c r="Q1494" i="66" s="1"/>
  <c r="Q1495" i="66" s="1"/>
  <c r="Q1496" i="66" s="1"/>
  <c r="Q1497" i="66" s="1"/>
  <c r="Q1498" i="66" s="1"/>
  <c r="Q1499" i="66" s="1"/>
  <c r="Q1500" i="66" s="1"/>
  <c r="Q1501" i="66" s="1"/>
  <c r="Q1502" i="66" s="1"/>
  <c r="Q1503" i="66" s="1"/>
  <c r="Q1504" i="66" s="1"/>
  <c r="Q1505" i="66" s="1"/>
  <c r="Q1506" i="66" s="1"/>
  <c r="Q1507" i="66" s="1"/>
  <c r="Q1508" i="66" s="1"/>
  <c r="Q1509" i="66" s="1"/>
  <c r="Q1510" i="66" s="1"/>
  <c r="Q1511" i="66" s="1"/>
  <c r="Q1512" i="66" s="1"/>
  <c r="Q1513" i="66" s="1"/>
  <c r="Q1514" i="66" s="1"/>
  <c r="Q1515" i="66" s="1"/>
  <c r="Q1516" i="66" s="1"/>
  <c r="Q1517" i="66" s="1"/>
  <c r="Q1518" i="66" s="1"/>
  <c r="Q1519" i="66" s="1"/>
  <c r="Q1520" i="66" s="1"/>
  <c r="Q1521" i="66" s="1"/>
  <c r="Q1522" i="66" s="1"/>
  <c r="Q1523" i="66" s="1"/>
  <c r="Q1524" i="66" s="1"/>
  <c r="Q1525" i="66" s="1"/>
  <c r="Q1526" i="66" s="1"/>
  <c r="Q1527" i="66" s="1"/>
  <c r="Q1528" i="66" s="1"/>
  <c r="Q1529" i="66" s="1"/>
  <c r="Q1530" i="66" s="1"/>
  <c r="Q1531" i="66" s="1"/>
  <c r="Q1532" i="66" s="1"/>
  <c r="Q1533" i="66" s="1"/>
  <c r="Q1534" i="66" s="1"/>
  <c r="Q1535" i="66" s="1"/>
  <c r="Q1536" i="66" s="1"/>
  <c r="Q1537" i="66" s="1"/>
  <c r="Q1538" i="66" s="1"/>
  <c r="Q1539" i="66" s="1"/>
  <c r="Q1540" i="66" s="1"/>
  <c r="Q1541" i="66" s="1"/>
  <c r="Q1542" i="66" s="1"/>
  <c r="Q1543" i="66" s="1"/>
  <c r="Q1544" i="66" s="1"/>
  <c r="Q1545" i="66" s="1"/>
  <c r="Q1546" i="66" s="1"/>
  <c r="Q1547" i="66" s="1"/>
  <c r="Q1548" i="66" s="1"/>
  <c r="Q1549" i="66" s="1"/>
  <c r="Q1550" i="66" s="1"/>
  <c r="Q1551" i="66" s="1"/>
  <c r="Q1552" i="66" s="1"/>
  <c r="Q1553" i="66" s="1"/>
  <c r="Q1554" i="66" s="1"/>
  <c r="Q1555" i="66" s="1"/>
  <c r="Q1556" i="66" s="1"/>
  <c r="Q1557" i="66" s="1"/>
  <c r="Q1558" i="66" s="1"/>
  <c r="Q1559" i="66" s="1"/>
  <c r="Q1560" i="66" s="1"/>
  <c r="Q1561" i="66" s="1"/>
  <c r="Q1562" i="66" s="1"/>
  <c r="Q1563" i="66" s="1"/>
  <c r="Q1564" i="66" s="1"/>
  <c r="Q1565" i="66" s="1"/>
  <c r="Q1566" i="66" s="1"/>
  <c r="Q1567" i="66" s="1"/>
  <c r="Q1568" i="66" s="1"/>
  <c r="Q1569" i="66" s="1"/>
  <c r="Q1570" i="66" s="1"/>
  <c r="Q1571" i="66" s="1"/>
  <c r="Q1572" i="66" s="1"/>
  <c r="Q1573" i="66" s="1"/>
  <c r="Q1574" i="66" s="1"/>
  <c r="Q1575" i="66" s="1"/>
  <c r="Q1576" i="66" s="1"/>
  <c r="Q1577" i="66" s="1"/>
  <c r="Q1578" i="66" s="1"/>
  <c r="Q1579" i="66" s="1"/>
  <c r="Q1580" i="66" s="1"/>
  <c r="Q1581" i="66" s="1"/>
  <c r="Q1582" i="66" s="1"/>
  <c r="Q1583" i="66" s="1"/>
  <c r="Q1584" i="66" s="1"/>
  <c r="Q1585" i="66" s="1"/>
  <c r="Q1586" i="66" s="1"/>
  <c r="Q1587" i="66" s="1"/>
  <c r="Q1588" i="66" s="1"/>
  <c r="Q1589" i="66" s="1"/>
  <c r="Q1590" i="66" s="1"/>
  <c r="Q1591" i="66" s="1"/>
  <c r="Q1592" i="66" s="1"/>
  <c r="Q1593" i="66" s="1"/>
  <c r="Q1594" i="66" s="1"/>
  <c r="Q1595" i="66" s="1"/>
  <c r="Q1596" i="66" s="1"/>
  <c r="Q1597" i="66" s="1"/>
  <c r="Q1598" i="66" s="1"/>
  <c r="Q1599" i="66" s="1"/>
  <c r="Q1600" i="66" s="1"/>
  <c r="Q1601" i="66" s="1"/>
  <c r="Q1602" i="66" s="1"/>
  <c r="Q1603" i="66" s="1"/>
  <c r="Q1604" i="66" s="1"/>
  <c r="Q1605" i="66" s="1"/>
  <c r="Q1606" i="66" s="1"/>
  <c r="Q1607" i="66" s="1"/>
  <c r="Q1608" i="66" s="1"/>
  <c r="Q1609" i="66" s="1"/>
  <c r="Q1610" i="66" s="1"/>
  <c r="Q1611" i="66" s="1"/>
  <c r="Q1612" i="66" s="1"/>
  <c r="Q1613" i="66" s="1"/>
  <c r="Q1614" i="66" s="1"/>
  <c r="Q1615" i="66" s="1"/>
  <c r="Q1616" i="66" s="1"/>
  <c r="Q1617" i="66" s="1"/>
  <c r="Q1618" i="66" s="1"/>
  <c r="Q1619" i="66" s="1"/>
  <c r="Q1620" i="66" s="1"/>
  <c r="Q1621" i="66" s="1"/>
  <c r="Q1622" i="66" s="1"/>
  <c r="Q1623" i="66" s="1"/>
  <c r="Q1624" i="66" s="1"/>
  <c r="Q1625" i="66" s="1"/>
  <c r="Q1626" i="66" s="1"/>
  <c r="Q1627" i="66" s="1"/>
  <c r="Q1628" i="66" s="1"/>
  <c r="Q1629" i="66" s="1"/>
  <c r="Q1630" i="66" s="1"/>
  <c r="Q1631" i="66" s="1"/>
  <c r="Q1632" i="66" s="1"/>
  <c r="Q1633" i="66" s="1"/>
  <c r="Q1634" i="66" s="1"/>
  <c r="Q1635" i="66" s="1"/>
  <c r="Q1636" i="66" s="1"/>
  <c r="Q1637" i="66" s="1"/>
  <c r="Q1638" i="66" s="1"/>
  <c r="Q1639" i="66" s="1"/>
  <c r="Q1640" i="66" s="1"/>
  <c r="Q1641" i="66" s="1"/>
  <c r="Q1642" i="66" s="1"/>
  <c r="Q1643" i="66" s="1"/>
  <c r="Q1644" i="66" s="1"/>
  <c r="Q1645" i="66" s="1"/>
  <c r="Q1646" i="66" s="1"/>
  <c r="Q1647" i="66" s="1"/>
  <c r="Q1648" i="66" s="1"/>
  <c r="Q1649" i="66" s="1"/>
  <c r="Q1650" i="66" s="1"/>
  <c r="Q1651" i="66" s="1"/>
  <c r="Q1652" i="66" s="1"/>
  <c r="Q1653" i="66" s="1"/>
  <c r="Q1654" i="66" s="1"/>
  <c r="Q1655" i="66" s="1"/>
  <c r="Q1656" i="66" s="1"/>
  <c r="Q1657" i="66" s="1"/>
  <c r="Q1658" i="66" s="1"/>
  <c r="Q1659" i="66" s="1"/>
  <c r="Q1660" i="66" s="1"/>
  <c r="Q1661" i="66" s="1"/>
  <c r="Q1662" i="66" s="1"/>
  <c r="Q1663" i="66" s="1"/>
  <c r="Q1664" i="66" s="1"/>
  <c r="Q1665" i="66" s="1"/>
  <c r="Q1666" i="66" s="1"/>
  <c r="Q1667" i="66" s="1"/>
  <c r="Q1668" i="66" s="1"/>
  <c r="Q1669" i="66" s="1"/>
  <c r="Q1670" i="66" s="1"/>
  <c r="Q1671" i="66" s="1"/>
  <c r="Q1672" i="66" s="1"/>
  <c r="Q1673" i="66" s="1"/>
  <c r="Q1674" i="66" s="1"/>
  <c r="Q1675" i="66" s="1"/>
  <c r="Q1676" i="66" s="1"/>
  <c r="Q1677" i="66" s="1"/>
  <c r="Q1678" i="66" s="1"/>
  <c r="Q1679" i="66" s="1"/>
  <c r="Q1680" i="66" s="1"/>
  <c r="Q1681" i="66" s="1"/>
  <c r="Q1682" i="66" s="1"/>
  <c r="Q1683" i="66" s="1"/>
  <c r="Q1684" i="66" s="1"/>
  <c r="Q1685" i="66" s="1"/>
  <c r="Q1686" i="66" s="1"/>
  <c r="Q1687" i="66" s="1"/>
  <c r="Q1688" i="66" s="1"/>
  <c r="Q1689" i="66" s="1"/>
  <c r="Q1690" i="66" s="1"/>
  <c r="Q1691" i="66" s="1"/>
  <c r="Q1692" i="66" s="1"/>
  <c r="Q1693" i="66" s="1"/>
  <c r="Q1694" i="66" s="1"/>
  <c r="Q1695" i="66" s="1"/>
  <c r="Q1696" i="66" s="1"/>
  <c r="Q1697" i="66" s="1"/>
  <c r="Q1698" i="66" s="1"/>
  <c r="Q1699" i="66" s="1"/>
  <c r="Q1700" i="66" s="1"/>
  <c r="Q1701" i="66" s="1"/>
  <c r="Q1702" i="66" s="1"/>
  <c r="Q1703" i="66" s="1"/>
  <c r="Q1704" i="66" s="1"/>
  <c r="Q1705" i="66" s="1"/>
  <c r="Q1706" i="66" s="1"/>
  <c r="Q1707" i="66" s="1"/>
  <c r="Q1708" i="66" s="1"/>
  <c r="Q1709" i="66" s="1"/>
  <c r="Q1710" i="66" s="1"/>
  <c r="Q1711" i="66" s="1"/>
  <c r="Q1712" i="66" s="1"/>
  <c r="Q1713" i="66" s="1"/>
  <c r="Q1714" i="66" s="1"/>
  <c r="Q1715" i="66" s="1"/>
  <c r="Q1716" i="66" s="1"/>
  <c r="Q1717" i="66" s="1"/>
  <c r="Q1718" i="66" s="1"/>
  <c r="Q1719" i="66" s="1"/>
  <c r="Q1720" i="66" s="1"/>
  <c r="Q1721" i="66" s="1"/>
  <c r="Q1722" i="66" s="1"/>
  <c r="Q1723" i="66" s="1"/>
  <c r="Q1724" i="66" s="1"/>
  <c r="Q1725" i="66" s="1"/>
  <c r="Q1726" i="66" s="1"/>
  <c r="Q1727" i="66" s="1"/>
  <c r="Q1728" i="66" s="1"/>
  <c r="Q1729" i="66" s="1"/>
  <c r="Q1730" i="66" s="1"/>
  <c r="Q1731" i="66" s="1"/>
  <c r="Q1732" i="66" s="1"/>
  <c r="Q1733" i="66" s="1"/>
  <c r="Q1734" i="66" s="1"/>
  <c r="Q1735" i="66" s="1"/>
  <c r="Q1736" i="66" s="1"/>
  <c r="Q1737" i="66" s="1"/>
  <c r="Q1738" i="66" s="1"/>
  <c r="Q1739" i="66" s="1"/>
  <c r="Q1740" i="66" s="1"/>
  <c r="Q1741" i="66" s="1"/>
  <c r="Q1742" i="66" s="1"/>
  <c r="Q1743" i="66" s="1"/>
  <c r="Q1744" i="66" s="1"/>
  <c r="Q1745" i="66" s="1"/>
  <c r="Q1746" i="66" s="1"/>
  <c r="Q1747" i="66" s="1"/>
  <c r="Q1748" i="66" s="1"/>
  <c r="Q1749" i="66" s="1"/>
  <c r="Q1750" i="66" s="1"/>
  <c r="Q1751" i="66" s="1"/>
  <c r="Q1752" i="66" s="1"/>
  <c r="Q1753" i="66" s="1"/>
  <c r="Q1754" i="66" s="1"/>
  <c r="Q1755" i="66" s="1"/>
  <c r="Q1756" i="66" s="1"/>
  <c r="Q1757" i="66" s="1"/>
  <c r="Q1758" i="66" s="1"/>
  <c r="Q1759" i="66" s="1"/>
  <c r="Q1760" i="66" s="1"/>
  <c r="Q1761" i="66" s="1"/>
  <c r="Q1762" i="66" s="1"/>
  <c r="Q1763" i="66" s="1"/>
  <c r="Q1764" i="66" s="1"/>
  <c r="Q1765" i="66" s="1"/>
  <c r="Q1766" i="66" s="1"/>
  <c r="Q1767" i="66" s="1"/>
  <c r="Q1768" i="66" s="1"/>
  <c r="Q1769" i="66" s="1"/>
  <c r="Q1770" i="66" s="1"/>
  <c r="Q1771" i="66" s="1"/>
  <c r="Q1772" i="66" s="1"/>
  <c r="Q1773" i="66" s="1"/>
  <c r="Q1774" i="66" s="1"/>
  <c r="Q1775" i="66" s="1"/>
  <c r="Q1776" i="66" s="1"/>
  <c r="Q1777" i="66" s="1"/>
  <c r="Q1778" i="66" s="1"/>
  <c r="Q1779" i="66" s="1"/>
  <c r="Q1780" i="66" s="1"/>
  <c r="Q1781" i="66" s="1"/>
  <c r="Q1782" i="66" s="1"/>
  <c r="Q1783" i="66" s="1"/>
  <c r="Q1784" i="66" s="1"/>
  <c r="Q1785" i="66" s="1"/>
  <c r="Q1786" i="66" s="1"/>
  <c r="Q1787" i="66" s="1"/>
  <c r="Q1788" i="66" s="1"/>
  <c r="Q1789" i="66" s="1"/>
  <c r="Q1790" i="66" s="1"/>
  <c r="Q1791" i="66" s="1"/>
  <c r="Q1792" i="66" s="1"/>
  <c r="Q1793" i="66" s="1"/>
  <c r="Q1794" i="66" s="1"/>
  <c r="Q1795" i="66" s="1"/>
  <c r="Q1796" i="66" s="1"/>
  <c r="Q1797" i="66" s="1"/>
  <c r="Q1798" i="66" s="1"/>
  <c r="Q1799" i="66" s="1"/>
  <c r="Q1800" i="66" s="1"/>
  <c r="Q1801" i="66" s="1"/>
  <c r="Q1802" i="66" s="1"/>
  <c r="Q1803" i="66" s="1"/>
  <c r="Q1804" i="66" s="1"/>
  <c r="Q1805" i="66" s="1"/>
  <c r="Q1806" i="66" s="1"/>
  <c r="Q1807" i="66" s="1"/>
  <c r="Q1808" i="66" s="1"/>
  <c r="Q1809" i="66" s="1"/>
  <c r="Q1810" i="66" s="1"/>
  <c r="Q1811" i="66" s="1"/>
  <c r="Q1812" i="66" s="1"/>
  <c r="Q1813" i="66" s="1"/>
  <c r="Q1814" i="66" s="1"/>
  <c r="Q1815" i="66" s="1"/>
  <c r="Q1816" i="66" s="1"/>
  <c r="Q1817" i="66" s="1"/>
  <c r="Q1818" i="66" s="1"/>
  <c r="Q1819" i="66" s="1"/>
  <c r="Q1820" i="66" s="1"/>
  <c r="Q1821" i="66" s="1"/>
  <c r="Q1822" i="66" s="1"/>
  <c r="Q1823" i="66" s="1"/>
  <c r="Q1824" i="66" s="1"/>
  <c r="Q1825" i="66" s="1"/>
  <c r="Q1826" i="66" s="1"/>
  <c r="Q1827" i="66" s="1"/>
  <c r="Q1828" i="66" s="1"/>
  <c r="Q1829" i="66" s="1"/>
  <c r="Q1830" i="66" s="1"/>
  <c r="Q1831" i="66" s="1"/>
  <c r="Q1832" i="66" s="1"/>
  <c r="Q1833" i="66" s="1"/>
  <c r="Q1834" i="66" s="1"/>
  <c r="Q1835" i="66" s="1"/>
  <c r="Q1836" i="66" s="1"/>
  <c r="Q1837" i="66" s="1"/>
  <c r="Q1838" i="66" s="1"/>
  <c r="Q1839" i="66" s="1"/>
  <c r="Q1840" i="66" s="1"/>
  <c r="Q1841" i="66" s="1"/>
  <c r="Q1842" i="66" s="1"/>
  <c r="Q1843" i="66" s="1"/>
  <c r="Q1844" i="66" s="1"/>
  <c r="Q1845" i="66" s="1"/>
  <c r="Q1846" i="66" s="1"/>
  <c r="Q1847" i="66" s="1"/>
  <c r="Q1848" i="66" s="1"/>
  <c r="Q1849" i="66" s="1"/>
  <c r="Q1850" i="66" s="1"/>
  <c r="Q1851" i="66" s="1"/>
  <c r="Q1852" i="66" s="1"/>
  <c r="Q1853" i="66" s="1"/>
  <c r="Q1854" i="66" s="1"/>
  <c r="Q1855" i="66" s="1"/>
  <c r="Q1856" i="66" s="1"/>
  <c r="Q1857" i="66" s="1"/>
  <c r="Q1858" i="66" s="1"/>
  <c r="Q1859" i="66" s="1"/>
  <c r="Q1860" i="66" s="1"/>
  <c r="Q1861" i="66" s="1"/>
  <c r="Q1862" i="66" s="1"/>
  <c r="Q1863" i="66" s="1"/>
  <c r="Q1864" i="66" s="1"/>
  <c r="Q1865" i="66" s="1"/>
  <c r="Q1866" i="66" s="1"/>
  <c r="Q1867" i="66" s="1"/>
  <c r="Q1868" i="66" s="1"/>
  <c r="Q1869" i="66" s="1"/>
  <c r="Q1870" i="66" s="1"/>
  <c r="Q1871" i="66" s="1"/>
  <c r="Q1872" i="66" s="1"/>
  <c r="Q1873" i="66" s="1"/>
  <c r="Q1874" i="66" s="1"/>
  <c r="Q1875" i="66" s="1"/>
  <c r="Q1876" i="66" s="1"/>
  <c r="Q1877" i="66" s="1"/>
  <c r="Q1878" i="66" s="1"/>
  <c r="Q1879" i="66" s="1"/>
  <c r="Q1880" i="66" s="1"/>
  <c r="Q1881" i="66" s="1"/>
  <c r="Q1882" i="66" s="1"/>
  <c r="Q1883" i="66" s="1"/>
  <c r="Q1884" i="66" s="1"/>
  <c r="Q1885" i="66" s="1"/>
  <c r="Q1886" i="66" s="1"/>
  <c r="Q1887" i="66" s="1"/>
  <c r="Q1888" i="66" s="1"/>
  <c r="Q1889" i="66" s="1"/>
  <c r="Q1890" i="66" s="1"/>
  <c r="Q1891" i="66" s="1"/>
  <c r="Q1892" i="66" s="1"/>
  <c r="Q1893" i="66" s="1"/>
  <c r="Q1894" i="66" s="1"/>
  <c r="Q1895" i="66" s="1"/>
  <c r="Q1896" i="66" s="1"/>
  <c r="Q1897" i="66" s="1"/>
  <c r="Q1898" i="66" s="1"/>
  <c r="Q1899" i="66" s="1"/>
  <c r="Q1900" i="66" s="1"/>
  <c r="Q1901" i="66" s="1"/>
  <c r="Q1902" i="66" s="1"/>
  <c r="Q1903" i="66" s="1"/>
  <c r="Q1904" i="66" s="1"/>
  <c r="Q1905" i="66" s="1"/>
  <c r="Q1906" i="66" s="1"/>
  <c r="Q1907" i="66" s="1"/>
  <c r="Q1908" i="66" s="1"/>
  <c r="Q1909" i="66" s="1"/>
  <c r="Q1910" i="66" s="1"/>
  <c r="Q1911" i="66" s="1"/>
  <c r="Q1912" i="66" s="1"/>
  <c r="Q1913" i="66" s="1"/>
  <c r="Q1914" i="66" s="1"/>
  <c r="Q1915" i="66" s="1"/>
  <c r="Q1916" i="66" s="1"/>
  <c r="Q1917" i="66" s="1"/>
  <c r="Q1918" i="66" s="1"/>
  <c r="Q1919" i="66" s="1"/>
  <c r="Q1920" i="66" s="1"/>
  <c r="Q1921" i="66" s="1"/>
  <c r="Q1922" i="66" s="1"/>
  <c r="Q1923" i="66" s="1"/>
  <c r="Q1924" i="66" s="1"/>
  <c r="Q1925" i="66" s="1"/>
  <c r="Q1926" i="66" s="1"/>
  <c r="Q1927" i="66" s="1"/>
  <c r="Q1928" i="66" s="1"/>
  <c r="Q1929" i="66" s="1"/>
  <c r="Q1930" i="66" s="1"/>
  <c r="Q1931" i="66" s="1"/>
  <c r="Q1932" i="66" s="1"/>
  <c r="Q1933" i="66" s="1"/>
  <c r="Q1934" i="66" s="1"/>
  <c r="Q1935" i="66" s="1"/>
  <c r="Q1936" i="66" s="1"/>
  <c r="Q1937" i="66" s="1"/>
  <c r="Q1938" i="66" s="1"/>
  <c r="Q1939" i="66" s="1"/>
  <c r="Q1940" i="66" s="1"/>
  <c r="Q1941" i="66" s="1"/>
  <c r="Q1942" i="66" s="1"/>
  <c r="Q1943" i="66" s="1"/>
  <c r="Q1944" i="66" s="1"/>
  <c r="Q1945" i="66" s="1"/>
  <c r="Q1946" i="66" s="1"/>
  <c r="Q1947" i="66" s="1"/>
  <c r="Q1948" i="66" s="1"/>
  <c r="Q1949" i="66" s="1"/>
  <c r="Q1950" i="66" s="1"/>
  <c r="Q1951" i="66" s="1"/>
  <c r="Q1952" i="66" s="1"/>
  <c r="Q1953" i="66" s="1"/>
  <c r="Q1954" i="66" s="1"/>
  <c r="Q1955" i="66" s="1"/>
  <c r="Q1956" i="66" s="1"/>
  <c r="Q1957" i="66" s="1"/>
  <c r="Q1958" i="66" s="1"/>
  <c r="Q1959" i="66" s="1"/>
  <c r="Q1960" i="66" s="1"/>
  <c r="Q1961" i="66" s="1"/>
  <c r="Q1962" i="66" s="1"/>
  <c r="Q1963" i="66" s="1"/>
  <c r="Q1964" i="66" s="1"/>
  <c r="Q1965" i="66" s="1"/>
  <c r="Q1966" i="66" s="1"/>
  <c r="Q1967" i="66" s="1"/>
  <c r="Q1968" i="66" s="1"/>
  <c r="Q1969" i="66" s="1"/>
  <c r="Q1970" i="66" s="1"/>
  <c r="Q1971" i="66" s="1"/>
  <c r="Q1972" i="66" s="1"/>
  <c r="Q1973" i="66" s="1"/>
  <c r="Q1974" i="66" s="1"/>
  <c r="Q1975" i="66" s="1"/>
  <c r="Q1976" i="66" s="1"/>
  <c r="Q1977" i="66" s="1"/>
  <c r="Q1978" i="66" s="1"/>
  <c r="Q1979" i="66" s="1"/>
  <c r="Q1980" i="66" s="1"/>
  <c r="Q1981" i="66" s="1"/>
  <c r="Q1982" i="66" s="1"/>
  <c r="Q1983" i="66" s="1"/>
  <c r="Q1984" i="66" s="1"/>
  <c r="Q1985" i="66" s="1"/>
  <c r="Q1986" i="66" s="1"/>
  <c r="Q1987" i="66" s="1"/>
  <c r="Q1988" i="66" s="1"/>
  <c r="Q1989" i="66" s="1"/>
  <c r="Q1990" i="66" s="1"/>
  <c r="Q1991" i="66" s="1"/>
  <c r="Q1992" i="66" s="1"/>
  <c r="Q1993" i="66" s="1"/>
  <c r="Q1994" i="66" s="1"/>
  <c r="Q1995" i="66" s="1"/>
  <c r="Q1996" i="66" s="1"/>
  <c r="Q1997" i="66" s="1"/>
  <c r="Q1998" i="66" s="1"/>
  <c r="Q1999" i="66" s="1"/>
  <c r="Q2000" i="66" s="1"/>
  <c r="Q2001" i="66" s="1"/>
  <c r="Q2002" i="66" s="1"/>
  <c r="Q2003" i="66" s="1"/>
  <c r="Q2004" i="66" s="1"/>
  <c r="Q2005" i="66" s="1"/>
  <c r="Q2006" i="66" s="1"/>
  <c r="Q2007" i="66" s="1"/>
  <c r="Q2008" i="66" s="1"/>
  <c r="Q2009" i="66" s="1"/>
  <c r="Q2010" i="66" s="1"/>
  <c r="Q2011" i="66" s="1"/>
  <c r="Q2012" i="66" s="1"/>
  <c r="Q2013" i="66" s="1"/>
  <c r="Q2014" i="66" s="1"/>
  <c r="Q2015" i="66" s="1"/>
  <c r="Q2016" i="66" s="1"/>
  <c r="Q2017" i="66" s="1"/>
  <c r="Q2018" i="66" s="1"/>
  <c r="Q2019" i="66" s="1"/>
  <c r="Q2020" i="66" s="1"/>
  <c r="Q8" i="66" s="1"/>
  <c r="N10" i="66"/>
  <c r="O10" i="66" s="1"/>
  <c r="O6" i="66"/>
  <c r="O5" i="66"/>
  <c r="P5" i="66" l="1"/>
  <c r="P13" i="66"/>
  <c r="N12" i="66"/>
  <c r="O12" i="66"/>
  <c r="Q5" i="66"/>
  <c r="O11" i="66"/>
  <c r="C6" i="66" l="1"/>
  <c r="B5" i="66"/>
  <c r="P14" i="66"/>
  <c r="N13" i="66"/>
  <c r="O13" i="66" s="1"/>
  <c r="P15" i="66" l="1"/>
  <c r="N14" i="66"/>
  <c r="O14" i="66" s="1"/>
  <c r="P16" i="66" l="1"/>
  <c r="N15" i="66"/>
  <c r="O15" i="66" s="1"/>
  <c r="P17" i="66" l="1"/>
  <c r="N16" i="66"/>
  <c r="O16" i="66" s="1"/>
  <c r="P18" i="66" l="1"/>
  <c r="N17" i="66"/>
  <c r="O17" i="66" s="1"/>
  <c r="P19" i="66" l="1"/>
  <c r="N18" i="66"/>
  <c r="O18" i="66" s="1"/>
  <c r="P20" i="66" l="1"/>
  <c r="N19" i="66"/>
  <c r="O19" i="66" s="1"/>
  <c r="P21" i="66" l="1"/>
  <c r="N20" i="66"/>
  <c r="O20" i="66" s="1"/>
  <c r="P22" i="66" l="1"/>
  <c r="N21" i="66"/>
  <c r="O21" i="66" s="1"/>
  <c r="P23" i="66" l="1"/>
  <c r="N22" i="66"/>
  <c r="O22" i="66" s="1"/>
  <c r="P24" i="66" l="1"/>
  <c r="N23" i="66"/>
  <c r="O23" i="66" s="1"/>
  <c r="P25" i="66" l="1"/>
  <c r="N24" i="66"/>
  <c r="O24" i="66" s="1"/>
  <c r="P26" i="66" l="1"/>
  <c r="N25" i="66"/>
  <c r="O25" i="66" s="1"/>
  <c r="P27" i="66" l="1"/>
  <c r="N26" i="66"/>
  <c r="O26" i="66" s="1"/>
  <c r="P28" i="66" l="1"/>
  <c r="N27" i="66"/>
  <c r="O27" i="66" s="1"/>
  <c r="P29" i="66" l="1"/>
  <c r="N28" i="66"/>
  <c r="O28" i="66" s="1"/>
  <c r="P30" i="66" l="1"/>
  <c r="N29" i="66"/>
  <c r="O29" i="66" s="1"/>
  <c r="P31" i="66" l="1"/>
  <c r="N30" i="66"/>
  <c r="O30" i="66" s="1"/>
  <c r="P32" i="66" l="1"/>
  <c r="N31" i="66"/>
  <c r="O31" i="66" s="1"/>
  <c r="P33" i="66" l="1"/>
  <c r="N32" i="66"/>
  <c r="O32" i="66" s="1"/>
  <c r="P34" i="66" l="1"/>
  <c r="N33" i="66"/>
  <c r="O33" i="66" s="1"/>
  <c r="P35" i="66" l="1"/>
  <c r="N34" i="66"/>
  <c r="O34" i="66" s="1"/>
  <c r="P36" i="66" l="1"/>
  <c r="N35" i="66"/>
  <c r="O35" i="66" s="1"/>
  <c r="P37" i="66" l="1"/>
  <c r="N36" i="66"/>
  <c r="O36" i="66" s="1"/>
  <c r="P38" i="66" l="1"/>
  <c r="N37" i="66"/>
  <c r="O37" i="66" s="1"/>
  <c r="P39" i="66" l="1"/>
  <c r="N38" i="66"/>
  <c r="O38" i="66" s="1"/>
  <c r="P40" i="66" l="1"/>
  <c r="N39" i="66"/>
  <c r="O39" i="66" s="1"/>
  <c r="P41" i="66" l="1"/>
  <c r="N40" i="66"/>
  <c r="O40" i="66" s="1"/>
  <c r="P42" i="66" l="1"/>
  <c r="N41" i="66"/>
  <c r="O41" i="66" s="1"/>
  <c r="P43" i="66" l="1"/>
  <c r="N42" i="66"/>
  <c r="O42" i="66" s="1"/>
  <c r="P44" i="66" l="1"/>
  <c r="N43" i="66"/>
  <c r="O43" i="66" s="1"/>
  <c r="P45" i="66" l="1"/>
  <c r="N44" i="66"/>
  <c r="O44" i="66" s="1"/>
  <c r="P46" i="66" l="1"/>
  <c r="N45" i="66"/>
  <c r="O45" i="66" s="1"/>
  <c r="P47" i="66" l="1"/>
  <c r="N46" i="66"/>
  <c r="O46" i="66" s="1"/>
  <c r="P48" i="66" l="1"/>
  <c r="N47" i="66"/>
  <c r="O47" i="66" s="1"/>
  <c r="P49" i="66" l="1"/>
  <c r="N48" i="66"/>
  <c r="O48" i="66" s="1"/>
  <c r="P50" i="66" l="1"/>
  <c r="N49" i="66"/>
  <c r="O49" i="66" s="1"/>
  <c r="P51" i="66" l="1"/>
  <c r="N50" i="66"/>
  <c r="O50" i="66" s="1"/>
  <c r="P52" i="66" l="1"/>
  <c r="N51" i="66"/>
  <c r="O51" i="66" s="1"/>
  <c r="P53" i="66" l="1"/>
  <c r="N52" i="66"/>
  <c r="O52" i="66" s="1"/>
  <c r="P54" i="66" l="1"/>
  <c r="N53" i="66"/>
  <c r="O53" i="66" s="1"/>
  <c r="P55" i="66" l="1"/>
  <c r="N54" i="66"/>
  <c r="O54" i="66" s="1"/>
  <c r="P56" i="66" l="1"/>
  <c r="N55" i="66"/>
  <c r="O55" i="66" s="1"/>
  <c r="P57" i="66" l="1"/>
  <c r="N56" i="66"/>
  <c r="O56" i="66" s="1"/>
  <c r="P58" i="66" l="1"/>
  <c r="N57" i="66"/>
  <c r="O57" i="66" s="1"/>
  <c r="P59" i="66" l="1"/>
  <c r="N58" i="66"/>
  <c r="O58" i="66" s="1"/>
  <c r="P60" i="66" l="1"/>
  <c r="N59" i="66"/>
  <c r="O59" i="66" s="1"/>
  <c r="P61" i="66" l="1"/>
  <c r="N60" i="66"/>
  <c r="O60" i="66" s="1"/>
  <c r="P62" i="66" l="1"/>
  <c r="N61" i="66"/>
  <c r="O61" i="66" s="1"/>
  <c r="P63" i="66" l="1"/>
  <c r="N62" i="66"/>
  <c r="O62" i="66" s="1"/>
  <c r="P64" i="66" l="1"/>
  <c r="N63" i="66"/>
  <c r="O63" i="66" s="1"/>
  <c r="P65" i="66" l="1"/>
  <c r="N64" i="66"/>
  <c r="O64" i="66" s="1"/>
  <c r="P66" i="66" l="1"/>
  <c r="N65" i="66"/>
  <c r="O65" i="66" s="1"/>
  <c r="P67" i="66" l="1"/>
  <c r="N66" i="66"/>
  <c r="O66" i="66" s="1"/>
  <c r="P68" i="66" l="1"/>
  <c r="N67" i="66"/>
  <c r="O67" i="66" s="1"/>
  <c r="P69" i="66" l="1"/>
  <c r="N68" i="66"/>
  <c r="O68" i="66" s="1"/>
  <c r="P70" i="66" l="1"/>
  <c r="N69" i="66"/>
  <c r="O69" i="66" s="1"/>
  <c r="P71" i="66" l="1"/>
  <c r="N70" i="66"/>
  <c r="O70" i="66" s="1"/>
  <c r="P72" i="66" l="1"/>
  <c r="N71" i="66"/>
  <c r="O71" i="66" s="1"/>
  <c r="P73" i="66" l="1"/>
  <c r="N72" i="66"/>
  <c r="O72" i="66" s="1"/>
  <c r="P74" i="66" l="1"/>
  <c r="N73" i="66"/>
  <c r="O73" i="66" s="1"/>
  <c r="P75" i="66" l="1"/>
  <c r="N74" i="66"/>
  <c r="O74" i="66" s="1"/>
  <c r="P76" i="66" l="1"/>
  <c r="N75" i="66"/>
  <c r="O75" i="66" s="1"/>
  <c r="P77" i="66" l="1"/>
  <c r="N76" i="66"/>
  <c r="O76" i="66" s="1"/>
  <c r="P78" i="66" l="1"/>
  <c r="N77" i="66"/>
  <c r="O77" i="66" s="1"/>
  <c r="P79" i="66" l="1"/>
  <c r="N78" i="66"/>
  <c r="O78" i="66" s="1"/>
  <c r="P80" i="66" l="1"/>
  <c r="N79" i="66"/>
  <c r="O79" i="66" s="1"/>
  <c r="P81" i="66" l="1"/>
  <c r="N80" i="66"/>
  <c r="O80" i="66" s="1"/>
  <c r="P82" i="66" l="1"/>
  <c r="N81" i="66"/>
  <c r="O81" i="66" s="1"/>
  <c r="P83" i="66" l="1"/>
  <c r="N82" i="66"/>
  <c r="O82" i="66" s="1"/>
  <c r="P84" i="66" l="1"/>
  <c r="N83" i="66"/>
  <c r="O83" i="66" s="1"/>
  <c r="P85" i="66" l="1"/>
  <c r="N84" i="66"/>
  <c r="O84" i="66" s="1"/>
  <c r="P86" i="66" l="1"/>
  <c r="N85" i="66"/>
  <c r="O85" i="66" s="1"/>
  <c r="P87" i="66" l="1"/>
  <c r="N86" i="66"/>
  <c r="O86" i="66" s="1"/>
  <c r="P88" i="66" l="1"/>
  <c r="N87" i="66"/>
  <c r="O87" i="66" s="1"/>
  <c r="P89" i="66" l="1"/>
  <c r="N88" i="66"/>
  <c r="O88" i="66" s="1"/>
  <c r="P90" i="66" l="1"/>
  <c r="N89" i="66"/>
  <c r="O89" i="66" s="1"/>
  <c r="P91" i="66" l="1"/>
  <c r="N90" i="66"/>
  <c r="O90" i="66" s="1"/>
  <c r="P92" i="66" l="1"/>
  <c r="N91" i="66"/>
  <c r="O91" i="66" s="1"/>
  <c r="P93" i="66" l="1"/>
  <c r="N92" i="66"/>
  <c r="O92" i="66" s="1"/>
  <c r="P94" i="66" l="1"/>
  <c r="N93" i="66"/>
  <c r="O93" i="66" s="1"/>
  <c r="P95" i="66" l="1"/>
  <c r="N94" i="66"/>
  <c r="O94" i="66" s="1"/>
  <c r="P96" i="66" l="1"/>
  <c r="N95" i="66"/>
  <c r="O95" i="66" s="1"/>
  <c r="P97" i="66" l="1"/>
  <c r="N96" i="66"/>
  <c r="O96" i="66" s="1"/>
  <c r="P98" i="66" l="1"/>
  <c r="N97" i="66"/>
  <c r="O97" i="66" s="1"/>
  <c r="P99" i="66" l="1"/>
  <c r="N98" i="66"/>
  <c r="O98" i="66" s="1"/>
  <c r="P100" i="66" l="1"/>
  <c r="N99" i="66"/>
  <c r="O99" i="66" s="1"/>
  <c r="P101" i="66" l="1"/>
  <c r="N100" i="66"/>
  <c r="O100" i="66" s="1"/>
  <c r="P102" i="66" l="1"/>
  <c r="N101" i="66"/>
  <c r="O101" i="66" s="1"/>
  <c r="P103" i="66" l="1"/>
  <c r="N102" i="66"/>
  <c r="O102" i="66" s="1"/>
  <c r="P104" i="66" l="1"/>
  <c r="N103" i="66"/>
  <c r="O103" i="66" s="1"/>
  <c r="P105" i="66" l="1"/>
  <c r="N104" i="66"/>
  <c r="O104" i="66" s="1"/>
  <c r="P106" i="66" l="1"/>
  <c r="N105" i="66"/>
  <c r="O105" i="66" s="1"/>
  <c r="P107" i="66" l="1"/>
  <c r="N106" i="66"/>
  <c r="O106" i="66" s="1"/>
  <c r="P108" i="66" l="1"/>
  <c r="N107" i="66"/>
  <c r="O107" i="66" s="1"/>
  <c r="P109" i="66" l="1"/>
  <c r="N108" i="66"/>
  <c r="O108" i="66" s="1"/>
  <c r="P110" i="66" l="1"/>
  <c r="N109" i="66"/>
  <c r="O109" i="66" s="1"/>
  <c r="P111" i="66" l="1"/>
  <c r="N110" i="66"/>
  <c r="O110" i="66" s="1"/>
  <c r="P112" i="66" l="1"/>
  <c r="N111" i="66"/>
  <c r="O111" i="66" s="1"/>
  <c r="P113" i="66" l="1"/>
  <c r="N112" i="66"/>
  <c r="O112" i="66" s="1"/>
  <c r="P114" i="66" l="1"/>
  <c r="N113" i="66"/>
  <c r="O113" i="66" s="1"/>
  <c r="P115" i="66" l="1"/>
  <c r="N114" i="66"/>
  <c r="O114" i="66" s="1"/>
  <c r="P116" i="66" l="1"/>
  <c r="N115" i="66"/>
  <c r="O115" i="66" s="1"/>
  <c r="P117" i="66" l="1"/>
  <c r="N116" i="66"/>
  <c r="O116" i="66" s="1"/>
  <c r="P118" i="66" l="1"/>
  <c r="N117" i="66"/>
  <c r="O117" i="66" s="1"/>
  <c r="P119" i="66" l="1"/>
  <c r="N118" i="66"/>
  <c r="O118" i="66" s="1"/>
  <c r="P120" i="66" l="1"/>
  <c r="N119" i="66"/>
  <c r="O119" i="66" s="1"/>
  <c r="P121" i="66" l="1"/>
  <c r="N120" i="66"/>
  <c r="O120" i="66" s="1"/>
  <c r="P122" i="66" l="1"/>
  <c r="N121" i="66"/>
  <c r="O121" i="66" s="1"/>
  <c r="P123" i="66" l="1"/>
  <c r="N122" i="66"/>
  <c r="O122" i="66" s="1"/>
  <c r="P124" i="66" l="1"/>
  <c r="N123" i="66"/>
  <c r="O123" i="66" s="1"/>
  <c r="P125" i="66" l="1"/>
  <c r="N124" i="66"/>
  <c r="O124" i="66" s="1"/>
  <c r="P126" i="66" l="1"/>
  <c r="N125" i="66"/>
  <c r="O125" i="66" s="1"/>
  <c r="P127" i="66" l="1"/>
  <c r="N126" i="66"/>
  <c r="O126" i="66" s="1"/>
  <c r="P128" i="66" l="1"/>
  <c r="N127" i="66"/>
  <c r="O127" i="66" s="1"/>
  <c r="P129" i="66" l="1"/>
  <c r="N128" i="66"/>
  <c r="O128" i="66" s="1"/>
  <c r="P130" i="66" l="1"/>
  <c r="N129" i="66"/>
  <c r="O129" i="66" s="1"/>
  <c r="P131" i="66" l="1"/>
  <c r="N130" i="66"/>
  <c r="O130" i="66" s="1"/>
  <c r="P132" i="66" l="1"/>
  <c r="N131" i="66"/>
  <c r="O131" i="66" s="1"/>
  <c r="P133" i="66" l="1"/>
  <c r="N132" i="66"/>
  <c r="O132" i="66" s="1"/>
  <c r="P134" i="66" l="1"/>
  <c r="N133" i="66"/>
  <c r="O133" i="66" s="1"/>
  <c r="P135" i="66" l="1"/>
  <c r="N134" i="66"/>
  <c r="O134" i="66" s="1"/>
  <c r="P136" i="66" l="1"/>
  <c r="N135" i="66"/>
  <c r="O135" i="66" s="1"/>
  <c r="P137" i="66" l="1"/>
  <c r="N136" i="66"/>
  <c r="O136" i="66" s="1"/>
  <c r="P138" i="66" l="1"/>
  <c r="N137" i="66"/>
  <c r="O137" i="66" s="1"/>
  <c r="P139" i="66" l="1"/>
  <c r="N138" i="66"/>
  <c r="O138" i="66" s="1"/>
  <c r="P140" i="66" l="1"/>
  <c r="N139" i="66"/>
  <c r="O139" i="66" s="1"/>
  <c r="P141" i="66" l="1"/>
  <c r="N140" i="66"/>
  <c r="O140" i="66" s="1"/>
  <c r="P142" i="66" l="1"/>
  <c r="N141" i="66"/>
  <c r="O141" i="66" s="1"/>
  <c r="P143" i="66" l="1"/>
  <c r="N142" i="66"/>
  <c r="O142" i="66" s="1"/>
  <c r="P144" i="66" l="1"/>
  <c r="N143" i="66"/>
  <c r="O143" i="66" s="1"/>
  <c r="P145" i="66" l="1"/>
  <c r="N144" i="66"/>
  <c r="O144" i="66" s="1"/>
  <c r="P146" i="66" l="1"/>
  <c r="N145" i="66"/>
  <c r="O145" i="66" s="1"/>
  <c r="P147" i="66" l="1"/>
  <c r="N146" i="66"/>
  <c r="O146" i="66" s="1"/>
  <c r="P148" i="66" l="1"/>
  <c r="N147" i="66"/>
  <c r="O147" i="66" s="1"/>
  <c r="P149" i="66" l="1"/>
  <c r="N148" i="66"/>
  <c r="O148" i="66" s="1"/>
  <c r="P150" i="66" l="1"/>
  <c r="N149" i="66"/>
  <c r="O149" i="66" s="1"/>
  <c r="P151" i="66" l="1"/>
  <c r="N150" i="66"/>
  <c r="O150" i="66" s="1"/>
  <c r="P152" i="66" l="1"/>
  <c r="N151" i="66"/>
  <c r="O151" i="66" s="1"/>
  <c r="P153" i="66" l="1"/>
  <c r="N152" i="66"/>
  <c r="O152" i="66" s="1"/>
  <c r="P154" i="66" l="1"/>
  <c r="N153" i="66"/>
  <c r="O153" i="66" s="1"/>
  <c r="P155" i="66" l="1"/>
  <c r="N154" i="66"/>
  <c r="O154" i="66" s="1"/>
  <c r="P156" i="66" l="1"/>
  <c r="N155" i="66"/>
  <c r="O155" i="66" s="1"/>
  <c r="P157" i="66" l="1"/>
  <c r="N156" i="66"/>
  <c r="O156" i="66" s="1"/>
  <c r="P158" i="66" l="1"/>
  <c r="N157" i="66"/>
  <c r="O157" i="66" s="1"/>
  <c r="P159" i="66" l="1"/>
  <c r="N158" i="66"/>
  <c r="O158" i="66" s="1"/>
  <c r="P160" i="66" l="1"/>
  <c r="N159" i="66"/>
  <c r="O159" i="66" s="1"/>
  <c r="P161" i="66" l="1"/>
  <c r="N160" i="66"/>
  <c r="O160" i="66" s="1"/>
  <c r="P162" i="66" l="1"/>
  <c r="N161" i="66"/>
  <c r="O161" i="66" s="1"/>
  <c r="P163" i="66" l="1"/>
  <c r="N162" i="66"/>
  <c r="O162" i="66" s="1"/>
  <c r="P164" i="66" l="1"/>
  <c r="N163" i="66"/>
  <c r="O163" i="66" s="1"/>
  <c r="P165" i="66" l="1"/>
  <c r="N164" i="66"/>
  <c r="O164" i="66" s="1"/>
  <c r="P166" i="66" l="1"/>
  <c r="N165" i="66"/>
  <c r="O165" i="66" s="1"/>
  <c r="P167" i="66" l="1"/>
  <c r="N166" i="66"/>
  <c r="O166" i="66" s="1"/>
  <c r="P168" i="66" l="1"/>
  <c r="N167" i="66"/>
  <c r="O167" i="66" s="1"/>
  <c r="P169" i="66" l="1"/>
  <c r="N168" i="66"/>
  <c r="O168" i="66" s="1"/>
  <c r="P170" i="66" l="1"/>
  <c r="N169" i="66"/>
  <c r="O169" i="66" s="1"/>
  <c r="P171" i="66" l="1"/>
  <c r="N170" i="66"/>
  <c r="O170" i="66" s="1"/>
  <c r="P172" i="66" l="1"/>
  <c r="N171" i="66"/>
  <c r="O171" i="66" s="1"/>
  <c r="P173" i="66" l="1"/>
  <c r="N172" i="66"/>
  <c r="O172" i="66" s="1"/>
  <c r="P174" i="66" l="1"/>
  <c r="N173" i="66"/>
  <c r="O173" i="66" s="1"/>
  <c r="P175" i="66" l="1"/>
  <c r="N174" i="66"/>
  <c r="O174" i="66" s="1"/>
  <c r="P176" i="66" l="1"/>
  <c r="N175" i="66"/>
  <c r="O175" i="66" s="1"/>
  <c r="P177" i="66" l="1"/>
  <c r="N176" i="66"/>
  <c r="O176" i="66" s="1"/>
  <c r="P178" i="66" l="1"/>
  <c r="N177" i="66"/>
  <c r="O177" i="66" s="1"/>
  <c r="P179" i="66" l="1"/>
  <c r="N178" i="66"/>
  <c r="O178" i="66" s="1"/>
  <c r="P180" i="66" l="1"/>
  <c r="N179" i="66"/>
  <c r="O179" i="66" s="1"/>
  <c r="P181" i="66" l="1"/>
  <c r="N180" i="66"/>
  <c r="O180" i="66" s="1"/>
  <c r="P182" i="66" l="1"/>
  <c r="N181" i="66"/>
  <c r="O181" i="66" s="1"/>
  <c r="P183" i="66" l="1"/>
  <c r="N182" i="66"/>
  <c r="O182" i="66" s="1"/>
  <c r="P184" i="66" l="1"/>
  <c r="N183" i="66"/>
  <c r="O183" i="66" s="1"/>
  <c r="P185" i="66" l="1"/>
  <c r="N184" i="66"/>
  <c r="O184" i="66" s="1"/>
  <c r="P186" i="66" l="1"/>
  <c r="N185" i="66"/>
  <c r="O185" i="66" s="1"/>
  <c r="P187" i="66" l="1"/>
  <c r="N186" i="66"/>
  <c r="O186" i="66" s="1"/>
  <c r="P188" i="66" l="1"/>
  <c r="N187" i="66"/>
  <c r="O187" i="66" s="1"/>
  <c r="P189" i="66" l="1"/>
  <c r="N188" i="66"/>
  <c r="O188" i="66" s="1"/>
  <c r="P190" i="66" l="1"/>
  <c r="N189" i="66"/>
  <c r="O189" i="66" s="1"/>
  <c r="P191" i="66" l="1"/>
  <c r="N190" i="66"/>
  <c r="O190" i="66" s="1"/>
  <c r="P192" i="66" l="1"/>
  <c r="N191" i="66"/>
  <c r="O191" i="66" s="1"/>
  <c r="P193" i="66" l="1"/>
  <c r="N192" i="66"/>
  <c r="O192" i="66" s="1"/>
  <c r="P194" i="66" l="1"/>
  <c r="N193" i="66"/>
  <c r="O193" i="66" s="1"/>
  <c r="P195" i="66" l="1"/>
  <c r="N194" i="66"/>
  <c r="O194" i="66" s="1"/>
  <c r="P196" i="66" l="1"/>
  <c r="N195" i="66"/>
  <c r="O195" i="66" s="1"/>
  <c r="P197" i="66" l="1"/>
  <c r="N196" i="66"/>
  <c r="O196" i="66" s="1"/>
  <c r="P198" i="66" l="1"/>
  <c r="N197" i="66"/>
  <c r="O197" i="66" s="1"/>
  <c r="P199" i="66" l="1"/>
  <c r="N198" i="66"/>
  <c r="O198" i="66" s="1"/>
  <c r="P200" i="66" l="1"/>
  <c r="N199" i="66"/>
  <c r="O199" i="66" s="1"/>
  <c r="P201" i="66" l="1"/>
  <c r="N200" i="66"/>
  <c r="O200" i="66" s="1"/>
  <c r="P202" i="66" l="1"/>
  <c r="N201" i="66"/>
  <c r="O201" i="66" s="1"/>
  <c r="P203" i="66" l="1"/>
  <c r="N202" i="66"/>
  <c r="O202" i="66" s="1"/>
  <c r="P204" i="66" l="1"/>
  <c r="N203" i="66"/>
  <c r="O203" i="66" s="1"/>
  <c r="P205" i="66" l="1"/>
  <c r="N204" i="66"/>
  <c r="O204" i="66" s="1"/>
  <c r="P206" i="66" l="1"/>
  <c r="N205" i="66"/>
  <c r="O205" i="66" s="1"/>
  <c r="P207" i="66" l="1"/>
  <c r="N206" i="66"/>
  <c r="O206" i="66" s="1"/>
  <c r="P208" i="66" l="1"/>
  <c r="N207" i="66"/>
  <c r="O207" i="66" s="1"/>
  <c r="P209" i="66" l="1"/>
  <c r="N208" i="66"/>
  <c r="O208" i="66" s="1"/>
  <c r="P210" i="66" l="1"/>
  <c r="N209" i="66"/>
  <c r="O209" i="66" s="1"/>
  <c r="P211" i="66" l="1"/>
  <c r="N210" i="66"/>
  <c r="O210" i="66" s="1"/>
  <c r="P212" i="66" l="1"/>
  <c r="N211" i="66"/>
  <c r="O211" i="66" s="1"/>
  <c r="P213" i="66" l="1"/>
  <c r="N212" i="66"/>
  <c r="O212" i="66" s="1"/>
  <c r="P214" i="66" l="1"/>
  <c r="N213" i="66"/>
  <c r="O213" i="66" s="1"/>
  <c r="P215" i="66" l="1"/>
  <c r="N214" i="66"/>
  <c r="O214" i="66" s="1"/>
  <c r="P216" i="66" l="1"/>
  <c r="N215" i="66"/>
  <c r="O215" i="66" s="1"/>
  <c r="P217" i="66" l="1"/>
  <c r="N216" i="66"/>
  <c r="O216" i="66" s="1"/>
  <c r="P218" i="66" l="1"/>
  <c r="N217" i="66"/>
  <c r="O217" i="66" s="1"/>
  <c r="P219" i="66" l="1"/>
  <c r="N218" i="66"/>
  <c r="O218" i="66" s="1"/>
  <c r="P220" i="66" l="1"/>
  <c r="N219" i="66"/>
  <c r="O219" i="66" s="1"/>
  <c r="P221" i="66" l="1"/>
  <c r="N220" i="66"/>
  <c r="O220" i="66" s="1"/>
  <c r="P222" i="66" l="1"/>
  <c r="N221" i="66"/>
  <c r="O221" i="66" s="1"/>
  <c r="P223" i="66" l="1"/>
  <c r="N222" i="66"/>
  <c r="O222" i="66" s="1"/>
  <c r="P224" i="66" l="1"/>
  <c r="N223" i="66"/>
  <c r="O223" i="66" s="1"/>
  <c r="P225" i="66" l="1"/>
  <c r="N224" i="66"/>
  <c r="O224" i="66" s="1"/>
  <c r="P226" i="66" l="1"/>
  <c r="N225" i="66"/>
  <c r="O225" i="66" s="1"/>
  <c r="P227" i="66" l="1"/>
  <c r="N226" i="66"/>
  <c r="O226" i="66" s="1"/>
  <c r="P228" i="66" l="1"/>
  <c r="N227" i="66"/>
  <c r="O227" i="66" s="1"/>
  <c r="P229" i="66" l="1"/>
  <c r="N228" i="66"/>
  <c r="O228" i="66" s="1"/>
  <c r="P230" i="66" l="1"/>
  <c r="N229" i="66"/>
  <c r="O229" i="66" s="1"/>
  <c r="P231" i="66" l="1"/>
  <c r="N230" i="66"/>
  <c r="O230" i="66" s="1"/>
  <c r="P232" i="66" l="1"/>
  <c r="N231" i="66"/>
  <c r="O231" i="66" s="1"/>
  <c r="P233" i="66" l="1"/>
  <c r="N232" i="66"/>
  <c r="O232" i="66" s="1"/>
  <c r="P234" i="66" l="1"/>
  <c r="N233" i="66"/>
  <c r="O233" i="66" s="1"/>
  <c r="P235" i="66" l="1"/>
  <c r="N234" i="66"/>
  <c r="O234" i="66" s="1"/>
  <c r="P236" i="66" l="1"/>
  <c r="N235" i="66"/>
  <c r="O235" i="66" s="1"/>
  <c r="P237" i="66" l="1"/>
  <c r="N236" i="66"/>
  <c r="O236" i="66" s="1"/>
  <c r="P238" i="66" l="1"/>
  <c r="N237" i="66"/>
  <c r="O237" i="66" s="1"/>
  <c r="P239" i="66" l="1"/>
  <c r="N238" i="66"/>
  <c r="O238" i="66" s="1"/>
  <c r="P240" i="66" l="1"/>
  <c r="N239" i="66"/>
  <c r="O239" i="66" s="1"/>
  <c r="P241" i="66" l="1"/>
  <c r="N240" i="66"/>
  <c r="O240" i="66" s="1"/>
  <c r="P242" i="66" l="1"/>
  <c r="N241" i="66"/>
  <c r="O241" i="66" s="1"/>
  <c r="P243" i="66" l="1"/>
  <c r="N242" i="66"/>
  <c r="O242" i="66" s="1"/>
  <c r="P244" i="66" l="1"/>
  <c r="N243" i="66"/>
  <c r="O243" i="66" s="1"/>
  <c r="P245" i="66" l="1"/>
  <c r="N244" i="66"/>
  <c r="O244" i="66" s="1"/>
  <c r="P246" i="66" l="1"/>
  <c r="N245" i="66"/>
  <c r="O245" i="66" s="1"/>
  <c r="P247" i="66" l="1"/>
  <c r="N246" i="66"/>
  <c r="O246" i="66" s="1"/>
  <c r="P248" i="66" l="1"/>
  <c r="N247" i="66"/>
  <c r="O247" i="66" s="1"/>
  <c r="P249" i="66" l="1"/>
  <c r="N248" i="66"/>
  <c r="O248" i="66" s="1"/>
  <c r="P250" i="66" l="1"/>
  <c r="N249" i="66"/>
  <c r="O249" i="66" s="1"/>
  <c r="P251" i="66" l="1"/>
  <c r="N250" i="66"/>
  <c r="O250" i="66" s="1"/>
  <c r="P252" i="66" l="1"/>
  <c r="N251" i="66"/>
  <c r="O251" i="66" s="1"/>
  <c r="P253" i="66" l="1"/>
  <c r="N252" i="66"/>
  <c r="O252" i="66" s="1"/>
  <c r="P254" i="66" l="1"/>
  <c r="N253" i="66"/>
  <c r="O253" i="66" s="1"/>
  <c r="P255" i="66" l="1"/>
  <c r="N254" i="66"/>
  <c r="O254" i="66" s="1"/>
  <c r="P256" i="66" l="1"/>
  <c r="N255" i="66"/>
  <c r="O255" i="66" s="1"/>
  <c r="P257" i="66" l="1"/>
  <c r="N256" i="66"/>
  <c r="O256" i="66" s="1"/>
  <c r="P258" i="66" l="1"/>
  <c r="N257" i="66"/>
  <c r="O257" i="66" s="1"/>
  <c r="P259" i="66" l="1"/>
  <c r="N258" i="66"/>
  <c r="O258" i="66" s="1"/>
  <c r="P260" i="66" l="1"/>
  <c r="N259" i="66"/>
  <c r="O259" i="66" s="1"/>
  <c r="P261" i="66" l="1"/>
  <c r="N260" i="66"/>
  <c r="O260" i="66" s="1"/>
  <c r="P262" i="66" l="1"/>
  <c r="N261" i="66"/>
  <c r="O261" i="66" s="1"/>
  <c r="P263" i="66" l="1"/>
  <c r="N262" i="66"/>
  <c r="O262" i="66" s="1"/>
  <c r="P264" i="66" l="1"/>
  <c r="N263" i="66"/>
  <c r="O263" i="66" s="1"/>
  <c r="P265" i="66" l="1"/>
  <c r="N264" i="66"/>
  <c r="O264" i="66" s="1"/>
  <c r="P266" i="66" l="1"/>
  <c r="N265" i="66"/>
  <c r="O265" i="66" s="1"/>
  <c r="P267" i="66" l="1"/>
  <c r="N266" i="66"/>
  <c r="O266" i="66" s="1"/>
  <c r="P268" i="66" l="1"/>
  <c r="N267" i="66"/>
  <c r="O267" i="66" s="1"/>
  <c r="P269" i="66" l="1"/>
  <c r="N268" i="66"/>
  <c r="O268" i="66" s="1"/>
  <c r="P270" i="66" l="1"/>
  <c r="N269" i="66"/>
  <c r="O269" i="66" s="1"/>
  <c r="P271" i="66" l="1"/>
  <c r="N270" i="66"/>
  <c r="O270" i="66" s="1"/>
  <c r="P272" i="66" l="1"/>
  <c r="N271" i="66"/>
  <c r="O271" i="66" s="1"/>
  <c r="P273" i="66" l="1"/>
  <c r="N272" i="66"/>
  <c r="O272" i="66" s="1"/>
  <c r="P274" i="66" l="1"/>
  <c r="N273" i="66"/>
  <c r="O273" i="66" s="1"/>
  <c r="P275" i="66" l="1"/>
  <c r="N274" i="66"/>
  <c r="O274" i="66" s="1"/>
  <c r="P276" i="66" l="1"/>
  <c r="N275" i="66"/>
  <c r="O275" i="66" s="1"/>
  <c r="P277" i="66" l="1"/>
  <c r="N276" i="66"/>
  <c r="O276" i="66" s="1"/>
  <c r="P278" i="66" l="1"/>
  <c r="N277" i="66"/>
  <c r="O277" i="66" s="1"/>
  <c r="P279" i="66" l="1"/>
  <c r="N278" i="66"/>
  <c r="O278" i="66" s="1"/>
  <c r="P280" i="66" l="1"/>
  <c r="N279" i="66"/>
  <c r="O279" i="66" s="1"/>
  <c r="P281" i="66" l="1"/>
  <c r="N280" i="66"/>
  <c r="O280" i="66" s="1"/>
  <c r="P282" i="66" l="1"/>
  <c r="N281" i="66"/>
  <c r="O281" i="66" s="1"/>
  <c r="P283" i="66" l="1"/>
  <c r="N282" i="66"/>
  <c r="O282" i="66" s="1"/>
  <c r="P284" i="66" l="1"/>
  <c r="N283" i="66"/>
  <c r="O283" i="66" s="1"/>
  <c r="P285" i="66" l="1"/>
  <c r="N284" i="66"/>
  <c r="O284" i="66" s="1"/>
  <c r="P286" i="66" l="1"/>
  <c r="N285" i="66"/>
  <c r="O285" i="66" s="1"/>
  <c r="P287" i="66" l="1"/>
  <c r="N286" i="66"/>
  <c r="O286" i="66" s="1"/>
  <c r="P288" i="66" l="1"/>
  <c r="N287" i="66"/>
  <c r="O287" i="66" s="1"/>
  <c r="P289" i="66" l="1"/>
  <c r="N288" i="66"/>
  <c r="O288" i="66" s="1"/>
  <c r="P290" i="66" l="1"/>
  <c r="N289" i="66"/>
  <c r="O289" i="66" s="1"/>
  <c r="P291" i="66" l="1"/>
  <c r="N290" i="66"/>
  <c r="O290" i="66" s="1"/>
  <c r="P292" i="66" l="1"/>
  <c r="N291" i="66"/>
  <c r="O291" i="66" s="1"/>
  <c r="P293" i="66" l="1"/>
  <c r="N292" i="66"/>
  <c r="O292" i="66" s="1"/>
  <c r="P294" i="66" l="1"/>
  <c r="N293" i="66"/>
  <c r="O293" i="66" s="1"/>
  <c r="P295" i="66" l="1"/>
  <c r="N294" i="66"/>
  <c r="O294" i="66" s="1"/>
  <c r="P296" i="66" l="1"/>
  <c r="N295" i="66"/>
  <c r="O295" i="66" s="1"/>
  <c r="P297" i="66" l="1"/>
  <c r="N296" i="66"/>
  <c r="O296" i="66" s="1"/>
  <c r="P298" i="66" l="1"/>
  <c r="N297" i="66"/>
  <c r="O297" i="66" s="1"/>
  <c r="P299" i="66" l="1"/>
  <c r="N298" i="66"/>
  <c r="O298" i="66" s="1"/>
  <c r="P300" i="66" l="1"/>
  <c r="N299" i="66"/>
  <c r="O299" i="66" s="1"/>
  <c r="P301" i="66" l="1"/>
  <c r="N300" i="66"/>
  <c r="O300" i="66" s="1"/>
  <c r="P302" i="66" l="1"/>
  <c r="N301" i="66"/>
  <c r="O301" i="66" s="1"/>
  <c r="P303" i="66" l="1"/>
  <c r="N302" i="66"/>
  <c r="O302" i="66" s="1"/>
  <c r="P304" i="66" l="1"/>
  <c r="N303" i="66"/>
  <c r="O303" i="66" s="1"/>
  <c r="P305" i="66" l="1"/>
  <c r="N304" i="66"/>
  <c r="O304" i="66" s="1"/>
  <c r="P306" i="66" l="1"/>
  <c r="N305" i="66"/>
  <c r="O305" i="66" s="1"/>
  <c r="P307" i="66" l="1"/>
  <c r="N306" i="66"/>
  <c r="O306" i="66" s="1"/>
  <c r="P308" i="66" l="1"/>
  <c r="N307" i="66"/>
  <c r="O307" i="66" s="1"/>
  <c r="P309" i="66" l="1"/>
  <c r="N308" i="66"/>
  <c r="O308" i="66" s="1"/>
  <c r="P310" i="66" l="1"/>
  <c r="N309" i="66"/>
  <c r="O309" i="66" s="1"/>
  <c r="P311" i="66" l="1"/>
  <c r="N310" i="66"/>
  <c r="O310" i="66" s="1"/>
  <c r="P312" i="66" l="1"/>
  <c r="N311" i="66"/>
  <c r="O311" i="66" s="1"/>
  <c r="P313" i="66" l="1"/>
  <c r="N312" i="66"/>
  <c r="O312" i="66" s="1"/>
  <c r="P314" i="66" l="1"/>
  <c r="N313" i="66"/>
  <c r="O313" i="66" s="1"/>
  <c r="P315" i="66" l="1"/>
  <c r="N314" i="66"/>
  <c r="O314" i="66" s="1"/>
  <c r="P316" i="66" l="1"/>
  <c r="N315" i="66"/>
  <c r="O315" i="66" s="1"/>
  <c r="P317" i="66" l="1"/>
  <c r="N316" i="66"/>
  <c r="O316" i="66" s="1"/>
  <c r="P318" i="66" l="1"/>
  <c r="N317" i="66"/>
  <c r="O317" i="66" s="1"/>
  <c r="P319" i="66" l="1"/>
  <c r="N318" i="66"/>
  <c r="O318" i="66" s="1"/>
  <c r="P320" i="66" l="1"/>
  <c r="N319" i="66"/>
  <c r="O319" i="66" s="1"/>
  <c r="P321" i="66" l="1"/>
  <c r="N320" i="66"/>
  <c r="O320" i="66" s="1"/>
  <c r="P322" i="66" l="1"/>
  <c r="N321" i="66"/>
  <c r="O321" i="66" s="1"/>
  <c r="P323" i="66" l="1"/>
  <c r="N322" i="66"/>
  <c r="O322" i="66" s="1"/>
  <c r="P324" i="66" l="1"/>
  <c r="N323" i="66"/>
  <c r="O323" i="66" s="1"/>
  <c r="P325" i="66" l="1"/>
  <c r="N324" i="66"/>
  <c r="O324" i="66" s="1"/>
  <c r="P326" i="66" l="1"/>
  <c r="N325" i="66"/>
  <c r="O325" i="66" s="1"/>
  <c r="P327" i="66" l="1"/>
  <c r="N326" i="66"/>
  <c r="O326" i="66" s="1"/>
  <c r="P328" i="66" l="1"/>
  <c r="N327" i="66"/>
  <c r="O327" i="66" s="1"/>
  <c r="P329" i="66" l="1"/>
  <c r="N328" i="66"/>
  <c r="O328" i="66" s="1"/>
  <c r="P330" i="66" l="1"/>
  <c r="N329" i="66"/>
  <c r="O329" i="66" s="1"/>
  <c r="P331" i="66" l="1"/>
  <c r="N330" i="66"/>
  <c r="O330" i="66" s="1"/>
  <c r="P332" i="66" l="1"/>
  <c r="N331" i="66"/>
  <c r="O331" i="66" s="1"/>
  <c r="P333" i="66" l="1"/>
  <c r="N332" i="66"/>
  <c r="O332" i="66" s="1"/>
  <c r="P334" i="66" l="1"/>
  <c r="N333" i="66"/>
  <c r="O333" i="66" s="1"/>
  <c r="P335" i="66" l="1"/>
  <c r="N334" i="66"/>
  <c r="O334" i="66" s="1"/>
  <c r="P336" i="66" l="1"/>
  <c r="N335" i="66"/>
  <c r="O335" i="66" s="1"/>
  <c r="P337" i="66" l="1"/>
  <c r="N336" i="66"/>
  <c r="O336" i="66" s="1"/>
  <c r="P338" i="66" l="1"/>
  <c r="N337" i="66"/>
  <c r="O337" i="66" s="1"/>
  <c r="P339" i="66" l="1"/>
  <c r="N338" i="66"/>
  <c r="O338" i="66" s="1"/>
  <c r="P340" i="66" l="1"/>
  <c r="N339" i="66"/>
  <c r="O339" i="66" s="1"/>
  <c r="P341" i="66" l="1"/>
  <c r="N340" i="66"/>
  <c r="O340" i="66" s="1"/>
  <c r="P342" i="66" l="1"/>
  <c r="N341" i="66"/>
  <c r="O341" i="66" s="1"/>
  <c r="P343" i="66" l="1"/>
  <c r="N342" i="66"/>
  <c r="O342" i="66" s="1"/>
  <c r="P344" i="66" l="1"/>
  <c r="N343" i="66"/>
  <c r="O343" i="66" s="1"/>
  <c r="P345" i="66" l="1"/>
  <c r="N344" i="66"/>
  <c r="O344" i="66" s="1"/>
  <c r="P346" i="66" l="1"/>
  <c r="N345" i="66"/>
  <c r="O345" i="66" s="1"/>
  <c r="P347" i="66" l="1"/>
  <c r="N346" i="66"/>
  <c r="O346" i="66" s="1"/>
  <c r="P348" i="66" l="1"/>
  <c r="N347" i="66"/>
  <c r="O347" i="66" s="1"/>
  <c r="P349" i="66" l="1"/>
  <c r="N348" i="66"/>
  <c r="O348" i="66" s="1"/>
  <c r="P350" i="66" l="1"/>
  <c r="N349" i="66"/>
  <c r="O349" i="66" s="1"/>
  <c r="P351" i="66" l="1"/>
  <c r="N350" i="66"/>
  <c r="O350" i="66" s="1"/>
  <c r="P352" i="66" l="1"/>
  <c r="N351" i="66"/>
  <c r="O351" i="66" s="1"/>
  <c r="P353" i="66" l="1"/>
  <c r="N352" i="66"/>
  <c r="O352" i="66" s="1"/>
  <c r="P354" i="66" l="1"/>
  <c r="N353" i="66"/>
  <c r="O353" i="66" s="1"/>
  <c r="P355" i="66" l="1"/>
  <c r="N354" i="66"/>
  <c r="O354" i="66" s="1"/>
  <c r="P356" i="66" l="1"/>
  <c r="N355" i="66"/>
  <c r="O355" i="66" s="1"/>
  <c r="P357" i="66" l="1"/>
  <c r="N356" i="66"/>
  <c r="O356" i="66" s="1"/>
  <c r="P358" i="66" l="1"/>
  <c r="N357" i="66"/>
  <c r="O357" i="66" s="1"/>
  <c r="P359" i="66" l="1"/>
  <c r="N358" i="66"/>
  <c r="O358" i="66" s="1"/>
  <c r="P360" i="66" l="1"/>
  <c r="N359" i="66"/>
  <c r="O359" i="66" s="1"/>
  <c r="P361" i="66" l="1"/>
  <c r="N360" i="66"/>
  <c r="O360" i="66" s="1"/>
  <c r="P362" i="66" l="1"/>
  <c r="N361" i="66"/>
  <c r="O361" i="66" s="1"/>
  <c r="P363" i="66" l="1"/>
  <c r="N362" i="66"/>
  <c r="O362" i="66" s="1"/>
  <c r="P364" i="66" l="1"/>
  <c r="N363" i="66"/>
  <c r="O363" i="66" s="1"/>
  <c r="P365" i="66" l="1"/>
  <c r="N364" i="66"/>
  <c r="O364" i="66" s="1"/>
  <c r="P366" i="66" l="1"/>
  <c r="N365" i="66"/>
  <c r="O365" i="66" s="1"/>
  <c r="P367" i="66" l="1"/>
  <c r="N366" i="66"/>
  <c r="O366" i="66" s="1"/>
  <c r="P368" i="66" l="1"/>
  <c r="N367" i="66"/>
  <c r="O367" i="66" s="1"/>
  <c r="P369" i="66" l="1"/>
  <c r="N368" i="66"/>
  <c r="O368" i="66" s="1"/>
  <c r="P370" i="66" l="1"/>
  <c r="N369" i="66"/>
  <c r="O369" i="66" s="1"/>
  <c r="P371" i="66" l="1"/>
  <c r="N370" i="66"/>
  <c r="O370" i="66" s="1"/>
  <c r="P372" i="66" l="1"/>
  <c r="N371" i="66"/>
  <c r="O371" i="66" s="1"/>
  <c r="P373" i="66" l="1"/>
  <c r="N372" i="66"/>
  <c r="O372" i="66" s="1"/>
  <c r="P374" i="66" l="1"/>
  <c r="N373" i="66"/>
  <c r="O373" i="66" s="1"/>
  <c r="P375" i="66" l="1"/>
  <c r="N374" i="66"/>
  <c r="O374" i="66" s="1"/>
  <c r="P376" i="66" l="1"/>
  <c r="N375" i="66"/>
  <c r="O375" i="66" s="1"/>
  <c r="P377" i="66" l="1"/>
  <c r="N376" i="66"/>
  <c r="O376" i="66" s="1"/>
  <c r="P378" i="66" l="1"/>
  <c r="N377" i="66"/>
  <c r="O377" i="66" s="1"/>
  <c r="P379" i="66" l="1"/>
  <c r="N378" i="66"/>
  <c r="O378" i="66" s="1"/>
  <c r="P380" i="66" l="1"/>
  <c r="N379" i="66"/>
  <c r="O379" i="66" s="1"/>
  <c r="P381" i="66" l="1"/>
  <c r="N380" i="66"/>
  <c r="O380" i="66" s="1"/>
  <c r="P382" i="66" l="1"/>
  <c r="N381" i="66"/>
  <c r="O381" i="66" s="1"/>
  <c r="P383" i="66" l="1"/>
  <c r="N382" i="66"/>
  <c r="O382" i="66" s="1"/>
  <c r="P384" i="66" l="1"/>
  <c r="N383" i="66"/>
  <c r="O383" i="66" s="1"/>
  <c r="P385" i="66" l="1"/>
  <c r="N384" i="66"/>
  <c r="O384" i="66" s="1"/>
  <c r="P386" i="66" l="1"/>
  <c r="N385" i="66"/>
  <c r="O385" i="66" s="1"/>
  <c r="P387" i="66" l="1"/>
  <c r="N386" i="66"/>
  <c r="O386" i="66" s="1"/>
  <c r="P388" i="66" l="1"/>
  <c r="N387" i="66"/>
  <c r="O387" i="66" s="1"/>
  <c r="P389" i="66" l="1"/>
  <c r="N388" i="66"/>
  <c r="O388" i="66" s="1"/>
  <c r="P390" i="66" l="1"/>
  <c r="N389" i="66"/>
  <c r="O389" i="66" s="1"/>
  <c r="P391" i="66" l="1"/>
  <c r="N390" i="66"/>
  <c r="O390" i="66" s="1"/>
  <c r="P392" i="66" l="1"/>
  <c r="N391" i="66"/>
  <c r="O391" i="66" s="1"/>
  <c r="P393" i="66" l="1"/>
  <c r="N392" i="66"/>
  <c r="O392" i="66" s="1"/>
  <c r="P394" i="66" l="1"/>
  <c r="N393" i="66"/>
  <c r="O393" i="66" s="1"/>
  <c r="P395" i="66" l="1"/>
  <c r="N394" i="66"/>
  <c r="O394" i="66" s="1"/>
  <c r="P396" i="66" l="1"/>
  <c r="N395" i="66"/>
  <c r="O395" i="66" s="1"/>
  <c r="P397" i="66" l="1"/>
  <c r="N396" i="66"/>
  <c r="O396" i="66" s="1"/>
  <c r="P398" i="66" l="1"/>
  <c r="N397" i="66"/>
  <c r="O397" i="66" s="1"/>
  <c r="P399" i="66" l="1"/>
  <c r="N398" i="66"/>
  <c r="O398" i="66" s="1"/>
  <c r="P400" i="66" l="1"/>
  <c r="N399" i="66"/>
  <c r="O399" i="66" s="1"/>
  <c r="P401" i="66" l="1"/>
  <c r="N400" i="66"/>
  <c r="O400" i="66" s="1"/>
  <c r="P402" i="66" l="1"/>
  <c r="N401" i="66"/>
  <c r="O401" i="66" s="1"/>
  <c r="P403" i="66" l="1"/>
  <c r="N402" i="66"/>
  <c r="O402" i="66" s="1"/>
  <c r="P404" i="66" l="1"/>
  <c r="N403" i="66"/>
  <c r="O403" i="66" s="1"/>
  <c r="P405" i="66" l="1"/>
  <c r="N404" i="66"/>
  <c r="O404" i="66" s="1"/>
  <c r="P406" i="66" l="1"/>
  <c r="N405" i="66"/>
  <c r="O405" i="66" s="1"/>
  <c r="P407" i="66" l="1"/>
  <c r="N406" i="66"/>
  <c r="O406" i="66" s="1"/>
  <c r="P408" i="66" l="1"/>
  <c r="N407" i="66"/>
  <c r="O407" i="66" s="1"/>
  <c r="P409" i="66" l="1"/>
  <c r="N408" i="66"/>
  <c r="O408" i="66" s="1"/>
  <c r="P410" i="66" l="1"/>
  <c r="N409" i="66"/>
  <c r="O409" i="66" s="1"/>
  <c r="P411" i="66" l="1"/>
  <c r="N410" i="66"/>
  <c r="O410" i="66" s="1"/>
  <c r="P412" i="66" l="1"/>
  <c r="N411" i="66"/>
  <c r="O411" i="66" s="1"/>
  <c r="P413" i="66" l="1"/>
  <c r="N412" i="66"/>
  <c r="O412" i="66" s="1"/>
  <c r="P414" i="66" l="1"/>
  <c r="N413" i="66"/>
  <c r="O413" i="66" s="1"/>
  <c r="P415" i="66" l="1"/>
  <c r="N414" i="66"/>
  <c r="O414" i="66"/>
  <c r="P416" i="66" l="1"/>
  <c r="N415" i="66"/>
  <c r="O415" i="66"/>
  <c r="P417" i="66" l="1"/>
  <c r="N416" i="66"/>
  <c r="O416" i="66" s="1"/>
  <c r="P418" i="66" l="1"/>
  <c r="N417" i="66"/>
  <c r="O417" i="66" s="1"/>
  <c r="P419" i="66" l="1"/>
  <c r="N418" i="66"/>
  <c r="O418" i="66" s="1"/>
  <c r="P420" i="66" l="1"/>
  <c r="N419" i="66"/>
  <c r="O419" i="66" s="1"/>
  <c r="P421" i="66" l="1"/>
  <c r="N420" i="66"/>
  <c r="O420" i="66" s="1"/>
  <c r="P422" i="66" l="1"/>
  <c r="N421" i="66"/>
  <c r="O421" i="66" s="1"/>
  <c r="P423" i="66" l="1"/>
  <c r="N422" i="66"/>
  <c r="O422" i="66" s="1"/>
  <c r="P424" i="66" l="1"/>
  <c r="N423" i="66"/>
  <c r="O423" i="66" s="1"/>
  <c r="P425" i="66" l="1"/>
  <c r="N424" i="66"/>
  <c r="O424" i="66" s="1"/>
  <c r="P426" i="66" l="1"/>
  <c r="N425" i="66"/>
  <c r="O425" i="66" s="1"/>
  <c r="P427" i="66" l="1"/>
  <c r="N426" i="66"/>
  <c r="O426" i="66" s="1"/>
  <c r="P428" i="66" l="1"/>
  <c r="N427" i="66"/>
  <c r="O427" i="66" s="1"/>
  <c r="P429" i="66" l="1"/>
  <c r="N428" i="66"/>
  <c r="O428" i="66" s="1"/>
  <c r="P430" i="66" l="1"/>
  <c r="N429" i="66"/>
  <c r="O429" i="66" s="1"/>
  <c r="P431" i="66" l="1"/>
  <c r="N430" i="66"/>
  <c r="O430" i="66" s="1"/>
  <c r="P432" i="66" l="1"/>
  <c r="N431" i="66"/>
  <c r="O431" i="66" s="1"/>
  <c r="P433" i="66" l="1"/>
  <c r="N432" i="66"/>
  <c r="O432" i="66" s="1"/>
  <c r="P434" i="66" l="1"/>
  <c r="N433" i="66"/>
  <c r="O433" i="66" s="1"/>
  <c r="P435" i="66" l="1"/>
  <c r="N434" i="66"/>
  <c r="O434" i="66" s="1"/>
  <c r="P436" i="66" l="1"/>
  <c r="N435" i="66"/>
  <c r="O435" i="66" s="1"/>
  <c r="P437" i="66" l="1"/>
  <c r="N436" i="66"/>
  <c r="O436" i="66" s="1"/>
  <c r="P438" i="66" l="1"/>
  <c r="N437" i="66"/>
  <c r="O437" i="66" s="1"/>
  <c r="P439" i="66" l="1"/>
  <c r="N438" i="66"/>
  <c r="O438" i="66" s="1"/>
  <c r="P440" i="66" l="1"/>
  <c r="N439" i="66"/>
  <c r="O439" i="66" s="1"/>
  <c r="P441" i="66" l="1"/>
  <c r="N440" i="66"/>
  <c r="O440" i="66" s="1"/>
  <c r="P442" i="66" l="1"/>
  <c r="N441" i="66"/>
  <c r="O441" i="66" s="1"/>
  <c r="P443" i="66" l="1"/>
  <c r="N442" i="66"/>
  <c r="O442" i="66" s="1"/>
  <c r="P444" i="66" l="1"/>
  <c r="N443" i="66"/>
  <c r="O443" i="66" s="1"/>
  <c r="P445" i="66" l="1"/>
  <c r="N444" i="66"/>
  <c r="O444" i="66" s="1"/>
  <c r="P446" i="66" l="1"/>
  <c r="N445" i="66"/>
  <c r="O445" i="66" s="1"/>
  <c r="P447" i="66" l="1"/>
  <c r="N446" i="66"/>
  <c r="O446" i="66" s="1"/>
  <c r="P448" i="66" l="1"/>
  <c r="N447" i="66"/>
  <c r="O447" i="66" s="1"/>
  <c r="P449" i="66" l="1"/>
  <c r="N448" i="66"/>
  <c r="O448" i="66" s="1"/>
  <c r="P450" i="66" l="1"/>
  <c r="N449" i="66"/>
  <c r="O449" i="66" s="1"/>
  <c r="P451" i="66" l="1"/>
  <c r="N450" i="66"/>
  <c r="O450" i="66" s="1"/>
  <c r="P452" i="66" l="1"/>
  <c r="N451" i="66"/>
  <c r="O451" i="66" s="1"/>
  <c r="P453" i="66" l="1"/>
  <c r="N452" i="66"/>
  <c r="O452" i="66" s="1"/>
  <c r="P454" i="66" l="1"/>
  <c r="N453" i="66"/>
  <c r="O453" i="66" s="1"/>
  <c r="P455" i="66" l="1"/>
  <c r="N454" i="66"/>
  <c r="O454" i="66" s="1"/>
  <c r="P456" i="66" l="1"/>
  <c r="N455" i="66"/>
  <c r="O455" i="66" s="1"/>
  <c r="P457" i="66" l="1"/>
  <c r="N456" i="66"/>
  <c r="O456" i="66" s="1"/>
  <c r="P458" i="66" l="1"/>
  <c r="N457" i="66"/>
  <c r="O457" i="66" s="1"/>
  <c r="P459" i="66" l="1"/>
  <c r="N458" i="66"/>
  <c r="O458" i="66" s="1"/>
  <c r="P460" i="66" l="1"/>
  <c r="N459" i="66"/>
  <c r="O459" i="66" s="1"/>
  <c r="P461" i="66" l="1"/>
  <c r="N460" i="66"/>
  <c r="O460" i="66" s="1"/>
  <c r="P462" i="66" l="1"/>
  <c r="N461" i="66"/>
  <c r="O461" i="66" s="1"/>
  <c r="P463" i="66" l="1"/>
  <c r="N462" i="66"/>
  <c r="O462" i="66" s="1"/>
  <c r="P464" i="66" l="1"/>
  <c r="N463" i="66"/>
  <c r="O463" i="66" s="1"/>
  <c r="P465" i="66" l="1"/>
  <c r="N464" i="66"/>
  <c r="O464" i="66" s="1"/>
  <c r="P466" i="66" l="1"/>
  <c r="N465" i="66"/>
  <c r="O465" i="66" s="1"/>
  <c r="P467" i="66" l="1"/>
  <c r="N466" i="66"/>
  <c r="O466" i="66" s="1"/>
  <c r="P468" i="66" l="1"/>
  <c r="N467" i="66"/>
  <c r="O467" i="66" s="1"/>
  <c r="P469" i="66" l="1"/>
  <c r="N468" i="66"/>
  <c r="O468" i="66" s="1"/>
  <c r="P470" i="66" l="1"/>
  <c r="N469" i="66"/>
  <c r="O469" i="66" s="1"/>
  <c r="P471" i="66" l="1"/>
  <c r="N470" i="66"/>
  <c r="O470" i="66" s="1"/>
  <c r="P472" i="66" l="1"/>
  <c r="N471" i="66"/>
  <c r="O471" i="66" s="1"/>
  <c r="P473" i="66" l="1"/>
  <c r="N472" i="66"/>
  <c r="O472" i="66" s="1"/>
  <c r="P474" i="66" l="1"/>
  <c r="N473" i="66"/>
  <c r="O473" i="66" s="1"/>
  <c r="P475" i="66" l="1"/>
  <c r="N474" i="66"/>
  <c r="O474" i="66" s="1"/>
  <c r="P476" i="66" l="1"/>
  <c r="N475" i="66"/>
  <c r="O475" i="66" s="1"/>
  <c r="P477" i="66" l="1"/>
  <c r="N476" i="66"/>
  <c r="O476" i="66" s="1"/>
  <c r="P478" i="66" l="1"/>
  <c r="N477" i="66"/>
  <c r="O477" i="66" s="1"/>
  <c r="P479" i="66" l="1"/>
  <c r="N478" i="66"/>
  <c r="O478" i="66" s="1"/>
  <c r="P480" i="66" l="1"/>
  <c r="N479" i="66"/>
  <c r="O479" i="66" s="1"/>
  <c r="P481" i="66" l="1"/>
  <c r="N480" i="66"/>
  <c r="O480" i="66" s="1"/>
  <c r="P482" i="66" l="1"/>
  <c r="N481" i="66"/>
  <c r="O481" i="66" s="1"/>
  <c r="P483" i="66" l="1"/>
  <c r="N482" i="66"/>
  <c r="O482" i="66" s="1"/>
  <c r="P484" i="66" l="1"/>
  <c r="N483" i="66"/>
  <c r="O483" i="66" s="1"/>
  <c r="P485" i="66" l="1"/>
  <c r="N484" i="66"/>
  <c r="O484" i="66" s="1"/>
  <c r="P486" i="66" l="1"/>
  <c r="N485" i="66"/>
  <c r="O485" i="66" s="1"/>
  <c r="P487" i="66" l="1"/>
  <c r="N486" i="66"/>
  <c r="O486" i="66" s="1"/>
  <c r="P488" i="66" l="1"/>
  <c r="N487" i="66"/>
  <c r="O487" i="66" s="1"/>
  <c r="P489" i="66" l="1"/>
  <c r="N488" i="66"/>
  <c r="O488" i="66" s="1"/>
  <c r="P490" i="66" l="1"/>
  <c r="N489" i="66"/>
  <c r="O489" i="66" s="1"/>
  <c r="P491" i="66" l="1"/>
  <c r="N490" i="66"/>
  <c r="O490" i="66" s="1"/>
  <c r="P492" i="66" l="1"/>
  <c r="N491" i="66"/>
  <c r="O491" i="66" s="1"/>
  <c r="P493" i="66" l="1"/>
  <c r="N492" i="66"/>
  <c r="O492" i="66" s="1"/>
  <c r="P494" i="66" l="1"/>
  <c r="N493" i="66"/>
  <c r="O493" i="66" s="1"/>
  <c r="P495" i="66" l="1"/>
  <c r="N494" i="66"/>
  <c r="O494" i="66" s="1"/>
  <c r="P496" i="66" l="1"/>
  <c r="N495" i="66"/>
  <c r="O495" i="66" s="1"/>
  <c r="P497" i="66" l="1"/>
  <c r="N496" i="66"/>
  <c r="O496" i="66" s="1"/>
  <c r="P498" i="66" l="1"/>
  <c r="N497" i="66"/>
  <c r="O497" i="66" s="1"/>
  <c r="P499" i="66" l="1"/>
  <c r="N498" i="66"/>
  <c r="O498" i="66" s="1"/>
  <c r="P500" i="66" l="1"/>
  <c r="N499" i="66"/>
  <c r="O499" i="66" s="1"/>
  <c r="P501" i="66" l="1"/>
  <c r="N500" i="66"/>
  <c r="O500" i="66" s="1"/>
  <c r="P502" i="66" l="1"/>
  <c r="N501" i="66"/>
  <c r="O501" i="66" s="1"/>
  <c r="P503" i="66" l="1"/>
  <c r="N502" i="66"/>
  <c r="O502" i="66" s="1"/>
  <c r="P504" i="66" l="1"/>
  <c r="N503" i="66"/>
  <c r="O503" i="66" s="1"/>
  <c r="P505" i="66" l="1"/>
  <c r="N504" i="66"/>
  <c r="O504" i="66" s="1"/>
  <c r="P506" i="66" l="1"/>
  <c r="N505" i="66"/>
  <c r="O505" i="66" s="1"/>
  <c r="P507" i="66" l="1"/>
  <c r="N506" i="66"/>
  <c r="O506" i="66" s="1"/>
  <c r="P508" i="66" l="1"/>
  <c r="N507" i="66"/>
  <c r="O507" i="66" s="1"/>
  <c r="P509" i="66" l="1"/>
  <c r="N508" i="66"/>
  <c r="O508" i="66" s="1"/>
  <c r="P510" i="66" l="1"/>
  <c r="N509" i="66"/>
  <c r="O509" i="66" s="1"/>
  <c r="P511" i="66" l="1"/>
  <c r="N510" i="66"/>
  <c r="O510" i="66" s="1"/>
  <c r="P512" i="66" l="1"/>
  <c r="N511" i="66"/>
  <c r="O511" i="66" s="1"/>
  <c r="P513" i="66" l="1"/>
  <c r="N512" i="66"/>
  <c r="O512" i="66" s="1"/>
  <c r="P514" i="66" l="1"/>
  <c r="N513" i="66"/>
  <c r="O513" i="66" s="1"/>
  <c r="P515" i="66" l="1"/>
  <c r="N514" i="66"/>
  <c r="O514" i="66" s="1"/>
  <c r="P516" i="66" l="1"/>
  <c r="N515" i="66"/>
  <c r="O515" i="66" s="1"/>
  <c r="P517" i="66" l="1"/>
  <c r="N516" i="66"/>
  <c r="O516" i="66" s="1"/>
  <c r="P518" i="66" l="1"/>
  <c r="N517" i="66"/>
  <c r="O517" i="66" s="1"/>
  <c r="P519" i="66" l="1"/>
  <c r="N518" i="66"/>
  <c r="O518" i="66" s="1"/>
  <c r="P520" i="66" l="1"/>
  <c r="N519" i="66"/>
  <c r="O519" i="66" s="1"/>
  <c r="P521" i="66" l="1"/>
  <c r="N520" i="66"/>
  <c r="O520" i="66" s="1"/>
  <c r="P522" i="66" l="1"/>
  <c r="N521" i="66"/>
  <c r="O521" i="66" s="1"/>
  <c r="P523" i="66" l="1"/>
  <c r="N522" i="66"/>
  <c r="O522" i="66" s="1"/>
  <c r="P524" i="66" l="1"/>
  <c r="N523" i="66"/>
  <c r="O523" i="66" s="1"/>
  <c r="P525" i="66" l="1"/>
  <c r="N524" i="66"/>
  <c r="O524" i="66" s="1"/>
  <c r="P526" i="66" l="1"/>
  <c r="N525" i="66"/>
  <c r="O525" i="66" s="1"/>
  <c r="P527" i="66" l="1"/>
  <c r="N526" i="66"/>
  <c r="O526" i="66" s="1"/>
  <c r="P528" i="66" l="1"/>
  <c r="N527" i="66"/>
  <c r="O527" i="66" s="1"/>
  <c r="P529" i="66" l="1"/>
  <c r="N528" i="66"/>
  <c r="O528" i="66" s="1"/>
  <c r="P530" i="66" l="1"/>
  <c r="N529" i="66"/>
  <c r="O529" i="66" s="1"/>
  <c r="P531" i="66" l="1"/>
  <c r="N530" i="66"/>
  <c r="O530" i="66" s="1"/>
  <c r="P532" i="66" l="1"/>
  <c r="N531" i="66"/>
  <c r="O531" i="66" s="1"/>
  <c r="P533" i="66" l="1"/>
  <c r="N532" i="66"/>
  <c r="O532" i="66" s="1"/>
  <c r="P534" i="66" l="1"/>
  <c r="N533" i="66"/>
  <c r="O533" i="66" s="1"/>
  <c r="P535" i="66" l="1"/>
  <c r="N534" i="66"/>
  <c r="O534" i="66" s="1"/>
  <c r="P536" i="66" l="1"/>
  <c r="N535" i="66"/>
  <c r="O535" i="66" s="1"/>
  <c r="P537" i="66" l="1"/>
  <c r="N536" i="66"/>
  <c r="O536" i="66" s="1"/>
  <c r="P538" i="66" l="1"/>
  <c r="N537" i="66"/>
  <c r="O537" i="66" s="1"/>
  <c r="P539" i="66" l="1"/>
  <c r="N538" i="66"/>
  <c r="O538" i="66" s="1"/>
  <c r="P540" i="66" l="1"/>
  <c r="N539" i="66"/>
  <c r="O539" i="66" s="1"/>
  <c r="P541" i="66" l="1"/>
  <c r="N540" i="66"/>
  <c r="O540" i="66" s="1"/>
  <c r="P542" i="66" l="1"/>
  <c r="N541" i="66"/>
  <c r="O541" i="66" s="1"/>
  <c r="P543" i="66" l="1"/>
  <c r="N542" i="66"/>
  <c r="O542" i="66" s="1"/>
  <c r="P544" i="66" l="1"/>
  <c r="N543" i="66"/>
  <c r="O543" i="66" s="1"/>
  <c r="P545" i="66" l="1"/>
  <c r="N544" i="66"/>
  <c r="O544" i="66" s="1"/>
  <c r="P546" i="66" l="1"/>
  <c r="N545" i="66"/>
  <c r="O545" i="66" s="1"/>
  <c r="P547" i="66" l="1"/>
  <c r="N546" i="66"/>
  <c r="O546" i="66" s="1"/>
  <c r="P548" i="66" l="1"/>
  <c r="N547" i="66"/>
  <c r="O547" i="66" s="1"/>
  <c r="P549" i="66" l="1"/>
  <c r="N548" i="66"/>
  <c r="O548" i="66" s="1"/>
  <c r="P550" i="66" l="1"/>
  <c r="N549" i="66"/>
  <c r="O549" i="66" s="1"/>
  <c r="P551" i="66" l="1"/>
  <c r="N550" i="66"/>
  <c r="O550" i="66" s="1"/>
  <c r="P552" i="66" l="1"/>
  <c r="N551" i="66"/>
  <c r="O551" i="66" s="1"/>
  <c r="P553" i="66" l="1"/>
  <c r="N552" i="66"/>
  <c r="O552" i="66" s="1"/>
  <c r="P554" i="66" l="1"/>
  <c r="N553" i="66"/>
  <c r="O553" i="66" s="1"/>
  <c r="P555" i="66" l="1"/>
  <c r="N554" i="66"/>
  <c r="O554" i="66" s="1"/>
  <c r="P556" i="66" l="1"/>
  <c r="N555" i="66"/>
  <c r="O555" i="66" s="1"/>
  <c r="P557" i="66" l="1"/>
  <c r="N556" i="66"/>
  <c r="O556" i="66" s="1"/>
  <c r="P558" i="66" l="1"/>
  <c r="N557" i="66"/>
  <c r="O557" i="66" s="1"/>
  <c r="P559" i="66" l="1"/>
  <c r="N558" i="66"/>
  <c r="O558" i="66" s="1"/>
  <c r="P560" i="66" l="1"/>
  <c r="N559" i="66"/>
  <c r="O559" i="66" s="1"/>
  <c r="P561" i="66" l="1"/>
  <c r="N560" i="66"/>
  <c r="O560" i="66" s="1"/>
  <c r="P562" i="66" l="1"/>
  <c r="N561" i="66"/>
  <c r="O561" i="66" s="1"/>
  <c r="P563" i="66" l="1"/>
  <c r="N562" i="66"/>
  <c r="O562" i="66" s="1"/>
  <c r="P564" i="66" l="1"/>
  <c r="N563" i="66"/>
  <c r="O563" i="66" s="1"/>
  <c r="P565" i="66" l="1"/>
  <c r="N564" i="66"/>
  <c r="O564" i="66" s="1"/>
  <c r="P566" i="66" l="1"/>
  <c r="N565" i="66"/>
  <c r="O565" i="66" s="1"/>
  <c r="P567" i="66" l="1"/>
  <c r="N566" i="66"/>
  <c r="O566" i="66" s="1"/>
  <c r="P568" i="66" l="1"/>
  <c r="N567" i="66"/>
  <c r="O567" i="66" s="1"/>
  <c r="P569" i="66" l="1"/>
  <c r="N568" i="66"/>
  <c r="O568" i="66" s="1"/>
  <c r="P570" i="66" l="1"/>
  <c r="N569" i="66"/>
  <c r="O569" i="66" s="1"/>
  <c r="P571" i="66" l="1"/>
  <c r="N570" i="66"/>
  <c r="O570" i="66" s="1"/>
  <c r="P572" i="66" l="1"/>
  <c r="N571" i="66"/>
  <c r="O571" i="66" s="1"/>
  <c r="P573" i="66" l="1"/>
  <c r="N572" i="66"/>
  <c r="O572" i="66" s="1"/>
  <c r="P574" i="66" l="1"/>
  <c r="N573" i="66"/>
  <c r="O573" i="66" s="1"/>
  <c r="P575" i="66" l="1"/>
  <c r="N574" i="66"/>
  <c r="O574" i="66" s="1"/>
  <c r="P576" i="66" l="1"/>
  <c r="N575" i="66"/>
  <c r="O575" i="66" s="1"/>
  <c r="P577" i="66" l="1"/>
  <c r="N576" i="66"/>
  <c r="O576" i="66" s="1"/>
  <c r="P578" i="66" l="1"/>
  <c r="N577" i="66"/>
  <c r="O577" i="66" s="1"/>
  <c r="P579" i="66" l="1"/>
  <c r="N578" i="66"/>
  <c r="O578" i="66" s="1"/>
  <c r="P580" i="66" l="1"/>
  <c r="N579" i="66"/>
  <c r="O579" i="66" s="1"/>
  <c r="P581" i="66" l="1"/>
  <c r="N580" i="66"/>
  <c r="O580" i="66" s="1"/>
  <c r="P582" i="66" l="1"/>
  <c r="N581" i="66"/>
  <c r="O581" i="66" s="1"/>
  <c r="P583" i="66" l="1"/>
  <c r="N582" i="66"/>
  <c r="O582" i="66" s="1"/>
  <c r="P584" i="66" l="1"/>
  <c r="N583" i="66"/>
  <c r="O583" i="66" s="1"/>
  <c r="P585" i="66" l="1"/>
  <c r="N584" i="66"/>
  <c r="O584" i="66" s="1"/>
  <c r="P586" i="66" l="1"/>
  <c r="N585" i="66"/>
  <c r="O585" i="66" s="1"/>
  <c r="P587" i="66" l="1"/>
  <c r="N586" i="66"/>
  <c r="O586" i="66" s="1"/>
  <c r="P588" i="66" l="1"/>
  <c r="N587" i="66"/>
  <c r="O587" i="66" s="1"/>
  <c r="P589" i="66" l="1"/>
  <c r="N588" i="66"/>
  <c r="O588" i="66" s="1"/>
  <c r="P590" i="66" l="1"/>
  <c r="N589" i="66"/>
  <c r="O589" i="66" s="1"/>
  <c r="P591" i="66" l="1"/>
  <c r="N590" i="66"/>
  <c r="O590" i="66" s="1"/>
  <c r="P592" i="66" l="1"/>
  <c r="N591" i="66"/>
  <c r="O591" i="66" s="1"/>
  <c r="P593" i="66" l="1"/>
  <c r="N592" i="66"/>
  <c r="O592" i="66" s="1"/>
  <c r="P594" i="66" l="1"/>
  <c r="N593" i="66"/>
  <c r="O593" i="66" s="1"/>
  <c r="P595" i="66" l="1"/>
  <c r="N594" i="66"/>
  <c r="O594" i="66" s="1"/>
  <c r="P596" i="66" l="1"/>
  <c r="N595" i="66"/>
  <c r="O595" i="66" s="1"/>
  <c r="P597" i="66" l="1"/>
  <c r="N596" i="66"/>
  <c r="O596" i="66" s="1"/>
  <c r="P598" i="66" l="1"/>
  <c r="N597" i="66"/>
  <c r="O597" i="66" s="1"/>
  <c r="P599" i="66" l="1"/>
  <c r="N598" i="66"/>
  <c r="O598" i="66" s="1"/>
  <c r="P600" i="66" l="1"/>
  <c r="N599" i="66"/>
  <c r="O599" i="66" s="1"/>
  <c r="P601" i="66" l="1"/>
  <c r="N600" i="66"/>
  <c r="O600" i="66" s="1"/>
  <c r="P602" i="66" l="1"/>
  <c r="N601" i="66"/>
  <c r="O601" i="66" s="1"/>
  <c r="P603" i="66" l="1"/>
  <c r="N602" i="66"/>
  <c r="O602" i="66" s="1"/>
  <c r="P604" i="66" l="1"/>
  <c r="N603" i="66"/>
  <c r="O603" i="66" s="1"/>
  <c r="P605" i="66" l="1"/>
  <c r="N604" i="66"/>
  <c r="O604" i="66" s="1"/>
  <c r="P606" i="66" l="1"/>
  <c r="N605" i="66"/>
  <c r="O605" i="66" s="1"/>
  <c r="P607" i="66" l="1"/>
  <c r="N606" i="66"/>
  <c r="O606" i="66" s="1"/>
  <c r="P608" i="66" l="1"/>
  <c r="N607" i="66"/>
  <c r="O607" i="66" s="1"/>
  <c r="P609" i="66" l="1"/>
  <c r="N608" i="66"/>
  <c r="O608" i="66" s="1"/>
  <c r="P610" i="66" l="1"/>
  <c r="N609" i="66"/>
  <c r="O609" i="66" s="1"/>
  <c r="P611" i="66" l="1"/>
  <c r="N610" i="66"/>
  <c r="O610" i="66" s="1"/>
  <c r="P612" i="66" l="1"/>
  <c r="N611" i="66"/>
  <c r="O611" i="66" s="1"/>
  <c r="P613" i="66" l="1"/>
  <c r="N612" i="66"/>
  <c r="O612" i="66" s="1"/>
  <c r="P614" i="66" l="1"/>
  <c r="N613" i="66"/>
  <c r="O613" i="66" s="1"/>
  <c r="P615" i="66" l="1"/>
  <c r="N614" i="66"/>
  <c r="O614" i="66" s="1"/>
  <c r="P616" i="66" l="1"/>
  <c r="N615" i="66"/>
  <c r="O615" i="66" s="1"/>
  <c r="P617" i="66" l="1"/>
  <c r="N616" i="66"/>
  <c r="O616" i="66" s="1"/>
  <c r="P618" i="66" l="1"/>
  <c r="N617" i="66"/>
  <c r="O617" i="66" s="1"/>
  <c r="P619" i="66" l="1"/>
  <c r="N618" i="66"/>
  <c r="O618" i="66" s="1"/>
  <c r="P620" i="66" l="1"/>
  <c r="N619" i="66"/>
  <c r="O619" i="66" s="1"/>
  <c r="P621" i="66" l="1"/>
  <c r="N620" i="66"/>
  <c r="O620" i="66" s="1"/>
  <c r="P622" i="66" l="1"/>
  <c r="N621" i="66"/>
  <c r="O621" i="66" s="1"/>
  <c r="P623" i="66" l="1"/>
  <c r="N622" i="66"/>
  <c r="O622" i="66" s="1"/>
  <c r="P624" i="66" l="1"/>
  <c r="N623" i="66"/>
  <c r="O623" i="66" s="1"/>
  <c r="P625" i="66" l="1"/>
  <c r="N624" i="66"/>
  <c r="O624" i="66" s="1"/>
  <c r="P626" i="66" l="1"/>
  <c r="N625" i="66"/>
  <c r="O625" i="66" s="1"/>
  <c r="P627" i="66" l="1"/>
  <c r="N626" i="66"/>
  <c r="O626" i="66" s="1"/>
  <c r="P628" i="66" l="1"/>
  <c r="N627" i="66"/>
  <c r="O627" i="66" s="1"/>
  <c r="P629" i="66" l="1"/>
  <c r="N628" i="66"/>
  <c r="O628" i="66" s="1"/>
  <c r="P630" i="66" l="1"/>
  <c r="N629" i="66"/>
  <c r="O629" i="66" s="1"/>
  <c r="P631" i="66" l="1"/>
  <c r="N630" i="66"/>
  <c r="O630" i="66" s="1"/>
  <c r="P632" i="66" l="1"/>
  <c r="N631" i="66"/>
  <c r="O631" i="66" s="1"/>
  <c r="P633" i="66" l="1"/>
  <c r="N632" i="66"/>
  <c r="O632" i="66" s="1"/>
  <c r="P634" i="66" l="1"/>
  <c r="N633" i="66"/>
  <c r="O633" i="66" s="1"/>
  <c r="P635" i="66" l="1"/>
  <c r="N634" i="66"/>
  <c r="O634" i="66" s="1"/>
  <c r="P636" i="66" l="1"/>
  <c r="N635" i="66"/>
  <c r="O635" i="66"/>
  <c r="P637" i="66" l="1"/>
  <c r="N636" i="66"/>
  <c r="O636" i="66" s="1"/>
  <c r="P638" i="66" l="1"/>
  <c r="N637" i="66"/>
  <c r="O637" i="66" s="1"/>
  <c r="P639" i="66" l="1"/>
  <c r="N638" i="66"/>
  <c r="O638" i="66" s="1"/>
  <c r="P640" i="66" l="1"/>
  <c r="N639" i="66"/>
  <c r="O639" i="66" s="1"/>
  <c r="P641" i="66" l="1"/>
  <c r="N640" i="66"/>
  <c r="O640" i="66" s="1"/>
  <c r="P642" i="66" l="1"/>
  <c r="N641" i="66"/>
  <c r="O641" i="66" s="1"/>
  <c r="P643" i="66" l="1"/>
  <c r="N642" i="66"/>
  <c r="O642" i="66" s="1"/>
  <c r="P644" i="66" l="1"/>
  <c r="N643" i="66"/>
  <c r="O643" i="66" s="1"/>
  <c r="P645" i="66" l="1"/>
  <c r="N644" i="66"/>
  <c r="O644" i="66" s="1"/>
  <c r="P646" i="66" l="1"/>
  <c r="N645" i="66"/>
  <c r="O645" i="66" s="1"/>
  <c r="P647" i="66" l="1"/>
  <c r="N646" i="66"/>
  <c r="O646" i="66" s="1"/>
  <c r="P648" i="66" l="1"/>
  <c r="N647" i="66"/>
  <c r="O647" i="66" s="1"/>
  <c r="P649" i="66" l="1"/>
  <c r="N648" i="66"/>
  <c r="O648" i="66" s="1"/>
  <c r="P650" i="66" l="1"/>
  <c r="N649" i="66"/>
  <c r="O649" i="66" s="1"/>
  <c r="P651" i="66" l="1"/>
  <c r="N650" i="66"/>
  <c r="O650" i="66" s="1"/>
  <c r="P652" i="66" l="1"/>
  <c r="N651" i="66"/>
  <c r="O651" i="66" s="1"/>
  <c r="P653" i="66" l="1"/>
  <c r="N652" i="66"/>
  <c r="O652" i="66" s="1"/>
  <c r="P654" i="66" l="1"/>
  <c r="N653" i="66"/>
  <c r="O653" i="66" s="1"/>
  <c r="P655" i="66" l="1"/>
  <c r="N654" i="66"/>
  <c r="O654" i="66" s="1"/>
  <c r="P656" i="66" l="1"/>
  <c r="N655" i="66"/>
  <c r="O655" i="66" s="1"/>
  <c r="P657" i="66" l="1"/>
  <c r="N656" i="66"/>
  <c r="O656" i="66" s="1"/>
  <c r="P658" i="66" l="1"/>
  <c r="N657" i="66"/>
  <c r="O657" i="66" s="1"/>
  <c r="P659" i="66" l="1"/>
  <c r="N658" i="66"/>
  <c r="O658" i="66" s="1"/>
  <c r="P660" i="66" l="1"/>
  <c r="N659" i="66"/>
  <c r="O659" i="66" s="1"/>
  <c r="P661" i="66" l="1"/>
  <c r="N660" i="66"/>
  <c r="O660" i="66" s="1"/>
  <c r="P662" i="66" l="1"/>
  <c r="N661" i="66"/>
  <c r="O661" i="66" s="1"/>
  <c r="P663" i="66" l="1"/>
  <c r="N662" i="66"/>
  <c r="O662" i="66" s="1"/>
  <c r="P664" i="66" l="1"/>
  <c r="N663" i="66"/>
  <c r="O663" i="66"/>
  <c r="P665" i="66" l="1"/>
  <c r="N664" i="66"/>
  <c r="O664" i="66" s="1"/>
  <c r="P666" i="66" l="1"/>
  <c r="N665" i="66"/>
  <c r="O665" i="66" s="1"/>
  <c r="P667" i="66" l="1"/>
  <c r="N666" i="66"/>
  <c r="O666" i="66" s="1"/>
  <c r="P668" i="66" l="1"/>
  <c r="N667" i="66"/>
  <c r="O667" i="66" s="1"/>
  <c r="P669" i="66" l="1"/>
  <c r="N668" i="66"/>
  <c r="O668" i="66" s="1"/>
  <c r="P670" i="66" l="1"/>
  <c r="N669" i="66"/>
  <c r="O669" i="66" s="1"/>
  <c r="P671" i="66" l="1"/>
  <c r="N670" i="66"/>
  <c r="O670" i="66" s="1"/>
  <c r="P672" i="66" l="1"/>
  <c r="N671" i="66"/>
  <c r="O671" i="66" s="1"/>
  <c r="P673" i="66" l="1"/>
  <c r="N672" i="66"/>
  <c r="O672" i="66" s="1"/>
  <c r="P674" i="66" l="1"/>
  <c r="N673" i="66"/>
  <c r="O673" i="66" s="1"/>
  <c r="P675" i="66" l="1"/>
  <c r="N674" i="66"/>
  <c r="O674" i="66" s="1"/>
  <c r="P676" i="66" l="1"/>
  <c r="N675" i="66"/>
  <c r="O675" i="66" s="1"/>
  <c r="P677" i="66" l="1"/>
  <c r="N676" i="66"/>
  <c r="O676" i="66" s="1"/>
  <c r="P678" i="66" l="1"/>
  <c r="N677" i="66"/>
  <c r="O677" i="66" s="1"/>
  <c r="P679" i="66" l="1"/>
  <c r="N678" i="66"/>
  <c r="O678" i="66" s="1"/>
  <c r="P680" i="66" l="1"/>
  <c r="N679" i="66"/>
  <c r="O679" i="66" s="1"/>
  <c r="P681" i="66" l="1"/>
  <c r="N680" i="66"/>
  <c r="O680" i="66" s="1"/>
  <c r="P682" i="66" l="1"/>
  <c r="N681" i="66"/>
  <c r="O681" i="66" s="1"/>
  <c r="P683" i="66" l="1"/>
  <c r="N682" i="66"/>
  <c r="O682" i="66" s="1"/>
  <c r="P684" i="66" l="1"/>
  <c r="N683" i="66"/>
  <c r="O683" i="66" s="1"/>
  <c r="P685" i="66" l="1"/>
  <c r="N684" i="66"/>
  <c r="O684" i="66" s="1"/>
  <c r="P686" i="66" l="1"/>
  <c r="N685" i="66"/>
  <c r="O685" i="66" s="1"/>
  <c r="P687" i="66" l="1"/>
  <c r="N686" i="66"/>
  <c r="O686" i="66" s="1"/>
  <c r="P688" i="66" l="1"/>
  <c r="N687" i="66"/>
  <c r="O687" i="66" s="1"/>
  <c r="P689" i="66" l="1"/>
  <c r="N688" i="66"/>
  <c r="O688" i="66" s="1"/>
  <c r="P690" i="66" l="1"/>
  <c r="N689" i="66"/>
  <c r="O689" i="66" s="1"/>
  <c r="P691" i="66" l="1"/>
  <c r="N690" i="66"/>
  <c r="O690" i="66" s="1"/>
  <c r="P692" i="66" l="1"/>
  <c r="N691" i="66"/>
  <c r="O691" i="66" s="1"/>
  <c r="P693" i="66" l="1"/>
  <c r="N692" i="66"/>
  <c r="O692" i="66" s="1"/>
  <c r="P694" i="66" l="1"/>
  <c r="N693" i="66"/>
  <c r="O693" i="66" s="1"/>
  <c r="P695" i="66" l="1"/>
  <c r="N694" i="66"/>
  <c r="O694" i="66" s="1"/>
  <c r="P696" i="66" l="1"/>
  <c r="N695" i="66"/>
  <c r="O695" i="66" s="1"/>
  <c r="P697" i="66" l="1"/>
  <c r="N696" i="66"/>
  <c r="O696" i="66" s="1"/>
  <c r="P698" i="66" l="1"/>
  <c r="N697" i="66"/>
  <c r="O697" i="66" s="1"/>
  <c r="P699" i="66" l="1"/>
  <c r="N698" i="66"/>
  <c r="O698" i="66" s="1"/>
  <c r="P700" i="66" l="1"/>
  <c r="N699" i="66"/>
  <c r="O699" i="66" s="1"/>
  <c r="P701" i="66" l="1"/>
  <c r="N700" i="66"/>
  <c r="O700" i="66" s="1"/>
  <c r="P702" i="66" l="1"/>
  <c r="N701" i="66"/>
  <c r="O701" i="66" s="1"/>
  <c r="P703" i="66" l="1"/>
  <c r="N702" i="66"/>
  <c r="O702" i="66" s="1"/>
  <c r="P704" i="66" l="1"/>
  <c r="N703" i="66"/>
  <c r="O703" i="66" s="1"/>
  <c r="P705" i="66" l="1"/>
  <c r="N704" i="66"/>
  <c r="O704" i="66" s="1"/>
  <c r="P706" i="66" l="1"/>
  <c r="N705" i="66"/>
  <c r="O705" i="66" s="1"/>
  <c r="P707" i="66" l="1"/>
  <c r="N706" i="66"/>
  <c r="O706" i="66" s="1"/>
  <c r="P708" i="66" l="1"/>
  <c r="N707" i="66"/>
  <c r="O707" i="66"/>
  <c r="P709" i="66" l="1"/>
  <c r="N708" i="66"/>
  <c r="O708" i="66" s="1"/>
  <c r="P710" i="66" l="1"/>
  <c r="N709" i="66"/>
  <c r="O709" i="66" s="1"/>
  <c r="P711" i="66" l="1"/>
  <c r="N710" i="66"/>
  <c r="O710" i="66" s="1"/>
  <c r="P712" i="66" l="1"/>
  <c r="N711" i="66"/>
  <c r="O711" i="66" s="1"/>
  <c r="P713" i="66" l="1"/>
  <c r="N712" i="66"/>
  <c r="O712" i="66" s="1"/>
  <c r="P714" i="66" l="1"/>
  <c r="N713" i="66"/>
  <c r="O713" i="66" s="1"/>
  <c r="P715" i="66" l="1"/>
  <c r="N714" i="66"/>
  <c r="O714" i="66" s="1"/>
  <c r="P716" i="66" l="1"/>
  <c r="N715" i="66"/>
  <c r="O715" i="66" s="1"/>
  <c r="P717" i="66" l="1"/>
  <c r="N716" i="66"/>
  <c r="O716" i="66" s="1"/>
  <c r="P718" i="66" l="1"/>
  <c r="N717" i="66"/>
  <c r="O717" i="66" s="1"/>
  <c r="P719" i="66" l="1"/>
  <c r="N718" i="66"/>
  <c r="O718" i="66" s="1"/>
  <c r="P720" i="66" l="1"/>
  <c r="N719" i="66"/>
  <c r="O719" i="66" s="1"/>
  <c r="P721" i="66" l="1"/>
  <c r="N720" i="66"/>
  <c r="O720" i="66" s="1"/>
  <c r="P722" i="66" l="1"/>
  <c r="N721" i="66"/>
  <c r="O721" i="66" s="1"/>
  <c r="P723" i="66" l="1"/>
  <c r="N722" i="66"/>
  <c r="O722" i="66" s="1"/>
  <c r="P724" i="66" l="1"/>
  <c r="N723" i="66"/>
  <c r="O723" i="66" s="1"/>
  <c r="P725" i="66" l="1"/>
  <c r="N724" i="66"/>
  <c r="O724" i="66" s="1"/>
  <c r="P726" i="66" l="1"/>
  <c r="N725" i="66"/>
  <c r="O725" i="66" s="1"/>
  <c r="P727" i="66" l="1"/>
  <c r="N726" i="66"/>
  <c r="O726" i="66" s="1"/>
  <c r="P728" i="66" l="1"/>
  <c r="N727" i="66"/>
  <c r="O727" i="66" s="1"/>
  <c r="P729" i="66" l="1"/>
  <c r="N728" i="66"/>
  <c r="O728" i="66" s="1"/>
  <c r="P730" i="66" l="1"/>
  <c r="N729" i="66"/>
  <c r="O729" i="66" s="1"/>
  <c r="P731" i="66" l="1"/>
  <c r="N730" i="66"/>
  <c r="O730" i="66" s="1"/>
  <c r="P732" i="66" l="1"/>
  <c r="N731" i="66"/>
  <c r="O731" i="66" s="1"/>
  <c r="P733" i="66" l="1"/>
  <c r="N732" i="66"/>
  <c r="O732" i="66" s="1"/>
  <c r="P734" i="66" l="1"/>
  <c r="N733" i="66"/>
  <c r="O733" i="66" s="1"/>
  <c r="P735" i="66" l="1"/>
  <c r="N734" i="66"/>
  <c r="O734" i="66" s="1"/>
  <c r="P736" i="66" l="1"/>
  <c r="N735" i="66"/>
  <c r="O735" i="66" s="1"/>
  <c r="P737" i="66" l="1"/>
  <c r="N736" i="66"/>
  <c r="O736" i="66" s="1"/>
  <c r="P738" i="66" l="1"/>
  <c r="N737" i="66"/>
  <c r="O737" i="66" s="1"/>
  <c r="P739" i="66" l="1"/>
  <c r="N738" i="66"/>
  <c r="O738" i="66" s="1"/>
  <c r="P740" i="66" l="1"/>
  <c r="N739" i="66"/>
  <c r="O739" i="66" s="1"/>
  <c r="P741" i="66" l="1"/>
  <c r="N740" i="66"/>
  <c r="O740" i="66" s="1"/>
  <c r="P742" i="66" l="1"/>
  <c r="N741" i="66"/>
  <c r="O741" i="66" s="1"/>
  <c r="P743" i="66" l="1"/>
  <c r="N742" i="66"/>
  <c r="O742" i="66" s="1"/>
  <c r="P744" i="66" l="1"/>
  <c r="N743" i="66"/>
  <c r="O743" i="66" s="1"/>
  <c r="P745" i="66" l="1"/>
  <c r="N744" i="66"/>
  <c r="O744" i="66" s="1"/>
  <c r="P746" i="66" l="1"/>
  <c r="N745" i="66"/>
  <c r="O745" i="66" s="1"/>
  <c r="P747" i="66" l="1"/>
  <c r="N746" i="66"/>
  <c r="O746" i="66" s="1"/>
  <c r="P748" i="66" l="1"/>
  <c r="N747" i="66"/>
  <c r="O747" i="66" s="1"/>
  <c r="P749" i="66" l="1"/>
  <c r="N748" i="66"/>
  <c r="O748" i="66" s="1"/>
  <c r="P750" i="66" l="1"/>
  <c r="N749" i="66"/>
  <c r="O749" i="66" s="1"/>
  <c r="P751" i="66" l="1"/>
  <c r="N750" i="66"/>
  <c r="O750" i="66" s="1"/>
  <c r="P752" i="66" l="1"/>
  <c r="N751" i="66"/>
  <c r="O751" i="66" s="1"/>
  <c r="P753" i="66" l="1"/>
  <c r="N752" i="66"/>
  <c r="O752" i="66" s="1"/>
  <c r="P754" i="66" l="1"/>
  <c r="N753" i="66"/>
  <c r="O753" i="66" s="1"/>
  <c r="P755" i="66" l="1"/>
  <c r="N754" i="66"/>
  <c r="O754" i="66" s="1"/>
  <c r="P756" i="66" l="1"/>
  <c r="N755" i="66"/>
  <c r="O755" i="66" s="1"/>
  <c r="P757" i="66" l="1"/>
  <c r="N756" i="66"/>
  <c r="O756" i="66" s="1"/>
  <c r="P758" i="66" l="1"/>
  <c r="N757" i="66"/>
  <c r="O757" i="66" s="1"/>
  <c r="P759" i="66" l="1"/>
  <c r="N758" i="66"/>
  <c r="O758" i="66" s="1"/>
  <c r="P760" i="66" l="1"/>
  <c r="N759" i="66"/>
  <c r="O759" i="66" s="1"/>
  <c r="P761" i="66" l="1"/>
  <c r="N760" i="66"/>
  <c r="O760" i="66" s="1"/>
  <c r="P762" i="66" l="1"/>
  <c r="N761" i="66"/>
  <c r="O761" i="66" s="1"/>
  <c r="P763" i="66" l="1"/>
  <c r="N762" i="66"/>
  <c r="O762" i="66" s="1"/>
  <c r="P764" i="66" l="1"/>
  <c r="N763" i="66"/>
  <c r="O763" i="66" s="1"/>
  <c r="P765" i="66" l="1"/>
  <c r="N764" i="66"/>
  <c r="O764" i="66" s="1"/>
  <c r="P766" i="66" l="1"/>
  <c r="N765" i="66"/>
  <c r="O765" i="66" s="1"/>
  <c r="P767" i="66" l="1"/>
  <c r="N766" i="66"/>
  <c r="O766" i="66" s="1"/>
  <c r="P768" i="66" l="1"/>
  <c r="N767" i="66"/>
  <c r="O767" i="66" s="1"/>
  <c r="P769" i="66" l="1"/>
  <c r="N768" i="66"/>
  <c r="O768" i="66" s="1"/>
  <c r="P770" i="66" l="1"/>
  <c r="N769" i="66"/>
  <c r="O769" i="66" s="1"/>
  <c r="P771" i="66" l="1"/>
  <c r="N770" i="66"/>
  <c r="O770" i="66" s="1"/>
  <c r="P772" i="66" l="1"/>
  <c r="N771" i="66"/>
  <c r="O771" i="66" s="1"/>
  <c r="P773" i="66" l="1"/>
  <c r="N772" i="66"/>
  <c r="O772" i="66" s="1"/>
  <c r="P774" i="66" l="1"/>
  <c r="N773" i="66"/>
  <c r="O773" i="66" s="1"/>
  <c r="P775" i="66" l="1"/>
  <c r="N774" i="66"/>
  <c r="O774" i="66" s="1"/>
  <c r="P776" i="66" l="1"/>
  <c r="N775" i="66"/>
  <c r="O775" i="66" s="1"/>
  <c r="P777" i="66" l="1"/>
  <c r="N776" i="66"/>
  <c r="O776" i="66" s="1"/>
  <c r="P778" i="66" l="1"/>
  <c r="N777" i="66"/>
  <c r="O777" i="66" s="1"/>
  <c r="P779" i="66" l="1"/>
  <c r="N778" i="66"/>
  <c r="O778" i="66" s="1"/>
  <c r="P780" i="66" l="1"/>
  <c r="N779" i="66"/>
  <c r="O779" i="66" s="1"/>
  <c r="P781" i="66" l="1"/>
  <c r="N780" i="66"/>
  <c r="O780" i="66" s="1"/>
  <c r="P782" i="66" l="1"/>
  <c r="N781" i="66"/>
  <c r="O781" i="66" s="1"/>
  <c r="P783" i="66" l="1"/>
  <c r="N782" i="66"/>
  <c r="O782" i="66" s="1"/>
  <c r="P784" i="66" l="1"/>
  <c r="N783" i="66"/>
  <c r="O783" i="66" s="1"/>
  <c r="P785" i="66" l="1"/>
  <c r="N784" i="66"/>
  <c r="O784" i="66" s="1"/>
  <c r="P786" i="66" l="1"/>
  <c r="N785" i="66"/>
  <c r="O785" i="66" s="1"/>
  <c r="P787" i="66" l="1"/>
  <c r="N786" i="66"/>
  <c r="O786" i="66" s="1"/>
  <c r="P788" i="66" l="1"/>
  <c r="N787" i="66"/>
  <c r="O787" i="66" s="1"/>
  <c r="P789" i="66" l="1"/>
  <c r="N788" i="66"/>
  <c r="O788" i="66" s="1"/>
  <c r="P790" i="66" l="1"/>
  <c r="N789" i="66"/>
  <c r="O789" i="66" s="1"/>
  <c r="P791" i="66" l="1"/>
  <c r="N790" i="66"/>
  <c r="O790" i="66" s="1"/>
  <c r="P792" i="66" l="1"/>
  <c r="N791" i="66"/>
  <c r="O791" i="66" s="1"/>
  <c r="P793" i="66" l="1"/>
  <c r="N792" i="66"/>
  <c r="O792" i="66" s="1"/>
  <c r="P794" i="66" l="1"/>
  <c r="N793" i="66"/>
  <c r="O793" i="66" s="1"/>
  <c r="P795" i="66" l="1"/>
  <c r="N794" i="66"/>
  <c r="O794" i="66" s="1"/>
  <c r="P796" i="66" l="1"/>
  <c r="N795" i="66"/>
  <c r="O795" i="66" s="1"/>
  <c r="P797" i="66" l="1"/>
  <c r="N796" i="66"/>
  <c r="O796" i="66" s="1"/>
  <c r="P798" i="66" l="1"/>
  <c r="N797" i="66"/>
  <c r="O797" i="66" s="1"/>
  <c r="P799" i="66" l="1"/>
  <c r="N798" i="66"/>
  <c r="O798" i="66" s="1"/>
  <c r="P800" i="66" l="1"/>
  <c r="N799" i="66"/>
  <c r="O799" i="66" s="1"/>
  <c r="P801" i="66" l="1"/>
  <c r="N800" i="66"/>
  <c r="O800" i="66" s="1"/>
  <c r="P802" i="66" l="1"/>
  <c r="N801" i="66"/>
  <c r="O801" i="66" s="1"/>
  <c r="P803" i="66" l="1"/>
  <c r="N802" i="66"/>
  <c r="O802" i="66" s="1"/>
  <c r="P804" i="66" l="1"/>
  <c r="N803" i="66"/>
  <c r="O803" i="66" s="1"/>
  <c r="P805" i="66" l="1"/>
  <c r="N804" i="66"/>
  <c r="O804" i="66" s="1"/>
  <c r="P806" i="66" l="1"/>
  <c r="N805" i="66"/>
  <c r="O805" i="66" s="1"/>
  <c r="P807" i="66" l="1"/>
  <c r="N806" i="66"/>
  <c r="O806" i="66" s="1"/>
  <c r="P808" i="66" l="1"/>
  <c r="N807" i="66"/>
  <c r="O807" i="66" s="1"/>
  <c r="P809" i="66" l="1"/>
  <c r="N808" i="66"/>
  <c r="O808" i="66" s="1"/>
  <c r="P810" i="66" l="1"/>
  <c r="N809" i="66"/>
  <c r="O809" i="66" s="1"/>
  <c r="P811" i="66" l="1"/>
  <c r="N810" i="66"/>
  <c r="O810" i="66" s="1"/>
  <c r="P812" i="66" l="1"/>
  <c r="N811" i="66"/>
  <c r="O811" i="66" s="1"/>
  <c r="P813" i="66" l="1"/>
  <c r="N812" i="66"/>
  <c r="O812" i="66" s="1"/>
  <c r="P814" i="66" l="1"/>
  <c r="N813" i="66"/>
  <c r="O813" i="66" s="1"/>
  <c r="P815" i="66" l="1"/>
  <c r="N814" i="66"/>
  <c r="O814" i="66" s="1"/>
  <c r="P816" i="66" l="1"/>
  <c r="N815" i="66"/>
  <c r="O815" i="66" s="1"/>
  <c r="P817" i="66" l="1"/>
  <c r="N816" i="66"/>
  <c r="O816" i="66" s="1"/>
  <c r="P818" i="66" l="1"/>
  <c r="N817" i="66"/>
  <c r="O817" i="66" s="1"/>
  <c r="P819" i="66" l="1"/>
  <c r="N818" i="66"/>
  <c r="O818" i="66" s="1"/>
  <c r="P820" i="66" l="1"/>
  <c r="N819" i="66"/>
  <c r="O819" i="66" s="1"/>
  <c r="P821" i="66" l="1"/>
  <c r="N820" i="66"/>
  <c r="O820" i="66" s="1"/>
  <c r="P822" i="66" l="1"/>
  <c r="N821" i="66"/>
  <c r="O821" i="66" s="1"/>
  <c r="P823" i="66" l="1"/>
  <c r="N822" i="66"/>
  <c r="O822" i="66" s="1"/>
  <c r="P824" i="66" l="1"/>
  <c r="N823" i="66"/>
  <c r="O823" i="66" s="1"/>
  <c r="P825" i="66" l="1"/>
  <c r="N824" i="66"/>
  <c r="O824" i="66" s="1"/>
  <c r="P826" i="66" l="1"/>
  <c r="N825" i="66"/>
  <c r="O825" i="66" s="1"/>
  <c r="P827" i="66" l="1"/>
  <c r="N826" i="66"/>
  <c r="O826" i="66" s="1"/>
  <c r="P828" i="66" l="1"/>
  <c r="N827" i="66"/>
  <c r="O827" i="66" s="1"/>
  <c r="P829" i="66" l="1"/>
  <c r="N828" i="66"/>
  <c r="O828" i="66" s="1"/>
  <c r="P830" i="66" l="1"/>
  <c r="N829" i="66"/>
  <c r="O829" i="66" s="1"/>
  <c r="P831" i="66" l="1"/>
  <c r="N830" i="66"/>
  <c r="O830" i="66" s="1"/>
  <c r="P832" i="66" l="1"/>
  <c r="N831" i="66"/>
  <c r="O831" i="66" s="1"/>
  <c r="P833" i="66" l="1"/>
  <c r="N832" i="66"/>
  <c r="O832" i="66" s="1"/>
  <c r="P834" i="66" l="1"/>
  <c r="N833" i="66"/>
  <c r="O833" i="66" s="1"/>
  <c r="P835" i="66" l="1"/>
  <c r="N834" i="66"/>
  <c r="O834" i="66" s="1"/>
  <c r="P836" i="66" l="1"/>
  <c r="N835" i="66"/>
  <c r="O835" i="66" s="1"/>
  <c r="P837" i="66" l="1"/>
  <c r="N836" i="66"/>
  <c r="O836" i="66" s="1"/>
  <c r="P838" i="66" l="1"/>
  <c r="N837" i="66"/>
  <c r="O837" i="66" s="1"/>
  <c r="P839" i="66" l="1"/>
  <c r="N838" i="66"/>
  <c r="O838" i="66" s="1"/>
  <c r="P840" i="66" l="1"/>
  <c r="N839" i="66"/>
  <c r="O839" i="66" s="1"/>
  <c r="P841" i="66" l="1"/>
  <c r="N840" i="66"/>
  <c r="O840" i="66" s="1"/>
  <c r="P842" i="66" l="1"/>
  <c r="N841" i="66"/>
  <c r="O841" i="66" s="1"/>
  <c r="P843" i="66" l="1"/>
  <c r="N842" i="66"/>
  <c r="O842" i="66" s="1"/>
  <c r="P844" i="66" l="1"/>
  <c r="N843" i="66"/>
  <c r="O843" i="66" s="1"/>
  <c r="P845" i="66" l="1"/>
  <c r="N844" i="66"/>
  <c r="O844" i="66" s="1"/>
  <c r="P846" i="66" l="1"/>
  <c r="N845" i="66"/>
  <c r="O845" i="66" s="1"/>
  <c r="P847" i="66" l="1"/>
  <c r="N846" i="66"/>
  <c r="O846" i="66" s="1"/>
  <c r="P848" i="66" l="1"/>
  <c r="N847" i="66"/>
  <c r="O847" i="66" s="1"/>
  <c r="P849" i="66" l="1"/>
  <c r="N848" i="66"/>
  <c r="O848" i="66" s="1"/>
  <c r="P850" i="66" l="1"/>
  <c r="N849" i="66"/>
  <c r="O849" i="66" s="1"/>
  <c r="P851" i="66" l="1"/>
  <c r="N850" i="66"/>
  <c r="O850" i="66" s="1"/>
  <c r="P852" i="66" l="1"/>
  <c r="N851" i="66"/>
  <c r="O851" i="66" s="1"/>
  <c r="P853" i="66" l="1"/>
  <c r="N852" i="66"/>
  <c r="O852" i="66" s="1"/>
  <c r="P854" i="66" l="1"/>
  <c r="N853" i="66"/>
  <c r="O853" i="66" s="1"/>
  <c r="P855" i="66" l="1"/>
  <c r="N854" i="66"/>
  <c r="O854" i="66" s="1"/>
  <c r="P856" i="66" l="1"/>
  <c r="N855" i="66"/>
  <c r="O855" i="66" s="1"/>
  <c r="P857" i="66" l="1"/>
  <c r="N856" i="66"/>
  <c r="O856" i="66" s="1"/>
  <c r="P858" i="66" l="1"/>
  <c r="N857" i="66"/>
  <c r="O857" i="66" s="1"/>
  <c r="P859" i="66" l="1"/>
  <c r="N858" i="66"/>
  <c r="O858" i="66" s="1"/>
  <c r="P860" i="66" l="1"/>
  <c r="N859" i="66"/>
  <c r="O859" i="66" s="1"/>
  <c r="P861" i="66" l="1"/>
  <c r="N860" i="66"/>
  <c r="O860" i="66" s="1"/>
  <c r="P862" i="66" l="1"/>
  <c r="N861" i="66"/>
  <c r="O861" i="66" s="1"/>
  <c r="P863" i="66" l="1"/>
  <c r="N862" i="66"/>
  <c r="O862" i="66" s="1"/>
  <c r="P864" i="66" l="1"/>
  <c r="N863" i="66"/>
  <c r="O863" i="66" s="1"/>
  <c r="P865" i="66" l="1"/>
  <c r="N864" i="66"/>
  <c r="O864" i="66" s="1"/>
  <c r="P866" i="66" l="1"/>
  <c r="N865" i="66"/>
  <c r="O865" i="66" s="1"/>
  <c r="P867" i="66" l="1"/>
  <c r="N866" i="66"/>
  <c r="O866" i="66" s="1"/>
  <c r="P868" i="66" l="1"/>
  <c r="N867" i="66"/>
  <c r="O867" i="66" s="1"/>
  <c r="P869" i="66" l="1"/>
  <c r="N868" i="66"/>
  <c r="O868" i="66" s="1"/>
  <c r="P870" i="66" l="1"/>
  <c r="N869" i="66"/>
  <c r="O869" i="66" s="1"/>
  <c r="P871" i="66" l="1"/>
  <c r="N870" i="66"/>
  <c r="O870" i="66" s="1"/>
  <c r="P872" i="66" l="1"/>
  <c r="N871" i="66"/>
  <c r="O871" i="66" s="1"/>
  <c r="P873" i="66" l="1"/>
  <c r="N872" i="66"/>
  <c r="O872" i="66" s="1"/>
  <c r="P874" i="66" l="1"/>
  <c r="N873" i="66"/>
  <c r="O873" i="66" s="1"/>
  <c r="P875" i="66" l="1"/>
  <c r="N874" i="66"/>
  <c r="O874" i="66" s="1"/>
  <c r="P876" i="66" l="1"/>
  <c r="N875" i="66"/>
  <c r="O875" i="66" s="1"/>
  <c r="P877" i="66" l="1"/>
  <c r="N876" i="66"/>
  <c r="O876" i="66" s="1"/>
  <c r="P878" i="66" l="1"/>
  <c r="N877" i="66"/>
  <c r="O877" i="66" s="1"/>
  <c r="P879" i="66" l="1"/>
  <c r="N878" i="66"/>
  <c r="O878" i="66" s="1"/>
  <c r="P880" i="66" l="1"/>
  <c r="N879" i="66"/>
  <c r="O879" i="66" s="1"/>
  <c r="P881" i="66" l="1"/>
  <c r="N880" i="66"/>
  <c r="O880" i="66" s="1"/>
  <c r="P882" i="66" l="1"/>
  <c r="N881" i="66"/>
  <c r="O881" i="66" s="1"/>
  <c r="P883" i="66" l="1"/>
  <c r="N882" i="66"/>
  <c r="O882" i="66" s="1"/>
  <c r="P884" i="66" l="1"/>
  <c r="N883" i="66"/>
  <c r="O883" i="66" s="1"/>
  <c r="P885" i="66" l="1"/>
  <c r="N884" i="66"/>
  <c r="O884" i="66" s="1"/>
  <c r="P886" i="66" l="1"/>
  <c r="N885" i="66"/>
  <c r="O885" i="66" s="1"/>
  <c r="P887" i="66" l="1"/>
  <c r="N886" i="66"/>
  <c r="O886" i="66" s="1"/>
  <c r="P888" i="66" l="1"/>
  <c r="N887" i="66"/>
  <c r="O887" i="66" s="1"/>
  <c r="P889" i="66" l="1"/>
  <c r="N888" i="66"/>
  <c r="O888" i="66" s="1"/>
  <c r="P890" i="66" l="1"/>
  <c r="N889" i="66"/>
  <c r="O889" i="66" s="1"/>
  <c r="P891" i="66" l="1"/>
  <c r="N890" i="66"/>
  <c r="O890" i="66" s="1"/>
  <c r="P892" i="66" l="1"/>
  <c r="N891" i="66"/>
  <c r="O891" i="66" s="1"/>
  <c r="P893" i="66" l="1"/>
  <c r="N892" i="66"/>
  <c r="O892" i="66" s="1"/>
  <c r="P894" i="66" l="1"/>
  <c r="N893" i="66"/>
  <c r="O893" i="66" s="1"/>
  <c r="P895" i="66" l="1"/>
  <c r="N894" i="66"/>
  <c r="O894" i="66" s="1"/>
  <c r="P896" i="66" l="1"/>
  <c r="N895" i="66"/>
  <c r="O895" i="66" s="1"/>
  <c r="P897" i="66" l="1"/>
  <c r="N896" i="66"/>
  <c r="O896" i="66" s="1"/>
  <c r="P898" i="66" l="1"/>
  <c r="N897" i="66"/>
  <c r="O897" i="66" s="1"/>
  <c r="P899" i="66" l="1"/>
  <c r="N898" i="66"/>
  <c r="O898" i="66" s="1"/>
  <c r="P900" i="66" l="1"/>
  <c r="N899" i="66"/>
  <c r="O899" i="66" s="1"/>
  <c r="P901" i="66" l="1"/>
  <c r="N900" i="66"/>
  <c r="O900" i="66" s="1"/>
  <c r="P902" i="66" l="1"/>
  <c r="N901" i="66"/>
  <c r="O901" i="66" s="1"/>
  <c r="P903" i="66" l="1"/>
  <c r="N902" i="66"/>
  <c r="O902" i="66" s="1"/>
  <c r="P904" i="66" l="1"/>
  <c r="N903" i="66"/>
  <c r="O903" i="66" s="1"/>
  <c r="P905" i="66" l="1"/>
  <c r="N904" i="66"/>
  <c r="O904" i="66" s="1"/>
  <c r="P906" i="66" l="1"/>
  <c r="N905" i="66"/>
  <c r="O905" i="66" s="1"/>
  <c r="P907" i="66" l="1"/>
  <c r="N906" i="66"/>
  <c r="O906" i="66" s="1"/>
  <c r="P908" i="66" l="1"/>
  <c r="N907" i="66"/>
  <c r="O907" i="66" s="1"/>
  <c r="P909" i="66" l="1"/>
  <c r="N908" i="66"/>
  <c r="O908" i="66" s="1"/>
  <c r="P910" i="66" l="1"/>
  <c r="N909" i="66"/>
  <c r="O909" i="66" s="1"/>
  <c r="P911" i="66" l="1"/>
  <c r="N910" i="66"/>
  <c r="O910" i="66" s="1"/>
  <c r="P912" i="66" l="1"/>
  <c r="N911" i="66"/>
  <c r="O911" i="66" s="1"/>
  <c r="P913" i="66" l="1"/>
  <c r="N912" i="66"/>
  <c r="O912" i="66" s="1"/>
  <c r="P914" i="66" l="1"/>
  <c r="N913" i="66"/>
  <c r="O913" i="66" s="1"/>
  <c r="P915" i="66" l="1"/>
  <c r="N914" i="66"/>
  <c r="O914" i="66" s="1"/>
  <c r="P916" i="66" l="1"/>
  <c r="N915" i="66"/>
  <c r="O915" i="66" s="1"/>
  <c r="P917" i="66" l="1"/>
  <c r="N916" i="66"/>
  <c r="O916" i="66" s="1"/>
  <c r="P918" i="66" l="1"/>
  <c r="N917" i="66"/>
  <c r="O917" i="66" s="1"/>
  <c r="P919" i="66" l="1"/>
  <c r="N918" i="66"/>
  <c r="O918" i="66" s="1"/>
  <c r="P920" i="66" l="1"/>
  <c r="N919" i="66"/>
  <c r="O919" i="66" s="1"/>
  <c r="P921" i="66" l="1"/>
  <c r="N920" i="66"/>
  <c r="O920" i="66" s="1"/>
  <c r="P922" i="66" l="1"/>
  <c r="N921" i="66"/>
  <c r="O921" i="66" s="1"/>
  <c r="P923" i="66" l="1"/>
  <c r="N922" i="66"/>
  <c r="O922" i="66" s="1"/>
  <c r="P924" i="66" l="1"/>
  <c r="N923" i="66"/>
  <c r="O923" i="66" s="1"/>
  <c r="P925" i="66" l="1"/>
  <c r="N924" i="66"/>
  <c r="O924" i="66" s="1"/>
  <c r="P926" i="66" l="1"/>
  <c r="N925" i="66"/>
  <c r="O925" i="66" s="1"/>
  <c r="P927" i="66" l="1"/>
  <c r="N926" i="66"/>
  <c r="O926" i="66" s="1"/>
  <c r="P928" i="66" l="1"/>
  <c r="N927" i="66"/>
  <c r="O927" i="66" s="1"/>
  <c r="P929" i="66" l="1"/>
  <c r="N928" i="66"/>
  <c r="O928" i="66" s="1"/>
  <c r="P930" i="66" l="1"/>
  <c r="N929" i="66"/>
  <c r="O929" i="66" s="1"/>
  <c r="P931" i="66" l="1"/>
  <c r="N930" i="66"/>
  <c r="O930" i="66" s="1"/>
  <c r="P932" i="66" l="1"/>
  <c r="N931" i="66"/>
  <c r="O931" i="66" s="1"/>
  <c r="P933" i="66" l="1"/>
  <c r="N932" i="66"/>
  <c r="O932" i="66" s="1"/>
  <c r="P934" i="66" l="1"/>
  <c r="N933" i="66"/>
  <c r="O933" i="66" s="1"/>
  <c r="P935" i="66" l="1"/>
  <c r="N934" i="66"/>
  <c r="O934" i="66" s="1"/>
  <c r="P936" i="66" l="1"/>
  <c r="N935" i="66"/>
  <c r="O935" i="66" s="1"/>
  <c r="P937" i="66" l="1"/>
  <c r="N936" i="66"/>
  <c r="O936" i="66" s="1"/>
  <c r="P938" i="66" l="1"/>
  <c r="N937" i="66"/>
  <c r="O937" i="66" s="1"/>
  <c r="P939" i="66" l="1"/>
  <c r="N938" i="66"/>
  <c r="O938" i="66" s="1"/>
  <c r="P940" i="66" l="1"/>
  <c r="N939" i="66"/>
  <c r="O939" i="66" s="1"/>
  <c r="P941" i="66" l="1"/>
  <c r="N940" i="66"/>
  <c r="O940" i="66" s="1"/>
  <c r="P942" i="66" l="1"/>
  <c r="N941" i="66"/>
  <c r="O941" i="66" s="1"/>
  <c r="P943" i="66" l="1"/>
  <c r="N942" i="66"/>
  <c r="O942" i="66" s="1"/>
  <c r="P944" i="66" l="1"/>
  <c r="N943" i="66"/>
  <c r="O943" i="66" s="1"/>
  <c r="P945" i="66" l="1"/>
  <c r="N944" i="66"/>
  <c r="O944" i="66" s="1"/>
  <c r="P946" i="66" l="1"/>
  <c r="N945" i="66"/>
  <c r="O945" i="66" s="1"/>
  <c r="P947" i="66" l="1"/>
  <c r="N946" i="66"/>
  <c r="O946" i="66" s="1"/>
  <c r="P948" i="66" l="1"/>
  <c r="N947" i="66"/>
  <c r="O947" i="66" s="1"/>
  <c r="P949" i="66" l="1"/>
  <c r="N948" i="66"/>
  <c r="O948" i="66" s="1"/>
  <c r="P950" i="66" l="1"/>
  <c r="N949" i="66"/>
  <c r="O949" i="66" s="1"/>
  <c r="P951" i="66" l="1"/>
  <c r="N950" i="66"/>
  <c r="O950" i="66" s="1"/>
  <c r="P952" i="66" l="1"/>
  <c r="N951" i="66"/>
  <c r="O951" i="66" s="1"/>
  <c r="P953" i="66" l="1"/>
  <c r="N952" i="66"/>
  <c r="O952" i="66" s="1"/>
  <c r="P954" i="66" l="1"/>
  <c r="N953" i="66"/>
  <c r="O953" i="66" s="1"/>
  <c r="P955" i="66" l="1"/>
  <c r="N954" i="66"/>
  <c r="O954" i="66" s="1"/>
  <c r="P956" i="66" l="1"/>
  <c r="N955" i="66"/>
  <c r="O955" i="66" s="1"/>
  <c r="P957" i="66" l="1"/>
  <c r="N956" i="66"/>
  <c r="O956" i="66" s="1"/>
  <c r="P958" i="66" l="1"/>
  <c r="N957" i="66"/>
  <c r="O957" i="66" s="1"/>
  <c r="P959" i="66" l="1"/>
  <c r="N958" i="66"/>
  <c r="O958" i="66" s="1"/>
  <c r="P960" i="66" l="1"/>
  <c r="N959" i="66"/>
  <c r="O959" i="66" s="1"/>
  <c r="P961" i="66" l="1"/>
  <c r="N960" i="66"/>
  <c r="O960" i="66" s="1"/>
  <c r="P962" i="66" l="1"/>
  <c r="N961" i="66"/>
  <c r="O961" i="66" s="1"/>
  <c r="P963" i="66" l="1"/>
  <c r="N962" i="66"/>
  <c r="O962" i="66" s="1"/>
  <c r="P964" i="66" l="1"/>
  <c r="N963" i="66"/>
  <c r="O963" i="66" s="1"/>
  <c r="P965" i="66" l="1"/>
  <c r="N964" i="66"/>
  <c r="O964" i="66" s="1"/>
  <c r="P966" i="66" l="1"/>
  <c r="N965" i="66"/>
  <c r="O965" i="66" s="1"/>
  <c r="P967" i="66" l="1"/>
  <c r="N966" i="66"/>
  <c r="O966" i="66" s="1"/>
  <c r="P968" i="66" l="1"/>
  <c r="N967" i="66"/>
  <c r="O967" i="66" s="1"/>
  <c r="P969" i="66" l="1"/>
  <c r="N968" i="66"/>
  <c r="O968" i="66" s="1"/>
  <c r="P970" i="66" l="1"/>
  <c r="N969" i="66"/>
  <c r="O969" i="66" s="1"/>
  <c r="P971" i="66" l="1"/>
  <c r="N970" i="66"/>
  <c r="O970" i="66" s="1"/>
  <c r="P972" i="66" l="1"/>
  <c r="N971" i="66"/>
  <c r="O971" i="66" s="1"/>
  <c r="P973" i="66" l="1"/>
  <c r="N972" i="66"/>
  <c r="O972" i="66" s="1"/>
  <c r="P974" i="66" l="1"/>
  <c r="N973" i="66"/>
  <c r="O973" i="66" s="1"/>
  <c r="P975" i="66" l="1"/>
  <c r="N974" i="66"/>
  <c r="O974" i="66" s="1"/>
  <c r="P976" i="66" l="1"/>
  <c r="N975" i="66"/>
  <c r="O975" i="66" s="1"/>
  <c r="P977" i="66" l="1"/>
  <c r="N976" i="66"/>
  <c r="O976" i="66" s="1"/>
  <c r="P978" i="66" l="1"/>
  <c r="N977" i="66"/>
  <c r="O977" i="66" s="1"/>
  <c r="P979" i="66" l="1"/>
  <c r="N978" i="66"/>
  <c r="O978" i="66" s="1"/>
  <c r="P980" i="66" l="1"/>
  <c r="N979" i="66"/>
  <c r="O979" i="66" s="1"/>
  <c r="P981" i="66" l="1"/>
  <c r="N980" i="66"/>
  <c r="O980" i="66" s="1"/>
  <c r="P982" i="66" l="1"/>
  <c r="N981" i="66"/>
  <c r="O981" i="66" s="1"/>
  <c r="P983" i="66" l="1"/>
  <c r="N982" i="66"/>
  <c r="O982" i="66" s="1"/>
  <c r="P984" i="66" l="1"/>
  <c r="N983" i="66"/>
  <c r="O983" i="66" s="1"/>
  <c r="P985" i="66" l="1"/>
  <c r="N984" i="66"/>
  <c r="O984" i="66" s="1"/>
  <c r="P986" i="66" l="1"/>
  <c r="N985" i="66"/>
  <c r="O985" i="66" s="1"/>
  <c r="P987" i="66" l="1"/>
  <c r="N986" i="66"/>
  <c r="O986" i="66" s="1"/>
  <c r="P988" i="66" l="1"/>
  <c r="N987" i="66"/>
  <c r="O987" i="66" s="1"/>
  <c r="P989" i="66" l="1"/>
  <c r="N988" i="66"/>
  <c r="O988" i="66" s="1"/>
  <c r="P990" i="66" l="1"/>
  <c r="N989" i="66"/>
  <c r="O989" i="66" s="1"/>
  <c r="P991" i="66" l="1"/>
  <c r="N990" i="66"/>
  <c r="O990" i="66" s="1"/>
  <c r="P992" i="66" l="1"/>
  <c r="N991" i="66"/>
  <c r="O991" i="66" s="1"/>
  <c r="P993" i="66" l="1"/>
  <c r="N992" i="66"/>
  <c r="O992" i="66" s="1"/>
  <c r="P994" i="66" l="1"/>
  <c r="N993" i="66"/>
  <c r="O993" i="66" s="1"/>
  <c r="P995" i="66" l="1"/>
  <c r="N994" i="66"/>
  <c r="O994" i="66" s="1"/>
  <c r="P996" i="66" l="1"/>
  <c r="N995" i="66"/>
  <c r="O995" i="66" s="1"/>
  <c r="P997" i="66" l="1"/>
  <c r="N996" i="66"/>
  <c r="O996" i="66" s="1"/>
  <c r="P998" i="66" l="1"/>
  <c r="N997" i="66"/>
  <c r="O997" i="66" s="1"/>
  <c r="P999" i="66" l="1"/>
  <c r="N998" i="66"/>
  <c r="O998" i="66" s="1"/>
  <c r="P1000" i="66" l="1"/>
  <c r="N999" i="66"/>
  <c r="O999" i="66" s="1"/>
  <c r="P1001" i="66" l="1"/>
  <c r="N1000" i="66"/>
  <c r="O1000" i="66" s="1"/>
  <c r="P1002" i="66" l="1"/>
  <c r="N1001" i="66"/>
  <c r="O1001" i="66" s="1"/>
  <c r="P1003" i="66" l="1"/>
  <c r="N1002" i="66"/>
  <c r="O1002" i="66" s="1"/>
  <c r="P1004" i="66" l="1"/>
  <c r="N1003" i="66"/>
  <c r="O1003" i="66" s="1"/>
  <c r="P1005" i="66" l="1"/>
  <c r="N1004" i="66"/>
  <c r="O1004" i="66" s="1"/>
  <c r="P1006" i="66" l="1"/>
  <c r="N1005" i="66"/>
  <c r="O1005" i="66" s="1"/>
  <c r="P1007" i="66" l="1"/>
  <c r="N1006" i="66"/>
  <c r="O1006" i="66" s="1"/>
  <c r="P1008" i="66" l="1"/>
  <c r="N1007" i="66"/>
  <c r="O1007" i="66" s="1"/>
  <c r="P1009" i="66" l="1"/>
  <c r="N1008" i="66"/>
  <c r="O1008" i="66" s="1"/>
  <c r="P1010" i="66" l="1"/>
  <c r="N1009" i="66"/>
  <c r="O1009" i="66" s="1"/>
  <c r="P1011" i="66" l="1"/>
  <c r="N1010" i="66"/>
  <c r="O1010" i="66" s="1"/>
  <c r="P1012" i="66" l="1"/>
  <c r="N1011" i="66"/>
  <c r="O1011" i="66" s="1"/>
  <c r="P1013" i="66" l="1"/>
  <c r="N1012" i="66"/>
  <c r="O1012" i="66" s="1"/>
  <c r="P1014" i="66" l="1"/>
  <c r="N1013" i="66"/>
  <c r="O1013" i="66" s="1"/>
  <c r="P1015" i="66" l="1"/>
  <c r="N1014" i="66"/>
  <c r="O1014" i="66" s="1"/>
  <c r="P1016" i="66" l="1"/>
  <c r="N1015" i="66"/>
  <c r="O1015" i="66" s="1"/>
  <c r="P1017" i="66" l="1"/>
  <c r="N1016" i="66"/>
  <c r="O1016" i="66" s="1"/>
  <c r="P1018" i="66" l="1"/>
  <c r="N1017" i="66"/>
  <c r="O1017" i="66" s="1"/>
  <c r="P1019" i="66" l="1"/>
  <c r="N1018" i="66"/>
  <c r="O1018" i="66" s="1"/>
  <c r="P1020" i="66" l="1"/>
  <c r="N1019" i="66"/>
  <c r="O1019" i="66" s="1"/>
  <c r="P1021" i="66" l="1"/>
  <c r="N1020" i="66"/>
  <c r="O1020" i="66" s="1"/>
  <c r="P1022" i="66" l="1"/>
  <c r="N1021" i="66"/>
  <c r="O1021" i="66" s="1"/>
  <c r="P1023" i="66" l="1"/>
  <c r="N1022" i="66"/>
  <c r="O1022" i="66" s="1"/>
  <c r="P1024" i="66" l="1"/>
  <c r="N1023" i="66"/>
  <c r="O1023" i="66" s="1"/>
  <c r="P1025" i="66" l="1"/>
  <c r="N1024" i="66"/>
  <c r="O1024" i="66" s="1"/>
  <c r="P1026" i="66" l="1"/>
  <c r="N1025" i="66"/>
  <c r="O1025" i="66" s="1"/>
  <c r="P1027" i="66" l="1"/>
  <c r="N1026" i="66"/>
  <c r="O1026" i="66" s="1"/>
  <c r="P1028" i="66" l="1"/>
  <c r="N1027" i="66"/>
  <c r="O1027" i="66" s="1"/>
  <c r="P1029" i="66" l="1"/>
  <c r="N1028" i="66"/>
  <c r="O1028" i="66" s="1"/>
  <c r="P1030" i="66" l="1"/>
  <c r="N1029" i="66"/>
  <c r="O1029" i="66" s="1"/>
  <c r="P1031" i="66" l="1"/>
  <c r="N1030" i="66"/>
  <c r="O1030" i="66" s="1"/>
  <c r="P1032" i="66" l="1"/>
  <c r="N1031" i="66"/>
  <c r="O1031" i="66" s="1"/>
  <c r="P1033" i="66" l="1"/>
  <c r="N1032" i="66"/>
  <c r="O1032" i="66" s="1"/>
  <c r="P1034" i="66" l="1"/>
  <c r="N1033" i="66"/>
  <c r="O1033" i="66" s="1"/>
  <c r="P1035" i="66" l="1"/>
  <c r="N1034" i="66"/>
  <c r="O1034" i="66" s="1"/>
  <c r="P1036" i="66" l="1"/>
  <c r="N1035" i="66"/>
  <c r="O1035" i="66" s="1"/>
  <c r="P1037" i="66" l="1"/>
  <c r="N1036" i="66"/>
  <c r="O1036" i="66" s="1"/>
  <c r="P1038" i="66" l="1"/>
  <c r="N1037" i="66"/>
  <c r="O1037" i="66" s="1"/>
  <c r="P1039" i="66" l="1"/>
  <c r="N1038" i="66"/>
  <c r="O1038" i="66" s="1"/>
  <c r="P1040" i="66" l="1"/>
  <c r="N1039" i="66"/>
  <c r="O1039" i="66" s="1"/>
  <c r="P1041" i="66" l="1"/>
  <c r="N1040" i="66"/>
  <c r="O1040" i="66" s="1"/>
  <c r="P1042" i="66" l="1"/>
  <c r="N1041" i="66"/>
  <c r="O1041" i="66" s="1"/>
  <c r="P1043" i="66" l="1"/>
  <c r="N1042" i="66"/>
  <c r="O1042" i="66" s="1"/>
  <c r="P1044" i="66" l="1"/>
  <c r="N1043" i="66"/>
  <c r="O1043" i="66" s="1"/>
  <c r="P1045" i="66" l="1"/>
  <c r="N1044" i="66"/>
  <c r="O1044" i="66" s="1"/>
  <c r="P1046" i="66" l="1"/>
  <c r="N1045" i="66"/>
  <c r="O1045" i="66" s="1"/>
  <c r="P1047" i="66" l="1"/>
  <c r="N1046" i="66"/>
  <c r="O1046" i="66" s="1"/>
  <c r="P1048" i="66" l="1"/>
  <c r="N1047" i="66"/>
  <c r="O1047" i="66" s="1"/>
  <c r="P1049" i="66" l="1"/>
  <c r="N1048" i="66"/>
  <c r="O1048" i="66" s="1"/>
  <c r="P1050" i="66" l="1"/>
  <c r="N1049" i="66"/>
  <c r="O1049" i="66" s="1"/>
  <c r="P1051" i="66" l="1"/>
  <c r="N1050" i="66"/>
  <c r="O1050" i="66" s="1"/>
  <c r="P1052" i="66" l="1"/>
  <c r="N1051" i="66"/>
  <c r="O1051" i="66" s="1"/>
  <c r="P1053" i="66" l="1"/>
  <c r="N1052" i="66"/>
  <c r="O1052" i="66" s="1"/>
  <c r="P1054" i="66" l="1"/>
  <c r="N1053" i="66"/>
  <c r="O1053" i="66" s="1"/>
  <c r="P1055" i="66" l="1"/>
  <c r="N1054" i="66"/>
  <c r="O1054" i="66" s="1"/>
  <c r="P1056" i="66" l="1"/>
  <c r="N1055" i="66"/>
  <c r="O1055" i="66" s="1"/>
  <c r="P1057" i="66" l="1"/>
  <c r="N1056" i="66"/>
  <c r="O1056" i="66" s="1"/>
  <c r="P1058" i="66" l="1"/>
  <c r="N1057" i="66"/>
  <c r="O1057" i="66" s="1"/>
  <c r="P1059" i="66" l="1"/>
  <c r="N1058" i="66"/>
  <c r="O1058" i="66" s="1"/>
  <c r="P1060" i="66" l="1"/>
  <c r="N1059" i="66"/>
  <c r="O1059" i="66" s="1"/>
  <c r="P1061" i="66" l="1"/>
  <c r="N1060" i="66"/>
  <c r="O1060" i="66" s="1"/>
  <c r="P1062" i="66" l="1"/>
  <c r="N1061" i="66"/>
  <c r="O1061" i="66" s="1"/>
  <c r="P1063" i="66" l="1"/>
  <c r="N1062" i="66"/>
  <c r="O1062" i="66" s="1"/>
  <c r="P1064" i="66" l="1"/>
  <c r="N1063" i="66"/>
  <c r="O1063" i="66" s="1"/>
  <c r="P1065" i="66" l="1"/>
  <c r="N1064" i="66"/>
  <c r="O1064" i="66" s="1"/>
  <c r="P1066" i="66" l="1"/>
  <c r="N1065" i="66"/>
  <c r="O1065" i="66" s="1"/>
  <c r="P1067" i="66" l="1"/>
  <c r="N1066" i="66"/>
  <c r="O1066" i="66" s="1"/>
  <c r="P1068" i="66" l="1"/>
  <c r="N1067" i="66"/>
  <c r="O1067" i="66" s="1"/>
  <c r="P1069" i="66" l="1"/>
  <c r="N1068" i="66"/>
  <c r="O1068" i="66" s="1"/>
  <c r="P1070" i="66" l="1"/>
  <c r="N1069" i="66"/>
  <c r="O1069" i="66" s="1"/>
  <c r="P1071" i="66" l="1"/>
  <c r="N1070" i="66"/>
  <c r="O1070" i="66" s="1"/>
  <c r="P1072" i="66" l="1"/>
  <c r="N1071" i="66"/>
  <c r="O1071" i="66" s="1"/>
  <c r="P1073" i="66" l="1"/>
  <c r="N1072" i="66"/>
  <c r="O1072" i="66" s="1"/>
  <c r="P1074" i="66" l="1"/>
  <c r="N1073" i="66"/>
  <c r="O1073" i="66" s="1"/>
  <c r="P1075" i="66" l="1"/>
  <c r="N1074" i="66"/>
  <c r="O1074" i="66" s="1"/>
  <c r="P1076" i="66" l="1"/>
  <c r="N1075" i="66"/>
  <c r="O1075" i="66" s="1"/>
  <c r="P1077" i="66" l="1"/>
  <c r="N1076" i="66"/>
  <c r="O1076" i="66" s="1"/>
  <c r="P1078" i="66" l="1"/>
  <c r="N1077" i="66"/>
  <c r="O1077" i="66" s="1"/>
  <c r="P1079" i="66" l="1"/>
  <c r="N1078" i="66"/>
  <c r="O1078" i="66" s="1"/>
  <c r="P1080" i="66" l="1"/>
  <c r="N1079" i="66"/>
  <c r="O1079" i="66" s="1"/>
  <c r="P1081" i="66" l="1"/>
  <c r="N1080" i="66"/>
  <c r="O1080" i="66" s="1"/>
  <c r="P1082" i="66" l="1"/>
  <c r="N1081" i="66"/>
  <c r="O1081" i="66" s="1"/>
  <c r="P1083" i="66" l="1"/>
  <c r="N1082" i="66"/>
  <c r="O1082" i="66" s="1"/>
  <c r="P1084" i="66" l="1"/>
  <c r="N1083" i="66"/>
  <c r="O1083" i="66" s="1"/>
  <c r="P1085" i="66" l="1"/>
  <c r="N1084" i="66"/>
  <c r="O1084" i="66" s="1"/>
  <c r="P1086" i="66" l="1"/>
  <c r="N1085" i="66"/>
  <c r="O1085" i="66" s="1"/>
  <c r="P1087" i="66" l="1"/>
  <c r="N1086" i="66"/>
  <c r="O1086" i="66" s="1"/>
  <c r="P1088" i="66" l="1"/>
  <c r="N1087" i="66"/>
  <c r="O1087" i="66" s="1"/>
  <c r="P1089" i="66" l="1"/>
  <c r="N1088" i="66"/>
  <c r="O1088" i="66" s="1"/>
  <c r="P1090" i="66" l="1"/>
  <c r="N1089" i="66"/>
  <c r="O1089" i="66" s="1"/>
  <c r="P1091" i="66" l="1"/>
  <c r="N1090" i="66"/>
  <c r="O1090" i="66" s="1"/>
  <c r="P1092" i="66" l="1"/>
  <c r="N1091" i="66"/>
  <c r="O1091" i="66" s="1"/>
  <c r="P1093" i="66" l="1"/>
  <c r="N1092" i="66"/>
  <c r="O1092" i="66" s="1"/>
  <c r="P1094" i="66" l="1"/>
  <c r="N1093" i="66"/>
  <c r="O1093" i="66" s="1"/>
  <c r="P1095" i="66" l="1"/>
  <c r="N1094" i="66"/>
  <c r="O1094" i="66" s="1"/>
  <c r="P1096" i="66" l="1"/>
  <c r="N1095" i="66"/>
  <c r="O1095" i="66" s="1"/>
  <c r="P1097" i="66" l="1"/>
  <c r="N1096" i="66"/>
  <c r="O1096" i="66" s="1"/>
  <c r="P1098" i="66" l="1"/>
  <c r="N1097" i="66"/>
  <c r="O1097" i="66" s="1"/>
  <c r="P1099" i="66" l="1"/>
  <c r="N1098" i="66"/>
  <c r="O1098" i="66" s="1"/>
  <c r="P1100" i="66" l="1"/>
  <c r="N1099" i="66"/>
  <c r="O1099" i="66" s="1"/>
  <c r="P1101" i="66" l="1"/>
  <c r="N1100" i="66"/>
  <c r="O1100" i="66" s="1"/>
  <c r="P1102" i="66" l="1"/>
  <c r="N1101" i="66"/>
  <c r="O1101" i="66" s="1"/>
  <c r="P1103" i="66" l="1"/>
  <c r="N1102" i="66"/>
  <c r="O1102" i="66" s="1"/>
  <c r="P1104" i="66" l="1"/>
  <c r="N1103" i="66"/>
  <c r="O1103" i="66" s="1"/>
  <c r="P1105" i="66" l="1"/>
  <c r="N1104" i="66"/>
  <c r="O1104" i="66" s="1"/>
  <c r="P1106" i="66" l="1"/>
  <c r="N1105" i="66"/>
  <c r="O1105" i="66" s="1"/>
  <c r="P1107" i="66" l="1"/>
  <c r="N1106" i="66"/>
  <c r="O1106" i="66" s="1"/>
  <c r="P1108" i="66" l="1"/>
  <c r="N1107" i="66"/>
  <c r="O1107" i="66" s="1"/>
  <c r="P1109" i="66" l="1"/>
  <c r="N1108" i="66"/>
  <c r="O1108" i="66" s="1"/>
  <c r="P1110" i="66" l="1"/>
  <c r="N1109" i="66"/>
  <c r="O1109" i="66" s="1"/>
  <c r="P1111" i="66" l="1"/>
  <c r="N1110" i="66"/>
  <c r="O1110" i="66" s="1"/>
  <c r="P1112" i="66" l="1"/>
  <c r="N1111" i="66"/>
  <c r="O1111" i="66" s="1"/>
  <c r="P1113" i="66" l="1"/>
  <c r="N1112" i="66"/>
  <c r="O1112" i="66" s="1"/>
  <c r="P1114" i="66" l="1"/>
  <c r="N1113" i="66"/>
  <c r="O1113" i="66" s="1"/>
  <c r="P1115" i="66" l="1"/>
  <c r="N1114" i="66"/>
  <c r="O1114" i="66" s="1"/>
  <c r="P1116" i="66" l="1"/>
  <c r="N1115" i="66"/>
  <c r="O1115" i="66" s="1"/>
  <c r="P1117" i="66" l="1"/>
  <c r="N1116" i="66"/>
  <c r="O1116" i="66" s="1"/>
  <c r="P1118" i="66" l="1"/>
  <c r="N1117" i="66"/>
  <c r="O1117" i="66" s="1"/>
  <c r="P1119" i="66" l="1"/>
  <c r="N1118" i="66"/>
  <c r="O1118" i="66" s="1"/>
  <c r="P1120" i="66" l="1"/>
  <c r="N1119" i="66"/>
  <c r="O1119" i="66" s="1"/>
  <c r="P1121" i="66" l="1"/>
  <c r="N1120" i="66"/>
  <c r="O1120" i="66" s="1"/>
  <c r="P1122" i="66" l="1"/>
  <c r="N1121" i="66"/>
  <c r="O1121" i="66" s="1"/>
  <c r="P1123" i="66" l="1"/>
  <c r="N1122" i="66"/>
  <c r="O1122" i="66" s="1"/>
  <c r="P1124" i="66" l="1"/>
  <c r="N1123" i="66"/>
  <c r="O1123" i="66" s="1"/>
  <c r="P1125" i="66" l="1"/>
  <c r="N1124" i="66"/>
  <c r="O1124" i="66" s="1"/>
  <c r="P1126" i="66" l="1"/>
  <c r="N1125" i="66"/>
  <c r="O1125" i="66" s="1"/>
  <c r="P1127" i="66" l="1"/>
  <c r="N1126" i="66"/>
  <c r="O1126" i="66" s="1"/>
  <c r="P1128" i="66" l="1"/>
  <c r="N1127" i="66"/>
  <c r="O1127" i="66" s="1"/>
  <c r="P1129" i="66" l="1"/>
  <c r="N1128" i="66"/>
  <c r="O1128" i="66" s="1"/>
  <c r="P1130" i="66" l="1"/>
  <c r="N1129" i="66"/>
  <c r="O1129" i="66" s="1"/>
  <c r="P1131" i="66" l="1"/>
  <c r="N1130" i="66"/>
  <c r="O1130" i="66" s="1"/>
  <c r="P1132" i="66" l="1"/>
  <c r="N1131" i="66"/>
  <c r="O1131" i="66" s="1"/>
  <c r="P1133" i="66" l="1"/>
  <c r="N1132" i="66"/>
  <c r="O1132" i="66" s="1"/>
  <c r="P1134" i="66" l="1"/>
  <c r="N1133" i="66"/>
  <c r="O1133" i="66" s="1"/>
  <c r="P1135" i="66" l="1"/>
  <c r="N1134" i="66"/>
  <c r="O1134" i="66" s="1"/>
  <c r="P1136" i="66" l="1"/>
  <c r="N1135" i="66"/>
  <c r="O1135" i="66" s="1"/>
  <c r="P1137" i="66" l="1"/>
  <c r="N1136" i="66"/>
  <c r="O1136" i="66" s="1"/>
  <c r="P1138" i="66" l="1"/>
  <c r="N1137" i="66"/>
  <c r="O1137" i="66" s="1"/>
  <c r="P1139" i="66" l="1"/>
  <c r="N1138" i="66"/>
  <c r="O1138" i="66" s="1"/>
  <c r="P1140" i="66" l="1"/>
  <c r="N1139" i="66"/>
  <c r="O1139" i="66" s="1"/>
  <c r="P1141" i="66" l="1"/>
  <c r="N1140" i="66"/>
  <c r="O1140" i="66" s="1"/>
  <c r="P1142" i="66" l="1"/>
  <c r="N1141" i="66"/>
  <c r="O1141" i="66" s="1"/>
  <c r="P1143" i="66" l="1"/>
  <c r="N1142" i="66"/>
  <c r="O1142" i="66" s="1"/>
  <c r="P1144" i="66" l="1"/>
  <c r="N1143" i="66"/>
  <c r="O1143" i="66" s="1"/>
  <c r="P1145" i="66" l="1"/>
  <c r="N1144" i="66"/>
  <c r="O1144" i="66" s="1"/>
  <c r="P1146" i="66" l="1"/>
  <c r="N1145" i="66"/>
  <c r="O1145" i="66" s="1"/>
  <c r="P1147" i="66" l="1"/>
  <c r="N1146" i="66"/>
  <c r="O1146" i="66" s="1"/>
  <c r="P1148" i="66" l="1"/>
  <c r="N1147" i="66"/>
  <c r="O1147" i="66" s="1"/>
  <c r="P1149" i="66" l="1"/>
  <c r="N1148" i="66"/>
  <c r="O1148" i="66" s="1"/>
  <c r="P1150" i="66" l="1"/>
  <c r="N1149" i="66"/>
  <c r="O1149" i="66" s="1"/>
  <c r="P1151" i="66" l="1"/>
  <c r="N1150" i="66"/>
  <c r="O1150" i="66" s="1"/>
  <c r="P1152" i="66" l="1"/>
  <c r="N1151" i="66"/>
  <c r="O1151" i="66" s="1"/>
  <c r="P1153" i="66" l="1"/>
  <c r="N1152" i="66"/>
  <c r="O1152" i="66" s="1"/>
  <c r="P1154" i="66" l="1"/>
  <c r="N1153" i="66"/>
  <c r="O1153" i="66" s="1"/>
  <c r="P1155" i="66" l="1"/>
  <c r="N1154" i="66"/>
  <c r="O1154" i="66" s="1"/>
  <c r="P1156" i="66" l="1"/>
  <c r="N1155" i="66"/>
  <c r="O1155" i="66" s="1"/>
  <c r="P1157" i="66" l="1"/>
  <c r="N1156" i="66"/>
  <c r="O1156" i="66" s="1"/>
  <c r="P1158" i="66" l="1"/>
  <c r="N1157" i="66"/>
  <c r="O1157" i="66" s="1"/>
  <c r="P1159" i="66" l="1"/>
  <c r="N1158" i="66"/>
  <c r="O1158" i="66" s="1"/>
  <c r="P1160" i="66" l="1"/>
  <c r="N1159" i="66"/>
  <c r="O1159" i="66" s="1"/>
  <c r="P1161" i="66" l="1"/>
  <c r="N1160" i="66"/>
  <c r="O1160" i="66" s="1"/>
  <c r="P1162" i="66" l="1"/>
  <c r="N1161" i="66"/>
  <c r="O1161" i="66" s="1"/>
  <c r="P1163" i="66" l="1"/>
  <c r="N1162" i="66"/>
  <c r="O1162" i="66" s="1"/>
  <c r="P1164" i="66" l="1"/>
  <c r="N1163" i="66"/>
  <c r="O1163" i="66" s="1"/>
  <c r="P1165" i="66" l="1"/>
  <c r="N1164" i="66"/>
  <c r="O1164" i="66" s="1"/>
  <c r="P1166" i="66" l="1"/>
  <c r="N1165" i="66"/>
  <c r="O1165" i="66" s="1"/>
  <c r="P1167" i="66" l="1"/>
  <c r="N1166" i="66"/>
  <c r="O1166" i="66" s="1"/>
  <c r="P1168" i="66" l="1"/>
  <c r="N1167" i="66"/>
  <c r="O1167" i="66" s="1"/>
  <c r="P1169" i="66" l="1"/>
  <c r="N1168" i="66"/>
  <c r="O1168" i="66" s="1"/>
  <c r="P1170" i="66" l="1"/>
  <c r="N1169" i="66"/>
  <c r="O1169" i="66" s="1"/>
  <c r="P1171" i="66" l="1"/>
  <c r="N1170" i="66"/>
  <c r="O1170" i="66" s="1"/>
  <c r="P1172" i="66" l="1"/>
  <c r="N1171" i="66"/>
  <c r="O1171" i="66" s="1"/>
  <c r="P1173" i="66" l="1"/>
  <c r="N1172" i="66"/>
  <c r="O1172" i="66" s="1"/>
  <c r="P1174" i="66" l="1"/>
  <c r="N1173" i="66"/>
  <c r="O1173" i="66" s="1"/>
  <c r="P1175" i="66" l="1"/>
  <c r="N1174" i="66"/>
  <c r="O1174" i="66" s="1"/>
  <c r="P1176" i="66" l="1"/>
  <c r="N1175" i="66"/>
  <c r="O1175" i="66" s="1"/>
  <c r="P1177" i="66" l="1"/>
  <c r="N1176" i="66"/>
  <c r="O1176" i="66" s="1"/>
  <c r="P1178" i="66" l="1"/>
  <c r="N1177" i="66"/>
  <c r="O1177" i="66" s="1"/>
  <c r="P1179" i="66" l="1"/>
  <c r="N1178" i="66"/>
  <c r="O1178" i="66" s="1"/>
  <c r="P1180" i="66" l="1"/>
  <c r="N1179" i="66"/>
  <c r="O1179" i="66" s="1"/>
  <c r="P1181" i="66" l="1"/>
  <c r="N1180" i="66"/>
  <c r="O1180" i="66" s="1"/>
  <c r="P1182" i="66" l="1"/>
  <c r="N1181" i="66"/>
  <c r="O1181" i="66" s="1"/>
  <c r="P1183" i="66" l="1"/>
  <c r="N1182" i="66"/>
  <c r="O1182" i="66" s="1"/>
  <c r="P1184" i="66" l="1"/>
  <c r="N1183" i="66"/>
  <c r="O1183" i="66" s="1"/>
  <c r="P1185" i="66" l="1"/>
  <c r="N1184" i="66"/>
  <c r="O1184" i="66" s="1"/>
  <c r="P1186" i="66" l="1"/>
  <c r="N1185" i="66"/>
  <c r="O1185" i="66" s="1"/>
  <c r="P1187" i="66" l="1"/>
  <c r="N1186" i="66"/>
  <c r="O1186" i="66" s="1"/>
  <c r="P1188" i="66" l="1"/>
  <c r="N1187" i="66"/>
  <c r="O1187" i="66" s="1"/>
  <c r="P1189" i="66" l="1"/>
  <c r="N1188" i="66"/>
  <c r="O1188" i="66" s="1"/>
  <c r="P1190" i="66" l="1"/>
  <c r="N1189" i="66"/>
  <c r="O1189" i="66" s="1"/>
  <c r="P1191" i="66" l="1"/>
  <c r="N1190" i="66"/>
  <c r="O1190" i="66" s="1"/>
  <c r="P1192" i="66" l="1"/>
  <c r="N1191" i="66"/>
  <c r="O1191" i="66" s="1"/>
  <c r="P1193" i="66" l="1"/>
  <c r="N1192" i="66"/>
  <c r="O1192" i="66" s="1"/>
  <c r="P1194" i="66" l="1"/>
  <c r="N1193" i="66"/>
  <c r="O1193" i="66" s="1"/>
  <c r="P1195" i="66" l="1"/>
  <c r="N1194" i="66"/>
  <c r="O1194" i="66" s="1"/>
  <c r="P1196" i="66" l="1"/>
  <c r="N1195" i="66"/>
  <c r="O1195" i="66" s="1"/>
  <c r="P1197" i="66" l="1"/>
  <c r="N1196" i="66"/>
  <c r="O1196" i="66" s="1"/>
  <c r="P1198" i="66" l="1"/>
  <c r="N1197" i="66"/>
  <c r="O1197" i="66" s="1"/>
  <c r="P1199" i="66" l="1"/>
  <c r="N1198" i="66"/>
  <c r="O1198" i="66" s="1"/>
  <c r="P1200" i="66" l="1"/>
  <c r="N1199" i="66"/>
  <c r="O1199" i="66" s="1"/>
  <c r="P1201" i="66" l="1"/>
  <c r="N1200" i="66"/>
  <c r="O1200" i="66" s="1"/>
  <c r="P1202" i="66" l="1"/>
  <c r="N1201" i="66"/>
  <c r="O1201" i="66" s="1"/>
  <c r="P1203" i="66" l="1"/>
  <c r="N1202" i="66"/>
  <c r="O1202" i="66" s="1"/>
  <c r="P1204" i="66" l="1"/>
  <c r="N1203" i="66"/>
  <c r="O1203" i="66" s="1"/>
  <c r="P1205" i="66" l="1"/>
  <c r="N1204" i="66"/>
  <c r="O1204" i="66" s="1"/>
  <c r="P1206" i="66" l="1"/>
  <c r="N1205" i="66"/>
  <c r="O1205" i="66" s="1"/>
  <c r="P1207" i="66" l="1"/>
  <c r="N1206" i="66"/>
  <c r="O1206" i="66" s="1"/>
  <c r="P1208" i="66" l="1"/>
  <c r="N1207" i="66"/>
  <c r="O1207" i="66" s="1"/>
  <c r="P1209" i="66" l="1"/>
  <c r="N1208" i="66"/>
  <c r="O1208" i="66" s="1"/>
  <c r="P1210" i="66" l="1"/>
  <c r="N1209" i="66"/>
  <c r="O1209" i="66" s="1"/>
  <c r="P1211" i="66" l="1"/>
  <c r="N1210" i="66"/>
  <c r="O1210" i="66" s="1"/>
  <c r="P1212" i="66" l="1"/>
  <c r="N1211" i="66"/>
  <c r="O1211" i="66" s="1"/>
  <c r="P1213" i="66" l="1"/>
  <c r="N1212" i="66"/>
  <c r="O1212" i="66" s="1"/>
  <c r="P1214" i="66" l="1"/>
  <c r="N1213" i="66"/>
  <c r="O1213" i="66" s="1"/>
  <c r="P1215" i="66" l="1"/>
  <c r="N1214" i="66"/>
  <c r="O1214" i="66" s="1"/>
  <c r="P1216" i="66" l="1"/>
  <c r="N1215" i="66"/>
  <c r="O1215" i="66" s="1"/>
  <c r="P1217" i="66" l="1"/>
  <c r="N1216" i="66"/>
  <c r="O1216" i="66" s="1"/>
  <c r="P1218" i="66" l="1"/>
  <c r="N1217" i="66"/>
  <c r="O1217" i="66" s="1"/>
  <c r="P1219" i="66" l="1"/>
  <c r="N1218" i="66"/>
  <c r="O1218" i="66" s="1"/>
  <c r="P1220" i="66" l="1"/>
  <c r="N1219" i="66"/>
  <c r="O1219" i="66" s="1"/>
  <c r="P1221" i="66" l="1"/>
  <c r="N1220" i="66"/>
  <c r="O1220" i="66" s="1"/>
  <c r="P1222" i="66" l="1"/>
  <c r="N1221" i="66"/>
  <c r="O1221" i="66" s="1"/>
  <c r="P1223" i="66" l="1"/>
  <c r="N1222" i="66"/>
  <c r="O1222" i="66" s="1"/>
  <c r="P1224" i="66" l="1"/>
  <c r="N1223" i="66"/>
  <c r="O1223" i="66" s="1"/>
  <c r="P1225" i="66" l="1"/>
  <c r="N1224" i="66"/>
  <c r="O1224" i="66" s="1"/>
  <c r="P1226" i="66" l="1"/>
  <c r="N1225" i="66"/>
  <c r="O1225" i="66" s="1"/>
  <c r="P1227" i="66" l="1"/>
  <c r="N1226" i="66"/>
  <c r="O1226" i="66" s="1"/>
  <c r="P1228" i="66" l="1"/>
  <c r="N1227" i="66"/>
  <c r="O1227" i="66" s="1"/>
  <c r="P1229" i="66" l="1"/>
  <c r="N1228" i="66"/>
  <c r="O1228" i="66" s="1"/>
  <c r="P1230" i="66" l="1"/>
  <c r="N1229" i="66"/>
  <c r="O1229" i="66" s="1"/>
  <c r="P1231" i="66" l="1"/>
  <c r="N1230" i="66"/>
  <c r="O1230" i="66" s="1"/>
  <c r="P1232" i="66" l="1"/>
  <c r="N1231" i="66"/>
  <c r="O1231" i="66" s="1"/>
  <c r="P1233" i="66" l="1"/>
  <c r="N1232" i="66"/>
  <c r="O1232" i="66" s="1"/>
  <c r="P1234" i="66" l="1"/>
  <c r="N1233" i="66"/>
  <c r="O1233" i="66" s="1"/>
  <c r="P1235" i="66" l="1"/>
  <c r="N1234" i="66"/>
  <c r="O1234" i="66" s="1"/>
  <c r="P1236" i="66" l="1"/>
  <c r="N1235" i="66"/>
  <c r="O1235" i="66" s="1"/>
  <c r="P1237" i="66" l="1"/>
  <c r="N1236" i="66"/>
  <c r="O1236" i="66" s="1"/>
  <c r="P1238" i="66" l="1"/>
  <c r="N1237" i="66"/>
  <c r="O1237" i="66" s="1"/>
  <c r="P1239" i="66" l="1"/>
  <c r="N1238" i="66"/>
  <c r="O1238" i="66" s="1"/>
  <c r="P1240" i="66" l="1"/>
  <c r="N1239" i="66"/>
  <c r="O1239" i="66" s="1"/>
  <c r="P1241" i="66" l="1"/>
  <c r="N1240" i="66"/>
  <c r="O1240" i="66" s="1"/>
  <c r="P1242" i="66" l="1"/>
  <c r="N1241" i="66"/>
  <c r="O1241" i="66" s="1"/>
  <c r="P1243" i="66" l="1"/>
  <c r="N1242" i="66"/>
  <c r="O1242" i="66" s="1"/>
  <c r="P1244" i="66" l="1"/>
  <c r="N1243" i="66"/>
  <c r="O1243" i="66" s="1"/>
  <c r="P1245" i="66" l="1"/>
  <c r="N1244" i="66"/>
  <c r="O1244" i="66" s="1"/>
  <c r="P1246" i="66" l="1"/>
  <c r="N1245" i="66"/>
  <c r="O1245" i="66" s="1"/>
  <c r="P1247" i="66" l="1"/>
  <c r="N1246" i="66"/>
  <c r="O1246" i="66" s="1"/>
  <c r="P1248" i="66" l="1"/>
  <c r="N1247" i="66"/>
  <c r="O1247" i="66" s="1"/>
  <c r="P1249" i="66" l="1"/>
  <c r="N1248" i="66"/>
  <c r="O1248" i="66" s="1"/>
  <c r="P1250" i="66" l="1"/>
  <c r="N1249" i="66"/>
  <c r="O1249" i="66" s="1"/>
  <c r="P1251" i="66" l="1"/>
  <c r="N1250" i="66"/>
  <c r="O1250" i="66" s="1"/>
  <c r="P1252" i="66" l="1"/>
  <c r="N1251" i="66"/>
  <c r="O1251" i="66" s="1"/>
  <c r="P1253" i="66" l="1"/>
  <c r="N1252" i="66"/>
  <c r="O1252" i="66" s="1"/>
  <c r="P1254" i="66" l="1"/>
  <c r="N1253" i="66"/>
  <c r="O1253" i="66" s="1"/>
  <c r="P1255" i="66" l="1"/>
  <c r="N1254" i="66"/>
  <c r="O1254" i="66" s="1"/>
  <c r="P1256" i="66" l="1"/>
  <c r="N1255" i="66"/>
  <c r="O1255" i="66" s="1"/>
  <c r="P1257" i="66" l="1"/>
  <c r="N1256" i="66"/>
  <c r="O1256" i="66" s="1"/>
  <c r="P1258" i="66" l="1"/>
  <c r="N1257" i="66"/>
  <c r="O1257" i="66" s="1"/>
  <c r="P1259" i="66" l="1"/>
  <c r="N1258" i="66"/>
  <c r="O1258" i="66" s="1"/>
  <c r="P1260" i="66" l="1"/>
  <c r="N1259" i="66"/>
  <c r="O1259" i="66" s="1"/>
  <c r="P1261" i="66" l="1"/>
  <c r="N1260" i="66"/>
  <c r="O1260" i="66" s="1"/>
  <c r="P1262" i="66" l="1"/>
  <c r="N1261" i="66"/>
  <c r="O1261" i="66" s="1"/>
  <c r="P1263" i="66" l="1"/>
  <c r="N1262" i="66"/>
  <c r="O1262" i="66" s="1"/>
  <c r="P1264" i="66" l="1"/>
  <c r="N1263" i="66"/>
  <c r="O1263" i="66" s="1"/>
  <c r="P1265" i="66" l="1"/>
  <c r="N1264" i="66"/>
  <c r="O1264" i="66" s="1"/>
  <c r="P1266" i="66" l="1"/>
  <c r="N1265" i="66"/>
  <c r="O1265" i="66" s="1"/>
  <c r="P1267" i="66" l="1"/>
  <c r="N1266" i="66"/>
  <c r="O1266" i="66" s="1"/>
  <c r="P1268" i="66" l="1"/>
  <c r="N1267" i="66"/>
  <c r="O1267" i="66" s="1"/>
  <c r="P1269" i="66" l="1"/>
  <c r="N1268" i="66"/>
  <c r="O1268" i="66" s="1"/>
  <c r="P1270" i="66" l="1"/>
  <c r="N1269" i="66"/>
  <c r="O1269" i="66" s="1"/>
  <c r="P1271" i="66" l="1"/>
  <c r="N1270" i="66"/>
  <c r="O1270" i="66" s="1"/>
  <c r="P1272" i="66" l="1"/>
  <c r="N1271" i="66"/>
  <c r="O1271" i="66" s="1"/>
  <c r="P1273" i="66" l="1"/>
  <c r="N1272" i="66"/>
  <c r="O1272" i="66" s="1"/>
  <c r="P1274" i="66" l="1"/>
  <c r="N1273" i="66"/>
  <c r="O1273" i="66" s="1"/>
  <c r="P1275" i="66" l="1"/>
  <c r="N1274" i="66"/>
  <c r="O1274" i="66" s="1"/>
  <c r="P1276" i="66" l="1"/>
  <c r="N1275" i="66"/>
  <c r="O1275" i="66" s="1"/>
  <c r="P1277" i="66" l="1"/>
  <c r="N1276" i="66"/>
  <c r="O1276" i="66" s="1"/>
  <c r="P1278" i="66" l="1"/>
  <c r="N1277" i="66"/>
  <c r="O1277" i="66" s="1"/>
  <c r="P1279" i="66" l="1"/>
  <c r="N1278" i="66"/>
  <c r="O1278" i="66" s="1"/>
  <c r="P1280" i="66" l="1"/>
  <c r="N1279" i="66"/>
  <c r="O1279" i="66" s="1"/>
  <c r="P1281" i="66" l="1"/>
  <c r="N1280" i="66"/>
  <c r="O1280" i="66" s="1"/>
  <c r="P1282" i="66" l="1"/>
  <c r="N1281" i="66"/>
  <c r="O1281" i="66" s="1"/>
  <c r="P1283" i="66" l="1"/>
  <c r="N1282" i="66"/>
  <c r="O1282" i="66" s="1"/>
  <c r="P1284" i="66" l="1"/>
  <c r="N1283" i="66"/>
  <c r="O1283" i="66" s="1"/>
  <c r="P1285" i="66" l="1"/>
  <c r="N1284" i="66"/>
  <c r="O1284" i="66" s="1"/>
  <c r="P1286" i="66" l="1"/>
  <c r="N1285" i="66"/>
  <c r="O1285" i="66" s="1"/>
  <c r="P1287" i="66" l="1"/>
  <c r="N1286" i="66"/>
  <c r="O1286" i="66" s="1"/>
  <c r="P1288" i="66" l="1"/>
  <c r="N1287" i="66"/>
  <c r="O1287" i="66" s="1"/>
  <c r="P1289" i="66" l="1"/>
  <c r="N1288" i="66"/>
  <c r="O1288" i="66" s="1"/>
  <c r="P1290" i="66" l="1"/>
  <c r="N1289" i="66"/>
  <c r="O1289" i="66" s="1"/>
  <c r="P1291" i="66" l="1"/>
  <c r="N1290" i="66"/>
  <c r="O1290" i="66" s="1"/>
  <c r="P1292" i="66" l="1"/>
  <c r="N1291" i="66"/>
  <c r="O1291" i="66" s="1"/>
  <c r="P1293" i="66" l="1"/>
  <c r="N1292" i="66"/>
  <c r="O1292" i="66" s="1"/>
  <c r="P1294" i="66" l="1"/>
  <c r="N1293" i="66"/>
  <c r="O1293" i="66" s="1"/>
  <c r="P1295" i="66" l="1"/>
  <c r="N1294" i="66"/>
  <c r="O1294" i="66" s="1"/>
  <c r="P1296" i="66" l="1"/>
  <c r="N1295" i="66"/>
  <c r="O1295" i="66" s="1"/>
  <c r="P1297" i="66" l="1"/>
  <c r="N1296" i="66"/>
  <c r="O1296" i="66" s="1"/>
  <c r="P1298" i="66" l="1"/>
  <c r="N1297" i="66"/>
  <c r="O1297" i="66" s="1"/>
  <c r="P1299" i="66" l="1"/>
  <c r="N1298" i="66"/>
  <c r="O1298" i="66" s="1"/>
  <c r="P1300" i="66" l="1"/>
  <c r="N1299" i="66"/>
  <c r="O1299" i="66" s="1"/>
  <c r="P1301" i="66" l="1"/>
  <c r="N1300" i="66"/>
  <c r="O1300" i="66" s="1"/>
  <c r="P1302" i="66" l="1"/>
  <c r="N1301" i="66"/>
  <c r="O1301" i="66" s="1"/>
  <c r="P1303" i="66" l="1"/>
  <c r="N1302" i="66"/>
  <c r="O1302" i="66" s="1"/>
  <c r="P1304" i="66" l="1"/>
  <c r="N1303" i="66"/>
  <c r="O1303" i="66" s="1"/>
  <c r="P1305" i="66" l="1"/>
  <c r="N1304" i="66"/>
  <c r="O1304" i="66" s="1"/>
  <c r="P1306" i="66" l="1"/>
  <c r="N1305" i="66"/>
  <c r="O1305" i="66" s="1"/>
  <c r="P1307" i="66" l="1"/>
  <c r="N1306" i="66"/>
  <c r="O1306" i="66" s="1"/>
  <c r="P1308" i="66" l="1"/>
  <c r="N1307" i="66"/>
  <c r="O1307" i="66" s="1"/>
  <c r="P1309" i="66" l="1"/>
  <c r="N1308" i="66"/>
  <c r="O1308" i="66" s="1"/>
  <c r="P1310" i="66" l="1"/>
  <c r="N1309" i="66"/>
  <c r="O1309" i="66" s="1"/>
  <c r="P1311" i="66" l="1"/>
  <c r="N1310" i="66"/>
  <c r="O1310" i="66" s="1"/>
  <c r="P1312" i="66" l="1"/>
  <c r="N1311" i="66"/>
  <c r="O1311" i="66" s="1"/>
  <c r="P1313" i="66" l="1"/>
  <c r="N1312" i="66"/>
  <c r="O1312" i="66" s="1"/>
  <c r="P1314" i="66" l="1"/>
  <c r="N1313" i="66"/>
  <c r="O1313" i="66" s="1"/>
  <c r="P1315" i="66" l="1"/>
  <c r="N1314" i="66"/>
  <c r="O1314" i="66" s="1"/>
  <c r="P1316" i="66" l="1"/>
  <c r="N1315" i="66"/>
  <c r="O1315" i="66" s="1"/>
  <c r="P1317" i="66" l="1"/>
  <c r="N1316" i="66"/>
  <c r="O1316" i="66" s="1"/>
  <c r="P1318" i="66" l="1"/>
  <c r="N1317" i="66"/>
  <c r="O1317" i="66" s="1"/>
  <c r="P1319" i="66" l="1"/>
  <c r="N1318" i="66"/>
  <c r="O1318" i="66" s="1"/>
  <c r="P1320" i="66" l="1"/>
  <c r="N1319" i="66"/>
  <c r="O1319" i="66" s="1"/>
  <c r="P1321" i="66" l="1"/>
  <c r="N1320" i="66"/>
  <c r="O1320" i="66" s="1"/>
  <c r="P1322" i="66" l="1"/>
  <c r="N1321" i="66"/>
  <c r="O1321" i="66" s="1"/>
  <c r="P1323" i="66" l="1"/>
  <c r="N1322" i="66"/>
  <c r="O1322" i="66" s="1"/>
  <c r="P1324" i="66" l="1"/>
  <c r="N1323" i="66"/>
  <c r="O1323" i="66" s="1"/>
  <c r="P1325" i="66" l="1"/>
  <c r="N1324" i="66"/>
  <c r="O1324" i="66" s="1"/>
  <c r="P1326" i="66" l="1"/>
  <c r="N1325" i="66"/>
  <c r="O1325" i="66" s="1"/>
  <c r="P1327" i="66" l="1"/>
  <c r="N1326" i="66"/>
  <c r="O1326" i="66" s="1"/>
  <c r="P1328" i="66" l="1"/>
  <c r="N1327" i="66"/>
  <c r="O1327" i="66" s="1"/>
  <c r="P1329" i="66" l="1"/>
  <c r="N1328" i="66"/>
  <c r="O1328" i="66" s="1"/>
  <c r="P1330" i="66" l="1"/>
  <c r="N1329" i="66"/>
  <c r="O1329" i="66" s="1"/>
  <c r="P1331" i="66" l="1"/>
  <c r="N1330" i="66"/>
  <c r="O1330" i="66" s="1"/>
  <c r="P1332" i="66" l="1"/>
  <c r="N1331" i="66"/>
  <c r="O1331" i="66" s="1"/>
  <c r="P1333" i="66" l="1"/>
  <c r="N1332" i="66"/>
  <c r="O1332" i="66" s="1"/>
  <c r="P1334" i="66" l="1"/>
  <c r="N1333" i="66"/>
  <c r="O1333" i="66" s="1"/>
  <c r="P1335" i="66" l="1"/>
  <c r="N1334" i="66"/>
  <c r="O1334" i="66" s="1"/>
  <c r="P1336" i="66" l="1"/>
  <c r="N1335" i="66"/>
  <c r="O1335" i="66" s="1"/>
  <c r="P1337" i="66" l="1"/>
  <c r="N1336" i="66"/>
  <c r="O1336" i="66" s="1"/>
  <c r="P1338" i="66" l="1"/>
  <c r="N1337" i="66"/>
  <c r="O1337" i="66" s="1"/>
  <c r="P1339" i="66" l="1"/>
  <c r="N1338" i="66"/>
  <c r="O1338" i="66" s="1"/>
  <c r="P1340" i="66" l="1"/>
  <c r="N1339" i="66"/>
  <c r="O1339" i="66" s="1"/>
  <c r="P1341" i="66" l="1"/>
  <c r="N1340" i="66"/>
  <c r="O1340" i="66" s="1"/>
  <c r="P1342" i="66" l="1"/>
  <c r="N1341" i="66"/>
  <c r="O1341" i="66" s="1"/>
  <c r="P1343" i="66" l="1"/>
  <c r="N1342" i="66"/>
  <c r="O1342" i="66" s="1"/>
  <c r="P1344" i="66" l="1"/>
  <c r="N1343" i="66"/>
  <c r="O1343" i="66" s="1"/>
  <c r="P1345" i="66" l="1"/>
  <c r="N1344" i="66"/>
  <c r="O1344" i="66" s="1"/>
  <c r="P1346" i="66" l="1"/>
  <c r="N1345" i="66"/>
  <c r="O1345" i="66" s="1"/>
  <c r="P1347" i="66" l="1"/>
  <c r="N1346" i="66"/>
  <c r="O1346" i="66" s="1"/>
  <c r="P1348" i="66" l="1"/>
  <c r="N1347" i="66"/>
  <c r="O1347" i="66" s="1"/>
  <c r="P1349" i="66" l="1"/>
  <c r="N1348" i="66"/>
  <c r="O1348" i="66" s="1"/>
  <c r="P1350" i="66" l="1"/>
  <c r="N1349" i="66"/>
  <c r="O1349" i="66" s="1"/>
  <c r="P1351" i="66" l="1"/>
  <c r="N1350" i="66"/>
  <c r="O1350" i="66" s="1"/>
  <c r="P1352" i="66" l="1"/>
  <c r="N1351" i="66"/>
  <c r="O1351" i="66" s="1"/>
  <c r="P1353" i="66" l="1"/>
  <c r="N1352" i="66"/>
  <c r="O1352" i="66" s="1"/>
  <c r="P1354" i="66" l="1"/>
  <c r="N1353" i="66"/>
  <c r="O1353" i="66" s="1"/>
  <c r="P1355" i="66" l="1"/>
  <c r="N1354" i="66"/>
  <c r="O1354" i="66" s="1"/>
  <c r="P1356" i="66" l="1"/>
  <c r="N1355" i="66"/>
  <c r="O1355" i="66" s="1"/>
  <c r="P1357" i="66" l="1"/>
  <c r="N1356" i="66"/>
  <c r="O1356" i="66" s="1"/>
  <c r="P1358" i="66" l="1"/>
  <c r="N1357" i="66"/>
  <c r="O1357" i="66" s="1"/>
  <c r="P1359" i="66" l="1"/>
  <c r="N1358" i="66"/>
  <c r="O1358" i="66" s="1"/>
  <c r="P1360" i="66" l="1"/>
  <c r="N1359" i="66"/>
  <c r="O1359" i="66" s="1"/>
  <c r="P1361" i="66" l="1"/>
  <c r="N1360" i="66"/>
  <c r="O1360" i="66" s="1"/>
  <c r="P1362" i="66" l="1"/>
  <c r="N1361" i="66"/>
  <c r="O1361" i="66" s="1"/>
  <c r="P1363" i="66" l="1"/>
  <c r="N1362" i="66"/>
  <c r="O1362" i="66" s="1"/>
  <c r="P1364" i="66" l="1"/>
  <c r="N1363" i="66"/>
  <c r="O1363" i="66" s="1"/>
  <c r="P1365" i="66" l="1"/>
  <c r="N1364" i="66"/>
  <c r="O1364" i="66" s="1"/>
  <c r="P1366" i="66" l="1"/>
  <c r="N1365" i="66"/>
  <c r="O1365" i="66" s="1"/>
  <c r="P1367" i="66" l="1"/>
  <c r="N1366" i="66"/>
  <c r="O1366" i="66" s="1"/>
  <c r="P1368" i="66" l="1"/>
  <c r="N1367" i="66"/>
  <c r="O1367" i="66" s="1"/>
  <c r="P1369" i="66" l="1"/>
  <c r="N1368" i="66"/>
  <c r="O1368" i="66" s="1"/>
  <c r="P1370" i="66" l="1"/>
  <c r="N1369" i="66"/>
  <c r="O1369" i="66" s="1"/>
  <c r="P1371" i="66" l="1"/>
  <c r="N1370" i="66"/>
  <c r="O1370" i="66" s="1"/>
  <c r="P1372" i="66" l="1"/>
  <c r="N1371" i="66"/>
  <c r="O1371" i="66" s="1"/>
  <c r="P1373" i="66" l="1"/>
  <c r="N1372" i="66"/>
  <c r="O1372" i="66" s="1"/>
  <c r="P1374" i="66" l="1"/>
  <c r="N1373" i="66"/>
  <c r="O1373" i="66" s="1"/>
  <c r="P1375" i="66" l="1"/>
  <c r="N1374" i="66"/>
  <c r="O1374" i="66" s="1"/>
  <c r="P1376" i="66" l="1"/>
  <c r="N1375" i="66"/>
  <c r="O1375" i="66" s="1"/>
  <c r="P1377" i="66" l="1"/>
  <c r="N1376" i="66"/>
  <c r="O1376" i="66" s="1"/>
  <c r="P1378" i="66" l="1"/>
  <c r="N1377" i="66"/>
  <c r="O1377" i="66" s="1"/>
  <c r="P1379" i="66" l="1"/>
  <c r="N1378" i="66"/>
  <c r="O1378" i="66" s="1"/>
  <c r="P1380" i="66" l="1"/>
  <c r="N1379" i="66"/>
  <c r="O1379" i="66" s="1"/>
  <c r="P1381" i="66" l="1"/>
  <c r="N1380" i="66"/>
  <c r="O1380" i="66" s="1"/>
  <c r="P1382" i="66" l="1"/>
  <c r="N1381" i="66"/>
  <c r="O1381" i="66" s="1"/>
  <c r="P1383" i="66" l="1"/>
  <c r="N1382" i="66"/>
  <c r="O1382" i="66" s="1"/>
  <c r="P1384" i="66" l="1"/>
  <c r="N1383" i="66"/>
  <c r="O1383" i="66" s="1"/>
  <c r="P1385" i="66" l="1"/>
  <c r="N1384" i="66"/>
  <c r="O1384" i="66" s="1"/>
  <c r="P1386" i="66" l="1"/>
  <c r="N1385" i="66"/>
  <c r="O1385" i="66" s="1"/>
  <c r="P1387" i="66" l="1"/>
  <c r="N1386" i="66"/>
  <c r="O1386" i="66" s="1"/>
  <c r="P1388" i="66" l="1"/>
  <c r="N1387" i="66"/>
  <c r="O1387" i="66" s="1"/>
  <c r="P1389" i="66" l="1"/>
  <c r="N1388" i="66"/>
  <c r="O1388" i="66" s="1"/>
  <c r="P1390" i="66" l="1"/>
  <c r="N1389" i="66"/>
  <c r="O1389" i="66" s="1"/>
  <c r="P1391" i="66" l="1"/>
  <c r="N1390" i="66"/>
  <c r="O1390" i="66" s="1"/>
  <c r="P1392" i="66" l="1"/>
  <c r="N1391" i="66"/>
  <c r="O1391" i="66" s="1"/>
  <c r="P1393" i="66" l="1"/>
  <c r="N1392" i="66"/>
  <c r="O1392" i="66" s="1"/>
  <c r="P1394" i="66" l="1"/>
  <c r="N1393" i="66"/>
  <c r="O1393" i="66" s="1"/>
  <c r="P1395" i="66" l="1"/>
  <c r="N1394" i="66"/>
  <c r="O1394" i="66" s="1"/>
  <c r="P1396" i="66" l="1"/>
  <c r="N1395" i="66"/>
  <c r="O1395" i="66" s="1"/>
  <c r="P1397" i="66" l="1"/>
  <c r="N1396" i="66"/>
  <c r="O1396" i="66" s="1"/>
  <c r="P1398" i="66" l="1"/>
  <c r="N1397" i="66"/>
  <c r="O1397" i="66" s="1"/>
  <c r="P1399" i="66" l="1"/>
  <c r="N1398" i="66"/>
  <c r="O1398" i="66" s="1"/>
  <c r="P1400" i="66" l="1"/>
  <c r="N1399" i="66"/>
  <c r="O1399" i="66" s="1"/>
  <c r="P1401" i="66" l="1"/>
  <c r="N1400" i="66"/>
  <c r="O1400" i="66" s="1"/>
  <c r="P1402" i="66" l="1"/>
  <c r="N1401" i="66"/>
  <c r="O1401" i="66" s="1"/>
  <c r="P1403" i="66" l="1"/>
  <c r="N1402" i="66"/>
  <c r="O1402" i="66" s="1"/>
  <c r="P1404" i="66" l="1"/>
  <c r="N1403" i="66"/>
  <c r="O1403" i="66" s="1"/>
  <c r="P1405" i="66" l="1"/>
  <c r="N1404" i="66"/>
  <c r="O1404" i="66" s="1"/>
  <c r="P1406" i="66" l="1"/>
  <c r="N1405" i="66"/>
  <c r="O1405" i="66" s="1"/>
  <c r="P1407" i="66" l="1"/>
  <c r="N1406" i="66"/>
  <c r="O1406" i="66" s="1"/>
  <c r="P1408" i="66" l="1"/>
  <c r="N1407" i="66"/>
  <c r="O1407" i="66" s="1"/>
  <c r="P1409" i="66" l="1"/>
  <c r="N1408" i="66"/>
  <c r="O1408" i="66" s="1"/>
  <c r="P1410" i="66" l="1"/>
  <c r="N1409" i="66"/>
  <c r="O1409" i="66" s="1"/>
  <c r="P1411" i="66" l="1"/>
  <c r="N1410" i="66"/>
  <c r="O1410" i="66" s="1"/>
  <c r="P1412" i="66" l="1"/>
  <c r="N1411" i="66"/>
  <c r="O1411" i="66" s="1"/>
  <c r="P1413" i="66" l="1"/>
  <c r="N1412" i="66"/>
  <c r="O1412" i="66" s="1"/>
  <c r="P1414" i="66" l="1"/>
  <c r="N1413" i="66"/>
  <c r="O1413" i="66" s="1"/>
  <c r="P1415" i="66" l="1"/>
  <c r="N1414" i="66"/>
  <c r="O1414" i="66" s="1"/>
  <c r="P1416" i="66" l="1"/>
  <c r="N1415" i="66"/>
  <c r="O1415" i="66" s="1"/>
  <c r="P1417" i="66" l="1"/>
  <c r="N1416" i="66"/>
  <c r="O1416" i="66" s="1"/>
  <c r="P1418" i="66" l="1"/>
  <c r="N1417" i="66"/>
  <c r="O1417" i="66" s="1"/>
  <c r="P1419" i="66" l="1"/>
  <c r="N1418" i="66"/>
  <c r="O1418" i="66" s="1"/>
  <c r="P1420" i="66" l="1"/>
  <c r="N1419" i="66"/>
  <c r="O1419" i="66" s="1"/>
  <c r="P1421" i="66" l="1"/>
  <c r="N1420" i="66"/>
  <c r="O1420" i="66" s="1"/>
  <c r="P1422" i="66" l="1"/>
  <c r="N1421" i="66"/>
  <c r="O1421" i="66" s="1"/>
  <c r="P1423" i="66" l="1"/>
  <c r="N1422" i="66"/>
  <c r="O1422" i="66" s="1"/>
  <c r="P1424" i="66" l="1"/>
  <c r="N1423" i="66"/>
  <c r="O1423" i="66" s="1"/>
  <c r="P1425" i="66" l="1"/>
  <c r="N1424" i="66"/>
  <c r="O1424" i="66" s="1"/>
  <c r="P1426" i="66" l="1"/>
  <c r="N1425" i="66"/>
  <c r="O1425" i="66" s="1"/>
  <c r="P1427" i="66" l="1"/>
  <c r="N1426" i="66"/>
  <c r="O1426" i="66" s="1"/>
  <c r="P1428" i="66" l="1"/>
  <c r="N1427" i="66"/>
  <c r="O1427" i="66" s="1"/>
  <c r="P1429" i="66" l="1"/>
  <c r="N1428" i="66"/>
  <c r="O1428" i="66" s="1"/>
  <c r="P1430" i="66" l="1"/>
  <c r="N1429" i="66"/>
  <c r="O1429" i="66" s="1"/>
  <c r="P1431" i="66" l="1"/>
  <c r="N1430" i="66"/>
  <c r="O1430" i="66" s="1"/>
  <c r="P1432" i="66" l="1"/>
  <c r="N1431" i="66"/>
  <c r="O1431" i="66" s="1"/>
  <c r="P1433" i="66" l="1"/>
  <c r="N1432" i="66"/>
  <c r="O1432" i="66" s="1"/>
  <c r="P1434" i="66" l="1"/>
  <c r="N1433" i="66"/>
  <c r="O1433" i="66" s="1"/>
  <c r="P1435" i="66" l="1"/>
  <c r="N1434" i="66"/>
  <c r="O1434" i="66" s="1"/>
  <c r="P1436" i="66" l="1"/>
  <c r="N1435" i="66"/>
  <c r="O1435" i="66" s="1"/>
  <c r="P1437" i="66" l="1"/>
  <c r="N1436" i="66"/>
  <c r="O1436" i="66" s="1"/>
  <c r="P1438" i="66" l="1"/>
  <c r="N1437" i="66"/>
  <c r="O1437" i="66" s="1"/>
  <c r="P1439" i="66" l="1"/>
  <c r="N1438" i="66"/>
  <c r="O1438" i="66" s="1"/>
  <c r="P1440" i="66" l="1"/>
  <c r="N1439" i="66"/>
  <c r="O1439" i="66" s="1"/>
  <c r="P1441" i="66" l="1"/>
  <c r="N1440" i="66"/>
  <c r="O1440" i="66" s="1"/>
  <c r="P1442" i="66" l="1"/>
  <c r="N1441" i="66"/>
  <c r="O1441" i="66" s="1"/>
  <c r="P1443" i="66" l="1"/>
  <c r="N1442" i="66"/>
  <c r="O1442" i="66" s="1"/>
  <c r="P1444" i="66" l="1"/>
  <c r="N1443" i="66"/>
  <c r="O1443" i="66" s="1"/>
  <c r="P1445" i="66" l="1"/>
  <c r="N1444" i="66"/>
  <c r="O1444" i="66" s="1"/>
  <c r="P1446" i="66" l="1"/>
  <c r="N1445" i="66"/>
  <c r="O1445" i="66" s="1"/>
  <c r="P1447" i="66" l="1"/>
  <c r="N1446" i="66"/>
  <c r="O1446" i="66" s="1"/>
  <c r="P1448" i="66" l="1"/>
  <c r="N1447" i="66"/>
  <c r="O1447" i="66" s="1"/>
  <c r="P1449" i="66" l="1"/>
  <c r="N1448" i="66"/>
  <c r="O1448" i="66" s="1"/>
  <c r="P1450" i="66" l="1"/>
  <c r="N1449" i="66"/>
  <c r="O1449" i="66" s="1"/>
  <c r="P1451" i="66" l="1"/>
  <c r="N1450" i="66"/>
  <c r="O1450" i="66" s="1"/>
  <c r="P1452" i="66" l="1"/>
  <c r="N1451" i="66"/>
  <c r="O1451" i="66" s="1"/>
  <c r="P1453" i="66" l="1"/>
  <c r="N1452" i="66"/>
  <c r="O1452" i="66" s="1"/>
  <c r="P1454" i="66" l="1"/>
  <c r="N1453" i="66"/>
  <c r="O1453" i="66" s="1"/>
  <c r="P1455" i="66" l="1"/>
  <c r="N1454" i="66"/>
  <c r="O1454" i="66" s="1"/>
  <c r="P1456" i="66" l="1"/>
  <c r="N1455" i="66"/>
  <c r="O1455" i="66" s="1"/>
  <c r="P1457" i="66" l="1"/>
  <c r="N1456" i="66"/>
  <c r="O1456" i="66" s="1"/>
  <c r="P1458" i="66" l="1"/>
  <c r="N1457" i="66"/>
  <c r="O1457" i="66" s="1"/>
  <c r="P1459" i="66" l="1"/>
  <c r="N1458" i="66"/>
  <c r="O1458" i="66" s="1"/>
  <c r="P1460" i="66" l="1"/>
  <c r="N1459" i="66"/>
  <c r="O1459" i="66" s="1"/>
  <c r="P1461" i="66" l="1"/>
  <c r="N1460" i="66"/>
  <c r="O1460" i="66" s="1"/>
  <c r="P1462" i="66" l="1"/>
  <c r="N1461" i="66"/>
  <c r="O1461" i="66" s="1"/>
  <c r="P1463" i="66" l="1"/>
  <c r="N1462" i="66"/>
  <c r="O1462" i="66" s="1"/>
  <c r="P1464" i="66" l="1"/>
  <c r="N1463" i="66"/>
  <c r="O1463" i="66" s="1"/>
  <c r="P1465" i="66" l="1"/>
  <c r="N1464" i="66"/>
  <c r="O1464" i="66" s="1"/>
  <c r="P1466" i="66" l="1"/>
  <c r="N1465" i="66"/>
  <c r="O1465" i="66" s="1"/>
  <c r="P1467" i="66" l="1"/>
  <c r="N1466" i="66"/>
  <c r="O1466" i="66" s="1"/>
  <c r="P1468" i="66" l="1"/>
  <c r="N1467" i="66"/>
  <c r="O1467" i="66" s="1"/>
  <c r="P1469" i="66" l="1"/>
  <c r="N1468" i="66"/>
  <c r="O1468" i="66" s="1"/>
  <c r="P1470" i="66" l="1"/>
  <c r="N1469" i="66"/>
  <c r="O1469" i="66" s="1"/>
  <c r="P1471" i="66" l="1"/>
  <c r="N1470" i="66"/>
  <c r="O1470" i="66" s="1"/>
  <c r="P1472" i="66" l="1"/>
  <c r="N1471" i="66"/>
  <c r="O1471" i="66" s="1"/>
  <c r="P1473" i="66" l="1"/>
  <c r="N1472" i="66"/>
  <c r="O1472" i="66" s="1"/>
  <c r="P1474" i="66" l="1"/>
  <c r="N1473" i="66"/>
  <c r="O1473" i="66" s="1"/>
  <c r="P1475" i="66" l="1"/>
  <c r="N1474" i="66"/>
  <c r="O1474" i="66" s="1"/>
  <c r="P1476" i="66" l="1"/>
  <c r="N1475" i="66"/>
  <c r="O1475" i="66" s="1"/>
  <c r="P1477" i="66" l="1"/>
  <c r="N1476" i="66"/>
  <c r="O1476" i="66" s="1"/>
  <c r="P1478" i="66" l="1"/>
  <c r="N1477" i="66"/>
  <c r="O1477" i="66" s="1"/>
  <c r="P1479" i="66" l="1"/>
  <c r="N1478" i="66"/>
  <c r="O1478" i="66" s="1"/>
  <c r="P1480" i="66" l="1"/>
  <c r="N1479" i="66"/>
  <c r="O1479" i="66" s="1"/>
  <c r="P1481" i="66" l="1"/>
  <c r="N1480" i="66"/>
  <c r="O1480" i="66" s="1"/>
  <c r="P1482" i="66" l="1"/>
  <c r="N1481" i="66"/>
  <c r="O1481" i="66" s="1"/>
  <c r="P1483" i="66" l="1"/>
  <c r="N1482" i="66"/>
  <c r="O1482" i="66" s="1"/>
  <c r="P1484" i="66" l="1"/>
  <c r="N1483" i="66"/>
  <c r="O1483" i="66" s="1"/>
  <c r="P1485" i="66" l="1"/>
  <c r="N1484" i="66"/>
  <c r="O1484" i="66" s="1"/>
  <c r="P1486" i="66" l="1"/>
  <c r="N1485" i="66"/>
  <c r="O1485" i="66" s="1"/>
  <c r="P1487" i="66" l="1"/>
  <c r="N1486" i="66"/>
  <c r="O1486" i="66" s="1"/>
  <c r="P1488" i="66" l="1"/>
  <c r="N1487" i="66"/>
  <c r="O1487" i="66" s="1"/>
  <c r="P1489" i="66" l="1"/>
  <c r="N1488" i="66"/>
  <c r="O1488" i="66" s="1"/>
  <c r="P1490" i="66" l="1"/>
  <c r="N1489" i="66"/>
  <c r="O1489" i="66" s="1"/>
  <c r="P1491" i="66" l="1"/>
  <c r="N1490" i="66"/>
  <c r="O1490" i="66" s="1"/>
  <c r="P1492" i="66" l="1"/>
  <c r="N1491" i="66"/>
  <c r="O1491" i="66" s="1"/>
  <c r="P1493" i="66" l="1"/>
  <c r="N1492" i="66"/>
  <c r="O1492" i="66" s="1"/>
  <c r="P1494" i="66" l="1"/>
  <c r="N1493" i="66"/>
  <c r="O1493" i="66" s="1"/>
  <c r="P1495" i="66" l="1"/>
  <c r="N1494" i="66"/>
  <c r="O1494" i="66" s="1"/>
  <c r="P1496" i="66" l="1"/>
  <c r="N1495" i="66"/>
  <c r="O1495" i="66" s="1"/>
  <c r="P1497" i="66" l="1"/>
  <c r="N1496" i="66"/>
  <c r="O1496" i="66" s="1"/>
  <c r="P1498" i="66" l="1"/>
  <c r="N1497" i="66"/>
  <c r="O1497" i="66" s="1"/>
  <c r="P1499" i="66" l="1"/>
  <c r="N1498" i="66"/>
  <c r="O1498" i="66" s="1"/>
  <c r="P1500" i="66" l="1"/>
  <c r="N1499" i="66"/>
  <c r="O1499" i="66" s="1"/>
  <c r="P1501" i="66" l="1"/>
  <c r="N1500" i="66"/>
  <c r="O1500" i="66" s="1"/>
  <c r="P1502" i="66" l="1"/>
  <c r="N1501" i="66"/>
  <c r="O1501" i="66" s="1"/>
  <c r="P1503" i="66" l="1"/>
  <c r="N1502" i="66"/>
  <c r="O1502" i="66" s="1"/>
  <c r="P1504" i="66" l="1"/>
  <c r="N1503" i="66"/>
  <c r="O1503" i="66" s="1"/>
  <c r="P1505" i="66" l="1"/>
  <c r="N1504" i="66"/>
  <c r="O1504" i="66" s="1"/>
  <c r="P1506" i="66" l="1"/>
  <c r="N1505" i="66"/>
  <c r="O1505" i="66" s="1"/>
  <c r="P1507" i="66" l="1"/>
  <c r="N1506" i="66"/>
  <c r="O1506" i="66" s="1"/>
  <c r="P1508" i="66" l="1"/>
  <c r="N1507" i="66"/>
  <c r="O1507" i="66" s="1"/>
  <c r="P1509" i="66" l="1"/>
  <c r="N1508" i="66"/>
  <c r="O1508" i="66" s="1"/>
  <c r="P1510" i="66" l="1"/>
  <c r="N1509" i="66"/>
  <c r="O1509" i="66" s="1"/>
  <c r="P1511" i="66" l="1"/>
  <c r="N1510" i="66"/>
  <c r="O1510" i="66" s="1"/>
  <c r="P1512" i="66" l="1"/>
  <c r="N1511" i="66"/>
  <c r="O1511" i="66" s="1"/>
  <c r="P1513" i="66" l="1"/>
  <c r="N1512" i="66"/>
  <c r="O1512" i="66" s="1"/>
  <c r="P1514" i="66" l="1"/>
  <c r="N1513" i="66"/>
  <c r="O1513" i="66" s="1"/>
  <c r="P1515" i="66" l="1"/>
  <c r="N1514" i="66"/>
  <c r="O1514" i="66" s="1"/>
  <c r="P1516" i="66" l="1"/>
  <c r="N1515" i="66"/>
  <c r="O1515" i="66" s="1"/>
  <c r="P1517" i="66" l="1"/>
  <c r="N1516" i="66"/>
  <c r="O1516" i="66" s="1"/>
  <c r="P1518" i="66" l="1"/>
  <c r="N1517" i="66"/>
  <c r="O1517" i="66" s="1"/>
  <c r="P1519" i="66" l="1"/>
  <c r="N1518" i="66"/>
  <c r="O1518" i="66" s="1"/>
  <c r="P1520" i="66" l="1"/>
  <c r="N1519" i="66"/>
  <c r="O1519" i="66" s="1"/>
  <c r="P1521" i="66" l="1"/>
  <c r="N1520" i="66"/>
  <c r="O1520" i="66" s="1"/>
  <c r="P1522" i="66" l="1"/>
  <c r="N1521" i="66"/>
  <c r="O1521" i="66" s="1"/>
  <c r="P1523" i="66" l="1"/>
  <c r="N1522" i="66"/>
  <c r="O1522" i="66" s="1"/>
  <c r="P1524" i="66" l="1"/>
  <c r="N1523" i="66"/>
  <c r="O1523" i="66" s="1"/>
  <c r="P1525" i="66" l="1"/>
  <c r="N1524" i="66"/>
  <c r="O1524" i="66" s="1"/>
  <c r="P1526" i="66" l="1"/>
  <c r="N1525" i="66"/>
  <c r="O1525" i="66" s="1"/>
  <c r="P1527" i="66" l="1"/>
  <c r="N1526" i="66"/>
  <c r="O1526" i="66" s="1"/>
  <c r="P1528" i="66" l="1"/>
  <c r="N1527" i="66"/>
  <c r="O1527" i="66" s="1"/>
  <c r="P1529" i="66" l="1"/>
  <c r="N1528" i="66"/>
  <c r="O1528" i="66" s="1"/>
  <c r="P1530" i="66" l="1"/>
  <c r="N1529" i="66"/>
  <c r="O1529" i="66" s="1"/>
  <c r="P1531" i="66" l="1"/>
  <c r="N1530" i="66"/>
  <c r="O1530" i="66" s="1"/>
  <c r="P1532" i="66" l="1"/>
  <c r="N1531" i="66"/>
  <c r="O1531" i="66" s="1"/>
  <c r="P1533" i="66" l="1"/>
  <c r="N1532" i="66"/>
  <c r="O1532" i="66" s="1"/>
  <c r="P1534" i="66" l="1"/>
  <c r="N1533" i="66"/>
  <c r="O1533" i="66" s="1"/>
  <c r="P1535" i="66" l="1"/>
  <c r="N1534" i="66"/>
  <c r="O1534" i="66" s="1"/>
  <c r="P1536" i="66" l="1"/>
  <c r="N1535" i="66"/>
  <c r="O1535" i="66" s="1"/>
  <c r="P1537" i="66" l="1"/>
  <c r="N1536" i="66"/>
  <c r="O1536" i="66" s="1"/>
  <c r="P1538" i="66" l="1"/>
  <c r="N1537" i="66"/>
  <c r="O1537" i="66" s="1"/>
  <c r="P1539" i="66" l="1"/>
  <c r="N1538" i="66"/>
  <c r="O1538" i="66" s="1"/>
  <c r="P1540" i="66" l="1"/>
  <c r="N1539" i="66"/>
  <c r="O1539" i="66" s="1"/>
  <c r="P1541" i="66" l="1"/>
  <c r="N1540" i="66"/>
  <c r="O1540" i="66" s="1"/>
  <c r="P1542" i="66" l="1"/>
  <c r="N1541" i="66"/>
  <c r="O1541" i="66" s="1"/>
  <c r="P1543" i="66" l="1"/>
  <c r="N1542" i="66"/>
  <c r="O1542" i="66" s="1"/>
  <c r="P1544" i="66" l="1"/>
  <c r="N1543" i="66"/>
  <c r="O1543" i="66" s="1"/>
  <c r="P1545" i="66" l="1"/>
  <c r="N1544" i="66"/>
  <c r="O1544" i="66" s="1"/>
  <c r="P1546" i="66" l="1"/>
  <c r="N1545" i="66"/>
  <c r="O1545" i="66" s="1"/>
  <c r="P1547" i="66" l="1"/>
  <c r="N1546" i="66"/>
  <c r="O1546" i="66" s="1"/>
  <c r="P1548" i="66" l="1"/>
  <c r="N1547" i="66"/>
  <c r="O1547" i="66" s="1"/>
  <c r="P1549" i="66" l="1"/>
  <c r="N1548" i="66"/>
  <c r="O1548" i="66" s="1"/>
  <c r="P1550" i="66" l="1"/>
  <c r="N1549" i="66"/>
  <c r="O1549" i="66" s="1"/>
  <c r="P1551" i="66" l="1"/>
  <c r="N1550" i="66"/>
  <c r="O1550" i="66" s="1"/>
  <c r="P1552" i="66" l="1"/>
  <c r="N1551" i="66"/>
  <c r="O1551" i="66" s="1"/>
  <c r="P1553" i="66" l="1"/>
  <c r="N1552" i="66"/>
  <c r="O1552" i="66" s="1"/>
  <c r="P1554" i="66" l="1"/>
  <c r="N1553" i="66"/>
  <c r="O1553" i="66" s="1"/>
  <c r="P1555" i="66" l="1"/>
  <c r="N1554" i="66"/>
  <c r="O1554" i="66" s="1"/>
  <c r="P1556" i="66" l="1"/>
  <c r="N1555" i="66"/>
  <c r="O1555" i="66" s="1"/>
  <c r="P1557" i="66" l="1"/>
  <c r="N1556" i="66"/>
  <c r="O1556" i="66" s="1"/>
  <c r="P1558" i="66" l="1"/>
  <c r="N1557" i="66"/>
  <c r="O1557" i="66" s="1"/>
  <c r="P1559" i="66" l="1"/>
  <c r="N1558" i="66"/>
  <c r="O1558" i="66" s="1"/>
  <c r="P1560" i="66" l="1"/>
  <c r="N1559" i="66"/>
  <c r="O1559" i="66" s="1"/>
  <c r="P1561" i="66" l="1"/>
  <c r="N1560" i="66"/>
  <c r="O1560" i="66" s="1"/>
  <c r="P1562" i="66" l="1"/>
  <c r="N1561" i="66"/>
  <c r="O1561" i="66" s="1"/>
  <c r="P1563" i="66" l="1"/>
  <c r="N1562" i="66"/>
  <c r="O1562" i="66" s="1"/>
  <c r="P1564" i="66" l="1"/>
  <c r="N1563" i="66"/>
  <c r="O1563" i="66" s="1"/>
  <c r="P1565" i="66" l="1"/>
  <c r="N1564" i="66"/>
  <c r="O1564" i="66" s="1"/>
  <c r="P1566" i="66" l="1"/>
  <c r="N1565" i="66"/>
  <c r="O1565" i="66" s="1"/>
  <c r="P1567" i="66" l="1"/>
  <c r="N1566" i="66"/>
  <c r="O1566" i="66" s="1"/>
  <c r="P1568" i="66" l="1"/>
  <c r="N1567" i="66"/>
  <c r="O1567" i="66" s="1"/>
  <c r="P1569" i="66" l="1"/>
  <c r="N1568" i="66"/>
  <c r="O1568" i="66" s="1"/>
  <c r="P1570" i="66" l="1"/>
  <c r="N1569" i="66"/>
  <c r="O1569" i="66" s="1"/>
  <c r="P1571" i="66" l="1"/>
  <c r="N1570" i="66"/>
  <c r="O1570" i="66" s="1"/>
  <c r="P1572" i="66" l="1"/>
  <c r="N1571" i="66"/>
  <c r="O1571" i="66" s="1"/>
  <c r="P1573" i="66" l="1"/>
  <c r="N1572" i="66"/>
  <c r="O1572" i="66" s="1"/>
  <c r="P1574" i="66" l="1"/>
  <c r="N1573" i="66"/>
  <c r="O1573" i="66" s="1"/>
  <c r="P1575" i="66" l="1"/>
  <c r="N1574" i="66"/>
  <c r="O1574" i="66" s="1"/>
  <c r="P1576" i="66" l="1"/>
  <c r="N1575" i="66"/>
  <c r="O1575" i="66" s="1"/>
  <c r="P1577" i="66" l="1"/>
  <c r="N1576" i="66"/>
  <c r="O1576" i="66" s="1"/>
  <c r="P1578" i="66" l="1"/>
  <c r="N1577" i="66"/>
  <c r="O1577" i="66" s="1"/>
  <c r="P1579" i="66" l="1"/>
  <c r="N1578" i="66"/>
  <c r="O1578" i="66" s="1"/>
  <c r="P1580" i="66" l="1"/>
  <c r="N1579" i="66"/>
  <c r="O1579" i="66" s="1"/>
  <c r="P1581" i="66" l="1"/>
  <c r="N1580" i="66"/>
  <c r="O1580" i="66" s="1"/>
  <c r="P1582" i="66" l="1"/>
  <c r="N1581" i="66"/>
  <c r="O1581" i="66" s="1"/>
  <c r="P1583" i="66" l="1"/>
  <c r="N1582" i="66"/>
  <c r="O1582" i="66" s="1"/>
  <c r="P1584" i="66" l="1"/>
  <c r="N1583" i="66"/>
  <c r="O1583" i="66" s="1"/>
  <c r="P1585" i="66" l="1"/>
  <c r="N1584" i="66"/>
  <c r="O1584" i="66" s="1"/>
  <c r="P1586" i="66" l="1"/>
  <c r="N1585" i="66"/>
  <c r="O1585" i="66" s="1"/>
  <c r="P1587" i="66" l="1"/>
  <c r="N1586" i="66"/>
  <c r="O1586" i="66" s="1"/>
  <c r="P1588" i="66" l="1"/>
  <c r="N1587" i="66"/>
  <c r="O1587" i="66" s="1"/>
  <c r="P1589" i="66" l="1"/>
  <c r="N1588" i="66"/>
  <c r="O1588" i="66" s="1"/>
  <c r="P1590" i="66" l="1"/>
  <c r="N1589" i="66"/>
  <c r="O1589" i="66" s="1"/>
  <c r="P1591" i="66" l="1"/>
  <c r="N1590" i="66"/>
  <c r="O1590" i="66" s="1"/>
  <c r="P1592" i="66" l="1"/>
  <c r="N1591" i="66"/>
  <c r="O1591" i="66" s="1"/>
  <c r="P1593" i="66" l="1"/>
  <c r="N1592" i="66"/>
  <c r="O1592" i="66" s="1"/>
  <c r="P1594" i="66" l="1"/>
  <c r="N1593" i="66"/>
  <c r="O1593" i="66" s="1"/>
  <c r="P1595" i="66" l="1"/>
  <c r="N1594" i="66"/>
  <c r="O1594" i="66" s="1"/>
  <c r="P1596" i="66" l="1"/>
  <c r="N1595" i="66"/>
  <c r="O1595" i="66" s="1"/>
  <c r="P1597" i="66" l="1"/>
  <c r="N1596" i="66"/>
  <c r="O1596" i="66" s="1"/>
  <c r="P1598" i="66" l="1"/>
  <c r="N1597" i="66"/>
  <c r="O1597" i="66" s="1"/>
  <c r="P1599" i="66" l="1"/>
  <c r="N1598" i="66"/>
  <c r="O1598" i="66" s="1"/>
  <c r="P1600" i="66" l="1"/>
  <c r="N1599" i="66"/>
  <c r="O1599" i="66" s="1"/>
  <c r="P1601" i="66" l="1"/>
  <c r="N1600" i="66"/>
  <c r="O1600" i="66" s="1"/>
  <c r="P1602" i="66" l="1"/>
  <c r="N1601" i="66"/>
  <c r="O1601" i="66" s="1"/>
  <c r="P1603" i="66" l="1"/>
  <c r="N1602" i="66"/>
  <c r="O1602" i="66" s="1"/>
  <c r="P1604" i="66" l="1"/>
  <c r="N1603" i="66"/>
  <c r="O1603" i="66" s="1"/>
  <c r="P1605" i="66" l="1"/>
  <c r="N1604" i="66"/>
  <c r="O1604" i="66" s="1"/>
  <c r="P1606" i="66" l="1"/>
  <c r="N1605" i="66"/>
  <c r="O1605" i="66" s="1"/>
  <c r="P1607" i="66" l="1"/>
  <c r="N1606" i="66"/>
  <c r="O1606" i="66" s="1"/>
  <c r="P1608" i="66" l="1"/>
  <c r="N1607" i="66"/>
  <c r="O1607" i="66" s="1"/>
  <c r="P1609" i="66" l="1"/>
  <c r="N1608" i="66"/>
  <c r="O1608" i="66" s="1"/>
  <c r="P1610" i="66" l="1"/>
  <c r="N1609" i="66"/>
  <c r="O1609" i="66" s="1"/>
  <c r="P1611" i="66" l="1"/>
  <c r="N1610" i="66"/>
  <c r="O1610" i="66" s="1"/>
  <c r="P1612" i="66" l="1"/>
  <c r="N1611" i="66"/>
  <c r="O1611" i="66" s="1"/>
  <c r="P1613" i="66" l="1"/>
  <c r="N1612" i="66"/>
  <c r="O1612" i="66" s="1"/>
  <c r="P1614" i="66" l="1"/>
  <c r="N1613" i="66"/>
  <c r="O1613" i="66" s="1"/>
  <c r="P1615" i="66" l="1"/>
  <c r="N1614" i="66"/>
  <c r="O1614" i="66" s="1"/>
  <c r="P1616" i="66" l="1"/>
  <c r="N1615" i="66"/>
  <c r="O1615" i="66" s="1"/>
  <c r="P1617" i="66" l="1"/>
  <c r="N1616" i="66"/>
  <c r="O1616" i="66" s="1"/>
  <c r="P1618" i="66" l="1"/>
  <c r="N1617" i="66"/>
  <c r="O1617" i="66" s="1"/>
  <c r="P1619" i="66" l="1"/>
  <c r="N1618" i="66"/>
  <c r="O1618" i="66" s="1"/>
  <c r="P1620" i="66" l="1"/>
  <c r="N1619" i="66"/>
  <c r="O1619" i="66" s="1"/>
  <c r="P1621" i="66" l="1"/>
  <c r="N1620" i="66"/>
  <c r="O1620" i="66" s="1"/>
  <c r="P1622" i="66" l="1"/>
  <c r="N1621" i="66"/>
  <c r="O1621" i="66" s="1"/>
  <c r="P1623" i="66" l="1"/>
  <c r="N1622" i="66"/>
  <c r="O1622" i="66" s="1"/>
  <c r="P1624" i="66" l="1"/>
  <c r="N1623" i="66"/>
  <c r="O1623" i="66" s="1"/>
  <c r="P1625" i="66" l="1"/>
  <c r="N1624" i="66"/>
  <c r="O1624" i="66" s="1"/>
  <c r="P1626" i="66" l="1"/>
  <c r="N1625" i="66"/>
  <c r="O1625" i="66" s="1"/>
  <c r="P1627" i="66" l="1"/>
  <c r="N1626" i="66"/>
  <c r="O1626" i="66" s="1"/>
  <c r="P1628" i="66" l="1"/>
  <c r="N1627" i="66"/>
  <c r="O1627" i="66" s="1"/>
  <c r="P1629" i="66" l="1"/>
  <c r="N1628" i="66"/>
  <c r="O1628" i="66" s="1"/>
  <c r="P1630" i="66" l="1"/>
  <c r="N1629" i="66"/>
  <c r="O1629" i="66" s="1"/>
  <c r="P1631" i="66" l="1"/>
  <c r="N1630" i="66"/>
  <c r="O1630" i="66" s="1"/>
  <c r="P1632" i="66" l="1"/>
  <c r="N1631" i="66"/>
  <c r="O1631" i="66" s="1"/>
  <c r="P1633" i="66" l="1"/>
  <c r="N1632" i="66"/>
  <c r="O1632" i="66" s="1"/>
  <c r="P1634" i="66" l="1"/>
  <c r="N1633" i="66"/>
  <c r="O1633" i="66" s="1"/>
  <c r="P1635" i="66" l="1"/>
  <c r="N1634" i="66"/>
  <c r="O1634" i="66" s="1"/>
  <c r="P1636" i="66" l="1"/>
  <c r="N1635" i="66"/>
  <c r="O1635" i="66" s="1"/>
  <c r="P1637" i="66" l="1"/>
  <c r="N1636" i="66"/>
  <c r="O1636" i="66" s="1"/>
  <c r="P1638" i="66" l="1"/>
  <c r="N1637" i="66"/>
  <c r="O1637" i="66" s="1"/>
  <c r="P1639" i="66" l="1"/>
  <c r="N1638" i="66"/>
  <c r="O1638" i="66" s="1"/>
  <c r="P1640" i="66" l="1"/>
  <c r="N1639" i="66"/>
  <c r="O1639" i="66" s="1"/>
  <c r="P1641" i="66" l="1"/>
  <c r="N1640" i="66"/>
  <c r="O1640" i="66" s="1"/>
  <c r="P1642" i="66" l="1"/>
  <c r="N1641" i="66"/>
  <c r="O1641" i="66" s="1"/>
  <c r="P1643" i="66" l="1"/>
  <c r="N1642" i="66"/>
  <c r="O1642" i="66" s="1"/>
  <c r="P1644" i="66" l="1"/>
  <c r="N1643" i="66"/>
  <c r="O1643" i="66" s="1"/>
  <c r="P1645" i="66" l="1"/>
  <c r="N1644" i="66"/>
  <c r="O1644" i="66" s="1"/>
  <c r="P1646" i="66" l="1"/>
  <c r="N1645" i="66"/>
  <c r="O1645" i="66" s="1"/>
  <c r="P1647" i="66" l="1"/>
  <c r="N1646" i="66"/>
  <c r="O1646" i="66" s="1"/>
  <c r="P1648" i="66" l="1"/>
  <c r="N1647" i="66"/>
  <c r="O1647" i="66" s="1"/>
  <c r="P1649" i="66" l="1"/>
  <c r="N1648" i="66"/>
  <c r="O1648" i="66" s="1"/>
  <c r="P1650" i="66" l="1"/>
  <c r="N1649" i="66"/>
  <c r="O1649" i="66" s="1"/>
  <c r="P1651" i="66" l="1"/>
  <c r="N1650" i="66"/>
  <c r="O1650" i="66" s="1"/>
  <c r="P1652" i="66" l="1"/>
  <c r="N1651" i="66"/>
  <c r="O1651" i="66" s="1"/>
  <c r="P1653" i="66" l="1"/>
  <c r="N1652" i="66"/>
  <c r="O1652" i="66" s="1"/>
  <c r="P1654" i="66" l="1"/>
  <c r="N1653" i="66"/>
  <c r="O1653" i="66" s="1"/>
  <c r="P1655" i="66" l="1"/>
  <c r="N1654" i="66"/>
  <c r="O1654" i="66" s="1"/>
  <c r="P1656" i="66" l="1"/>
  <c r="N1655" i="66"/>
  <c r="O1655" i="66" s="1"/>
  <c r="P1657" i="66" l="1"/>
  <c r="N1656" i="66"/>
  <c r="O1656" i="66" s="1"/>
  <c r="P1658" i="66" l="1"/>
  <c r="N1657" i="66"/>
  <c r="O1657" i="66" s="1"/>
  <c r="P1659" i="66" l="1"/>
  <c r="N1658" i="66"/>
  <c r="O1658" i="66" s="1"/>
  <c r="P1660" i="66" l="1"/>
  <c r="N1659" i="66"/>
  <c r="O1659" i="66" s="1"/>
  <c r="P1661" i="66" l="1"/>
  <c r="N1660" i="66"/>
  <c r="O1660" i="66" s="1"/>
  <c r="P1662" i="66" l="1"/>
  <c r="N1661" i="66"/>
  <c r="O1661" i="66" s="1"/>
  <c r="P1663" i="66" l="1"/>
  <c r="N1662" i="66"/>
  <c r="O1662" i="66" s="1"/>
  <c r="P1664" i="66" l="1"/>
  <c r="N1663" i="66"/>
  <c r="O1663" i="66" s="1"/>
  <c r="P1665" i="66" l="1"/>
  <c r="N1664" i="66"/>
  <c r="O1664" i="66" s="1"/>
  <c r="P1666" i="66" l="1"/>
  <c r="N1665" i="66"/>
  <c r="O1665" i="66" s="1"/>
  <c r="P1667" i="66" l="1"/>
  <c r="N1666" i="66"/>
  <c r="O1666" i="66" s="1"/>
  <c r="P1668" i="66" l="1"/>
  <c r="N1667" i="66"/>
  <c r="O1667" i="66" s="1"/>
  <c r="P1669" i="66" l="1"/>
  <c r="N1668" i="66"/>
  <c r="O1668" i="66" s="1"/>
  <c r="P1670" i="66" l="1"/>
  <c r="N1669" i="66"/>
  <c r="O1669" i="66" s="1"/>
  <c r="P1671" i="66" l="1"/>
  <c r="N1670" i="66"/>
  <c r="O1670" i="66" s="1"/>
  <c r="P1672" i="66" l="1"/>
  <c r="N1671" i="66"/>
  <c r="O1671" i="66" s="1"/>
  <c r="P1673" i="66" l="1"/>
  <c r="N1672" i="66"/>
  <c r="O1672" i="66" s="1"/>
  <c r="P1674" i="66" l="1"/>
  <c r="N1673" i="66"/>
  <c r="O1673" i="66" s="1"/>
  <c r="P1675" i="66" l="1"/>
  <c r="N1674" i="66"/>
  <c r="O1674" i="66" s="1"/>
  <c r="P1676" i="66" l="1"/>
  <c r="N1675" i="66"/>
  <c r="O1675" i="66" s="1"/>
  <c r="P1677" i="66" l="1"/>
  <c r="N1676" i="66"/>
  <c r="O1676" i="66" s="1"/>
  <c r="P1678" i="66" l="1"/>
  <c r="N1677" i="66"/>
  <c r="O1677" i="66" s="1"/>
  <c r="P1679" i="66" l="1"/>
  <c r="N1678" i="66"/>
  <c r="O1678" i="66" s="1"/>
  <c r="P1680" i="66" l="1"/>
  <c r="N1679" i="66"/>
  <c r="O1679" i="66" s="1"/>
  <c r="P1681" i="66" l="1"/>
  <c r="N1680" i="66"/>
  <c r="O1680" i="66" s="1"/>
  <c r="P1682" i="66" l="1"/>
  <c r="N1681" i="66"/>
  <c r="O1681" i="66" s="1"/>
  <c r="P1683" i="66" l="1"/>
  <c r="N1682" i="66"/>
  <c r="O1682" i="66" s="1"/>
  <c r="P1684" i="66" l="1"/>
  <c r="N1683" i="66"/>
  <c r="O1683" i="66" s="1"/>
  <c r="P1685" i="66" l="1"/>
  <c r="N1684" i="66"/>
  <c r="O1684" i="66" s="1"/>
  <c r="P1686" i="66" l="1"/>
  <c r="N1685" i="66"/>
  <c r="O1685" i="66" s="1"/>
  <c r="P1687" i="66" l="1"/>
  <c r="N1686" i="66"/>
  <c r="O1686" i="66" s="1"/>
  <c r="P1688" i="66" l="1"/>
  <c r="N1687" i="66"/>
  <c r="O1687" i="66" s="1"/>
  <c r="P1689" i="66" l="1"/>
  <c r="N1688" i="66"/>
  <c r="O1688" i="66" s="1"/>
  <c r="P1690" i="66" l="1"/>
  <c r="N1689" i="66"/>
  <c r="O1689" i="66" s="1"/>
  <c r="P1691" i="66" l="1"/>
  <c r="N1690" i="66"/>
  <c r="O1690" i="66" s="1"/>
  <c r="P1692" i="66" l="1"/>
  <c r="N1691" i="66"/>
  <c r="O1691" i="66" s="1"/>
  <c r="P1693" i="66" l="1"/>
  <c r="N1692" i="66"/>
  <c r="O1692" i="66" s="1"/>
  <c r="P1694" i="66" l="1"/>
  <c r="N1693" i="66"/>
  <c r="O1693" i="66" s="1"/>
  <c r="P1695" i="66" l="1"/>
  <c r="N1694" i="66"/>
  <c r="O1694" i="66" s="1"/>
  <c r="P1696" i="66" l="1"/>
  <c r="N1695" i="66"/>
  <c r="O1695" i="66" s="1"/>
  <c r="P1697" i="66" l="1"/>
  <c r="N1696" i="66"/>
  <c r="O1696" i="66" s="1"/>
  <c r="P1698" i="66" l="1"/>
  <c r="N1697" i="66"/>
  <c r="O1697" i="66" s="1"/>
  <c r="P1699" i="66" l="1"/>
  <c r="N1698" i="66"/>
  <c r="O1698" i="66" s="1"/>
  <c r="P1700" i="66" l="1"/>
  <c r="N1699" i="66"/>
  <c r="O1699" i="66" s="1"/>
  <c r="P1701" i="66" l="1"/>
  <c r="N1700" i="66"/>
  <c r="O1700" i="66" s="1"/>
  <c r="P1702" i="66" l="1"/>
  <c r="N1701" i="66"/>
  <c r="O1701" i="66" s="1"/>
  <c r="P1703" i="66" l="1"/>
  <c r="N1702" i="66"/>
  <c r="O1702" i="66" s="1"/>
  <c r="P1704" i="66" l="1"/>
  <c r="N1703" i="66"/>
  <c r="O1703" i="66" s="1"/>
  <c r="P1705" i="66" l="1"/>
  <c r="N1704" i="66"/>
  <c r="O1704" i="66" s="1"/>
  <c r="P1706" i="66" l="1"/>
  <c r="N1705" i="66"/>
  <c r="O1705" i="66" s="1"/>
  <c r="P1707" i="66" l="1"/>
  <c r="N1706" i="66"/>
  <c r="O1706" i="66" s="1"/>
  <c r="P1708" i="66" l="1"/>
  <c r="N1707" i="66"/>
  <c r="O1707" i="66" s="1"/>
  <c r="P1709" i="66" l="1"/>
  <c r="N1708" i="66"/>
  <c r="O1708" i="66" s="1"/>
  <c r="P1710" i="66" l="1"/>
  <c r="N1709" i="66"/>
  <c r="O1709" i="66" s="1"/>
  <c r="P1711" i="66" l="1"/>
  <c r="N1710" i="66"/>
  <c r="O1710" i="66" s="1"/>
  <c r="P1712" i="66" l="1"/>
  <c r="N1711" i="66"/>
  <c r="O1711" i="66" s="1"/>
  <c r="P1713" i="66" l="1"/>
  <c r="N1712" i="66"/>
  <c r="O1712" i="66" s="1"/>
  <c r="P1714" i="66" l="1"/>
  <c r="N1713" i="66"/>
  <c r="O1713" i="66" s="1"/>
  <c r="P1715" i="66" l="1"/>
  <c r="N1714" i="66"/>
  <c r="O1714" i="66" s="1"/>
  <c r="P1716" i="66" l="1"/>
  <c r="N1715" i="66"/>
  <c r="O1715" i="66" s="1"/>
  <c r="P1717" i="66" l="1"/>
  <c r="N1716" i="66"/>
  <c r="O1716" i="66" s="1"/>
  <c r="P1718" i="66" l="1"/>
  <c r="N1717" i="66"/>
  <c r="O1717" i="66" s="1"/>
  <c r="P1719" i="66" l="1"/>
  <c r="N1718" i="66"/>
  <c r="O1718" i="66" s="1"/>
  <c r="P1720" i="66" l="1"/>
  <c r="N1719" i="66"/>
  <c r="O1719" i="66" s="1"/>
  <c r="P1721" i="66" l="1"/>
  <c r="N1720" i="66"/>
  <c r="O1720" i="66" s="1"/>
  <c r="P1722" i="66" l="1"/>
  <c r="N1721" i="66"/>
  <c r="O1721" i="66" s="1"/>
  <c r="P1723" i="66" l="1"/>
  <c r="N1722" i="66"/>
  <c r="O1722" i="66" s="1"/>
  <c r="P1724" i="66" l="1"/>
  <c r="N1723" i="66"/>
  <c r="O1723" i="66" s="1"/>
  <c r="P1725" i="66" l="1"/>
  <c r="N1724" i="66"/>
  <c r="O1724" i="66" s="1"/>
  <c r="P1726" i="66" l="1"/>
  <c r="N1725" i="66"/>
  <c r="O1725" i="66" s="1"/>
  <c r="P1727" i="66" l="1"/>
  <c r="N1726" i="66"/>
  <c r="O1726" i="66" s="1"/>
  <c r="P1728" i="66" l="1"/>
  <c r="N1727" i="66"/>
  <c r="O1727" i="66" s="1"/>
  <c r="P1729" i="66" l="1"/>
  <c r="N1728" i="66"/>
  <c r="O1728" i="66" s="1"/>
  <c r="P1730" i="66" l="1"/>
  <c r="N1729" i="66"/>
  <c r="O1729" i="66" s="1"/>
  <c r="P1731" i="66" l="1"/>
  <c r="N1730" i="66"/>
  <c r="O1730" i="66" s="1"/>
  <c r="P1732" i="66" l="1"/>
  <c r="N1731" i="66"/>
  <c r="O1731" i="66" s="1"/>
  <c r="P1733" i="66" l="1"/>
  <c r="N1732" i="66"/>
  <c r="O1732" i="66" s="1"/>
  <c r="P1734" i="66" l="1"/>
  <c r="N1733" i="66"/>
  <c r="O1733" i="66" s="1"/>
  <c r="P1735" i="66" l="1"/>
  <c r="N1734" i="66"/>
  <c r="O1734" i="66" s="1"/>
  <c r="P1736" i="66" l="1"/>
  <c r="N1735" i="66"/>
  <c r="O1735" i="66" s="1"/>
  <c r="P1737" i="66" l="1"/>
  <c r="N1736" i="66"/>
  <c r="O1736" i="66" s="1"/>
  <c r="P1738" i="66" l="1"/>
  <c r="N1737" i="66"/>
  <c r="O1737" i="66" s="1"/>
  <c r="P1739" i="66" l="1"/>
  <c r="N1738" i="66"/>
  <c r="O1738" i="66" s="1"/>
  <c r="P1740" i="66" l="1"/>
  <c r="N1739" i="66"/>
  <c r="O1739" i="66" s="1"/>
  <c r="P1741" i="66" l="1"/>
  <c r="N1740" i="66"/>
  <c r="O1740" i="66" s="1"/>
  <c r="P1742" i="66" l="1"/>
  <c r="N1741" i="66"/>
  <c r="O1741" i="66" s="1"/>
  <c r="P1743" i="66" l="1"/>
  <c r="N1742" i="66"/>
  <c r="O1742" i="66" s="1"/>
  <c r="P1744" i="66" l="1"/>
  <c r="N1743" i="66"/>
  <c r="O1743" i="66" s="1"/>
  <c r="P1745" i="66" l="1"/>
  <c r="N1744" i="66"/>
  <c r="O1744" i="66" s="1"/>
  <c r="P1746" i="66" l="1"/>
  <c r="N1745" i="66"/>
  <c r="O1745" i="66" s="1"/>
  <c r="P1747" i="66" l="1"/>
  <c r="N1746" i="66"/>
  <c r="O1746" i="66" s="1"/>
  <c r="P1748" i="66" l="1"/>
  <c r="N1747" i="66"/>
  <c r="O1747" i="66" s="1"/>
  <c r="P1749" i="66" l="1"/>
  <c r="N1748" i="66"/>
  <c r="O1748" i="66" s="1"/>
  <c r="P1750" i="66" l="1"/>
  <c r="N1749" i="66"/>
  <c r="O1749" i="66" s="1"/>
  <c r="P1751" i="66" l="1"/>
  <c r="N1750" i="66"/>
  <c r="O1750" i="66" s="1"/>
  <c r="P1752" i="66" l="1"/>
  <c r="N1751" i="66"/>
  <c r="O1751" i="66" s="1"/>
  <c r="P1753" i="66" l="1"/>
  <c r="N1752" i="66"/>
  <c r="O1752" i="66" s="1"/>
  <c r="P1754" i="66" l="1"/>
  <c r="N1753" i="66"/>
  <c r="O1753" i="66" s="1"/>
  <c r="P1755" i="66" l="1"/>
  <c r="N1754" i="66"/>
  <c r="O1754" i="66" s="1"/>
  <c r="P1756" i="66" l="1"/>
  <c r="N1755" i="66"/>
  <c r="O1755" i="66" s="1"/>
  <c r="P1757" i="66" l="1"/>
  <c r="N1756" i="66"/>
  <c r="O1756" i="66" s="1"/>
  <c r="P1758" i="66" l="1"/>
  <c r="N1757" i="66"/>
  <c r="O1757" i="66" s="1"/>
  <c r="P1759" i="66" l="1"/>
  <c r="N1758" i="66"/>
  <c r="O1758" i="66" s="1"/>
  <c r="P1760" i="66" l="1"/>
  <c r="N1759" i="66"/>
  <c r="O1759" i="66" s="1"/>
  <c r="P1761" i="66" l="1"/>
  <c r="N1760" i="66"/>
  <c r="O1760" i="66" s="1"/>
  <c r="P1762" i="66" l="1"/>
  <c r="N1761" i="66"/>
  <c r="O1761" i="66" s="1"/>
  <c r="P1763" i="66" l="1"/>
  <c r="N1762" i="66"/>
  <c r="O1762" i="66" s="1"/>
  <c r="P1764" i="66" l="1"/>
  <c r="N1763" i="66"/>
  <c r="O1763" i="66" s="1"/>
  <c r="P1765" i="66" l="1"/>
  <c r="O1764" i="66"/>
  <c r="N1764" i="66"/>
  <c r="P1766" i="66" l="1"/>
  <c r="O1765" i="66"/>
  <c r="N1765" i="66"/>
  <c r="P1767" i="66" l="1"/>
  <c r="N1766" i="66"/>
  <c r="O1766" i="66" s="1"/>
  <c r="P1768" i="66" l="1"/>
  <c r="N1767" i="66"/>
  <c r="O1767" i="66" s="1"/>
  <c r="P1769" i="66" l="1"/>
  <c r="N1768" i="66"/>
  <c r="O1768" i="66" s="1"/>
  <c r="P1770" i="66" l="1"/>
  <c r="N1769" i="66"/>
  <c r="O1769" i="66" s="1"/>
  <c r="P1771" i="66" l="1"/>
  <c r="N1770" i="66"/>
  <c r="O1770" i="66" s="1"/>
  <c r="P1772" i="66" l="1"/>
  <c r="N1771" i="66"/>
  <c r="O1771" i="66" s="1"/>
  <c r="P1773" i="66" l="1"/>
  <c r="N1772" i="66"/>
  <c r="O1772" i="66" s="1"/>
  <c r="P1774" i="66" l="1"/>
  <c r="N1773" i="66"/>
  <c r="O1773" i="66" s="1"/>
  <c r="P1775" i="66" l="1"/>
  <c r="N1774" i="66"/>
  <c r="O1774" i="66" s="1"/>
  <c r="P1776" i="66" l="1"/>
  <c r="N1775" i="66"/>
  <c r="O1775" i="66" s="1"/>
  <c r="P1777" i="66" l="1"/>
  <c r="N1776" i="66"/>
  <c r="O1776" i="66" s="1"/>
  <c r="P1778" i="66" l="1"/>
  <c r="N1777" i="66"/>
  <c r="O1777" i="66" s="1"/>
  <c r="P1779" i="66" l="1"/>
  <c r="N1778" i="66"/>
  <c r="O1778" i="66" s="1"/>
  <c r="P1780" i="66" l="1"/>
  <c r="N1779" i="66"/>
  <c r="O1779" i="66" s="1"/>
  <c r="P1781" i="66" l="1"/>
  <c r="N1780" i="66"/>
  <c r="O1780" i="66" s="1"/>
  <c r="P1782" i="66" l="1"/>
  <c r="N1781" i="66"/>
  <c r="O1781" i="66" s="1"/>
  <c r="P1783" i="66" l="1"/>
  <c r="N1782" i="66"/>
  <c r="O1782" i="66" s="1"/>
  <c r="P1784" i="66" l="1"/>
  <c r="N1783" i="66"/>
  <c r="O1783" i="66" s="1"/>
  <c r="P1785" i="66" l="1"/>
  <c r="N1784" i="66"/>
  <c r="O1784" i="66" s="1"/>
  <c r="P1786" i="66" l="1"/>
  <c r="N1785" i="66"/>
  <c r="O1785" i="66" s="1"/>
  <c r="P1787" i="66" l="1"/>
  <c r="N1786" i="66"/>
  <c r="O1786" i="66" s="1"/>
  <c r="P1788" i="66" l="1"/>
  <c r="N1787" i="66"/>
  <c r="O1787" i="66" s="1"/>
  <c r="P1789" i="66" l="1"/>
  <c r="N1788" i="66"/>
  <c r="O1788" i="66" s="1"/>
  <c r="P1790" i="66" l="1"/>
  <c r="N1789" i="66"/>
  <c r="O1789" i="66" s="1"/>
  <c r="P1791" i="66" l="1"/>
  <c r="N1790" i="66"/>
  <c r="O1790" i="66" s="1"/>
  <c r="P1792" i="66" l="1"/>
  <c r="N1791" i="66"/>
  <c r="O1791" i="66" s="1"/>
  <c r="P1793" i="66" l="1"/>
  <c r="N1792" i="66"/>
  <c r="O1792" i="66" s="1"/>
  <c r="P1794" i="66" l="1"/>
  <c r="N1793" i="66"/>
  <c r="O1793" i="66" s="1"/>
  <c r="P1795" i="66" l="1"/>
  <c r="N1794" i="66"/>
  <c r="O1794" i="66" s="1"/>
  <c r="P1796" i="66" l="1"/>
  <c r="N1795" i="66"/>
  <c r="O1795" i="66" s="1"/>
  <c r="P1797" i="66" l="1"/>
  <c r="N1796" i="66"/>
  <c r="O1796" i="66" s="1"/>
  <c r="P1798" i="66" l="1"/>
  <c r="N1797" i="66"/>
  <c r="O1797" i="66" s="1"/>
  <c r="P1799" i="66" l="1"/>
  <c r="N1798" i="66"/>
  <c r="O1798" i="66" s="1"/>
  <c r="P1800" i="66" l="1"/>
  <c r="N1799" i="66"/>
  <c r="O1799" i="66" s="1"/>
  <c r="P1801" i="66" l="1"/>
  <c r="N1800" i="66"/>
  <c r="O1800" i="66" s="1"/>
  <c r="P1802" i="66" l="1"/>
  <c r="N1801" i="66"/>
  <c r="O1801" i="66" s="1"/>
  <c r="P1803" i="66" l="1"/>
  <c r="N1802" i="66"/>
  <c r="O1802" i="66" s="1"/>
  <c r="P1804" i="66" l="1"/>
  <c r="N1803" i="66"/>
  <c r="O1803" i="66" s="1"/>
  <c r="P1805" i="66" l="1"/>
  <c r="N1804" i="66"/>
  <c r="O1804" i="66" s="1"/>
  <c r="P1806" i="66" l="1"/>
  <c r="N1805" i="66"/>
  <c r="O1805" i="66" s="1"/>
  <c r="P1807" i="66" l="1"/>
  <c r="N1806" i="66"/>
  <c r="O1806" i="66" s="1"/>
  <c r="P1808" i="66" l="1"/>
  <c r="N1807" i="66"/>
  <c r="O1807" i="66" s="1"/>
  <c r="P1809" i="66" l="1"/>
  <c r="N1808" i="66"/>
  <c r="O1808" i="66" s="1"/>
  <c r="P1810" i="66" l="1"/>
  <c r="N1809" i="66"/>
  <c r="O1809" i="66" s="1"/>
  <c r="P1811" i="66" l="1"/>
  <c r="N1810" i="66"/>
  <c r="O1810" i="66" s="1"/>
  <c r="P1812" i="66" l="1"/>
  <c r="N1811" i="66"/>
  <c r="O1811" i="66" s="1"/>
  <c r="P1813" i="66" l="1"/>
  <c r="N1812" i="66"/>
  <c r="O1812" i="66" s="1"/>
  <c r="P1814" i="66" l="1"/>
  <c r="N1813" i="66"/>
  <c r="O1813" i="66" s="1"/>
  <c r="P1815" i="66" l="1"/>
  <c r="N1814" i="66"/>
  <c r="O1814" i="66" s="1"/>
  <c r="P1816" i="66" l="1"/>
  <c r="N1815" i="66"/>
  <c r="O1815" i="66" s="1"/>
  <c r="P1817" i="66" l="1"/>
  <c r="N1816" i="66"/>
  <c r="O1816" i="66" s="1"/>
  <c r="P1818" i="66" l="1"/>
  <c r="N1817" i="66"/>
  <c r="O1817" i="66" s="1"/>
  <c r="P1819" i="66" l="1"/>
  <c r="N1818" i="66"/>
  <c r="O1818" i="66" s="1"/>
  <c r="P1820" i="66" l="1"/>
  <c r="N1819" i="66"/>
  <c r="O1819" i="66" s="1"/>
  <c r="P1821" i="66" l="1"/>
  <c r="N1820" i="66"/>
  <c r="O1820" i="66" s="1"/>
  <c r="P1822" i="66" l="1"/>
  <c r="N1821" i="66"/>
  <c r="O1821" i="66" s="1"/>
  <c r="P1823" i="66" l="1"/>
  <c r="N1822" i="66"/>
  <c r="O1822" i="66" s="1"/>
  <c r="P1824" i="66" l="1"/>
  <c r="N1823" i="66"/>
  <c r="O1823" i="66" s="1"/>
  <c r="P1825" i="66" l="1"/>
  <c r="N1824" i="66"/>
  <c r="O1824" i="66" s="1"/>
  <c r="P1826" i="66" l="1"/>
  <c r="N1825" i="66"/>
  <c r="O1825" i="66" s="1"/>
  <c r="P1827" i="66" l="1"/>
  <c r="N1826" i="66"/>
  <c r="O1826" i="66" s="1"/>
  <c r="P1828" i="66" l="1"/>
  <c r="N1827" i="66"/>
  <c r="O1827" i="66" s="1"/>
  <c r="P1829" i="66" l="1"/>
  <c r="N1828" i="66"/>
  <c r="O1828" i="66" s="1"/>
  <c r="P1830" i="66" l="1"/>
  <c r="N1829" i="66"/>
  <c r="O1829" i="66" s="1"/>
  <c r="P1831" i="66" l="1"/>
  <c r="N1830" i="66"/>
  <c r="O1830" i="66" s="1"/>
  <c r="P1832" i="66" l="1"/>
  <c r="N1831" i="66"/>
  <c r="O1831" i="66" s="1"/>
  <c r="P1833" i="66" l="1"/>
  <c r="N1832" i="66"/>
  <c r="O1832" i="66" s="1"/>
  <c r="P1834" i="66" l="1"/>
  <c r="N1833" i="66"/>
  <c r="O1833" i="66" s="1"/>
  <c r="P1835" i="66" l="1"/>
  <c r="N1834" i="66"/>
  <c r="O1834" i="66" s="1"/>
  <c r="P1836" i="66" l="1"/>
  <c r="N1835" i="66"/>
  <c r="O1835" i="66" s="1"/>
  <c r="P1837" i="66" l="1"/>
  <c r="N1836" i="66"/>
  <c r="O1836" i="66" s="1"/>
  <c r="P1838" i="66" l="1"/>
  <c r="N1837" i="66"/>
  <c r="O1837" i="66" s="1"/>
  <c r="P1839" i="66" l="1"/>
  <c r="N1838" i="66"/>
  <c r="O1838" i="66" s="1"/>
  <c r="P1840" i="66" l="1"/>
  <c r="N1839" i="66"/>
  <c r="O1839" i="66" s="1"/>
  <c r="P1841" i="66" l="1"/>
  <c r="N1840" i="66"/>
  <c r="O1840" i="66" s="1"/>
  <c r="P1842" i="66" l="1"/>
  <c r="N1841" i="66"/>
  <c r="O1841" i="66" s="1"/>
  <c r="P1843" i="66" l="1"/>
  <c r="N1842" i="66"/>
  <c r="O1842" i="66" s="1"/>
  <c r="P1844" i="66" l="1"/>
  <c r="N1843" i="66"/>
  <c r="O1843" i="66" s="1"/>
  <c r="P1845" i="66" l="1"/>
  <c r="N1844" i="66"/>
  <c r="O1844" i="66" s="1"/>
  <c r="P1846" i="66" l="1"/>
  <c r="N1845" i="66"/>
  <c r="O1845" i="66" s="1"/>
  <c r="P1847" i="66" l="1"/>
  <c r="N1846" i="66"/>
  <c r="O1846" i="66" s="1"/>
  <c r="P1848" i="66" l="1"/>
  <c r="N1847" i="66"/>
  <c r="O1847" i="66" s="1"/>
  <c r="P1849" i="66" l="1"/>
  <c r="N1848" i="66"/>
  <c r="O1848" i="66" s="1"/>
  <c r="P1850" i="66" l="1"/>
  <c r="N1849" i="66"/>
  <c r="O1849" i="66" s="1"/>
  <c r="P1851" i="66" l="1"/>
  <c r="N1850" i="66"/>
  <c r="O1850" i="66" s="1"/>
  <c r="P1852" i="66" l="1"/>
  <c r="N1851" i="66"/>
  <c r="O1851" i="66" s="1"/>
  <c r="P1853" i="66" l="1"/>
  <c r="N1852" i="66"/>
  <c r="O1852" i="66" s="1"/>
  <c r="P1854" i="66" l="1"/>
  <c r="N1853" i="66"/>
  <c r="O1853" i="66" s="1"/>
  <c r="P1855" i="66" l="1"/>
  <c r="N1854" i="66"/>
  <c r="O1854" i="66" s="1"/>
  <c r="P1856" i="66" l="1"/>
  <c r="N1855" i="66"/>
  <c r="O1855" i="66" s="1"/>
  <c r="P1857" i="66" l="1"/>
  <c r="N1856" i="66"/>
  <c r="O1856" i="66" s="1"/>
  <c r="P1858" i="66" l="1"/>
  <c r="N1857" i="66"/>
  <c r="O1857" i="66" s="1"/>
  <c r="P1859" i="66" l="1"/>
  <c r="N1858" i="66"/>
  <c r="O1858" i="66" s="1"/>
  <c r="P1860" i="66" l="1"/>
  <c r="N1859" i="66"/>
  <c r="O1859" i="66" s="1"/>
  <c r="P1861" i="66" l="1"/>
  <c r="N1860" i="66"/>
  <c r="O1860" i="66" s="1"/>
  <c r="P1862" i="66" l="1"/>
  <c r="N1861" i="66"/>
  <c r="O1861" i="66" s="1"/>
  <c r="P1863" i="66" l="1"/>
  <c r="N1862" i="66"/>
  <c r="O1862" i="66" s="1"/>
  <c r="P1864" i="66" l="1"/>
  <c r="N1863" i="66"/>
  <c r="O1863" i="66" s="1"/>
  <c r="P1865" i="66" l="1"/>
  <c r="N1864" i="66"/>
  <c r="O1864" i="66" s="1"/>
  <c r="P1866" i="66" l="1"/>
  <c r="N1865" i="66"/>
  <c r="O1865" i="66" s="1"/>
  <c r="P1867" i="66" l="1"/>
  <c r="N1866" i="66"/>
  <c r="O1866" i="66" s="1"/>
  <c r="P1868" i="66" l="1"/>
  <c r="N1867" i="66"/>
  <c r="O1867" i="66" s="1"/>
  <c r="P1869" i="66" l="1"/>
  <c r="N1868" i="66"/>
  <c r="O1868" i="66" s="1"/>
  <c r="P1870" i="66" l="1"/>
  <c r="N1869" i="66"/>
  <c r="O1869" i="66" s="1"/>
  <c r="P1871" i="66" l="1"/>
  <c r="N1870" i="66"/>
  <c r="O1870" i="66" s="1"/>
  <c r="P1872" i="66" l="1"/>
  <c r="N1871" i="66"/>
  <c r="O1871" i="66" s="1"/>
  <c r="P1873" i="66" l="1"/>
  <c r="N1872" i="66"/>
  <c r="O1872" i="66" s="1"/>
  <c r="P1874" i="66" l="1"/>
  <c r="N1873" i="66"/>
  <c r="O1873" i="66" s="1"/>
  <c r="P1875" i="66" l="1"/>
  <c r="N1874" i="66"/>
  <c r="O1874" i="66" s="1"/>
  <c r="P1876" i="66" l="1"/>
  <c r="N1875" i="66"/>
  <c r="O1875" i="66" s="1"/>
  <c r="P1877" i="66" l="1"/>
  <c r="N1876" i="66"/>
  <c r="O1876" i="66" s="1"/>
  <c r="P1878" i="66" l="1"/>
  <c r="N1877" i="66"/>
  <c r="O1877" i="66" s="1"/>
  <c r="P1879" i="66" l="1"/>
  <c r="N1878" i="66"/>
  <c r="O1878" i="66" s="1"/>
  <c r="P1880" i="66" l="1"/>
  <c r="N1879" i="66"/>
  <c r="O1879" i="66" s="1"/>
  <c r="P1881" i="66" l="1"/>
  <c r="N1880" i="66"/>
  <c r="O1880" i="66" s="1"/>
  <c r="P1882" i="66" l="1"/>
  <c r="N1881" i="66"/>
  <c r="O1881" i="66" s="1"/>
  <c r="P1883" i="66" l="1"/>
  <c r="N1882" i="66"/>
  <c r="O1882" i="66" s="1"/>
  <c r="P1884" i="66" l="1"/>
  <c r="N1883" i="66"/>
  <c r="O1883" i="66" s="1"/>
  <c r="P1885" i="66" l="1"/>
  <c r="N1884" i="66"/>
  <c r="O1884" i="66" s="1"/>
  <c r="P1886" i="66" l="1"/>
  <c r="N1885" i="66"/>
  <c r="O1885" i="66" s="1"/>
  <c r="P1887" i="66" l="1"/>
  <c r="N1886" i="66"/>
  <c r="O1886" i="66" s="1"/>
  <c r="P1888" i="66" l="1"/>
  <c r="N1887" i="66"/>
  <c r="O1887" i="66" s="1"/>
  <c r="P1889" i="66" l="1"/>
  <c r="N1888" i="66"/>
  <c r="O1888" i="66" s="1"/>
  <c r="P1890" i="66" l="1"/>
  <c r="N1889" i="66"/>
  <c r="O1889" i="66" s="1"/>
  <c r="P1891" i="66" l="1"/>
  <c r="N1890" i="66"/>
  <c r="O1890" i="66" s="1"/>
  <c r="P1892" i="66" l="1"/>
  <c r="N1891" i="66"/>
  <c r="O1891" i="66" s="1"/>
  <c r="P1893" i="66" l="1"/>
  <c r="N1892" i="66"/>
  <c r="O1892" i="66" s="1"/>
  <c r="P1894" i="66" l="1"/>
  <c r="N1893" i="66"/>
  <c r="O1893" i="66" s="1"/>
  <c r="P1895" i="66" l="1"/>
  <c r="N1894" i="66"/>
  <c r="O1894" i="66" s="1"/>
  <c r="P1896" i="66" l="1"/>
  <c r="N1895" i="66"/>
  <c r="O1895" i="66" s="1"/>
  <c r="P1897" i="66" l="1"/>
  <c r="N1896" i="66"/>
  <c r="O1896" i="66" s="1"/>
  <c r="P1898" i="66" l="1"/>
  <c r="N1897" i="66"/>
  <c r="O1897" i="66" s="1"/>
  <c r="P1899" i="66" l="1"/>
  <c r="N1898" i="66"/>
  <c r="O1898" i="66" s="1"/>
  <c r="P1900" i="66" l="1"/>
  <c r="N1899" i="66"/>
  <c r="O1899" i="66" s="1"/>
  <c r="P1901" i="66" l="1"/>
  <c r="N1900" i="66"/>
  <c r="O1900" i="66" s="1"/>
  <c r="P1902" i="66" l="1"/>
  <c r="N1901" i="66"/>
  <c r="O1901" i="66" s="1"/>
  <c r="P1903" i="66" l="1"/>
  <c r="N1902" i="66"/>
  <c r="O1902" i="66" s="1"/>
  <c r="P1904" i="66" l="1"/>
  <c r="N1903" i="66"/>
  <c r="O1903" i="66" s="1"/>
  <c r="P1905" i="66" l="1"/>
  <c r="N1904" i="66"/>
  <c r="O1904" i="66" s="1"/>
  <c r="P1906" i="66" l="1"/>
  <c r="N1905" i="66"/>
  <c r="O1905" i="66" s="1"/>
  <c r="P1907" i="66" l="1"/>
  <c r="N1906" i="66"/>
  <c r="O1906" i="66" s="1"/>
  <c r="P1908" i="66" l="1"/>
  <c r="N1907" i="66"/>
  <c r="O1907" i="66" s="1"/>
  <c r="P1909" i="66" l="1"/>
  <c r="N1908" i="66"/>
  <c r="O1908" i="66" s="1"/>
  <c r="P1910" i="66" l="1"/>
  <c r="N1909" i="66"/>
  <c r="O1909" i="66" s="1"/>
  <c r="P1911" i="66" l="1"/>
  <c r="N1910" i="66"/>
  <c r="O1910" i="66" s="1"/>
  <c r="P1912" i="66" l="1"/>
  <c r="N1911" i="66"/>
  <c r="O1911" i="66" s="1"/>
  <c r="P1913" i="66" l="1"/>
  <c r="N1912" i="66"/>
  <c r="O1912" i="66" s="1"/>
  <c r="P1914" i="66" l="1"/>
  <c r="N1913" i="66"/>
  <c r="O1913" i="66" s="1"/>
  <c r="P1915" i="66" l="1"/>
  <c r="N1914" i="66"/>
  <c r="O1914" i="66" s="1"/>
  <c r="P1916" i="66" l="1"/>
  <c r="N1915" i="66"/>
  <c r="O1915" i="66" s="1"/>
  <c r="P1917" i="66" l="1"/>
  <c r="N1916" i="66"/>
  <c r="O1916" i="66" s="1"/>
  <c r="P1918" i="66" l="1"/>
  <c r="N1917" i="66"/>
  <c r="O1917" i="66" s="1"/>
  <c r="P1919" i="66" l="1"/>
  <c r="N1918" i="66"/>
  <c r="O1918" i="66" s="1"/>
  <c r="P1920" i="66" l="1"/>
  <c r="N1919" i="66"/>
  <c r="O1919" i="66" s="1"/>
  <c r="P1921" i="66" l="1"/>
  <c r="N1920" i="66"/>
  <c r="O1920" i="66" s="1"/>
  <c r="P1922" i="66" l="1"/>
  <c r="N1921" i="66"/>
  <c r="O1921" i="66" s="1"/>
  <c r="P1923" i="66" l="1"/>
  <c r="N1922" i="66"/>
  <c r="O1922" i="66" s="1"/>
  <c r="P1924" i="66" l="1"/>
  <c r="N1923" i="66"/>
  <c r="O1923" i="66" s="1"/>
  <c r="P1925" i="66" l="1"/>
  <c r="N1924" i="66"/>
  <c r="O1924" i="66" s="1"/>
  <c r="P1926" i="66" l="1"/>
  <c r="N1925" i="66"/>
  <c r="O1925" i="66" s="1"/>
  <c r="P1927" i="66" l="1"/>
  <c r="N1926" i="66"/>
  <c r="O1926" i="66" s="1"/>
  <c r="P1928" i="66" l="1"/>
  <c r="N1927" i="66"/>
  <c r="O1927" i="66" s="1"/>
  <c r="P1929" i="66" l="1"/>
  <c r="N1928" i="66"/>
  <c r="O1928" i="66" s="1"/>
  <c r="P1930" i="66" l="1"/>
  <c r="N1929" i="66"/>
  <c r="O1929" i="66" s="1"/>
  <c r="P1931" i="66" l="1"/>
  <c r="N1930" i="66"/>
  <c r="O1930" i="66" s="1"/>
  <c r="P1932" i="66" l="1"/>
  <c r="N1931" i="66"/>
  <c r="O1931" i="66" s="1"/>
  <c r="P1933" i="66" l="1"/>
  <c r="N1932" i="66"/>
  <c r="O1932" i="66" s="1"/>
  <c r="P1934" i="66" l="1"/>
  <c r="N1933" i="66"/>
  <c r="O1933" i="66" s="1"/>
  <c r="P1935" i="66" l="1"/>
  <c r="N1934" i="66"/>
  <c r="O1934" i="66" s="1"/>
  <c r="P1936" i="66" l="1"/>
  <c r="N1935" i="66"/>
  <c r="O1935" i="66" s="1"/>
  <c r="P1937" i="66" l="1"/>
  <c r="N1936" i="66"/>
  <c r="O1936" i="66" s="1"/>
  <c r="P1938" i="66" l="1"/>
  <c r="N1937" i="66"/>
  <c r="O1937" i="66" s="1"/>
  <c r="P1939" i="66" l="1"/>
  <c r="N1938" i="66"/>
  <c r="O1938" i="66" s="1"/>
  <c r="P1940" i="66" l="1"/>
  <c r="N1939" i="66"/>
  <c r="O1939" i="66" s="1"/>
  <c r="P1941" i="66" l="1"/>
  <c r="N1940" i="66"/>
  <c r="O1940" i="66" s="1"/>
  <c r="P1942" i="66" l="1"/>
  <c r="N1941" i="66"/>
  <c r="O1941" i="66" s="1"/>
  <c r="P1943" i="66" l="1"/>
  <c r="N1942" i="66"/>
  <c r="O1942" i="66" s="1"/>
  <c r="P1944" i="66" l="1"/>
  <c r="N1943" i="66"/>
  <c r="O1943" i="66" s="1"/>
  <c r="P1945" i="66" l="1"/>
  <c r="N1944" i="66"/>
  <c r="O1944" i="66" s="1"/>
  <c r="P1946" i="66" l="1"/>
  <c r="N1945" i="66"/>
  <c r="O1945" i="66" s="1"/>
  <c r="P1947" i="66" l="1"/>
  <c r="N1946" i="66"/>
  <c r="O1946" i="66" s="1"/>
  <c r="P1948" i="66" l="1"/>
  <c r="N1947" i="66"/>
  <c r="O1947" i="66" s="1"/>
  <c r="P1949" i="66" l="1"/>
  <c r="N1948" i="66"/>
  <c r="O1948" i="66" s="1"/>
  <c r="P1950" i="66" l="1"/>
  <c r="N1949" i="66"/>
  <c r="O1949" i="66" s="1"/>
  <c r="P1951" i="66" l="1"/>
  <c r="N1950" i="66"/>
  <c r="O1950" i="66" s="1"/>
  <c r="P1952" i="66" l="1"/>
  <c r="N1951" i="66"/>
  <c r="O1951" i="66" s="1"/>
  <c r="P1953" i="66" l="1"/>
  <c r="N1952" i="66"/>
  <c r="O1952" i="66" s="1"/>
  <c r="P1954" i="66" l="1"/>
  <c r="N1953" i="66"/>
  <c r="O1953" i="66" s="1"/>
  <c r="P1955" i="66" l="1"/>
  <c r="N1954" i="66"/>
  <c r="O1954" i="66" s="1"/>
  <c r="P1956" i="66" l="1"/>
  <c r="N1955" i="66"/>
  <c r="O1955" i="66" s="1"/>
  <c r="P1957" i="66" l="1"/>
  <c r="N1956" i="66"/>
  <c r="O1956" i="66" s="1"/>
  <c r="P1958" i="66" l="1"/>
  <c r="N1957" i="66"/>
  <c r="O1957" i="66" s="1"/>
  <c r="P1959" i="66" l="1"/>
  <c r="N1958" i="66"/>
  <c r="O1958" i="66" s="1"/>
  <c r="P1960" i="66" l="1"/>
  <c r="N1959" i="66"/>
  <c r="O1959" i="66" s="1"/>
  <c r="P1961" i="66" l="1"/>
  <c r="N1960" i="66"/>
  <c r="O1960" i="66" s="1"/>
  <c r="P1962" i="66" l="1"/>
  <c r="N1961" i="66"/>
  <c r="O1961" i="66" s="1"/>
  <c r="P1963" i="66" l="1"/>
  <c r="N1962" i="66"/>
  <c r="O1962" i="66" s="1"/>
  <c r="P1964" i="66" l="1"/>
  <c r="N1963" i="66"/>
  <c r="O1963" i="66" s="1"/>
  <c r="P1965" i="66" l="1"/>
  <c r="N1964" i="66"/>
  <c r="O1964" i="66" s="1"/>
  <c r="P1966" i="66" l="1"/>
  <c r="N1965" i="66"/>
  <c r="O1965" i="66" s="1"/>
  <c r="P1967" i="66" l="1"/>
  <c r="N1966" i="66"/>
  <c r="O1966" i="66" s="1"/>
  <c r="P1968" i="66" l="1"/>
  <c r="N1967" i="66"/>
  <c r="O1967" i="66" s="1"/>
  <c r="P1969" i="66" l="1"/>
  <c r="N1968" i="66"/>
  <c r="O1968" i="66" s="1"/>
  <c r="P1970" i="66" l="1"/>
  <c r="N1969" i="66"/>
  <c r="O1969" i="66" s="1"/>
  <c r="P1971" i="66" l="1"/>
  <c r="N1970" i="66"/>
  <c r="O1970" i="66" s="1"/>
  <c r="P1972" i="66" l="1"/>
  <c r="N1971" i="66"/>
  <c r="O1971" i="66" s="1"/>
  <c r="P1973" i="66" l="1"/>
  <c r="N1972" i="66"/>
  <c r="O1972" i="66" s="1"/>
  <c r="P1974" i="66" l="1"/>
  <c r="N1973" i="66"/>
  <c r="O1973" i="66" s="1"/>
  <c r="P1975" i="66" l="1"/>
  <c r="N1974" i="66"/>
  <c r="O1974" i="66" s="1"/>
  <c r="P1976" i="66" l="1"/>
  <c r="N1975" i="66"/>
  <c r="O1975" i="66" s="1"/>
  <c r="P1977" i="66" l="1"/>
  <c r="N1976" i="66"/>
  <c r="O1976" i="66" s="1"/>
  <c r="P1978" i="66" l="1"/>
  <c r="N1977" i="66"/>
  <c r="O1977" i="66" s="1"/>
  <c r="P1979" i="66" l="1"/>
  <c r="N1978" i="66"/>
  <c r="O1978" i="66" s="1"/>
  <c r="P1980" i="66" l="1"/>
  <c r="N1979" i="66"/>
  <c r="O1979" i="66" s="1"/>
  <c r="P1981" i="66" l="1"/>
  <c r="N1980" i="66"/>
  <c r="O1980" i="66" s="1"/>
  <c r="P1982" i="66" l="1"/>
  <c r="N1981" i="66"/>
  <c r="O1981" i="66" s="1"/>
  <c r="P1983" i="66" l="1"/>
  <c r="N1982" i="66"/>
  <c r="O1982" i="66" s="1"/>
  <c r="P1984" i="66" l="1"/>
  <c r="N1983" i="66"/>
  <c r="O1983" i="66" s="1"/>
  <c r="P1985" i="66" l="1"/>
  <c r="N1984" i="66"/>
  <c r="O1984" i="66" s="1"/>
  <c r="P1986" i="66" l="1"/>
  <c r="N1985" i="66"/>
  <c r="O1985" i="66" s="1"/>
  <c r="P1987" i="66" l="1"/>
  <c r="N1986" i="66"/>
  <c r="O1986" i="66" s="1"/>
  <c r="P1988" i="66" l="1"/>
  <c r="N1987" i="66"/>
  <c r="O1987" i="66" s="1"/>
  <c r="P1989" i="66" l="1"/>
  <c r="N1988" i="66"/>
  <c r="O1988" i="66" s="1"/>
  <c r="P1990" i="66" l="1"/>
  <c r="N1989" i="66"/>
  <c r="O1989" i="66" s="1"/>
  <c r="P1991" i="66" l="1"/>
  <c r="N1990" i="66"/>
  <c r="O1990" i="66" s="1"/>
  <c r="P1992" i="66" l="1"/>
  <c r="N1991" i="66"/>
  <c r="O1991" i="66" s="1"/>
  <c r="P1993" i="66" l="1"/>
  <c r="N1992" i="66"/>
  <c r="O1992" i="66" s="1"/>
  <c r="P1994" i="66" l="1"/>
  <c r="N1993" i="66"/>
  <c r="O1993" i="66" s="1"/>
  <c r="P1995" i="66" l="1"/>
  <c r="N1994" i="66"/>
  <c r="O1994" i="66" s="1"/>
  <c r="P1996" i="66" l="1"/>
  <c r="N1995" i="66"/>
  <c r="O1995" i="66" s="1"/>
  <c r="P1997" i="66" l="1"/>
  <c r="N1996" i="66"/>
  <c r="O1996" i="66" s="1"/>
  <c r="P1998" i="66" l="1"/>
  <c r="N1997" i="66"/>
  <c r="O1997" i="66" s="1"/>
  <c r="P1999" i="66" l="1"/>
  <c r="N1998" i="66"/>
  <c r="O1998" i="66" s="1"/>
  <c r="P2000" i="66" l="1"/>
  <c r="N1999" i="66"/>
  <c r="O1999" i="66" s="1"/>
  <c r="P2001" i="66" l="1"/>
  <c r="N2000" i="66"/>
  <c r="O2000" i="66" s="1"/>
  <c r="P2002" i="66" l="1"/>
  <c r="N2001" i="66"/>
  <c r="O2001" i="66" s="1"/>
  <c r="P2003" i="66" l="1"/>
  <c r="N2002" i="66"/>
  <c r="O2002" i="66" s="1"/>
  <c r="P2004" i="66" l="1"/>
  <c r="N2003" i="66"/>
  <c r="O2003" i="66" s="1"/>
  <c r="P2005" i="66" l="1"/>
  <c r="N2004" i="66"/>
  <c r="O2004" i="66" s="1"/>
  <c r="P2006" i="66" l="1"/>
  <c r="N2005" i="66"/>
  <c r="O2005" i="66" s="1"/>
  <c r="P2007" i="66" l="1"/>
  <c r="N2006" i="66"/>
  <c r="O2006" i="66" s="1"/>
  <c r="P2008" i="66" l="1"/>
  <c r="N2007" i="66"/>
  <c r="O2007" i="66" s="1"/>
  <c r="P2009" i="66" l="1"/>
  <c r="N2008" i="66"/>
  <c r="O2008" i="66" s="1"/>
  <c r="P2010" i="66" l="1"/>
  <c r="N2009" i="66"/>
  <c r="O2009" i="66" s="1"/>
  <c r="P2011" i="66" l="1"/>
  <c r="N2010" i="66"/>
  <c r="O2010" i="66" s="1"/>
  <c r="P2012" i="66" l="1"/>
  <c r="N2011" i="66"/>
  <c r="O2011" i="66" s="1"/>
  <c r="P2013" i="66" l="1"/>
  <c r="N2012" i="66"/>
  <c r="O2012" i="66" s="1"/>
  <c r="P2014" i="66" l="1"/>
  <c r="N2013" i="66"/>
  <c r="O2013" i="66" s="1"/>
  <c r="P2015" i="66" l="1"/>
  <c r="N2014" i="66"/>
  <c r="O2014" i="66" s="1"/>
  <c r="P2016" i="66" l="1"/>
  <c r="N2015" i="66"/>
  <c r="O2015" i="66" s="1"/>
  <c r="P2017" i="66" l="1"/>
  <c r="N2016" i="66"/>
  <c r="O2016" i="66" s="1"/>
  <c r="P2018" i="66" l="1"/>
  <c r="N2017" i="66"/>
  <c r="O2017" i="66" s="1"/>
  <c r="P2019" i="66" l="1"/>
  <c r="N2018" i="66"/>
  <c r="O2018" i="66" s="1"/>
  <c r="P2020" i="66" l="1"/>
  <c r="N2019" i="66"/>
  <c r="O2019" i="66" s="1"/>
  <c r="N2020" i="66" l="1"/>
  <c r="O2020" i="66" s="1"/>
  <c r="O4" i="66"/>
  <c r="C4" i="66"/>
  <c r="I260" i="117" l="1"/>
  <c r="H260" i="117"/>
  <c r="E260" i="117"/>
  <c r="B16" i="117"/>
  <c r="B17" i="117" s="1"/>
  <c r="L13" i="117"/>
  <c r="C2" i="117"/>
  <c r="I260" i="116"/>
  <c r="H260" i="116"/>
  <c r="E260" i="116"/>
  <c r="B16" i="116"/>
  <c r="B17" i="116" s="1"/>
  <c r="L13" i="116"/>
  <c r="C2" i="116"/>
  <c r="I260" i="115"/>
  <c r="H260" i="115"/>
  <c r="E260" i="115"/>
  <c r="B16" i="115"/>
  <c r="L13" i="115"/>
  <c r="C2" i="115"/>
  <c r="I260" i="114"/>
  <c r="H260" i="114"/>
  <c r="E260" i="114"/>
  <c r="B16" i="114"/>
  <c r="B17" i="114" s="1"/>
  <c r="L13" i="114"/>
  <c r="C2" i="114"/>
  <c r="I260" i="113"/>
  <c r="H260" i="113"/>
  <c r="E260" i="113"/>
  <c r="B16" i="113"/>
  <c r="L13" i="113"/>
  <c r="C2" i="113"/>
  <c r="I260" i="112"/>
  <c r="H260" i="112"/>
  <c r="E260" i="112"/>
  <c r="B16" i="112"/>
  <c r="B17" i="112" s="1"/>
  <c r="L13" i="112"/>
  <c r="C2" i="112"/>
  <c r="I260" i="111"/>
  <c r="H260" i="111"/>
  <c r="E260" i="111"/>
  <c r="B16" i="111"/>
  <c r="L13" i="111"/>
  <c r="C2" i="111"/>
  <c r="I260" i="110"/>
  <c r="H260" i="110"/>
  <c r="E260" i="110"/>
  <c r="B16" i="110"/>
  <c r="B17" i="110" s="1"/>
  <c r="L13" i="110"/>
  <c r="C2" i="110"/>
  <c r="I260" i="109"/>
  <c r="H260" i="109"/>
  <c r="E260" i="109"/>
  <c r="B16" i="109"/>
  <c r="B17" i="109" s="1"/>
  <c r="L13" i="109"/>
  <c r="C2" i="109"/>
  <c r="I260" i="108"/>
  <c r="H260" i="108"/>
  <c r="E260" i="108"/>
  <c r="B16" i="108"/>
  <c r="B17" i="108" s="1"/>
  <c r="L13" i="108"/>
  <c r="C2" i="108"/>
  <c r="I260" i="107"/>
  <c r="H260" i="107"/>
  <c r="E260" i="107"/>
  <c r="B16" i="107"/>
  <c r="B17" i="107" s="1"/>
  <c r="L13" i="107"/>
  <c r="C2" i="107"/>
  <c r="I260" i="106"/>
  <c r="H260" i="106"/>
  <c r="E260" i="106"/>
  <c r="B16" i="106"/>
  <c r="B17" i="106" s="1"/>
  <c r="L13" i="106"/>
  <c r="C2" i="106"/>
  <c r="I260" i="105"/>
  <c r="H260" i="105"/>
  <c r="E260" i="105"/>
  <c r="B16" i="105"/>
  <c r="L13" i="105"/>
  <c r="C2" i="105"/>
  <c r="I260" i="104"/>
  <c r="H260" i="104"/>
  <c r="E260" i="104"/>
  <c r="B16" i="104"/>
  <c r="B17" i="104" s="1"/>
  <c r="L13" i="104"/>
  <c r="C2" i="104"/>
  <c r="I260" i="103"/>
  <c r="H260" i="103"/>
  <c r="E260" i="103"/>
  <c r="B16" i="103"/>
  <c r="B17" i="103" s="1"/>
  <c r="L13" i="103"/>
  <c r="C2" i="103"/>
  <c r="I260" i="102"/>
  <c r="H260" i="102"/>
  <c r="E260" i="102"/>
  <c r="B16" i="102"/>
  <c r="B17" i="102" s="1"/>
  <c r="L13" i="102"/>
  <c r="C2" i="102"/>
  <c r="I260" i="101"/>
  <c r="H260" i="101"/>
  <c r="E260" i="101"/>
  <c r="B16" i="101"/>
  <c r="B17" i="101" s="1"/>
  <c r="L13" i="101"/>
  <c r="C2" i="101"/>
  <c r="I260" i="100"/>
  <c r="H260" i="100"/>
  <c r="E260" i="100"/>
  <c r="B16" i="100"/>
  <c r="L13" i="100"/>
  <c r="C2" i="100"/>
  <c r="I260" i="99"/>
  <c r="H260" i="99"/>
  <c r="E260" i="99"/>
  <c r="B16" i="99"/>
  <c r="B17" i="99" s="1"/>
  <c r="L13" i="99"/>
  <c r="C2" i="99"/>
  <c r="I260" i="98"/>
  <c r="H260" i="98"/>
  <c r="E260" i="98"/>
  <c r="B16" i="98"/>
  <c r="B17" i="98" s="1"/>
  <c r="L13" i="98"/>
  <c r="C2" i="98"/>
  <c r="I260" i="97"/>
  <c r="H260" i="97"/>
  <c r="E260" i="97"/>
  <c r="B16" i="97"/>
  <c r="L13" i="97"/>
  <c r="C2" i="97"/>
  <c r="I260" i="96"/>
  <c r="H260" i="96"/>
  <c r="E260" i="96"/>
  <c r="B16" i="96"/>
  <c r="L13" i="96"/>
  <c r="C2" i="96"/>
  <c r="I260" i="95"/>
  <c r="H260" i="95"/>
  <c r="E260" i="95"/>
  <c r="B16" i="95"/>
  <c r="B17" i="95" s="1"/>
  <c r="L13" i="95"/>
  <c r="C2" i="95"/>
  <c r="Q6" i="117"/>
  <c r="C6" i="115"/>
  <c r="Q6" i="107"/>
  <c r="C6" i="97"/>
  <c r="R6" i="116"/>
  <c r="I6" i="112"/>
  <c r="E6" i="101"/>
  <c r="I6" i="114"/>
  <c r="R6" i="106"/>
  <c r="C6" i="95"/>
  <c r="I6" i="102"/>
  <c r="I6" i="117"/>
  <c r="R6" i="99"/>
  <c r="C6" i="101"/>
  <c r="R6" i="105"/>
  <c r="E6" i="107"/>
  <c r="I6" i="106"/>
  <c r="Q6" i="97"/>
  <c r="C6" i="99"/>
  <c r="E6" i="110"/>
  <c r="C6" i="104"/>
  <c r="Q6" i="99"/>
  <c r="Q6" i="98"/>
  <c r="R6" i="107"/>
  <c r="Q6" i="109"/>
  <c r="I6" i="101"/>
  <c r="R6" i="113"/>
  <c r="Q6" i="110"/>
  <c r="C6" i="107"/>
  <c r="R6" i="114"/>
  <c r="C6" i="111"/>
  <c r="E6" i="104"/>
  <c r="E6" i="99"/>
  <c r="C6" i="108"/>
  <c r="E6" i="108"/>
  <c r="I6" i="99"/>
  <c r="I6" i="97"/>
  <c r="C6" i="109"/>
  <c r="E6" i="112"/>
  <c r="I6" i="108"/>
  <c r="E6" i="95"/>
  <c r="Q6" i="112"/>
  <c r="E6" i="97"/>
  <c r="I6" i="116"/>
  <c r="Q6" i="101"/>
  <c r="Q6" i="115"/>
  <c r="R6" i="100"/>
  <c r="C6" i="98"/>
  <c r="E6" i="114"/>
  <c r="E6" i="115"/>
  <c r="R6" i="108"/>
  <c r="Q6" i="104"/>
  <c r="R6" i="112"/>
  <c r="E6" i="106"/>
  <c r="C6" i="106"/>
  <c r="R6" i="102"/>
  <c r="E6" i="109"/>
  <c r="Q6" i="106"/>
  <c r="R6" i="115"/>
  <c r="Q6" i="114"/>
  <c r="E6" i="111"/>
  <c r="I6" i="110"/>
  <c r="R6" i="104"/>
  <c r="R6" i="95"/>
  <c r="R6" i="96"/>
  <c r="C6" i="112"/>
  <c r="E6" i="116"/>
  <c r="E6" i="117"/>
  <c r="R6" i="117"/>
  <c r="I6" i="109"/>
  <c r="R6" i="111"/>
  <c r="I6" i="115"/>
  <c r="Q6" i="95"/>
  <c r="E6" i="102"/>
  <c r="C6" i="102"/>
  <c r="Q6" i="102"/>
  <c r="Q6" i="116"/>
  <c r="I6" i="107"/>
  <c r="C6" i="116"/>
  <c r="R6" i="101"/>
  <c r="I6" i="104"/>
  <c r="C6" i="105"/>
  <c r="R6" i="97"/>
  <c r="Q6" i="108"/>
  <c r="C6" i="114"/>
  <c r="C6" i="110"/>
  <c r="I6" i="95"/>
  <c r="C6" i="117"/>
  <c r="D14" i="117" l="1"/>
  <c r="I9" i="117"/>
  <c r="D12" i="117"/>
  <c r="D9" i="117"/>
  <c r="R9" i="117" s="1"/>
  <c r="B18" i="117"/>
  <c r="D14" i="116"/>
  <c r="I9" i="116"/>
  <c r="D12" i="116"/>
  <c r="D9" i="116"/>
  <c r="R9" i="116" s="1"/>
  <c r="B18" i="116"/>
  <c r="D14" i="115"/>
  <c r="D12" i="115"/>
  <c r="D9" i="115"/>
  <c r="R9" i="115" s="1"/>
  <c r="I9" i="115"/>
  <c r="B17" i="115"/>
  <c r="D14" i="114"/>
  <c r="I9" i="114"/>
  <c r="D12" i="114"/>
  <c r="D9" i="114"/>
  <c r="R9" i="114" s="1"/>
  <c r="B18" i="114"/>
  <c r="B17" i="113"/>
  <c r="D14" i="112"/>
  <c r="I9" i="112"/>
  <c r="D12" i="112"/>
  <c r="D9" i="112"/>
  <c r="R9" i="112" s="1"/>
  <c r="B18" i="112"/>
  <c r="D14" i="111"/>
  <c r="B17" i="111"/>
  <c r="D14" i="110"/>
  <c r="I9" i="110"/>
  <c r="D12" i="110"/>
  <c r="D9" i="110"/>
  <c r="B18" i="110"/>
  <c r="D14" i="109"/>
  <c r="I9" i="109"/>
  <c r="D12" i="109"/>
  <c r="D9" i="109"/>
  <c r="B18" i="109"/>
  <c r="D14" i="108"/>
  <c r="I9" i="108"/>
  <c r="D12" i="108"/>
  <c r="D9" i="108"/>
  <c r="R9" i="108" s="1"/>
  <c r="B18" i="108"/>
  <c r="D14" i="107"/>
  <c r="I9" i="107"/>
  <c r="D12" i="107"/>
  <c r="D9" i="107"/>
  <c r="R9" i="107" s="1"/>
  <c r="B18" i="107"/>
  <c r="D14" i="106"/>
  <c r="I9" i="106"/>
  <c r="D12" i="106"/>
  <c r="D9" i="106"/>
  <c r="R9" i="106" s="1"/>
  <c r="B18" i="106"/>
  <c r="D14" i="105"/>
  <c r="B17" i="105"/>
  <c r="D14" i="104"/>
  <c r="I9" i="104"/>
  <c r="D12" i="104"/>
  <c r="D9" i="104"/>
  <c r="R9" i="104" s="1"/>
  <c r="B18" i="104"/>
  <c r="B18" i="103"/>
  <c r="D14" i="102"/>
  <c r="I9" i="102"/>
  <c r="D12" i="102"/>
  <c r="D9" i="102"/>
  <c r="R9" i="102" s="1"/>
  <c r="B18" i="102"/>
  <c r="D14" i="101"/>
  <c r="I9" i="101"/>
  <c r="D12" i="101"/>
  <c r="D9" i="101"/>
  <c r="R9" i="101" s="1"/>
  <c r="B18" i="101"/>
  <c r="B17" i="100"/>
  <c r="D14" i="99"/>
  <c r="D12" i="99"/>
  <c r="D9" i="99"/>
  <c r="R9" i="99" s="1"/>
  <c r="I9" i="99"/>
  <c r="B18" i="99"/>
  <c r="D14" i="98"/>
  <c r="B18" i="98"/>
  <c r="D14" i="97"/>
  <c r="D12" i="97"/>
  <c r="D9" i="97"/>
  <c r="R9" i="97" s="1"/>
  <c r="I9" i="97"/>
  <c r="B17" i="97"/>
  <c r="B17" i="96"/>
  <c r="I9" i="95"/>
  <c r="D12" i="95"/>
  <c r="D9" i="95"/>
  <c r="R9" i="95" s="1"/>
  <c r="D14" i="95"/>
  <c r="B18" i="95"/>
  <c r="I260" i="94"/>
  <c r="H260" i="94"/>
  <c r="E260" i="94"/>
  <c r="B16" i="94"/>
  <c r="B17" i="94" s="1"/>
  <c r="L13" i="94"/>
  <c r="C2" i="94"/>
  <c r="E9" i="117" l="1"/>
  <c r="E11" i="117"/>
  <c r="L14" i="117"/>
  <c r="L15" i="117" s="1"/>
  <c r="B19" i="117"/>
  <c r="E9" i="116"/>
  <c r="E11" i="116"/>
  <c r="L14" i="116"/>
  <c r="L15" i="116" s="1"/>
  <c r="B19" i="116"/>
  <c r="B18" i="115"/>
  <c r="E9" i="115"/>
  <c r="L14" i="115"/>
  <c r="L15" i="115" s="1"/>
  <c r="E11" i="115"/>
  <c r="E9" i="114"/>
  <c r="E11" i="114"/>
  <c r="L14" i="114"/>
  <c r="L15" i="114" s="1"/>
  <c r="B19" i="114"/>
  <c r="B18" i="113"/>
  <c r="E9" i="112"/>
  <c r="E11" i="112"/>
  <c r="L14" i="112"/>
  <c r="L15" i="112" s="1"/>
  <c r="B19" i="112"/>
  <c r="L14" i="111"/>
  <c r="E11" i="111"/>
  <c r="B18" i="111"/>
  <c r="B19" i="110"/>
  <c r="E9" i="110"/>
  <c r="E11" i="110"/>
  <c r="L14" i="110"/>
  <c r="L15" i="110" s="1"/>
  <c r="B19" i="109"/>
  <c r="E9" i="109"/>
  <c r="E11" i="109"/>
  <c r="L14" i="109"/>
  <c r="L15" i="109" s="1"/>
  <c r="E9" i="108"/>
  <c r="E11" i="108"/>
  <c r="L14" i="108"/>
  <c r="L15" i="108" s="1"/>
  <c r="B19" i="108"/>
  <c r="E9" i="107"/>
  <c r="E11" i="107"/>
  <c r="L14" i="107"/>
  <c r="L15" i="107" s="1"/>
  <c r="B19" i="107"/>
  <c r="E9" i="106"/>
  <c r="E11" i="106"/>
  <c r="L14" i="106"/>
  <c r="L15" i="106" s="1"/>
  <c r="B19" i="106"/>
  <c r="L14" i="105"/>
  <c r="E11" i="105"/>
  <c r="B18" i="105"/>
  <c r="E9" i="104"/>
  <c r="E11" i="104"/>
  <c r="L14" i="104"/>
  <c r="L15" i="104" s="1"/>
  <c r="B19" i="104"/>
  <c r="B19" i="103"/>
  <c r="E9" i="102"/>
  <c r="E11" i="102"/>
  <c r="L14" i="102"/>
  <c r="L15" i="102" s="1"/>
  <c r="B19" i="102"/>
  <c r="B19" i="101"/>
  <c r="E11" i="101"/>
  <c r="L14" i="101"/>
  <c r="L15" i="101" s="1"/>
  <c r="E9" i="101"/>
  <c r="B18" i="100"/>
  <c r="B19" i="99"/>
  <c r="L14" i="99"/>
  <c r="L15" i="99" s="1"/>
  <c r="E11" i="99"/>
  <c r="E9" i="99"/>
  <c r="B19" i="98"/>
  <c r="E11" i="98"/>
  <c r="L14" i="98"/>
  <c r="B18" i="97"/>
  <c r="L14" i="97"/>
  <c r="L15" i="97" s="1"/>
  <c r="E11" i="97"/>
  <c r="E9" i="97"/>
  <c r="B18" i="96"/>
  <c r="B19" i="95"/>
  <c r="E11" i="95"/>
  <c r="L14" i="95"/>
  <c r="L15" i="95" s="1"/>
  <c r="E9" i="95"/>
  <c r="B18" i="94"/>
  <c r="H6" i="98"/>
  <c r="C6" i="113"/>
  <c r="P6" i="110"/>
  <c r="D6" i="117"/>
  <c r="H6" i="102"/>
  <c r="I6" i="98"/>
  <c r="P6" i="107"/>
  <c r="H6" i="106"/>
  <c r="B6" i="104"/>
  <c r="D3" i="104" s="1"/>
  <c r="B6" i="110"/>
  <c r="H6" i="97"/>
  <c r="C6" i="94"/>
  <c r="Q6" i="105"/>
  <c r="H6" i="110"/>
  <c r="H6" i="115"/>
  <c r="H6" i="101"/>
  <c r="P6" i="109"/>
  <c r="I6" i="96"/>
  <c r="D6" i="103"/>
  <c r="P6" i="104"/>
  <c r="P6" i="94"/>
  <c r="I6" i="113"/>
  <c r="R6" i="103"/>
  <c r="D6" i="101"/>
  <c r="B6" i="112"/>
  <c r="D6" i="111"/>
  <c r="P6" i="115"/>
  <c r="D6" i="109"/>
  <c r="B6" i="101"/>
  <c r="B6" i="103"/>
  <c r="B6" i="109"/>
  <c r="B6" i="97"/>
  <c r="B6" i="106"/>
  <c r="D6" i="106"/>
  <c r="P6" i="97"/>
  <c r="P6" i="100"/>
  <c r="D6" i="116"/>
  <c r="D6" i="104"/>
  <c r="Q6" i="111"/>
  <c r="Q6" i="96"/>
  <c r="H6" i="104"/>
  <c r="I6" i="94"/>
  <c r="H6" i="100"/>
  <c r="H6" i="112"/>
  <c r="P6" i="98"/>
  <c r="Q6" i="103"/>
  <c r="E6" i="113"/>
  <c r="D6" i="99"/>
  <c r="D6" i="98"/>
  <c r="R6" i="110"/>
  <c r="B6" i="113"/>
  <c r="D6" i="107"/>
  <c r="P6" i="102"/>
  <c r="H6" i="105"/>
  <c r="P6" i="111"/>
  <c r="R6" i="98"/>
  <c r="B6" i="96"/>
  <c r="D6" i="97"/>
  <c r="B6" i="107"/>
  <c r="D6" i="96"/>
  <c r="P6" i="99"/>
  <c r="B6" i="95"/>
  <c r="B6" i="116"/>
  <c r="P6" i="116"/>
  <c r="I6" i="105"/>
  <c r="H6" i="114"/>
  <c r="E6" i="96"/>
  <c r="H6" i="107"/>
  <c r="B6" i="94"/>
  <c r="P6" i="101"/>
  <c r="D6" i="105"/>
  <c r="E6" i="94"/>
  <c r="B6" i="99"/>
  <c r="R6" i="94"/>
  <c r="E6" i="103"/>
  <c r="D3" i="113"/>
  <c r="P6" i="113"/>
  <c r="P6" i="103"/>
  <c r="C6" i="100"/>
  <c r="D6" i="110"/>
  <c r="P6" i="96"/>
  <c r="Q6" i="94"/>
  <c r="H6" i="108"/>
  <c r="P6" i="95"/>
  <c r="I6" i="103"/>
  <c r="I6" i="111"/>
  <c r="H6" i="103"/>
  <c r="Q6" i="113"/>
  <c r="C6" i="96"/>
  <c r="B6" i="111"/>
  <c r="D6" i="113"/>
  <c r="E6" i="98"/>
  <c r="E6" i="105"/>
  <c r="D6" i="115"/>
  <c r="I6" i="100"/>
  <c r="R6" i="109"/>
  <c r="P6" i="117"/>
  <c r="H6" i="109"/>
  <c r="H6" i="113"/>
  <c r="H6" i="116"/>
  <c r="H6" i="94"/>
  <c r="P6" i="105"/>
  <c r="B6" i="102"/>
  <c r="P6" i="112"/>
  <c r="Q6" i="100"/>
  <c r="D6" i="108"/>
  <c r="B6" i="117"/>
  <c r="D3" i="117" s="1"/>
  <c r="H6" i="111"/>
  <c r="B6" i="105"/>
  <c r="B6" i="98"/>
  <c r="C6" i="103"/>
  <c r="B6" i="100"/>
  <c r="D3" i="100"/>
  <c r="D6" i="95"/>
  <c r="D6" i="112"/>
  <c r="B6" i="115"/>
  <c r="H6" i="117"/>
  <c r="H6" i="99"/>
  <c r="D6" i="114"/>
  <c r="P6" i="108"/>
  <c r="H6" i="95"/>
  <c r="D6" i="100"/>
  <c r="P6" i="114"/>
  <c r="E6" i="100"/>
  <c r="D6" i="94"/>
  <c r="D6" i="102"/>
  <c r="D3" i="97"/>
  <c r="H6" i="96"/>
  <c r="P6" i="106"/>
  <c r="D3" i="101"/>
  <c r="B6" i="114"/>
  <c r="B6" i="108"/>
  <c r="D3" i="102"/>
  <c r="E12" i="98" l="1"/>
  <c r="E14" i="98" s="1"/>
  <c r="P9" i="110"/>
  <c r="P9" i="117"/>
  <c r="P9" i="97"/>
  <c r="E12" i="103"/>
  <c r="E14" i="103" s="1"/>
  <c r="S6" i="109"/>
  <c r="H9" i="109"/>
  <c r="S9" i="109" s="1"/>
  <c r="AC14" i="115"/>
  <c r="X14" i="115"/>
  <c r="S14" i="115"/>
  <c r="AC14" i="96"/>
  <c r="S14" i="96"/>
  <c r="X14" i="96"/>
  <c r="S6" i="102"/>
  <c r="H9" i="102"/>
  <c r="C19" i="102" s="1"/>
  <c r="H9" i="108"/>
  <c r="C15" i="108" s="1"/>
  <c r="S6" i="108"/>
  <c r="S6" i="114"/>
  <c r="H9" i="114"/>
  <c r="C18" i="114" s="1"/>
  <c r="D12" i="96"/>
  <c r="I9" i="96"/>
  <c r="D9" i="96"/>
  <c r="R9" i="96" s="1"/>
  <c r="E12" i="102"/>
  <c r="F12" i="102" s="1"/>
  <c r="E12" i="108"/>
  <c r="E14" i="108" s="1"/>
  <c r="E12" i="114"/>
  <c r="E14" i="114" s="1"/>
  <c r="E12" i="97"/>
  <c r="F12" i="97" s="1"/>
  <c r="I9" i="103"/>
  <c r="D9" i="103"/>
  <c r="R9" i="103" s="1"/>
  <c r="D12" i="103"/>
  <c r="S14" i="109"/>
  <c r="AC14" i="109"/>
  <c r="X14" i="109"/>
  <c r="P9" i="116"/>
  <c r="S6" i="98"/>
  <c r="R9" i="110"/>
  <c r="AC14" i="116"/>
  <c r="X14" i="116"/>
  <c r="S14" i="116"/>
  <c r="AC14" i="105"/>
  <c r="X14" i="105"/>
  <c r="S14" i="105"/>
  <c r="H9" i="112"/>
  <c r="S9" i="112" s="1"/>
  <c r="S6" i="112"/>
  <c r="S6" i="100"/>
  <c r="D12" i="105"/>
  <c r="I9" i="105"/>
  <c r="D9" i="105"/>
  <c r="R9" i="105" s="1"/>
  <c r="E12" i="112"/>
  <c r="F12" i="112" s="1"/>
  <c r="D14" i="96"/>
  <c r="L14" i="96" s="1"/>
  <c r="R9" i="109"/>
  <c r="P9" i="115"/>
  <c r="D12" i="98"/>
  <c r="L15" i="98" s="1"/>
  <c r="D9" i="98"/>
  <c r="R9" i="98" s="1"/>
  <c r="I9" i="98"/>
  <c r="P9" i="104"/>
  <c r="S14" i="110"/>
  <c r="AC14" i="110"/>
  <c r="X14" i="110"/>
  <c r="S14" i="117"/>
  <c r="AC14" i="117"/>
  <c r="X14" i="117"/>
  <c r="S6" i="110"/>
  <c r="H9" i="110"/>
  <c r="C19" i="110" s="1"/>
  <c r="S6" i="116"/>
  <c r="H9" i="116"/>
  <c r="C15" i="116" s="1"/>
  <c r="S6" i="103"/>
  <c r="E12" i="110"/>
  <c r="F12" i="110" s="1"/>
  <c r="E12" i="116"/>
  <c r="F12" i="116" s="1"/>
  <c r="S6" i="99"/>
  <c r="H9" i="99"/>
  <c r="C18" i="99" s="1"/>
  <c r="E12" i="104"/>
  <c r="F12" i="104" s="1"/>
  <c r="E12" i="99"/>
  <c r="F12" i="99" s="1"/>
  <c r="E12" i="96"/>
  <c r="F12" i="96" s="1"/>
  <c r="H9" i="101"/>
  <c r="C19" i="101" s="1"/>
  <c r="S6" i="101"/>
  <c r="S6" i="107"/>
  <c r="H9" i="107"/>
  <c r="C18" i="107" s="1"/>
  <c r="D9" i="113"/>
  <c r="R9" i="113" s="1"/>
  <c r="D12" i="113"/>
  <c r="I9" i="113"/>
  <c r="E12" i="101"/>
  <c r="E14" i="101" s="1"/>
  <c r="E12" i="107"/>
  <c r="E14" i="107" s="1"/>
  <c r="D14" i="113"/>
  <c r="E11" i="113" s="1"/>
  <c r="H9" i="95"/>
  <c r="C15" i="95" s="1"/>
  <c r="S6" i="95"/>
  <c r="P9" i="101"/>
  <c r="P9" i="107"/>
  <c r="E12" i="100"/>
  <c r="E14" i="100" s="1"/>
  <c r="S14" i="112"/>
  <c r="AC14" i="112"/>
  <c r="X14" i="112"/>
  <c r="P9" i="99"/>
  <c r="E12" i="105"/>
  <c r="E14" i="105" s="1"/>
  <c r="AC14" i="111"/>
  <c r="X14" i="111"/>
  <c r="S14" i="111"/>
  <c r="X14" i="99"/>
  <c r="AC14" i="99"/>
  <c r="S14" i="99"/>
  <c r="D12" i="111"/>
  <c r="L15" i="111" s="1"/>
  <c r="I9" i="111"/>
  <c r="D9" i="111"/>
  <c r="P9" i="111" s="1"/>
  <c r="P9" i="106"/>
  <c r="E12" i="95"/>
  <c r="F12" i="95" s="1"/>
  <c r="AC14" i="100"/>
  <c r="X14" i="100"/>
  <c r="S14" i="100"/>
  <c r="S14" i="106"/>
  <c r="AC14" i="106"/>
  <c r="X14" i="106"/>
  <c r="E12" i="113"/>
  <c r="E14" i="113" s="1"/>
  <c r="AC14" i="97"/>
  <c r="S14" i="97"/>
  <c r="X14" i="97"/>
  <c r="AC14" i="103"/>
  <c r="X14" i="103"/>
  <c r="S14" i="103"/>
  <c r="E12" i="109"/>
  <c r="E14" i="109" s="1"/>
  <c r="H9" i="115"/>
  <c r="C18" i="115" s="1"/>
  <c r="S6" i="115"/>
  <c r="H9" i="97"/>
  <c r="C18" i="97" s="1"/>
  <c r="S6" i="97"/>
  <c r="D14" i="103"/>
  <c r="E11" i="103" s="1"/>
  <c r="P9" i="109"/>
  <c r="E12" i="115"/>
  <c r="E14" i="115" s="1"/>
  <c r="S6" i="105"/>
  <c r="P9" i="112"/>
  <c r="S14" i="101"/>
  <c r="AC14" i="101"/>
  <c r="X14" i="101"/>
  <c r="AC14" i="107"/>
  <c r="X14" i="107"/>
  <c r="S14" i="107"/>
  <c r="X14" i="113"/>
  <c r="S14" i="113"/>
  <c r="AC14" i="113"/>
  <c r="P9" i="95"/>
  <c r="D12" i="100"/>
  <c r="I9" i="100"/>
  <c r="D9" i="100"/>
  <c r="R9" i="100" s="1"/>
  <c r="H9" i="106"/>
  <c r="C18" i="106" s="1"/>
  <c r="S6" i="106"/>
  <c r="S14" i="95"/>
  <c r="AC14" i="95"/>
  <c r="X14" i="95"/>
  <c r="D14" i="100"/>
  <c r="E11" i="100" s="1"/>
  <c r="E12" i="106"/>
  <c r="E14" i="106" s="1"/>
  <c r="S6" i="113"/>
  <c r="S6" i="96"/>
  <c r="P9" i="102"/>
  <c r="P9" i="108"/>
  <c r="P9" i="114"/>
  <c r="AC14" i="102"/>
  <c r="X14" i="102"/>
  <c r="S14" i="102"/>
  <c r="S14" i="108"/>
  <c r="AC14" i="108"/>
  <c r="X14" i="108"/>
  <c r="AC14" i="114"/>
  <c r="X14" i="114"/>
  <c r="S14" i="114"/>
  <c r="S14" i="104"/>
  <c r="AC14" i="104"/>
  <c r="X14" i="104"/>
  <c r="S6" i="111"/>
  <c r="H9" i="117"/>
  <c r="C18" i="117" s="1"/>
  <c r="S6" i="117"/>
  <c r="AC14" i="98"/>
  <c r="X14" i="98"/>
  <c r="S14" i="98"/>
  <c r="H9" i="104"/>
  <c r="C18" i="104" s="1"/>
  <c r="S6" i="104"/>
  <c r="E12" i="111"/>
  <c r="F12" i="111" s="1"/>
  <c r="E12" i="117"/>
  <c r="E14" i="117" s="1"/>
  <c r="S9" i="97"/>
  <c r="S9" i="99"/>
  <c r="S9" i="110"/>
  <c r="S9" i="101"/>
  <c r="S9" i="115"/>
  <c r="C18" i="116"/>
  <c r="S9" i="116"/>
  <c r="M15" i="117"/>
  <c r="D15" i="117" s="1"/>
  <c r="L16" i="117"/>
  <c r="B20" i="117"/>
  <c r="M15" i="116"/>
  <c r="D15" i="116" s="1"/>
  <c r="L16" i="116"/>
  <c r="B20" i="116"/>
  <c r="C19" i="116"/>
  <c r="C14" i="116"/>
  <c r="C17" i="116"/>
  <c r="L16" i="115"/>
  <c r="M15" i="115"/>
  <c r="D15" i="115" s="1"/>
  <c r="B19" i="115"/>
  <c r="C14" i="115"/>
  <c r="M15" i="114"/>
  <c r="D15" i="114" s="1"/>
  <c r="L16" i="114"/>
  <c r="S9" i="107"/>
  <c r="B20" i="114"/>
  <c r="C19" i="114"/>
  <c r="F12" i="114"/>
  <c r="C14" i="114"/>
  <c r="C17" i="114"/>
  <c r="F12" i="113"/>
  <c r="B19" i="113"/>
  <c r="L14" i="113"/>
  <c r="L15" i="113" s="1"/>
  <c r="M15" i="112"/>
  <c r="D15" i="112" s="1"/>
  <c r="L16" i="112"/>
  <c r="B20" i="112"/>
  <c r="B19" i="111"/>
  <c r="B20" i="110"/>
  <c r="E14" i="110"/>
  <c r="C17" i="110"/>
  <c r="C18" i="102"/>
  <c r="M15" i="110"/>
  <c r="D15" i="110" s="1"/>
  <c r="L16" i="110"/>
  <c r="B20" i="109"/>
  <c r="C15" i="109"/>
  <c r="C17" i="109"/>
  <c r="M15" i="109"/>
  <c r="D15" i="109" s="1"/>
  <c r="L16" i="109"/>
  <c r="C18" i="109"/>
  <c r="M15" i="108"/>
  <c r="D15" i="108" s="1"/>
  <c r="L16" i="108"/>
  <c r="B20" i="108"/>
  <c r="B20" i="107"/>
  <c r="C19" i="107"/>
  <c r="P9" i="105"/>
  <c r="S9" i="106"/>
  <c r="M15" i="107"/>
  <c r="D15" i="107" s="1"/>
  <c r="L16" i="107"/>
  <c r="C14" i="107"/>
  <c r="C17" i="107"/>
  <c r="M15" i="106"/>
  <c r="D15" i="106" s="1"/>
  <c r="L16" i="106"/>
  <c r="L15" i="105"/>
  <c r="M15" i="105" s="1"/>
  <c r="D15" i="105" s="1"/>
  <c r="B20" i="106"/>
  <c r="C19" i="106"/>
  <c r="F12" i="106"/>
  <c r="C14" i="106"/>
  <c r="C17" i="106"/>
  <c r="F12" i="105"/>
  <c r="B19" i="105"/>
  <c r="M15" i="104"/>
  <c r="D15" i="104" s="1"/>
  <c r="L16" i="104"/>
  <c r="B20" i="104"/>
  <c r="E14" i="104"/>
  <c r="C15" i="104"/>
  <c r="C16" i="104"/>
  <c r="S9" i="102"/>
  <c r="L14" i="103"/>
  <c r="L15" i="103" s="1"/>
  <c r="F12" i="103"/>
  <c r="B20" i="103"/>
  <c r="M15" i="102"/>
  <c r="D15" i="102" s="1"/>
  <c r="L16" i="102"/>
  <c r="B20" i="102"/>
  <c r="E14" i="102"/>
  <c r="C15" i="102"/>
  <c r="C16" i="102"/>
  <c r="M15" i="101"/>
  <c r="D15" i="101" s="1"/>
  <c r="L16" i="101"/>
  <c r="B20" i="101"/>
  <c r="F12" i="101"/>
  <c r="B19" i="100"/>
  <c r="L16" i="99"/>
  <c r="M15" i="99"/>
  <c r="D15" i="99" s="1"/>
  <c r="B20" i="99"/>
  <c r="B20" i="98"/>
  <c r="P9" i="98"/>
  <c r="F12" i="98"/>
  <c r="E9" i="98"/>
  <c r="L16" i="97"/>
  <c r="M15" i="97"/>
  <c r="D15" i="97" s="1"/>
  <c r="C17" i="97"/>
  <c r="B19" i="97"/>
  <c r="C14" i="97"/>
  <c r="E14" i="96"/>
  <c r="B19" i="96"/>
  <c r="E11" i="96"/>
  <c r="B20" i="95"/>
  <c r="M15" i="95"/>
  <c r="D15" i="95" s="1"/>
  <c r="L16" i="95"/>
  <c r="D14" i="94"/>
  <c r="AC14" i="94"/>
  <c r="S14" i="94"/>
  <c r="X14" i="94"/>
  <c r="I9" i="94"/>
  <c r="D12" i="94"/>
  <c r="D9" i="94"/>
  <c r="E9" i="94" s="1"/>
  <c r="S6" i="94"/>
  <c r="E12" i="94"/>
  <c r="B19" i="94"/>
  <c r="V3" i="4"/>
  <c r="D3" i="116"/>
  <c r="D3" i="109"/>
  <c r="D3" i="111"/>
  <c r="D3" i="108"/>
  <c r="D3" i="98"/>
  <c r="D3" i="112"/>
  <c r="D3" i="115"/>
  <c r="D3" i="103"/>
  <c r="D3" i="95"/>
  <c r="D3" i="114"/>
  <c r="D3" i="96"/>
  <c r="D3" i="99"/>
  <c r="D3" i="107"/>
  <c r="D3" i="105"/>
  <c r="D3" i="106"/>
  <c r="D3" i="110"/>
  <c r="F12" i="115" l="1"/>
  <c r="L16" i="105"/>
  <c r="E14" i="111"/>
  <c r="C17" i="115"/>
  <c r="C15" i="110"/>
  <c r="AA18" i="116"/>
  <c r="C16" i="97"/>
  <c r="AA16" i="97" s="1"/>
  <c r="C15" i="97"/>
  <c r="AA15" i="97" s="1"/>
  <c r="H9" i="98"/>
  <c r="C17" i="102"/>
  <c r="C14" i="102"/>
  <c r="C17" i="104"/>
  <c r="C14" i="104"/>
  <c r="C19" i="104"/>
  <c r="H9" i="105"/>
  <c r="C16" i="106"/>
  <c r="AA16" i="106" s="1"/>
  <c r="C15" i="106"/>
  <c r="S9" i="104"/>
  <c r="AA15" i="104" s="1"/>
  <c r="C16" i="107"/>
  <c r="AA16" i="107" s="1"/>
  <c r="C15" i="107"/>
  <c r="Q15" i="107" s="1"/>
  <c r="E9" i="105"/>
  <c r="C16" i="109"/>
  <c r="AA16" i="109" s="1"/>
  <c r="C14" i="109"/>
  <c r="C19" i="109"/>
  <c r="AA19" i="109" s="1"/>
  <c r="C18" i="110"/>
  <c r="AA18" i="110" s="1"/>
  <c r="C16" i="110"/>
  <c r="AA16" i="110" s="1"/>
  <c r="C14" i="110"/>
  <c r="C16" i="114"/>
  <c r="C15" i="114"/>
  <c r="C16" i="115"/>
  <c r="AA16" i="115" s="1"/>
  <c r="C15" i="115"/>
  <c r="Q15" i="115" s="1"/>
  <c r="S9" i="114"/>
  <c r="AA18" i="114" s="1"/>
  <c r="C16" i="116"/>
  <c r="E14" i="116"/>
  <c r="C18" i="112"/>
  <c r="AA18" i="112" s="1"/>
  <c r="C19" i="117"/>
  <c r="S9" i="117"/>
  <c r="AA18" i="117" s="1"/>
  <c r="E14" i="99"/>
  <c r="C19" i="99"/>
  <c r="AA19" i="99" s="1"/>
  <c r="C17" i="101"/>
  <c r="AA17" i="101" s="1"/>
  <c r="C19" i="95"/>
  <c r="H9" i="96"/>
  <c r="L15" i="96"/>
  <c r="L16" i="96" s="1"/>
  <c r="E9" i="96"/>
  <c r="E14" i="97"/>
  <c r="C14" i="108"/>
  <c r="R9" i="111"/>
  <c r="C16" i="112"/>
  <c r="C16" i="95"/>
  <c r="C17" i="99"/>
  <c r="AA17" i="99" s="1"/>
  <c r="L14" i="100"/>
  <c r="L15" i="100" s="1"/>
  <c r="L16" i="100" s="1"/>
  <c r="F12" i="100"/>
  <c r="H12" i="100" s="1"/>
  <c r="C18" i="101"/>
  <c r="AA18" i="101" s="1"/>
  <c r="E9" i="103"/>
  <c r="F12" i="107"/>
  <c r="H12" i="107" s="1"/>
  <c r="C19" i="108"/>
  <c r="F12" i="109"/>
  <c r="F14" i="109" s="1"/>
  <c r="E14" i="112"/>
  <c r="S9" i="108"/>
  <c r="Q15" i="108" s="1"/>
  <c r="E9" i="113"/>
  <c r="E14" i="95"/>
  <c r="C14" i="95"/>
  <c r="S9" i="95"/>
  <c r="C15" i="99"/>
  <c r="AA15" i="99" s="1"/>
  <c r="H9" i="100"/>
  <c r="E9" i="100"/>
  <c r="C14" i="101"/>
  <c r="AA18" i="104"/>
  <c r="C17" i="108"/>
  <c r="F12" i="108"/>
  <c r="F14" i="108" s="1"/>
  <c r="H9" i="111"/>
  <c r="C15" i="112"/>
  <c r="Q15" i="112" s="1"/>
  <c r="AA18" i="107"/>
  <c r="C18" i="108"/>
  <c r="C14" i="117"/>
  <c r="C17" i="117"/>
  <c r="F12" i="117"/>
  <c r="H12" i="117" s="1"/>
  <c r="M15" i="111"/>
  <c r="D15" i="111" s="1"/>
  <c r="L16" i="111"/>
  <c r="M16" i="111" s="1"/>
  <c r="L16" i="98"/>
  <c r="L17" i="98" s="1"/>
  <c r="M15" i="98"/>
  <c r="D15" i="98" s="1"/>
  <c r="C18" i="95"/>
  <c r="C17" i="95"/>
  <c r="P9" i="96"/>
  <c r="C16" i="99"/>
  <c r="AA16" i="99" s="1"/>
  <c r="C14" i="99"/>
  <c r="P9" i="100"/>
  <c r="C16" i="101"/>
  <c r="AA16" i="101" s="1"/>
  <c r="C15" i="101"/>
  <c r="Q15" i="101" s="1"/>
  <c r="H9" i="103"/>
  <c r="P9" i="103"/>
  <c r="C16" i="108"/>
  <c r="AA16" i="108" s="1"/>
  <c r="E9" i="111"/>
  <c r="C17" i="112"/>
  <c r="AA17" i="112" s="1"/>
  <c r="C14" i="112"/>
  <c r="C19" i="112"/>
  <c r="AA19" i="112" s="1"/>
  <c r="H9" i="113"/>
  <c r="C15" i="113" s="1"/>
  <c r="P9" i="113"/>
  <c r="C16" i="117"/>
  <c r="C15" i="117"/>
  <c r="AA18" i="102"/>
  <c r="AA18" i="106"/>
  <c r="C261" i="116"/>
  <c r="D261" i="116" s="1"/>
  <c r="C261" i="117"/>
  <c r="F14" i="117"/>
  <c r="B21" i="117"/>
  <c r="C20" i="117"/>
  <c r="O15" i="117"/>
  <c r="M16" i="117"/>
  <c r="D16" i="117" s="1"/>
  <c r="L17" i="117"/>
  <c r="AA16" i="116"/>
  <c r="AA15" i="116"/>
  <c r="Q15" i="116"/>
  <c r="F15" i="116" s="1"/>
  <c r="B21" i="116"/>
  <c r="C20" i="116"/>
  <c r="O15" i="116"/>
  <c r="AA17" i="116"/>
  <c r="F14" i="116"/>
  <c r="H12" i="116"/>
  <c r="AA19" i="116"/>
  <c r="M16" i="116"/>
  <c r="D16" i="116" s="1"/>
  <c r="L17" i="116"/>
  <c r="AA18" i="115"/>
  <c r="O15" i="115"/>
  <c r="C261" i="114"/>
  <c r="D261" i="114" s="1"/>
  <c r="C261" i="115"/>
  <c r="F14" i="115"/>
  <c r="H12" i="115"/>
  <c r="C19" i="115"/>
  <c r="B20" i="115"/>
  <c r="AA17" i="115"/>
  <c r="L17" i="115"/>
  <c r="M16" i="115"/>
  <c r="D16" i="115" s="1"/>
  <c r="O15" i="114"/>
  <c r="F14" i="114"/>
  <c r="H12" i="114"/>
  <c r="B21" i="114"/>
  <c r="C20" i="114"/>
  <c r="M16" i="114"/>
  <c r="D16" i="114" s="1"/>
  <c r="L17" i="114"/>
  <c r="B20" i="113"/>
  <c r="C261" i="112"/>
  <c r="C262" i="112" s="1"/>
  <c r="C261" i="113"/>
  <c r="L16" i="113"/>
  <c r="M15" i="113"/>
  <c r="D15" i="113" s="1"/>
  <c r="F14" i="113"/>
  <c r="H12" i="113"/>
  <c r="AA16" i="112"/>
  <c r="B21" i="112"/>
  <c r="C20" i="112"/>
  <c r="O15" i="112"/>
  <c r="F14" i="112"/>
  <c r="H12" i="112"/>
  <c r="M16" i="112"/>
  <c r="D16" i="112" s="1"/>
  <c r="L17" i="112"/>
  <c r="C261" i="110"/>
  <c r="D261" i="110" s="1"/>
  <c r="C261" i="111"/>
  <c r="O15" i="111"/>
  <c r="B20" i="111"/>
  <c r="F14" i="111"/>
  <c r="H12" i="111"/>
  <c r="O15" i="110"/>
  <c r="F14" i="110"/>
  <c r="H12" i="110"/>
  <c r="AA19" i="110"/>
  <c r="M16" i="110"/>
  <c r="D16" i="110" s="1"/>
  <c r="L17" i="110"/>
  <c r="AA17" i="110"/>
  <c r="AA15" i="110"/>
  <c r="Q15" i="110"/>
  <c r="B21" i="110"/>
  <c r="C20" i="110"/>
  <c r="C261" i="108"/>
  <c r="D261" i="108" s="1"/>
  <c r="C261" i="109"/>
  <c r="AA18" i="109"/>
  <c r="M16" i="109"/>
  <c r="D16" i="109" s="1"/>
  <c r="L17" i="109"/>
  <c r="O15" i="109"/>
  <c r="AA17" i="109"/>
  <c r="AA15" i="109"/>
  <c r="Q15" i="109"/>
  <c r="B21" i="109"/>
  <c r="C20" i="109"/>
  <c r="AA15" i="108"/>
  <c r="O15" i="108"/>
  <c r="B21" i="108"/>
  <c r="C20" i="108"/>
  <c r="M16" i="108"/>
  <c r="D16" i="108" s="1"/>
  <c r="L17" i="108"/>
  <c r="C261" i="106"/>
  <c r="C262" i="106" s="1"/>
  <c r="C261" i="107"/>
  <c r="AA17" i="107"/>
  <c r="O15" i="107"/>
  <c r="AA19" i="107"/>
  <c r="AA15" i="107"/>
  <c r="M16" i="107"/>
  <c r="D16" i="107" s="1"/>
  <c r="L17" i="107"/>
  <c r="B21" i="107"/>
  <c r="C20" i="107"/>
  <c r="AA17" i="106"/>
  <c r="F14" i="106"/>
  <c r="H12" i="106"/>
  <c r="B21" i="106"/>
  <c r="C20" i="106"/>
  <c r="O15" i="106"/>
  <c r="AA15" i="106"/>
  <c r="Q15" i="106"/>
  <c r="AA19" i="106"/>
  <c r="M16" i="106"/>
  <c r="D16" i="106" s="1"/>
  <c r="L17" i="106"/>
  <c r="O15" i="105"/>
  <c r="C19" i="105"/>
  <c r="B20" i="105"/>
  <c r="F14" i="105"/>
  <c r="H12" i="105"/>
  <c r="C261" i="104"/>
  <c r="C262" i="104" s="1"/>
  <c r="C261" i="105"/>
  <c r="C15" i="105"/>
  <c r="C14" i="105"/>
  <c r="C16" i="105"/>
  <c r="C17" i="105"/>
  <c r="L17" i="105"/>
  <c r="M16" i="105"/>
  <c r="D16" i="105" s="1"/>
  <c r="C18" i="105"/>
  <c r="S9" i="105"/>
  <c r="F14" i="104"/>
  <c r="H12" i="104"/>
  <c r="B21" i="104"/>
  <c r="C20" i="104"/>
  <c r="O15" i="104"/>
  <c r="AA16" i="104"/>
  <c r="M16" i="104"/>
  <c r="D16" i="104" s="1"/>
  <c r="L17" i="104"/>
  <c r="C261" i="102"/>
  <c r="C262" i="102" s="1"/>
  <c r="C261" i="103"/>
  <c r="B21" i="103"/>
  <c r="F14" i="103"/>
  <c r="H12" i="103"/>
  <c r="M15" i="103"/>
  <c r="D15" i="103" s="1"/>
  <c r="L16" i="103"/>
  <c r="AA16" i="102"/>
  <c r="AA15" i="102"/>
  <c r="Q15" i="102"/>
  <c r="AA19" i="102"/>
  <c r="O15" i="102"/>
  <c r="AA17" i="102"/>
  <c r="F14" i="102"/>
  <c r="H12" i="102"/>
  <c r="B21" i="102"/>
  <c r="C20" i="102"/>
  <c r="M16" i="102"/>
  <c r="D16" i="102" s="1"/>
  <c r="L17" i="102"/>
  <c r="F14" i="101"/>
  <c r="H12" i="101"/>
  <c r="AA19" i="101"/>
  <c r="M16" i="101"/>
  <c r="D16" i="101" s="1"/>
  <c r="L17" i="101"/>
  <c r="C261" i="100"/>
  <c r="D261" i="100" s="1"/>
  <c r="C261" i="101"/>
  <c r="B21" i="101"/>
  <c r="C20" i="101"/>
  <c r="O15" i="101"/>
  <c r="B20" i="100"/>
  <c r="C20" i="99"/>
  <c r="B21" i="99"/>
  <c r="O15" i="99"/>
  <c r="C261" i="98"/>
  <c r="C262" i="98" s="1"/>
  <c r="C261" i="99"/>
  <c r="F14" i="99"/>
  <c r="H12" i="99"/>
  <c r="AA18" i="99"/>
  <c r="L17" i="99"/>
  <c r="M16" i="99"/>
  <c r="D16" i="99" s="1"/>
  <c r="C15" i="98"/>
  <c r="C14" i="98"/>
  <c r="C17" i="98"/>
  <c r="C16" i="98"/>
  <c r="C18" i="98"/>
  <c r="S9" i="98"/>
  <c r="F14" i="98"/>
  <c r="H12" i="98"/>
  <c r="B21" i="98"/>
  <c r="C20" i="98"/>
  <c r="O15" i="98"/>
  <c r="C19" i="98"/>
  <c r="C261" i="96"/>
  <c r="D261" i="96" s="1"/>
  <c r="C261" i="97"/>
  <c r="AA18" i="97"/>
  <c r="O15" i="97"/>
  <c r="F14" i="97"/>
  <c r="H12" i="97"/>
  <c r="C19" i="97"/>
  <c r="B20" i="97"/>
  <c r="AA17" i="97"/>
  <c r="L17" i="97"/>
  <c r="M16" i="97"/>
  <c r="D16" i="97" s="1"/>
  <c r="B20" i="96"/>
  <c r="F14" i="96"/>
  <c r="H12" i="96"/>
  <c r="C261" i="94"/>
  <c r="D261" i="94" s="1"/>
  <c r="C261" i="95"/>
  <c r="M16" i="95"/>
  <c r="D16" i="95" s="1"/>
  <c r="L17" i="95"/>
  <c r="F14" i="95"/>
  <c r="H12" i="95"/>
  <c r="O15" i="95"/>
  <c r="B21" i="95"/>
  <c r="C20" i="95"/>
  <c r="R9" i="94"/>
  <c r="E14" i="94"/>
  <c r="F12" i="94"/>
  <c r="P9" i="94"/>
  <c r="B20" i="94"/>
  <c r="H9" i="94"/>
  <c r="E11" i="94"/>
  <c r="L14" i="94"/>
  <c r="L15" i="94" s="1"/>
  <c r="AA17" i="108" l="1"/>
  <c r="AA15" i="115"/>
  <c r="AA16" i="95"/>
  <c r="S9" i="96"/>
  <c r="Q15" i="114"/>
  <c r="Q15" i="117"/>
  <c r="AA18" i="95"/>
  <c r="AA17" i="117"/>
  <c r="AA16" i="114"/>
  <c r="C16" i="96"/>
  <c r="Q15" i="97"/>
  <c r="F15" i="97" s="1"/>
  <c r="Q15" i="104"/>
  <c r="D261" i="104"/>
  <c r="AA19" i="104"/>
  <c r="AA17" i="104"/>
  <c r="Q15" i="99"/>
  <c r="AA17" i="114"/>
  <c r="AA19" i="114"/>
  <c r="AA15" i="114"/>
  <c r="AC15" i="114" s="1"/>
  <c r="C14" i="113"/>
  <c r="AA19" i="117"/>
  <c r="AA16" i="117"/>
  <c r="M16" i="98"/>
  <c r="M15" i="100"/>
  <c r="D15" i="100" s="1"/>
  <c r="O15" i="100" s="1"/>
  <c r="AA19" i="95"/>
  <c r="Q15" i="95"/>
  <c r="M15" i="96"/>
  <c r="D15" i="96" s="1"/>
  <c r="F14" i="107"/>
  <c r="H12" i="109"/>
  <c r="W15" i="95"/>
  <c r="AA15" i="117"/>
  <c r="AC15" i="117" s="1"/>
  <c r="C15" i="111"/>
  <c r="AA18" i="108"/>
  <c r="C14" i="100"/>
  <c r="AA19" i="108"/>
  <c r="S9" i="103"/>
  <c r="C15" i="96"/>
  <c r="Q15" i="96" s="1"/>
  <c r="S9" i="113"/>
  <c r="Q15" i="113" s="1"/>
  <c r="C19" i="96"/>
  <c r="AA19" i="96" s="1"/>
  <c r="F14" i="100"/>
  <c r="C17" i="100"/>
  <c r="C18" i="96"/>
  <c r="AA18" i="96" s="1"/>
  <c r="C17" i="96"/>
  <c r="AA17" i="96" s="1"/>
  <c r="C14" i="96"/>
  <c r="S9" i="100"/>
  <c r="C15" i="103"/>
  <c r="H12" i="108"/>
  <c r="H14" i="108" s="1"/>
  <c r="C19" i="103"/>
  <c r="AA19" i="103" s="1"/>
  <c r="AA15" i="112"/>
  <c r="AC15" i="112" s="1"/>
  <c r="C19" i="113"/>
  <c r="AA19" i="113" s="1"/>
  <c r="D261" i="98"/>
  <c r="AA15" i="101"/>
  <c r="AC15" i="101" s="1"/>
  <c r="C17" i="103"/>
  <c r="C20" i="103"/>
  <c r="AA20" i="103" s="1"/>
  <c r="L17" i="111"/>
  <c r="L18" i="111" s="1"/>
  <c r="C16" i="113"/>
  <c r="AA16" i="113" s="1"/>
  <c r="C16" i="103"/>
  <c r="C18" i="100"/>
  <c r="C16" i="111"/>
  <c r="AA15" i="95"/>
  <c r="AC15" i="95" s="1"/>
  <c r="AA17" i="95"/>
  <c r="C19" i="100"/>
  <c r="C16" i="100"/>
  <c r="C15" i="100"/>
  <c r="C18" i="103"/>
  <c r="C14" i="103"/>
  <c r="C18" i="111"/>
  <c r="C14" i="111"/>
  <c r="D16" i="111"/>
  <c r="D16" i="98"/>
  <c r="O16" i="98" s="1"/>
  <c r="S9" i="111"/>
  <c r="C19" i="111"/>
  <c r="C17" i="111"/>
  <c r="C18" i="113"/>
  <c r="AA18" i="113" s="1"/>
  <c r="C17" i="113"/>
  <c r="D261" i="112"/>
  <c r="C262" i="100"/>
  <c r="D262" i="100" s="1"/>
  <c r="D261" i="106"/>
  <c r="C262" i="116"/>
  <c r="C263" i="116" s="1"/>
  <c r="C262" i="108"/>
  <c r="D262" i="108" s="1"/>
  <c r="C262" i="114"/>
  <c r="C263" i="114" s="1"/>
  <c r="C262" i="110"/>
  <c r="C263" i="110" s="1"/>
  <c r="O16" i="117"/>
  <c r="M17" i="117"/>
  <c r="D17" i="117" s="1"/>
  <c r="L18" i="117"/>
  <c r="B22" i="117"/>
  <c r="C21" i="117"/>
  <c r="D261" i="117"/>
  <c r="C262" i="117"/>
  <c r="S15" i="117"/>
  <c r="P15" i="117"/>
  <c r="U15" i="117"/>
  <c r="W15" i="117" s="1"/>
  <c r="Z15" i="117"/>
  <c r="AA20" i="117"/>
  <c r="H14" i="117"/>
  <c r="I12" i="117"/>
  <c r="F15" i="117"/>
  <c r="O16" i="116"/>
  <c r="H14" i="116"/>
  <c r="I12" i="116"/>
  <c r="B22" i="116"/>
  <c r="C21" i="116"/>
  <c r="AC15" i="116"/>
  <c r="M17" i="116"/>
  <c r="D17" i="116" s="1"/>
  <c r="L18" i="116"/>
  <c r="U15" i="116"/>
  <c r="Z15" i="116"/>
  <c r="P15" i="116"/>
  <c r="AA20" i="116"/>
  <c r="S15" i="116"/>
  <c r="O16" i="115"/>
  <c r="AA19" i="115"/>
  <c r="P15" i="115"/>
  <c r="U15" i="115"/>
  <c r="W15" i="115" s="1"/>
  <c r="V15" i="115" s="1"/>
  <c r="Z15" i="115"/>
  <c r="AC15" i="115"/>
  <c r="L18" i="115"/>
  <c r="M17" i="115"/>
  <c r="D17" i="115" s="1"/>
  <c r="C20" i="115"/>
  <c r="B21" i="115"/>
  <c r="H14" i="115"/>
  <c r="I12" i="115"/>
  <c r="D261" i="115"/>
  <c r="C262" i="115"/>
  <c r="S15" i="115"/>
  <c r="O16" i="114"/>
  <c r="B22" i="114"/>
  <c r="C21" i="114"/>
  <c r="S15" i="114"/>
  <c r="M17" i="114"/>
  <c r="D17" i="114" s="1"/>
  <c r="L18" i="114"/>
  <c r="AA20" i="114"/>
  <c r="H14" i="114"/>
  <c r="I12" i="114"/>
  <c r="U15" i="114"/>
  <c r="Z15" i="114"/>
  <c r="P15" i="114"/>
  <c r="H14" i="113"/>
  <c r="I12" i="113"/>
  <c r="L17" i="113"/>
  <c r="M16" i="113"/>
  <c r="D16" i="113" s="1"/>
  <c r="C20" i="113"/>
  <c r="B21" i="113"/>
  <c r="O15" i="113"/>
  <c r="D261" i="113"/>
  <c r="C262" i="113"/>
  <c r="O16" i="112"/>
  <c r="H14" i="112"/>
  <c r="I12" i="112"/>
  <c r="D262" i="112"/>
  <c r="C263" i="112"/>
  <c r="U15" i="112"/>
  <c r="Z15" i="112"/>
  <c r="P15" i="112"/>
  <c r="AA20" i="112"/>
  <c r="S15" i="112"/>
  <c r="M17" i="112"/>
  <c r="D17" i="112" s="1"/>
  <c r="L18" i="112"/>
  <c r="B22" i="112"/>
  <c r="C21" i="112"/>
  <c r="O16" i="111"/>
  <c r="H14" i="111"/>
  <c r="I12" i="111"/>
  <c r="C20" i="111"/>
  <c r="B21" i="111"/>
  <c r="D261" i="111"/>
  <c r="C262" i="111"/>
  <c r="P15" i="111"/>
  <c r="U15" i="111"/>
  <c r="Z15" i="111"/>
  <c r="O16" i="110"/>
  <c r="D261" i="102"/>
  <c r="B22" i="110"/>
  <c r="C21" i="110"/>
  <c r="AC15" i="110"/>
  <c r="U15" i="110"/>
  <c r="Z15" i="110"/>
  <c r="P15" i="110"/>
  <c r="AA20" i="110"/>
  <c r="S15" i="110"/>
  <c r="M17" i="110"/>
  <c r="D17" i="110" s="1"/>
  <c r="L18" i="110"/>
  <c r="H14" i="110"/>
  <c r="I12" i="110"/>
  <c r="B22" i="109"/>
  <c r="C21" i="109"/>
  <c r="AC15" i="109"/>
  <c r="O16" i="109"/>
  <c r="H14" i="109"/>
  <c r="I12" i="109"/>
  <c r="D261" i="109"/>
  <c r="C262" i="109"/>
  <c r="AA20" i="109"/>
  <c r="S15" i="109"/>
  <c r="U15" i="109"/>
  <c r="Z15" i="109"/>
  <c r="P15" i="109"/>
  <c r="M17" i="109"/>
  <c r="D17" i="109" s="1"/>
  <c r="L18" i="109"/>
  <c r="O16" i="108"/>
  <c r="B22" i="108"/>
  <c r="C21" i="108"/>
  <c r="U15" i="108"/>
  <c r="Z15" i="108"/>
  <c r="P15" i="108"/>
  <c r="AC15" i="108"/>
  <c r="M17" i="108"/>
  <c r="D17" i="108" s="1"/>
  <c r="L18" i="108"/>
  <c r="AA20" i="108"/>
  <c r="I12" i="108"/>
  <c r="S15" i="108"/>
  <c r="B22" i="107"/>
  <c r="C21" i="107"/>
  <c r="AC15" i="107"/>
  <c r="P15" i="107"/>
  <c r="U15" i="107"/>
  <c r="Z15" i="107"/>
  <c r="H14" i="107"/>
  <c r="I12" i="107"/>
  <c r="D261" i="107"/>
  <c r="C262" i="107"/>
  <c r="AA20" i="107"/>
  <c r="M17" i="107"/>
  <c r="D17" i="107" s="1"/>
  <c r="L18" i="107"/>
  <c r="S15" i="107"/>
  <c r="O16" i="107"/>
  <c r="O16" i="106"/>
  <c r="B22" i="106"/>
  <c r="C21" i="106"/>
  <c r="S15" i="106"/>
  <c r="P15" i="106"/>
  <c r="U15" i="106"/>
  <c r="W15" i="106" s="1"/>
  <c r="Z15" i="106"/>
  <c r="AA20" i="106"/>
  <c r="H14" i="106"/>
  <c r="I12" i="106"/>
  <c r="D262" i="106"/>
  <c r="C263" i="106"/>
  <c r="M17" i="106"/>
  <c r="D17" i="106" s="1"/>
  <c r="L18" i="106"/>
  <c r="AC15" i="106"/>
  <c r="O16" i="105"/>
  <c r="AA17" i="105"/>
  <c r="D261" i="105"/>
  <c r="C262" i="105"/>
  <c r="H14" i="105"/>
  <c r="I12" i="105"/>
  <c r="C20" i="105"/>
  <c r="B21" i="105"/>
  <c r="AA18" i="105"/>
  <c r="L18" i="105"/>
  <c r="M17" i="105"/>
  <c r="D17" i="105" s="1"/>
  <c r="AA16" i="105"/>
  <c r="AA15" i="105"/>
  <c r="Q15" i="105"/>
  <c r="AA19" i="105"/>
  <c r="Z15" i="105"/>
  <c r="P15" i="105"/>
  <c r="U15" i="105"/>
  <c r="W15" i="105" s="1"/>
  <c r="O16" i="104"/>
  <c r="S15" i="104"/>
  <c r="B22" i="104"/>
  <c r="C21" i="104"/>
  <c r="M17" i="104"/>
  <c r="D17" i="104" s="1"/>
  <c r="L18" i="104"/>
  <c r="AC15" i="104"/>
  <c r="D262" i="104"/>
  <c r="C263" i="104"/>
  <c r="P15" i="104"/>
  <c r="U15" i="104"/>
  <c r="W15" i="104" s="1"/>
  <c r="Z15" i="104"/>
  <c r="AA20" i="104"/>
  <c r="H14" i="104"/>
  <c r="I12" i="104"/>
  <c r="M16" i="103"/>
  <c r="D16" i="103" s="1"/>
  <c r="L17" i="103"/>
  <c r="H14" i="103"/>
  <c r="I12" i="103"/>
  <c r="D261" i="103"/>
  <c r="C262" i="103"/>
  <c r="O15" i="103"/>
  <c r="B22" i="103"/>
  <c r="C21" i="103"/>
  <c r="O16" i="102"/>
  <c r="S15" i="102"/>
  <c r="B22" i="102"/>
  <c r="C21" i="102"/>
  <c r="M17" i="102"/>
  <c r="D17" i="102" s="1"/>
  <c r="L18" i="102"/>
  <c r="AA20" i="102"/>
  <c r="H14" i="102"/>
  <c r="I12" i="102"/>
  <c r="D262" i="102"/>
  <c r="C263" i="102"/>
  <c r="U15" i="102"/>
  <c r="W15" i="102" s="1"/>
  <c r="Z15" i="102"/>
  <c r="P15" i="102"/>
  <c r="AC15" i="102"/>
  <c r="O16" i="101"/>
  <c r="B22" i="101"/>
  <c r="C21" i="101"/>
  <c r="S15" i="101"/>
  <c r="D261" i="101"/>
  <c r="C262" i="101"/>
  <c r="M17" i="101"/>
  <c r="D17" i="101" s="1"/>
  <c r="L18" i="101"/>
  <c r="U15" i="101"/>
  <c r="W15" i="101" s="1"/>
  <c r="Z15" i="101"/>
  <c r="P15" i="101"/>
  <c r="AA20" i="101"/>
  <c r="H14" i="101"/>
  <c r="I12" i="101"/>
  <c r="H14" i="100"/>
  <c r="I12" i="100"/>
  <c r="C262" i="94"/>
  <c r="D262" i="94" s="1"/>
  <c r="L17" i="100"/>
  <c r="M16" i="100"/>
  <c r="C20" i="100"/>
  <c r="B21" i="100"/>
  <c r="AA16" i="100"/>
  <c r="O16" i="99"/>
  <c r="L18" i="99"/>
  <c r="M17" i="99"/>
  <c r="D17" i="99" s="1"/>
  <c r="D261" i="99"/>
  <c r="C262" i="99"/>
  <c r="C21" i="99"/>
  <c r="B22" i="99"/>
  <c r="AC15" i="99"/>
  <c r="H14" i="99"/>
  <c r="I12" i="99"/>
  <c r="P15" i="99"/>
  <c r="U15" i="99"/>
  <c r="W15" i="99" s="1"/>
  <c r="Z15" i="99"/>
  <c r="AA20" i="99"/>
  <c r="S15" i="99"/>
  <c r="C262" i="96"/>
  <c r="D262" i="96" s="1"/>
  <c r="M17" i="98"/>
  <c r="L18" i="98"/>
  <c r="AA19" i="98"/>
  <c r="D262" i="98"/>
  <c r="C263" i="98"/>
  <c r="P15" i="98"/>
  <c r="U15" i="98"/>
  <c r="W15" i="98" s="1"/>
  <c r="Z15" i="98"/>
  <c r="AA20" i="98"/>
  <c r="H14" i="98"/>
  <c r="I12" i="98"/>
  <c r="AA16" i="98"/>
  <c r="B22" i="98"/>
  <c r="C21" i="98"/>
  <c r="AA18" i="98"/>
  <c r="AA17" i="98"/>
  <c r="AA15" i="98"/>
  <c r="Q15" i="98"/>
  <c r="O16" i="97"/>
  <c r="AA19" i="97"/>
  <c r="P15" i="97"/>
  <c r="U15" i="97"/>
  <c r="Z15" i="97"/>
  <c r="AC15" i="97"/>
  <c r="D261" i="97"/>
  <c r="C262" i="97"/>
  <c r="L18" i="97"/>
  <c r="M17" i="97"/>
  <c r="D17" i="97" s="1"/>
  <c r="C20" i="97"/>
  <c r="B21" i="97"/>
  <c r="H14" i="97"/>
  <c r="I12" i="97"/>
  <c r="S15" i="97"/>
  <c r="L17" i="96"/>
  <c r="M16" i="96"/>
  <c r="D16" i="96" s="1"/>
  <c r="H14" i="96"/>
  <c r="I12" i="96"/>
  <c r="C20" i="96"/>
  <c r="B21" i="96"/>
  <c r="AA16" i="96"/>
  <c r="AA15" i="96"/>
  <c r="O15" i="96"/>
  <c r="B22" i="95"/>
  <c r="C21" i="95"/>
  <c r="O16" i="95"/>
  <c r="H14" i="95"/>
  <c r="I12" i="95"/>
  <c r="M17" i="95"/>
  <c r="D17" i="95" s="1"/>
  <c r="L18" i="95"/>
  <c r="D261" i="95"/>
  <c r="C262" i="95"/>
  <c r="AA20" i="95"/>
  <c r="P15" i="95"/>
  <c r="U15" i="95"/>
  <c r="Z15" i="95"/>
  <c r="M15" i="94"/>
  <c r="D15" i="94" s="1"/>
  <c r="L16" i="94"/>
  <c r="C15" i="94"/>
  <c r="C14" i="94"/>
  <c r="C17" i="94"/>
  <c r="C16" i="94"/>
  <c r="C18" i="94"/>
  <c r="B21" i="94"/>
  <c r="C20" i="94"/>
  <c r="S9" i="94"/>
  <c r="C19" i="94"/>
  <c r="F14" i="94"/>
  <c r="H12" i="94"/>
  <c r="AA17" i="111" l="1"/>
  <c r="Q15" i="100"/>
  <c r="AA19" i="100"/>
  <c r="AA15" i="103"/>
  <c r="AA18" i="111"/>
  <c r="AA15" i="113"/>
  <c r="D262" i="116"/>
  <c r="AA16" i="103"/>
  <c r="S15" i="95"/>
  <c r="Q16" i="95" s="1"/>
  <c r="D16" i="100"/>
  <c r="Q15" i="103"/>
  <c r="S15" i="103" s="1"/>
  <c r="D17" i="98"/>
  <c r="AA17" i="113"/>
  <c r="W15" i="111"/>
  <c r="AA18" i="103"/>
  <c r="AA17" i="103"/>
  <c r="AA15" i="100"/>
  <c r="AC15" i="100" s="1"/>
  <c r="AA17" i="100"/>
  <c r="AA15" i="111"/>
  <c r="AC15" i="111" s="1"/>
  <c r="M17" i="111"/>
  <c r="D17" i="111" s="1"/>
  <c r="O17" i="111" s="1"/>
  <c r="AA18" i="100"/>
  <c r="Q15" i="111"/>
  <c r="R15" i="111" s="1"/>
  <c r="H15" i="111" s="1"/>
  <c r="AA16" i="111"/>
  <c r="AA19" i="111"/>
  <c r="C263" i="100"/>
  <c r="C264" i="100" s="1"/>
  <c r="D262" i="110"/>
  <c r="D262" i="114"/>
  <c r="C263" i="108"/>
  <c r="C264" i="108" s="1"/>
  <c r="W15" i="108"/>
  <c r="V15" i="108" s="1"/>
  <c r="X15" i="108" s="1"/>
  <c r="I15" i="108" s="1"/>
  <c r="W15" i="109"/>
  <c r="V15" i="109" s="1"/>
  <c r="X15" i="109" s="1"/>
  <c r="I15" i="109" s="1"/>
  <c r="W15" i="110"/>
  <c r="V15" i="110" s="1"/>
  <c r="X15" i="110" s="1"/>
  <c r="I15" i="110" s="1"/>
  <c r="W15" i="112"/>
  <c r="V15" i="112" s="1"/>
  <c r="X15" i="112" s="1"/>
  <c r="W15" i="114"/>
  <c r="V15" i="114" s="1"/>
  <c r="X15" i="114" s="1"/>
  <c r="I15" i="114" s="1"/>
  <c r="W15" i="97"/>
  <c r="V15" i="97" s="1"/>
  <c r="X15" i="97" s="1"/>
  <c r="W15" i="107"/>
  <c r="V15" i="107" s="1"/>
  <c r="X15" i="107" s="1"/>
  <c r="I15" i="107" s="1"/>
  <c r="W15" i="116"/>
  <c r="V15" i="116" s="1"/>
  <c r="X15" i="116" s="1"/>
  <c r="O17" i="117"/>
  <c r="AB15" i="117"/>
  <c r="R15" i="117"/>
  <c r="E15" i="117"/>
  <c r="D262" i="117"/>
  <c r="C263" i="117"/>
  <c r="AA21" i="117"/>
  <c r="Z16" i="117"/>
  <c r="AB16" i="117" s="1"/>
  <c r="AC16" i="117"/>
  <c r="M18" i="117"/>
  <c r="D18" i="117" s="1"/>
  <c r="L19" i="117"/>
  <c r="I256" i="117"/>
  <c r="I15" i="117"/>
  <c r="I14" i="117"/>
  <c r="V15" i="117"/>
  <c r="P16" i="117"/>
  <c r="Q16" i="117"/>
  <c r="B23" i="117"/>
  <c r="C22" i="117"/>
  <c r="O17" i="116"/>
  <c r="P16" i="116"/>
  <c r="Q16" i="116"/>
  <c r="AB15" i="116"/>
  <c r="M18" i="116"/>
  <c r="D18" i="116" s="1"/>
  <c r="L19" i="116"/>
  <c r="B23" i="116"/>
  <c r="C22" i="116"/>
  <c r="R15" i="116"/>
  <c r="E15" i="116"/>
  <c r="D263" i="116"/>
  <c r="C264" i="116"/>
  <c r="Z16" i="116"/>
  <c r="AB16" i="116" s="1"/>
  <c r="AC16" i="116"/>
  <c r="AA21" i="116"/>
  <c r="I256" i="116"/>
  <c r="I15" i="116"/>
  <c r="I14" i="116"/>
  <c r="O17" i="115"/>
  <c r="D262" i="115"/>
  <c r="C263" i="115"/>
  <c r="I256" i="115"/>
  <c r="I14" i="115"/>
  <c r="C21" i="115"/>
  <c r="B22" i="115"/>
  <c r="AC16" i="115"/>
  <c r="Z16" i="115"/>
  <c r="AB16" i="115" s="1"/>
  <c r="X15" i="115"/>
  <c r="F15" i="115"/>
  <c r="AB15" i="115"/>
  <c r="R15" i="115"/>
  <c r="H15" i="115" s="1"/>
  <c r="P16" i="115"/>
  <c r="Q16" i="115"/>
  <c r="S16" i="115" s="1"/>
  <c r="AA20" i="115"/>
  <c r="L19" i="115"/>
  <c r="M18" i="115"/>
  <c r="D18" i="115" s="1"/>
  <c r="E15" i="115"/>
  <c r="F15" i="114"/>
  <c r="O17" i="114"/>
  <c r="AB15" i="114"/>
  <c r="M18" i="114"/>
  <c r="D18" i="114" s="1"/>
  <c r="L19" i="114"/>
  <c r="P16" i="114"/>
  <c r="Q16" i="114"/>
  <c r="B23" i="114"/>
  <c r="C22" i="114"/>
  <c r="Z16" i="114"/>
  <c r="AB16" i="114" s="1"/>
  <c r="AC16" i="114"/>
  <c r="R15" i="114"/>
  <c r="H15" i="114" s="1"/>
  <c r="E15" i="114"/>
  <c r="D263" i="114"/>
  <c r="C264" i="114"/>
  <c r="I256" i="114"/>
  <c r="I14" i="114"/>
  <c r="AA21" i="114"/>
  <c r="AC15" i="113"/>
  <c r="D262" i="113"/>
  <c r="C263" i="113"/>
  <c r="O16" i="113"/>
  <c r="AA20" i="113"/>
  <c r="L18" i="113"/>
  <c r="M17" i="113"/>
  <c r="D17" i="113" s="1"/>
  <c r="I256" i="113"/>
  <c r="I14" i="113"/>
  <c r="S15" i="113"/>
  <c r="P15" i="113"/>
  <c r="U15" i="113"/>
  <c r="Z15" i="113"/>
  <c r="C21" i="113"/>
  <c r="B22" i="113"/>
  <c r="O17" i="112"/>
  <c r="B23" i="112"/>
  <c r="C22" i="112"/>
  <c r="M18" i="112"/>
  <c r="D18" i="112" s="1"/>
  <c r="L19" i="112"/>
  <c r="F15" i="112"/>
  <c r="P16" i="112"/>
  <c r="Q16" i="112"/>
  <c r="AB15" i="112"/>
  <c r="Z16" i="112"/>
  <c r="AB16" i="112" s="1"/>
  <c r="AC16" i="112"/>
  <c r="AA21" i="112"/>
  <c r="R15" i="112"/>
  <c r="H15" i="112" s="1"/>
  <c r="E15" i="112"/>
  <c r="D263" i="112"/>
  <c r="C264" i="112"/>
  <c r="I256" i="112"/>
  <c r="I15" i="112"/>
  <c r="I14" i="112"/>
  <c r="V15" i="111"/>
  <c r="S15" i="111"/>
  <c r="E15" i="111"/>
  <c r="D262" i="111"/>
  <c r="C263" i="111"/>
  <c r="AA20" i="111"/>
  <c r="L19" i="111"/>
  <c r="M18" i="111"/>
  <c r="D18" i="111" s="1"/>
  <c r="C21" i="111"/>
  <c r="B22" i="111"/>
  <c r="I256" i="111"/>
  <c r="I14" i="111"/>
  <c r="O17" i="110"/>
  <c r="AB15" i="110"/>
  <c r="Z16" i="110"/>
  <c r="AB16" i="110" s="1"/>
  <c r="AC16" i="110"/>
  <c r="AA21" i="110"/>
  <c r="I256" i="110"/>
  <c r="I14" i="110"/>
  <c r="M18" i="110"/>
  <c r="D18" i="110" s="1"/>
  <c r="L19" i="110"/>
  <c r="F15" i="110"/>
  <c r="P16" i="110"/>
  <c r="Q16" i="110"/>
  <c r="D263" i="110"/>
  <c r="C264" i="110"/>
  <c r="R15" i="110"/>
  <c r="H15" i="110" s="1"/>
  <c r="E15" i="110"/>
  <c r="B23" i="110"/>
  <c r="C22" i="110"/>
  <c r="F15" i="109"/>
  <c r="O17" i="109"/>
  <c r="AB15" i="109"/>
  <c r="P16" i="109"/>
  <c r="Q16" i="109"/>
  <c r="D262" i="109"/>
  <c r="C263" i="109"/>
  <c r="I256" i="109"/>
  <c r="I14" i="109"/>
  <c r="Z16" i="109"/>
  <c r="AB16" i="109" s="1"/>
  <c r="AC16" i="109"/>
  <c r="AA21" i="109"/>
  <c r="M18" i="109"/>
  <c r="D18" i="109" s="1"/>
  <c r="L19" i="109"/>
  <c r="R15" i="109"/>
  <c r="H15" i="109" s="1"/>
  <c r="E15" i="109"/>
  <c r="B23" i="109"/>
  <c r="C22" i="109"/>
  <c r="O17" i="108"/>
  <c r="F15" i="108"/>
  <c r="P16" i="108"/>
  <c r="Q16" i="108"/>
  <c r="I256" i="108"/>
  <c r="I14" i="108"/>
  <c r="D263" i="108"/>
  <c r="Z16" i="108"/>
  <c r="AB16" i="108" s="1"/>
  <c r="AC16" i="108"/>
  <c r="R15" i="108"/>
  <c r="H15" i="108" s="1"/>
  <c r="E15" i="108"/>
  <c r="B23" i="108"/>
  <c r="C22" i="108"/>
  <c r="M18" i="108"/>
  <c r="D18" i="108" s="1"/>
  <c r="L19" i="108"/>
  <c r="AB15" i="108"/>
  <c r="AA21" i="108"/>
  <c r="O17" i="107"/>
  <c r="E15" i="107"/>
  <c r="Z16" i="107"/>
  <c r="AB16" i="107" s="1"/>
  <c r="AC16" i="107"/>
  <c r="AA21" i="107"/>
  <c r="C263" i="94"/>
  <c r="C264" i="94" s="1"/>
  <c r="F15" i="107"/>
  <c r="P16" i="107"/>
  <c r="Q16" i="107"/>
  <c r="M18" i="107"/>
  <c r="D18" i="107" s="1"/>
  <c r="L19" i="107"/>
  <c r="D262" i="107"/>
  <c r="C263" i="107"/>
  <c r="I256" i="107"/>
  <c r="I14" i="107"/>
  <c r="AB15" i="107"/>
  <c r="R15" i="107"/>
  <c r="H15" i="107" s="1"/>
  <c r="B23" i="107"/>
  <c r="C22" i="107"/>
  <c r="O17" i="106"/>
  <c r="Z16" i="106"/>
  <c r="AB16" i="106" s="1"/>
  <c r="AC16" i="106"/>
  <c r="M18" i="106"/>
  <c r="D18" i="106" s="1"/>
  <c r="L19" i="106"/>
  <c r="I256" i="106"/>
  <c r="I14" i="106"/>
  <c r="E15" i="106"/>
  <c r="V15" i="106"/>
  <c r="P16" i="106"/>
  <c r="Q16" i="106"/>
  <c r="AA21" i="106"/>
  <c r="D263" i="106"/>
  <c r="C264" i="106"/>
  <c r="AB15" i="106"/>
  <c r="R15" i="106"/>
  <c r="H15" i="106" s="1"/>
  <c r="B23" i="106"/>
  <c r="C22" i="106"/>
  <c r="O17" i="105"/>
  <c r="R15" i="105"/>
  <c r="H15" i="105" s="1"/>
  <c r="S15" i="105"/>
  <c r="L19" i="105"/>
  <c r="M18" i="105"/>
  <c r="D18" i="105" s="1"/>
  <c r="C21" i="105"/>
  <c r="B22" i="105"/>
  <c r="I256" i="105"/>
  <c r="I14" i="105"/>
  <c r="E15" i="105"/>
  <c r="AB15" i="105"/>
  <c r="V15" i="105"/>
  <c r="AC15" i="105"/>
  <c r="AA20" i="105"/>
  <c r="D262" i="105"/>
  <c r="C263" i="105"/>
  <c r="O17" i="104"/>
  <c r="I256" i="104"/>
  <c r="I14" i="104"/>
  <c r="AB15" i="104"/>
  <c r="R15" i="104"/>
  <c r="H15" i="104" s="1"/>
  <c r="D263" i="104"/>
  <c r="C264" i="104"/>
  <c r="Z16" i="104"/>
  <c r="AB16" i="104" s="1"/>
  <c r="AC16" i="104"/>
  <c r="M18" i="104"/>
  <c r="D18" i="104" s="1"/>
  <c r="L19" i="104"/>
  <c r="AA21" i="104"/>
  <c r="E15" i="104"/>
  <c r="B23" i="104"/>
  <c r="C22" i="104"/>
  <c r="V15" i="104"/>
  <c r="P16" i="104"/>
  <c r="Q16" i="104"/>
  <c r="AA21" i="103"/>
  <c r="I256" i="103"/>
  <c r="I14" i="103"/>
  <c r="M17" i="103"/>
  <c r="D17" i="103" s="1"/>
  <c r="L18" i="103"/>
  <c r="U15" i="103"/>
  <c r="W15" i="103" s="1"/>
  <c r="Z15" i="103"/>
  <c r="P15" i="103"/>
  <c r="B23" i="103"/>
  <c r="C22" i="103"/>
  <c r="O16" i="103"/>
  <c r="D262" i="103"/>
  <c r="C263" i="103"/>
  <c r="AC15" i="103"/>
  <c r="O17" i="102"/>
  <c r="Z16" i="102"/>
  <c r="AB16" i="102" s="1"/>
  <c r="AC16" i="102"/>
  <c r="R15" i="102"/>
  <c r="H15" i="102" s="1"/>
  <c r="E15" i="102"/>
  <c r="D263" i="102"/>
  <c r="C264" i="102"/>
  <c r="AB15" i="102"/>
  <c r="M18" i="102"/>
  <c r="D18" i="102" s="1"/>
  <c r="L19" i="102"/>
  <c r="AA21" i="102"/>
  <c r="V15" i="102"/>
  <c r="P16" i="102"/>
  <c r="Q16" i="102"/>
  <c r="I256" i="102"/>
  <c r="I14" i="102"/>
  <c r="B23" i="102"/>
  <c r="C22" i="102"/>
  <c r="O17" i="101"/>
  <c r="C263" i="96"/>
  <c r="C264" i="96" s="1"/>
  <c r="R15" i="101"/>
  <c r="H15" i="101" s="1"/>
  <c r="E15" i="101"/>
  <c r="D262" i="101"/>
  <c r="C263" i="101"/>
  <c r="V15" i="101"/>
  <c r="P16" i="101"/>
  <c r="Q16" i="101"/>
  <c r="AA21" i="101"/>
  <c r="I256" i="101"/>
  <c r="I14" i="101"/>
  <c r="Z16" i="101"/>
  <c r="AB16" i="101" s="1"/>
  <c r="AC16" i="101"/>
  <c r="AB15" i="101"/>
  <c r="M18" i="101"/>
  <c r="D18" i="101" s="1"/>
  <c r="L19" i="101"/>
  <c r="B23" i="101"/>
  <c r="C22" i="101"/>
  <c r="Z15" i="100"/>
  <c r="P15" i="100"/>
  <c r="U15" i="100"/>
  <c r="S15" i="100"/>
  <c r="AA20" i="100"/>
  <c r="L18" i="100"/>
  <c r="M17" i="100"/>
  <c r="D17" i="100" s="1"/>
  <c r="I256" i="100"/>
  <c r="I14" i="100"/>
  <c r="O16" i="100"/>
  <c r="C21" i="100"/>
  <c r="B22" i="100"/>
  <c r="O17" i="99"/>
  <c r="P16" i="99"/>
  <c r="Q16" i="99"/>
  <c r="I256" i="99"/>
  <c r="I14" i="99"/>
  <c r="AB15" i="99"/>
  <c r="R15" i="99"/>
  <c r="H15" i="99" s="1"/>
  <c r="AA21" i="99"/>
  <c r="D262" i="99"/>
  <c r="C263" i="99"/>
  <c r="E15" i="99"/>
  <c r="AC16" i="99"/>
  <c r="Z16" i="99"/>
  <c r="AB16" i="99" s="1"/>
  <c r="V15" i="99"/>
  <c r="C22" i="99"/>
  <c r="B23" i="99"/>
  <c r="L19" i="99"/>
  <c r="M18" i="99"/>
  <c r="D18" i="99" s="1"/>
  <c r="O17" i="98"/>
  <c r="AC15" i="98"/>
  <c r="AA21" i="98"/>
  <c r="I256" i="98"/>
  <c r="I14" i="98"/>
  <c r="S15" i="98"/>
  <c r="V15" i="98"/>
  <c r="F15" i="98" s="1"/>
  <c r="B23" i="98"/>
  <c r="C22" i="98"/>
  <c r="AB15" i="98"/>
  <c r="R15" i="98"/>
  <c r="E15" i="98"/>
  <c r="D263" i="98"/>
  <c r="C264" i="98"/>
  <c r="M18" i="98"/>
  <c r="D18" i="98" s="1"/>
  <c r="L19" i="98"/>
  <c r="O17" i="97"/>
  <c r="I256" i="97"/>
  <c r="I15" i="97"/>
  <c r="I14" i="97"/>
  <c r="AA20" i="97"/>
  <c r="L19" i="97"/>
  <c r="M18" i="97"/>
  <c r="D18" i="97" s="1"/>
  <c r="D262" i="97"/>
  <c r="C263" i="97"/>
  <c r="AC16" i="97"/>
  <c r="Z16" i="97"/>
  <c r="AB16" i="97" s="1"/>
  <c r="AB15" i="97"/>
  <c r="R15" i="97"/>
  <c r="E15" i="97"/>
  <c r="P16" i="97"/>
  <c r="Q16" i="97"/>
  <c r="C21" i="97"/>
  <c r="B22" i="97"/>
  <c r="S15" i="96"/>
  <c r="I15" i="96" s="1"/>
  <c r="F15" i="96"/>
  <c r="Z15" i="96"/>
  <c r="P15" i="96"/>
  <c r="U15" i="96"/>
  <c r="AC15" i="96"/>
  <c r="C21" i="96"/>
  <c r="B22" i="96"/>
  <c r="I256" i="96"/>
  <c r="I14" i="96"/>
  <c r="L18" i="96"/>
  <c r="M17" i="96"/>
  <c r="D17" i="96" s="1"/>
  <c r="O16" i="96"/>
  <c r="AA20" i="96"/>
  <c r="O17" i="95"/>
  <c r="AB15" i="95"/>
  <c r="R15" i="95"/>
  <c r="E15" i="95"/>
  <c r="V15" i="95"/>
  <c r="F15" i="95" s="1"/>
  <c r="D262" i="95"/>
  <c r="C263" i="95"/>
  <c r="M18" i="95"/>
  <c r="D18" i="95" s="1"/>
  <c r="L19" i="95"/>
  <c r="I256" i="95"/>
  <c r="I14" i="95"/>
  <c r="Z16" i="95"/>
  <c r="AB16" i="95" s="1"/>
  <c r="AC16" i="95"/>
  <c r="AA21" i="95"/>
  <c r="B23" i="95"/>
  <c r="C22" i="95"/>
  <c r="H14" i="94"/>
  <c r="I12" i="94"/>
  <c r="AA19" i="94"/>
  <c r="B22" i="94"/>
  <c r="C21" i="94"/>
  <c r="AA16" i="94"/>
  <c r="M16" i="94"/>
  <c r="D16" i="94" s="1"/>
  <c r="L17" i="94"/>
  <c r="AA20" i="94"/>
  <c r="AA18" i="94"/>
  <c r="AA17" i="94"/>
  <c r="AA15" i="94"/>
  <c r="Q15" i="94"/>
  <c r="O15" i="94"/>
  <c r="P16" i="95" l="1"/>
  <c r="AB15" i="111"/>
  <c r="D263" i="100"/>
  <c r="D263" i="94"/>
  <c r="W15" i="100"/>
  <c r="W15" i="96"/>
  <c r="V15" i="96" s="1"/>
  <c r="X15" i="96" s="1"/>
  <c r="W15" i="113"/>
  <c r="O18" i="117"/>
  <c r="AA22" i="117"/>
  <c r="R16" i="117"/>
  <c r="H16" i="117" s="1"/>
  <c r="E16" i="117"/>
  <c r="M19" i="117"/>
  <c r="D19" i="117" s="1"/>
  <c r="L20" i="117"/>
  <c r="H15" i="117"/>
  <c r="B24" i="117"/>
  <c r="C23" i="117"/>
  <c r="F16" i="117"/>
  <c r="S16" i="117"/>
  <c r="X15" i="117"/>
  <c r="Z17" i="117"/>
  <c r="AB17" i="117" s="1"/>
  <c r="AC17" i="117"/>
  <c r="D263" i="117"/>
  <c r="C264" i="117"/>
  <c r="O18" i="116"/>
  <c r="D264" i="116"/>
  <c r="C265" i="116"/>
  <c r="H15" i="116"/>
  <c r="AA22" i="116"/>
  <c r="R16" i="116"/>
  <c r="H16" i="116" s="1"/>
  <c r="E16" i="116"/>
  <c r="Z17" i="116"/>
  <c r="AB17" i="116" s="1"/>
  <c r="AC17" i="116"/>
  <c r="B24" i="116"/>
  <c r="C23" i="116"/>
  <c r="M19" i="116"/>
  <c r="D19" i="116" s="1"/>
  <c r="L20" i="116"/>
  <c r="F16" i="116"/>
  <c r="S16" i="116"/>
  <c r="U16" i="116"/>
  <c r="W16" i="116" s="1"/>
  <c r="O18" i="115"/>
  <c r="L20" i="115"/>
  <c r="M19" i="115"/>
  <c r="D19" i="115" s="1"/>
  <c r="P17" i="115"/>
  <c r="Q17" i="115"/>
  <c r="S17" i="115" s="1"/>
  <c r="U16" i="115"/>
  <c r="W16" i="115" s="1"/>
  <c r="AC17" i="115"/>
  <c r="Z17" i="115"/>
  <c r="AA21" i="115"/>
  <c r="I15" i="115"/>
  <c r="R16" i="115"/>
  <c r="C22" i="115"/>
  <c r="B23" i="115"/>
  <c r="D263" i="115"/>
  <c r="C264" i="115"/>
  <c r="O18" i="114"/>
  <c r="Z17" i="114"/>
  <c r="AB17" i="114" s="1"/>
  <c r="AC17" i="114"/>
  <c r="AA22" i="114"/>
  <c r="S16" i="114"/>
  <c r="M19" i="114"/>
  <c r="D19" i="114" s="1"/>
  <c r="L20" i="114"/>
  <c r="U16" i="114"/>
  <c r="W16" i="114" s="1"/>
  <c r="D264" i="114"/>
  <c r="C265" i="114"/>
  <c r="B24" i="114"/>
  <c r="C23" i="114"/>
  <c r="R16" i="114"/>
  <c r="R16" i="112"/>
  <c r="C22" i="113"/>
  <c r="B23" i="113"/>
  <c r="AB15" i="113"/>
  <c r="R15" i="113"/>
  <c r="P16" i="113"/>
  <c r="Q16" i="113"/>
  <c r="S16" i="113" s="1"/>
  <c r="D263" i="113"/>
  <c r="C264" i="113"/>
  <c r="AC16" i="113"/>
  <c r="Z16" i="113"/>
  <c r="AB16" i="113" s="1"/>
  <c r="AA21" i="113"/>
  <c r="E15" i="113"/>
  <c r="L19" i="113"/>
  <c r="M18" i="113"/>
  <c r="D18" i="113" s="1"/>
  <c r="O17" i="113"/>
  <c r="O18" i="112"/>
  <c r="U16" i="112"/>
  <c r="W16" i="112" s="1"/>
  <c r="M19" i="112"/>
  <c r="D19" i="112" s="1"/>
  <c r="L20" i="112"/>
  <c r="AA22" i="112"/>
  <c r="R16" i="110"/>
  <c r="D264" i="112"/>
  <c r="C265" i="112"/>
  <c r="Z17" i="112"/>
  <c r="AB17" i="112" s="1"/>
  <c r="AC17" i="112"/>
  <c r="S16" i="112"/>
  <c r="B24" i="112"/>
  <c r="C23" i="112"/>
  <c r="O18" i="111"/>
  <c r="C22" i="111"/>
  <c r="B23" i="111"/>
  <c r="L20" i="111"/>
  <c r="M19" i="111"/>
  <c r="D19" i="111" s="1"/>
  <c r="R16" i="108"/>
  <c r="AA21" i="111"/>
  <c r="D263" i="111"/>
  <c r="C264" i="111"/>
  <c r="P16" i="111"/>
  <c r="Q16" i="111"/>
  <c r="S16" i="111" s="1"/>
  <c r="AC16" i="111"/>
  <c r="Z16" i="111"/>
  <c r="X15" i="111"/>
  <c r="F15" i="111"/>
  <c r="O18" i="110"/>
  <c r="B24" i="110"/>
  <c r="C23" i="110"/>
  <c r="D264" i="110"/>
  <c r="C265" i="110"/>
  <c r="S16" i="110"/>
  <c r="Z17" i="110"/>
  <c r="AB17" i="110" s="1"/>
  <c r="AC17" i="110"/>
  <c r="AA22" i="110"/>
  <c r="U16" i="110"/>
  <c r="W16" i="110" s="1"/>
  <c r="M19" i="110"/>
  <c r="D19" i="110" s="1"/>
  <c r="L20" i="110"/>
  <c r="O18" i="109"/>
  <c r="AA22" i="109"/>
  <c r="R16" i="109"/>
  <c r="U16" i="109"/>
  <c r="W16" i="109" s="1"/>
  <c r="B24" i="109"/>
  <c r="C23" i="109"/>
  <c r="M19" i="109"/>
  <c r="D19" i="109" s="1"/>
  <c r="L20" i="109"/>
  <c r="Z17" i="109"/>
  <c r="AB17" i="109" s="1"/>
  <c r="AC17" i="109"/>
  <c r="D263" i="109"/>
  <c r="C264" i="109"/>
  <c r="S16" i="109"/>
  <c r="O18" i="108"/>
  <c r="B24" i="108"/>
  <c r="C23" i="108"/>
  <c r="Z17" i="108"/>
  <c r="AC17" i="108"/>
  <c r="S16" i="108"/>
  <c r="M19" i="108"/>
  <c r="D19" i="108" s="1"/>
  <c r="L20" i="108"/>
  <c r="AA22" i="108"/>
  <c r="D264" i="108"/>
  <c r="C265" i="108"/>
  <c r="U16" i="108"/>
  <c r="W16" i="108" s="1"/>
  <c r="O18" i="107"/>
  <c r="B24" i="107"/>
  <c r="C23" i="107"/>
  <c r="M19" i="107"/>
  <c r="D19" i="107" s="1"/>
  <c r="L20" i="107"/>
  <c r="S16" i="107"/>
  <c r="Z17" i="107"/>
  <c r="AC17" i="107"/>
  <c r="R16" i="106"/>
  <c r="AA22" i="107"/>
  <c r="D263" i="107"/>
  <c r="C264" i="107"/>
  <c r="R16" i="107"/>
  <c r="U16" i="107"/>
  <c r="W16" i="107" s="1"/>
  <c r="O18" i="106"/>
  <c r="AA22" i="106"/>
  <c r="S16" i="106"/>
  <c r="X15" i="106"/>
  <c r="F15" i="106"/>
  <c r="Z17" i="106"/>
  <c r="AC17" i="106"/>
  <c r="B24" i="106"/>
  <c r="C23" i="106"/>
  <c r="D264" i="106"/>
  <c r="C265" i="106"/>
  <c r="M19" i="106"/>
  <c r="D19" i="106" s="1"/>
  <c r="L20" i="106"/>
  <c r="O18" i="105"/>
  <c r="D263" i="96"/>
  <c r="R16" i="102"/>
  <c r="D263" i="105"/>
  <c r="C264" i="105"/>
  <c r="AA21" i="105"/>
  <c r="L20" i="105"/>
  <c r="M19" i="105"/>
  <c r="D19" i="105" s="1"/>
  <c r="AC16" i="105"/>
  <c r="Z16" i="105"/>
  <c r="X15" i="105"/>
  <c r="F15" i="105"/>
  <c r="C22" i="105"/>
  <c r="B23" i="105"/>
  <c r="P16" i="105"/>
  <c r="Q16" i="105"/>
  <c r="S16" i="105" s="1"/>
  <c r="O18" i="104"/>
  <c r="S16" i="104"/>
  <c r="X15" i="104"/>
  <c r="F15" i="104"/>
  <c r="B24" i="104"/>
  <c r="C23" i="104"/>
  <c r="Z17" i="104"/>
  <c r="AB17" i="104" s="1"/>
  <c r="AC17" i="104"/>
  <c r="R16" i="104"/>
  <c r="AA22" i="104"/>
  <c r="M19" i="104"/>
  <c r="D19" i="104" s="1"/>
  <c r="L20" i="104"/>
  <c r="D264" i="104"/>
  <c r="C265" i="104"/>
  <c r="R16" i="101"/>
  <c r="Z16" i="103"/>
  <c r="AB16" i="103" s="1"/>
  <c r="AC16" i="103"/>
  <c r="AA22" i="103"/>
  <c r="R15" i="103"/>
  <c r="H15" i="103" s="1"/>
  <c r="E15" i="103"/>
  <c r="D263" i="103"/>
  <c r="C264" i="103"/>
  <c r="O17" i="103"/>
  <c r="B24" i="103"/>
  <c r="C23" i="103"/>
  <c r="AB15" i="103"/>
  <c r="M18" i="103"/>
  <c r="D18" i="103" s="1"/>
  <c r="L19" i="103"/>
  <c r="V15" i="103"/>
  <c r="P16" i="103"/>
  <c r="Q16" i="103"/>
  <c r="O18" i="102"/>
  <c r="AA22" i="102"/>
  <c r="Z17" i="102"/>
  <c r="AC17" i="102"/>
  <c r="B24" i="102"/>
  <c r="C23" i="102"/>
  <c r="S16" i="102"/>
  <c r="X15" i="102"/>
  <c r="F15" i="102"/>
  <c r="M19" i="102"/>
  <c r="D19" i="102" s="1"/>
  <c r="L20" i="102"/>
  <c r="D264" i="102"/>
  <c r="C265" i="102"/>
  <c r="O18" i="101"/>
  <c r="B24" i="101"/>
  <c r="C23" i="101"/>
  <c r="AA22" i="101"/>
  <c r="Z17" i="101"/>
  <c r="AB17" i="101" s="1"/>
  <c r="AC17" i="101"/>
  <c r="S16" i="101"/>
  <c r="X15" i="101"/>
  <c r="F15" i="101"/>
  <c r="D263" i="101"/>
  <c r="C264" i="101"/>
  <c r="M19" i="101"/>
  <c r="D19" i="101" s="1"/>
  <c r="L20" i="101"/>
  <c r="C22" i="100"/>
  <c r="B23" i="100"/>
  <c r="AC16" i="100"/>
  <c r="Z16" i="100"/>
  <c r="AB16" i="100" s="1"/>
  <c r="D264" i="100"/>
  <c r="C265" i="100"/>
  <c r="L19" i="100"/>
  <c r="M18" i="100"/>
  <c r="D18" i="100" s="1"/>
  <c r="P16" i="100"/>
  <c r="Q16" i="100"/>
  <c r="E15" i="100"/>
  <c r="AB15" i="100"/>
  <c r="AA21" i="100"/>
  <c r="O17" i="100"/>
  <c r="R15" i="100"/>
  <c r="O18" i="99"/>
  <c r="AA22" i="99"/>
  <c r="AC17" i="99"/>
  <c r="Z17" i="99"/>
  <c r="AB17" i="99" s="1"/>
  <c r="D263" i="99"/>
  <c r="C264" i="99"/>
  <c r="R16" i="99"/>
  <c r="L20" i="99"/>
  <c r="M19" i="99"/>
  <c r="D19" i="99" s="1"/>
  <c r="C23" i="99"/>
  <c r="B24" i="99"/>
  <c r="X15" i="99"/>
  <c r="F15" i="99"/>
  <c r="S16" i="99"/>
  <c r="O18" i="98"/>
  <c r="H15" i="98"/>
  <c r="AA22" i="98"/>
  <c r="X15" i="98"/>
  <c r="I15" i="98" s="1"/>
  <c r="Z16" i="98"/>
  <c r="AC16" i="98"/>
  <c r="M19" i="98"/>
  <c r="D19" i="98" s="1"/>
  <c r="L20" i="98"/>
  <c r="D264" i="98"/>
  <c r="C265" i="98"/>
  <c r="B24" i="98"/>
  <c r="C23" i="98"/>
  <c r="P16" i="98"/>
  <c r="Q16" i="98"/>
  <c r="O18" i="97"/>
  <c r="C22" i="97"/>
  <c r="B23" i="97"/>
  <c r="L20" i="97"/>
  <c r="M19" i="97"/>
  <c r="D19" i="97" s="1"/>
  <c r="F16" i="97"/>
  <c r="R16" i="97"/>
  <c r="H16" i="97" s="1"/>
  <c r="E16" i="97"/>
  <c r="AA21" i="97"/>
  <c r="S16" i="97"/>
  <c r="H15" i="97"/>
  <c r="U16" i="97"/>
  <c r="W16" i="97" s="1"/>
  <c r="AC17" i="97"/>
  <c r="Z17" i="97"/>
  <c r="D263" i="97"/>
  <c r="C264" i="97"/>
  <c r="O17" i="96"/>
  <c r="D264" i="96"/>
  <c r="C265" i="96"/>
  <c r="AA21" i="96"/>
  <c r="R15" i="96"/>
  <c r="E15" i="96"/>
  <c r="L19" i="96"/>
  <c r="M18" i="96"/>
  <c r="D18" i="96" s="1"/>
  <c r="C22" i="96"/>
  <c r="B23" i="96"/>
  <c r="AC16" i="96"/>
  <c r="Z16" i="96"/>
  <c r="AB16" i="96" s="1"/>
  <c r="AB15" i="96"/>
  <c r="P16" i="96"/>
  <c r="Q16" i="96"/>
  <c r="S16" i="96" s="1"/>
  <c r="O18" i="95"/>
  <c r="R16" i="95"/>
  <c r="H15" i="95"/>
  <c r="AA22" i="95"/>
  <c r="M19" i="95"/>
  <c r="D19" i="95" s="1"/>
  <c r="L20" i="95"/>
  <c r="B24" i="95"/>
  <c r="C23" i="95"/>
  <c r="Z17" i="95"/>
  <c r="AB17" i="95" s="1"/>
  <c r="AC17" i="95"/>
  <c r="D263" i="95"/>
  <c r="C264" i="95"/>
  <c r="S16" i="95"/>
  <c r="X15" i="95"/>
  <c r="I15" i="95" s="1"/>
  <c r="P15" i="94"/>
  <c r="U15" i="94"/>
  <c r="W15" i="94" s="1"/>
  <c r="V15" i="94" s="1"/>
  <c r="F15" i="94" s="1"/>
  <c r="Z15" i="94"/>
  <c r="S15" i="94"/>
  <c r="O16" i="94"/>
  <c r="AC15" i="94"/>
  <c r="AA21" i="94"/>
  <c r="D264" i="94"/>
  <c r="C265" i="94"/>
  <c r="I256" i="94"/>
  <c r="I14" i="94"/>
  <c r="M17" i="94"/>
  <c r="D17" i="94" s="1"/>
  <c r="L18" i="94"/>
  <c r="B23" i="94"/>
  <c r="C22" i="94"/>
  <c r="H15" i="113" l="1"/>
  <c r="H15" i="100"/>
  <c r="V15" i="113"/>
  <c r="V15" i="100"/>
  <c r="O19" i="117"/>
  <c r="AA23" i="117"/>
  <c r="M20" i="117"/>
  <c r="D20" i="117" s="1"/>
  <c r="L21" i="117"/>
  <c r="D264" i="117"/>
  <c r="C265" i="117"/>
  <c r="Z18" i="117"/>
  <c r="AC18" i="117"/>
  <c r="U16" i="117"/>
  <c r="W16" i="117" s="1"/>
  <c r="P17" i="117"/>
  <c r="Q17" i="117"/>
  <c r="S17" i="117" s="1"/>
  <c r="I16" i="117"/>
  <c r="B25" i="117"/>
  <c r="C24" i="117"/>
  <c r="O19" i="116"/>
  <c r="B25" i="116"/>
  <c r="C24" i="116"/>
  <c r="Z18" i="116"/>
  <c r="AC18" i="116"/>
  <c r="V16" i="116"/>
  <c r="P17" i="116"/>
  <c r="Q17" i="116"/>
  <c r="S17" i="116" s="1"/>
  <c r="I16" i="116"/>
  <c r="M20" i="116"/>
  <c r="D20" i="116" s="1"/>
  <c r="L21" i="116"/>
  <c r="AA23" i="116"/>
  <c r="D265" i="116"/>
  <c r="C266" i="116"/>
  <c r="P18" i="115"/>
  <c r="Q18" i="115"/>
  <c r="O19" i="115"/>
  <c r="AA22" i="115"/>
  <c r="AC18" i="115"/>
  <c r="Z18" i="115"/>
  <c r="AB18" i="115" s="1"/>
  <c r="R17" i="115"/>
  <c r="D264" i="115"/>
  <c r="C265" i="115"/>
  <c r="C23" i="115"/>
  <c r="B24" i="115"/>
  <c r="AB17" i="115"/>
  <c r="V16" i="115"/>
  <c r="H16" i="115"/>
  <c r="E16" i="115"/>
  <c r="L21" i="115"/>
  <c r="M20" i="115"/>
  <c r="D20" i="115" s="1"/>
  <c r="O19" i="114"/>
  <c r="AA23" i="114"/>
  <c r="V16" i="114"/>
  <c r="H16" i="114"/>
  <c r="Z18" i="114"/>
  <c r="AB18" i="114" s="1"/>
  <c r="AC18" i="114"/>
  <c r="B25" i="114"/>
  <c r="C24" i="114"/>
  <c r="D265" i="114"/>
  <c r="C266" i="114"/>
  <c r="E16" i="114"/>
  <c r="M20" i="114"/>
  <c r="D20" i="114" s="1"/>
  <c r="L21" i="114"/>
  <c r="P17" i="114"/>
  <c r="Q17" i="114"/>
  <c r="S17" i="114" s="1"/>
  <c r="L20" i="113"/>
  <c r="M19" i="113"/>
  <c r="D19" i="113" s="1"/>
  <c r="AC17" i="113"/>
  <c r="Z17" i="113"/>
  <c r="AB17" i="113" s="1"/>
  <c r="D264" i="113"/>
  <c r="C265" i="113"/>
  <c r="R16" i="113"/>
  <c r="C23" i="113"/>
  <c r="B24" i="113"/>
  <c r="O18" i="113"/>
  <c r="P17" i="113"/>
  <c r="Q17" i="113"/>
  <c r="AA22" i="113"/>
  <c r="O19" i="112"/>
  <c r="AA23" i="112"/>
  <c r="P17" i="112"/>
  <c r="Q17" i="112"/>
  <c r="B25" i="112"/>
  <c r="C24" i="112"/>
  <c r="Z18" i="112"/>
  <c r="AB18" i="112" s="1"/>
  <c r="AC18" i="112"/>
  <c r="D265" i="112"/>
  <c r="C266" i="112"/>
  <c r="M20" i="112"/>
  <c r="D20" i="112" s="1"/>
  <c r="L21" i="112"/>
  <c r="V16" i="112"/>
  <c r="H16" i="112"/>
  <c r="E16" i="112"/>
  <c r="P17" i="111"/>
  <c r="Q17" i="111"/>
  <c r="S17" i="111" s="1"/>
  <c r="O19" i="111"/>
  <c r="U16" i="111"/>
  <c r="W16" i="111" s="1"/>
  <c r="I15" i="111"/>
  <c r="AC17" i="111"/>
  <c r="Z17" i="111"/>
  <c r="AB17" i="111" s="1"/>
  <c r="D264" i="111"/>
  <c r="C265" i="111"/>
  <c r="L21" i="111"/>
  <c r="M20" i="111"/>
  <c r="D20" i="111" s="1"/>
  <c r="AA22" i="111"/>
  <c r="AB16" i="111"/>
  <c r="R16" i="111"/>
  <c r="C23" i="111"/>
  <c r="B24" i="111"/>
  <c r="O19" i="110"/>
  <c r="M20" i="110"/>
  <c r="D20" i="110" s="1"/>
  <c r="L21" i="110"/>
  <c r="V16" i="110"/>
  <c r="H16" i="110"/>
  <c r="Z18" i="110"/>
  <c r="AC18" i="110"/>
  <c r="P17" i="110"/>
  <c r="Q17" i="110"/>
  <c r="S17" i="110" s="1"/>
  <c r="E16" i="110"/>
  <c r="D265" i="110"/>
  <c r="C266" i="110"/>
  <c r="AA23" i="110"/>
  <c r="B25" i="110"/>
  <c r="C24" i="110"/>
  <c r="O19" i="109"/>
  <c r="D264" i="109"/>
  <c r="C265" i="109"/>
  <c r="Z18" i="109"/>
  <c r="AB18" i="109" s="1"/>
  <c r="AC18" i="109"/>
  <c r="M20" i="109"/>
  <c r="D20" i="109" s="1"/>
  <c r="L21" i="109"/>
  <c r="B25" i="109"/>
  <c r="C24" i="109"/>
  <c r="E16" i="109"/>
  <c r="P17" i="109"/>
  <c r="Q17" i="109"/>
  <c r="S17" i="109" s="1"/>
  <c r="AA23" i="109"/>
  <c r="V16" i="109"/>
  <c r="H16" i="109"/>
  <c r="O19" i="108"/>
  <c r="E16" i="108"/>
  <c r="D265" i="108"/>
  <c r="C266" i="108"/>
  <c r="M20" i="108"/>
  <c r="D20" i="108" s="1"/>
  <c r="L21" i="108"/>
  <c r="P17" i="108"/>
  <c r="Q17" i="108"/>
  <c r="S17" i="108" s="1"/>
  <c r="AB17" i="108"/>
  <c r="B25" i="108"/>
  <c r="C24" i="108"/>
  <c r="V16" i="108"/>
  <c r="H16" i="108"/>
  <c r="Z18" i="108"/>
  <c r="AB18" i="108" s="1"/>
  <c r="AC18" i="108"/>
  <c r="AA23" i="108"/>
  <c r="O19" i="107"/>
  <c r="V16" i="107"/>
  <c r="H16" i="107"/>
  <c r="D264" i="107"/>
  <c r="C265" i="107"/>
  <c r="Z18" i="107"/>
  <c r="AB18" i="107" s="1"/>
  <c r="AC18" i="107"/>
  <c r="P17" i="107"/>
  <c r="Q17" i="107"/>
  <c r="S17" i="107" s="1"/>
  <c r="M20" i="107"/>
  <c r="D20" i="107" s="1"/>
  <c r="L21" i="107"/>
  <c r="B25" i="107"/>
  <c r="C24" i="107"/>
  <c r="E16" i="107"/>
  <c r="AB17" i="107"/>
  <c r="AA23" i="107"/>
  <c r="O19" i="106"/>
  <c r="M20" i="106"/>
  <c r="D20" i="106" s="1"/>
  <c r="L21" i="106"/>
  <c r="B25" i="106"/>
  <c r="C24" i="106"/>
  <c r="AB17" i="106"/>
  <c r="U16" i="106"/>
  <c r="W16" i="106" s="1"/>
  <c r="I15" i="106"/>
  <c r="P17" i="106"/>
  <c r="Q17" i="106"/>
  <c r="S17" i="106" s="1"/>
  <c r="D265" i="106"/>
  <c r="C266" i="106"/>
  <c r="AA23" i="106"/>
  <c r="Z18" i="106"/>
  <c r="AB18" i="106" s="1"/>
  <c r="AC18" i="106"/>
  <c r="O19" i="105"/>
  <c r="P17" i="105"/>
  <c r="Q17" i="105"/>
  <c r="S17" i="105" s="1"/>
  <c r="AA22" i="105"/>
  <c r="AB16" i="105"/>
  <c r="L21" i="105"/>
  <c r="M20" i="105"/>
  <c r="D20" i="105" s="1"/>
  <c r="R16" i="105"/>
  <c r="C23" i="105"/>
  <c r="B24" i="105"/>
  <c r="U16" i="105"/>
  <c r="W16" i="105" s="1"/>
  <c r="I15" i="105"/>
  <c r="AC17" i="105"/>
  <c r="Z17" i="105"/>
  <c r="AB17" i="105" s="1"/>
  <c r="D264" i="105"/>
  <c r="C265" i="105"/>
  <c r="O19" i="104"/>
  <c r="M20" i="104"/>
  <c r="D20" i="104" s="1"/>
  <c r="L21" i="104"/>
  <c r="B25" i="104"/>
  <c r="C24" i="104"/>
  <c r="U16" i="104"/>
  <c r="W16" i="104" s="1"/>
  <c r="I15" i="104"/>
  <c r="P17" i="104"/>
  <c r="Q17" i="104"/>
  <c r="S17" i="104" s="1"/>
  <c r="D265" i="104"/>
  <c r="C266" i="104"/>
  <c r="Z18" i="104"/>
  <c r="AC18" i="104"/>
  <c r="AA23" i="104"/>
  <c r="R16" i="103"/>
  <c r="O18" i="103"/>
  <c r="S16" i="103"/>
  <c r="X15" i="103"/>
  <c r="F15" i="103"/>
  <c r="B25" i="103"/>
  <c r="C24" i="103"/>
  <c r="Z17" i="103"/>
  <c r="AC17" i="103"/>
  <c r="M19" i="103"/>
  <c r="D19" i="103" s="1"/>
  <c r="L20" i="103"/>
  <c r="AA23" i="103"/>
  <c r="D264" i="103"/>
  <c r="C265" i="103"/>
  <c r="O19" i="102"/>
  <c r="B25" i="102"/>
  <c r="C24" i="102"/>
  <c r="AB17" i="102"/>
  <c r="D265" i="102"/>
  <c r="C266" i="102"/>
  <c r="M20" i="102"/>
  <c r="D20" i="102" s="1"/>
  <c r="L21" i="102"/>
  <c r="U16" i="102"/>
  <c r="W16" i="102" s="1"/>
  <c r="I15" i="102"/>
  <c r="P17" i="102"/>
  <c r="Q17" i="102"/>
  <c r="S17" i="102" s="1"/>
  <c r="AA23" i="102"/>
  <c r="Z18" i="102"/>
  <c r="AB18" i="102" s="1"/>
  <c r="AC18" i="102"/>
  <c r="O19" i="101"/>
  <c r="U16" i="101"/>
  <c r="W16" i="101" s="1"/>
  <c r="I15" i="101"/>
  <c r="P17" i="101"/>
  <c r="Q17" i="101"/>
  <c r="S17" i="101" s="1"/>
  <c r="AA23" i="101"/>
  <c r="M20" i="101"/>
  <c r="D20" i="101" s="1"/>
  <c r="L21" i="101"/>
  <c r="D264" i="101"/>
  <c r="C265" i="101"/>
  <c r="Z18" i="101"/>
  <c r="AB18" i="101" s="1"/>
  <c r="AC18" i="101"/>
  <c r="B25" i="101"/>
  <c r="C24" i="101"/>
  <c r="O18" i="100"/>
  <c r="R16" i="100"/>
  <c r="AC17" i="100"/>
  <c r="Z17" i="100"/>
  <c r="AA22" i="100"/>
  <c r="S16" i="100"/>
  <c r="L20" i="100"/>
  <c r="M19" i="100"/>
  <c r="D19" i="100" s="1"/>
  <c r="D265" i="100"/>
  <c r="C266" i="100"/>
  <c r="C23" i="100"/>
  <c r="B24" i="100"/>
  <c r="O19" i="99"/>
  <c r="P17" i="99"/>
  <c r="Q17" i="99"/>
  <c r="AA23" i="99"/>
  <c r="L21" i="99"/>
  <c r="M20" i="99"/>
  <c r="D20" i="99" s="1"/>
  <c r="U16" i="99"/>
  <c r="W16" i="99" s="1"/>
  <c r="I15" i="99"/>
  <c r="C24" i="99"/>
  <c r="B25" i="99"/>
  <c r="D264" i="99"/>
  <c r="C265" i="99"/>
  <c r="AC18" i="99"/>
  <c r="Z18" i="99"/>
  <c r="O19" i="98"/>
  <c r="R16" i="98"/>
  <c r="B25" i="98"/>
  <c r="C24" i="98"/>
  <c r="D265" i="98"/>
  <c r="C266" i="98"/>
  <c r="M20" i="98"/>
  <c r="D20" i="98" s="1"/>
  <c r="L21" i="98"/>
  <c r="AB16" i="98"/>
  <c r="S16" i="98"/>
  <c r="AA23" i="98"/>
  <c r="Z17" i="98"/>
  <c r="AB17" i="98" s="1"/>
  <c r="AC17" i="98"/>
  <c r="U16" i="98"/>
  <c r="E16" i="98" s="1"/>
  <c r="O19" i="97"/>
  <c r="AC18" i="97"/>
  <c r="Z18" i="97"/>
  <c r="AB18" i="97" s="1"/>
  <c r="P17" i="97"/>
  <c r="Q17" i="97"/>
  <c r="I16" i="97"/>
  <c r="AA22" i="97"/>
  <c r="D264" i="97"/>
  <c r="C265" i="97"/>
  <c r="AB17" i="97"/>
  <c r="V16" i="97"/>
  <c r="L21" i="97"/>
  <c r="M20" i="97"/>
  <c r="D20" i="97" s="1"/>
  <c r="C23" i="97"/>
  <c r="B24" i="97"/>
  <c r="P17" i="96"/>
  <c r="Q17" i="96"/>
  <c r="F17" i="96" s="1"/>
  <c r="I16" i="96"/>
  <c r="U16" i="96"/>
  <c r="W16" i="96" s="1"/>
  <c r="AC17" i="96"/>
  <c r="Z17" i="96"/>
  <c r="AA22" i="96"/>
  <c r="L20" i="96"/>
  <c r="M19" i="96"/>
  <c r="D19" i="96" s="1"/>
  <c r="O18" i="96"/>
  <c r="F16" i="96"/>
  <c r="R16" i="96"/>
  <c r="H16" i="96" s="1"/>
  <c r="E16" i="96"/>
  <c r="C23" i="96"/>
  <c r="B24" i="96"/>
  <c r="H15" i="96"/>
  <c r="D265" i="96"/>
  <c r="C266" i="96"/>
  <c r="O19" i="95"/>
  <c r="D264" i="95"/>
  <c r="C265" i="95"/>
  <c r="B25" i="95"/>
  <c r="C24" i="95"/>
  <c r="U16" i="95"/>
  <c r="E16" i="95" s="1"/>
  <c r="W16" i="95"/>
  <c r="H16" i="95" s="1"/>
  <c r="P17" i="95"/>
  <c r="Q17" i="95"/>
  <c r="S17" i="95" s="1"/>
  <c r="Z18" i="95"/>
  <c r="AC18" i="95"/>
  <c r="AA23" i="95"/>
  <c r="M20" i="95"/>
  <c r="D20" i="95" s="1"/>
  <c r="L21" i="95"/>
  <c r="O17" i="94"/>
  <c r="B24" i="94"/>
  <c r="C23" i="94"/>
  <c r="Z16" i="94"/>
  <c r="AB16" i="94" s="1"/>
  <c r="AC16" i="94"/>
  <c r="X15" i="94"/>
  <c r="I15" i="94" s="1"/>
  <c r="AA22" i="94"/>
  <c r="M18" i="94"/>
  <c r="D18" i="94" s="1"/>
  <c r="L19" i="94"/>
  <c r="D265" i="94"/>
  <c r="C266" i="94"/>
  <c r="P16" i="94"/>
  <c r="Q16" i="94"/>
  <c r="AB15" i="94"/>
  <c r="R15" i="94"/>
  <c r="E15" i="94"/>
  <c r="W16" i="98" l="1"/>
  <c r="X15" i="100"/>
  <c r="F15" i="100"/>
  <c r="F15" i="113"/>
  <c r="X15" i="113"/>
  <c r="P18" i="117"/>
  <c r="Q18" i="117"/>
  <c r="F18" i="117" s="1"/>
  <c r="I17" i="117"/>
  <c r="O20" i="117"/>
  <c r="B26" i="117"/>
  <c r="C25" i="117"/>
  <c r="V16" i="117"/>
  <c r="AB18" i="117"/>
  <c r="D265" i="117"/>
  <c r="C266" i="117"/>
  <c r="M21" i="117"/>
  <c r="D21" i="117" s="1"/>
  <c r="L22" i="117"/>
  <c r="AA24" i="117"/>
  <c r="F17" i="117"/>
  <c r="R17" i="117"/>
  <c r="E17" i="117"/>
  <c r="Z19" i="117"/>
  <c r="AB19" i="117" s="1"/>
  <c r="AC19" i="117"/>
  <c r="O20" i="116"/>
  <c r="P18" i="116"/>
  <c r="Q18" i="116"/>
  <c r="F18" i="116" s="1"/>
  <c r="I17" i="116"/>
  <c r="D266" i="116"/>
  <c r="C267" i="116"/>
  <c r="Z19" i="116"/>
  <c r="AB19" i="116" s="1"/>
  <c r="AC19" i="116"/>
  <c r="AA24" i="116"/>
  <c r="M21" i="116"/>
  <c r="D21" i="116" s="1"/>
  <c r="L22" i="116"/>
  <c r="F17" i="116"/>
  <c r="R17" i="116"/>
  <c r="E17" i="116"/>
  <c r="X16" i="116"/>
  <c r="AB18" i="116"/>
  <c r="B26" i="116"/>
  <c r="C25" i="116"/>
  <c r="O20" i="115"/>
  <c r="S18" i="115"/>
  <c r="L22" i="115"/>
  <c r="M21" i="115"/>
  <c r="D21" i="115" s="1"/>
  <c r="C24" i="115"/>
  <c r="B25" i="115"/>
  <c r="F16" i="115"/>
  <c r="X16" i="115"/>
  <c r="AA23" i="115"/>
  <c r="D265" i="115"/>
  <c r="C266" i="115"/>
  <c r="AC19" i="115"/>
  <c r="Z19" i="115"/>
  <c r="R18" i="115"/>
  <c r="O20" i="114"/>
  <c r="R17" i="111"/>
  <c r="R17" i="114"/>
  <c r="D266" i="114"/>
  <c r="C267" i="114"/>
  <c r="AA24" i="114"/>
  <c r="Z19" i="114"/>
  <c r="AC19" i="114"/>
  <c r="P18" i="114"/>
  <c r="Q18" i="114"/>
  <c r="S18" i="114" s="1"/>
  <c r="M21" i="114"/>
  <c r="D21" i="114" s="1"/>
  <c r="L22" i="114"/>
  <c r="B26" i="114"/>
  <c r="C25" i="114"/>
  <c r="F16" i="114"/>
  <c r="X16" i="114"/>
  <c r="C24" i="113"/>
  <c r="B25" i="113"/>
  <c r="AC18" i="113"/>
  <c r="Z18" i="113"/>
  <c r="L21" i="113"/>
  <c r="M20" i="113"/>
  <c r="D20" i="113" s="1"/>
  <c r="R17" i="113"/>
  <c r="S17" i="113"/>
  <c r="O19" i="113"/>
  <c r="AA23" i="113"/>
  <c r="D265" i="113"/>
  <c r="C266" i="113"/>
  <c r="O20" i="112"/>
  <c r="F16" i="112"/>
  <c r="X16" i="112"/>
  <c r="D266" i="112"/>
  <c r="C267" i="112"/>
  <c r="B26" i="112"/>
  <c r="C25" i="112"/>
  <c r="R17" i="112"/>
  <c r="M21" i="112"/>
  <c r="D21" i="112" s="1"/>
  <c r="L22" i="112"/>
  <c r="Z19" i="112"/>
  <c r="AC19" i="112"/>
  <c r="AA24" i="112"/>
  <c r="S17" i="112"/>
  <c r="O20" i="111"/>
  <c r="P18" i="111"/>
  <c r="Q18" i="111"/>
  <c r="AC18" i="111"/>
  <c r="Z18" i="111"/>
  <c r="V16" i="111"/>
  <c r="H16" i="111"/>
  <c r="E16" i="111"/>
  <c r="AA23" i="111"/>
  <c r="C24" i="111"/>
  <c r="B25" i="111"/>
  <c r="L22" i="111"/>
  <c r="M21" i="111"/>
  <c r="D21" i="111" s="1"/>
  <c r="D265" i="111"/>
  <c r="C266" i="111"/>
  <c r="O20" i="110"/>
  <c r="P18" i="110"/>
  <c r="Q18" i="110"/>
  <c r="S18" i="110" s="1"/>
  <c r="AA24" i="110"/>
  <c r="B26" i="110"/>
  <c r="C25" i="110"/>
  <c r="D266" i="110"/>
  <c r="C267" i="110"/>
  <c r="Z19" i="110"/>
  <c r="AB19" i="110" s="1"/>
  <c r="AC19" i="110"/>
  <c r="F16" i="110"/>
  <c r="X16" i="110"/>
  <c r="R17" i="110"/>
  <c r="AB18" i="110"/>
  <c r="M21" i="110"/>
  <c r="D21" i="110" s="1"/>
  <c r="L22" i="110"/>
  <c r="O20" i="109"/>
  <c r="P18" i="109"/>
  <c r="Q18" i="109"/>
  <c r="S18" i="109" s="1"/>
  <c r="AA24" i="109"/>
  <c r="M21" i="109"/>
  <c r="D21" i="109" s="1"/>
  <c r="L22" i="109"/>
  <c r="Z19" i="109"/>
  <c r="AC19" i="109"/>
  <c r="F16" i="109"/>
  <c r="X16" i="109"/>
  <c r="R17" i="109"/>
  <c r="B26" i="109"/>
  <c r="C25" i="109"/>
  <c r="D265" i="109"/>
  <c r="C266" i="109"/>
  <c r="O20" i="108"/>
  <c r="F16" i="108"/>
  <c r="X16" i="108"/>
  <c r="B26" i="108"/>
  <c r="C25" i="108"/>
  <c r="R17" i="108"/>
  <c r="D266" i="108"/>
  <c r="C267" i="108"/>
  <c r="Z19" i="108"/>
  <c r="AC19" i="108"/>
  <c r="AA24" i="108"/>
  <c r="P18" i="108"/>
  <c r="Q18" i="108"/>
  <c r="S18" i="108" s="1"/>
  <c r="M21" i="108"/>
  <c r="D21" i="108" s="1"/>
  <c r="L22" i="108"/>
  <c r="O20" i="107"/>
  <c r="AA24" i="107"/>
  <c r="M21" i="107"/>
  <c r="D21" i="107" s="1"/>
  <c r="L22" i="107"/>
  <c r="P18" i="107"/>
  <c r="Q18" i="107"/>
  <c r="S18" i="107" s="1"/>
  <c r="Z19" i="107"/>
  <c r="AC19" i="107"/>
  <c r="B26" i="107"/>
  <c r="C25" i="107"/>
  <c r="R17" i="107"/>
  <c r="D265" i="107"/>
  <c r="C266" i="107"/>
  <c r="F16" i="107"/>
  <c r="X16" i="107"/>
  <c r="O20" i="106"/>
  <c r="P18" i="106"/>
  <c r="Q18" i="106"/>
  <c r="S18" i="106" s="1"/>
  <c r="Z19" i="106"/>
  <c r="AB19" i="106" s="1"/>
  <c r="AC19" i="106"/>
  <c r="D266" i="106"/>
  <c r="C267" i="106"/>
  <c r="E16" i="106"/>
  <c r="B26" i="106"/>
  <c r="C25" i="106"/>
  <c r="M21" i="106"/>
  <c r="D21" i="106" s="1"/>
  <c r="L22" i="106"/>
  <c r="R17" i="106"/>
  <c r="V16" i="106"/>
  <c r="H16" i="106"/>
  <c r="AA24" i="106"/>
  <c r="O20" i="105"/>
  <c r="P18" i="105"/>
  <c r="Q18" i="105"/>
  <c r="S18" i="105" s="1"/>
  <c r="AC18" i="105"/>
  <c r="Z18" i="105"/>
  <c r="AB18" i="105" s="1"/>
  <c r="V16" i="105"/>
  <c r="H16" i="105"/>
  <c r="E16" i="105"/>
  <c r="C24" i="105"/>
  <c r="B25" i="105"/>
  <c r="R17" i="105"/>
  <c r="D265" i="105"/>
  <c r="C266" i="105"/>
  <c r="AA23" i="105"/>
  <c r="L22" i="105"/>
  <c r="M21" i="105"/>
  <c r="D21" i="105" s="1"/>
  <c r="O20" i="104"/>
  <c r="P18" i="104"/>
  <c r="Q18" i="104"/>
  <c r="S18" i="104" s="1"/>
  <c r="AB18" i="104"/>
  <c r="D266" i="104"/>
  <c r="C267" i="104"/>
  <c r="E16" i="104"/>
  <c r="B26" i="104"/>
  <c r="C25" i="104"/>
  <c r="Z19" i="104"/>
  <c r="AB19" i="104" s="1"/>
  <c r="AC19" i="104"/>
  <c r="R17" i="104"/>
  <c r="V16" i="104"/>
  <c r="H16" i="104"/>
  <c r="AA24" i="104"/>
  <c r="M21" i="104"/>
  <c r="D21" i="104" s="1"/>
  <c r="L22" i="104"/>
  <c r="O19" i="103"/>
  <c r="D265" i="103"/>
  <c r="C266" i="103"/>
  <c r="M20" i="103"/>
  <c r="D20" i="103" s="1"/>
  <c r="L21" i="103"/>
  <c r="Z18" i="103"/>
  <c r="AB18" i="103" s="1"/>
  <c r="AC18" i="103"/>
  <c r="B26" i="103"/>
  <c r="C25" i="103"/>
  <c r="U16" i="103"/>
  <c r="W16" i="103" s="1"/>
  <c r="I15" i="103"/>
  <c r="P17" i="103"/>
  <c r="Q17" i="103"/>
  <c r="AB17" i="103"/>
  <c r="AA24" i="103"/>
  <c r="P18" i="102"/>
  <c r="Q18" i="102"/>
  <c r="S18" i="102" s="1"/>
  <c r="O20" i="102"/>
  <c r="E16" i="102"/>
  <c r="D266" i="102"/>
  <c r="C267" i="102"/>
  <c r="AA24" i="102"/>
  <c r="Z19" i="102"/>
  <c r="AB19" i="102" s="1"/>
  <c r="AC19" i="102"/>
  <c r="R17" i="102"/>
  <c r="V16" i="102"/>
  <c r="H16" i="102"/>
  <c r="M21" i="102"/>
  <c r="D21" i="102" s="1"/>
  <c r="L22" i="102"/>
  <c r="B26" i="102"/>
  <c r="C25" i="102"/>
  <c r="O20" i="101"/>
  <c r="P18" i="101"/>
  <c r="Q18" i="101"/>
  <c r="S18" i="101" s="1"/>
  <c r="AA24" i="101"/>
  <c r="Z19" i="101"/>
  <c r="AC19" i="101"/>
  <c r="E16" i="101"/>
  <c r="B26" i="101"/>
  <c r="C25" i="101"/>
  <c r="D265" i="101"/>
  <c r="C266" i="101"/>
  <c r="M21" i="101"/>
  <c r="D21" i="101" s="1"/>
  <c r="L22" i="101"/>
  <c r="R17" i="101"/>
  <c r="V16" i="101"/>
  <c r="H16" i="101"/>
  <c r="O19" i="100"/>
  <c r="L21" i="100"/>
  <c r="M20" i="100"/>
  <c r="D20" i="100" s="1"/>
  <c r="AC18" i="100"/>
  <c r="Z18" i="100"/>
  <c r="AB18" i="100" s="1"/>
  <c r="C24" i="100"/>
  <c r="B25" i="100"/>
  <c r="AA23" i="100"/>
  <c r="D266" i="100"/>
  <c r="C267" i="100"/>
  <c r="P17" i="100"/>
  <c r="Q17" i="100"/>
  <c r="AB17" i="100"/>
  <c r="O20" i="99"/>
  <c r="AC19" i="99"/>
  <c r="Z19" i="99"/>
  <c r="AB19" i="99" s="1"/>
  <c r="AA24" i="99"/>
  <c r="V16" i="99"/>
  <c r="H16" i="99"/>
  <c r="E16" i="99"/>
  <c r="S17" i="99"/>
  <c r="AB18" i="99"/>
  <c r="D265" i="99"/>
  <c r="C266" i="99"/>
  <c r="C25" i="99"/>
  <c r="B26" i="99"/>
  <c r="L22" i="99"/>
  <c r="M21" i="99"/>
  <c r="D21" i="99" s="1"/>
  <c r="R17" i="99"/>
  <c r="O20" i="98"/>
  <c r="V16" i="98"/>
  <c r="F16" i="98" s="1"/>
  <c r="Z18" i="98"/>
  <c r="AB18" i="98" s="1"/>
  <c r="AC18" i="98"/>
  <c r="P17" i="98"/>
  <c r="Q17" i="98"/>
  <c r="S17" i="98" s="1"/>
  <c r="M21" i="98"/>
  <c r="D21" i="98" s="1"/>
  <c r="L22" i="98"/>
  <c r="B26" i="98"/>
  <c r="C25" i="98"/>
  <c r="D266" i="98"/>
  <c r="C267" i="98"/>
  <c r="AA24" i="98"/>
  <c r="H16" i="98"/>
  <c r="O20" i="97"/>
  <c r="AA23" i="97"/>
  <c r="F17" i="97"/>
  <c r="S17" i="97"/>
  <c r="L22" i="97"/>
  <c r="M21" i="97"/>
  <c r="D21" i="97" s="1"/>
  <c r="C24" i="97"/>
  <c r="B25" i="97"/>
  <c r="X16" i="97"/>
  <c r="D265" i="97"/>
  <c r="C266" i="97"/>
  <c r="R17" i="97"/>
  <c r="E17" i="97"/>
  <c r="AC19" i="97"/>
  <c r="Z19" i="97"/>
  <c r="AA23" i="96"/>
  <c r="AC18" i="96"/>
  <c r="Z18" i="96"/>
  <c r="AB18" i="96" s="1"/>
  <c r="S17" i="96"/>
  <c r="D266" i="96"/>
  <c r="C267" i="96"/>
  <c r="C24" i="96"/>
  <c r="B25" i="96"/>
  <c r="O19" i="96"/>
  <c r="L21" i="96"/>
  <c r="M20" i="96"/>
  <c r="D20" i="96" s="1"/>
  <c r="AB17" i="96"/>
  <c r="V16" i="96"/>
  <c r="R17" i="96"/>
  <c r="E17" i="96"/>
  <c r="O20" i="95"/>
  <c r="M21" i="95"/>
  <c r="D21" i="95" s="1"/>
  <c r="L22" i="95"/>
  <c r="Z19" i="95"/>
  <c r="AB19" i="95" s="1"/>
  <c r="AC19" i="95"/>
  <c r="V16" i="95"/>
  <c r="F16" i="95" s="1"/>
  <c r="AB18" i="95"/>
  <c r="R17" i="95"/>
  <c r="B26" i="95"/>
  <c r="C25" i="95"/>
  <c r="D265" i="95"/>
  <c r="C266" i="95"/>
  <c r="P18" i="95"/>
  <c r="Q18" i="95"/>
  <c r="AA24" i="95"/>
  <c r="O18" i="94"/>
  <c r="H15" i="94"/>
  <c r="S16" i="94"/>
  <c r="Z17" i="94"/>
  <c r="AC17" i="94"/>
  <c r="B25" i="94"/>
  <c r="C24" i="94"/>
  <c r="R16" i="94"/>
  <c r="D266" i="94"/>
  <c r="C267" i="94"/>
  <c r="M19" i="94"/>
  <c r="D19" i="94" s="1"/>
  <c r="L20" i="94"/>
  <c r="U16" i="94"/>
  <c r="W16" i="94" s="1"/>
  <c r="AA23" i="94"/>
  <c r="E16" i="94" l="1"/>
  <c r="H16" i="94"/>
  <c r="U16" i="100"/>
  <c r="E16" i="100" s="1"/>
  <c r="I15" i="100"/>
  <c r="U16" i="113"/>
  <c r="E16" i="113" s="1"/>
  <c r="I15" i="113"/>
  <c r="O21" i="117"/>
  <c r="H17" i="117"/>
  <c r="M22" i="117"/>
  <c r="D22" i="117" s="1"/>
  <c r="L23" i="117"/>
  <c r="X16" i="117"/>
  <c r="B27" i="117"/>
  <c r="C26" i="117"/>
  <c r="S18" i="117"/>
  <c r="S18" i="116"/>
  <c r="P19" i="116" s="1"/>
  <c r="Z20" i="117"/>
  <c r="AB20" i="117" s="1"/>
  <c r="AC20" i="117"/>
  <c r="D266" i="117"/>
  <c r="C267" i="117"/>
  <c r="AA25" i="117"/>
  <c r="R18" i="117"/>
  <c r="H18" i="117" s="1"/>
  <c r="E18" i="117"/>
  <c r="O21" i="116"/>
  <c r="B27" i="116"/>
  <c r="C26" i="116"/>
  <c r="M22" i="116"/>
  <c r="D22" i="116" s="1"/>
  <c r="L23" i="116"/>
  <c r="Z20" i="116"/>
  <c r="AC20" i="116"/>
  <c r="AA25" i="116"/>
  <c r="U17" i="116"/>
  <c r="W17" i="116" s="1"/>
  <c r="H17" i="116"/>
  <c r="D267" i="116"/>
  <c r="C268" i="116"/>
  <c r="R18" i="116"/>
  <c r="H18" i="116" s="1"/>
  <c r="E18" i="116"/>
  <c r="Q19" i="116"/>
  <c r="I18" i="116"/>
  <c r="O21" i="115"/>
  <c r="AB19" i="115"/>
  <c r="U17" i="115"/>
  <c r="W17" i="115" s="1"/>
  <c r="I16" i="115"/>
  <c r="AA24" i="115"/>
  <c r="L23" i="115"/>
  <c r="M22" i="115"/>
  <c r="D22" i="115" s="1"/>
  <c r="AC20" i="115"/>
  <c r="Z20" i="115"/>
  <c r="AB20" i="115" s="1"/>
  <c r="D266" i="115"/>
  <c r="C267" i="115"/>
  <c r="C25" i="115"/>
  <c r="B26" i="115"/>
  <c r="P19" i="115"/>
  <c r="Q19" i="115"/>
  <c r="S19" i="115" s="1"/>
  <c r="O21" i="114"/>
  <c r="P19" i="114"/>
  <c r="Q19" i="114"/>
  <c r="S19" i="114" s="1"/>
  <c r="B27" i="114"/>
  <c r="C26" i="114"/>
  <c r="M22" i="114"/>
  <c r="D22" i="114" s="1"/>
  <c r="L23" i="114"/>
  <c r="R18" i="114"/>
  <c r="AB19" i="114"/>
  <c r="U17" i="114"/>
  <c r="W17" i="114" s="1"/>
  <c r="I16" i="114"/>
  <c r="AA25" i="114"/>
  <c r="Z20" i="114"/>
  <c r="AB20" i="114" s="1"/>
  <c r="AC20" i="114"/>
  <c r="D267" i="114"/>
  <c r="C268" i="114"/>
  <c r="O20" i="113"/>
  <c r="D266" i="113"/>
  <c r="C267" i="113"/>
  <c r="P18" i="113"/>
  <c r="Q18" i="113"/>
  <c r="S18" i="113" s="1"/>
  <c r="L22" i="113"/>
  <c r="M21" i="113"/>
  <c r="D21" i="113" s="1"/>
  <c r="AB18" i="113"/>
  <c r="C25" i="113"/>
  <c r="B26" i="113"/>
  <c r="AC19" i="113"/>
  <c r="Z19" i="113"/>
  <c r="AB19" i="113" s="1"/>
  <c r="AA24" i="113"/>
  <c r="O21" i="112"/>
  <c r="P18" i="112"/>
  <c r="Q18" i="112"/>
  <c r="S18" i="112" s="1"/>
  <c r="Z20" i="112"/>
  <c r="AB20" i="112" s="1"/>
  <c r="AC20" i="112"/>
  <c r="B27" i="112"/>
  <c r="C26" i="112"/>
  <c r="AB19" i="112"/>
  <c r="M22" i="112"/>
  <c r="D22" i="112" s="1"/>
  <c r="L23" i="112"/>
  <c r="AA25" i="112"/>
  <c r="D267" i="112"/>
  <c r="C268" i="112"/>
  <c r="U17" i="112"/>
  <c r="W17" i="112" s="1"/>
  <c r="I16" i="112"/>
  <c r="O21" i="111"/>
  <c r="AA24" i="111"/>
  <c r="AC19" i="111"/>
  <c r="Z19" i="111"/>
  <c r="AB19" i="111" s="1"/>
  <c r="R18" i="111"/>
  <c r="D266" i="111"/>
  <c r="C267" i="111"/>
  <c r="L23" i="111"/>
  <c r="M22" i="111"/>
  <c r="D22" i="111" s="1"/>
  <c r="C25" i="111"/>
  <c r="B26" i="111"/>
  <c r="F16" i="111"/>
  <c r="X16" i="111"/>
  <c r="AB18" i="111"/>
  <c r="S18" i="111"/>
  <c r="O21" i="110"/>
  <c r="M22" i="110"/>
  <c r="D22" i="110" s="1"/>
  <c r="L23" i="110"/>
  <c r="U17" i="110"/>
  <c r="W17" i="110" s="1"/>
  <c r="I16" i="110"/>
  <c r="D267" i="110"/>
  <c r="C268" i="110"/>
  <c r="AA25" i="110"/>
  <c r="R18" i="110"/>
  <c r="Z20" i="110"/>
  <c r="AC20" i="110"/>
  <c r="B27" i="110"/>
  <c r="C26" i="110"/>
  <c r="P19" i="110"/>
  <c r="Q19" i="110"/>
  <c r="S19" i="110" s="1"/>
  <c r="O21" i="109"/>
  <c r="AA25" i="109"/>
  <c r="AB19" i="109"/>
  <c r="R18" i="109"/>
  <c r="D266" i="109"/>
  <c r="C267" i="109"/>
  <c r="B27" i="109"/>
  <c r="C26" i="109"/>
  <c r="U17" i="109"/>
  <c r="W17" i="109" s="1"/>
  <c r="I16" i="109"/>
  <c r="Z20" i="109"/>
  <c r="AB20" i="109" s="1"/>
  <c r="AC20" i="109"/>
  <c r="M22" i="109"/>
  <c r="D22" i="109" s="1"/>
  <c r="L23" i="109"/>
  <c r="P19" i="109"/>
  <c r="Q19" i="109"/>
  <c r="S19" i="109" s="1"/>
  <c r="O21" i="108"/>
  <c r="P19" i="108"/>
  <c r="Q19" i="108"/>
  <c r="S19" i="108" s="1"/>
  <c r="B27" i="108"/>
  <c r="C26" i="108"/>
  <c r="M22" i="108"/>
  <c r="D22" i="108" s="1"/>
  <c r="L23" i="108"/>
  <c r="R18" i="108"/>
  <c r="Z20" i="108"/>
  <c r="AB20" i="108" s="1"/>
  <c r="AC20" i="108"/>
  <c r="AB19" i="108"/>
  <c r="D267" i="108"/>
  <c r="C268" i="108"/>
  <c r="AA25" i="108"/>
  <c r="U17" i="108"/>
  <c r="W17" i="108" s="1"/>
  <c r="I16" i="108"/>
  <c r="O21" i="107"/>
  <c r="AA25" i="107"/>
  <c r="Z20" i="107"/>
  <c r="AB20" i="107" s="1"/>
  <c r="AC20" i="107"/>
  <c r="R18" i="107"/>
  <c r="U17" i="107"/>
  <c r="W17" i="107" s="1"/>
  <c r="I16" i="107"/>
  <c r="D266" i="107"/>
  <c r="C267" i="107"/>
  <c r="B27" i="107"/>
  <c r="C26" i="107"/>
  <c r="AB19" i="107"/>
  <c r="P19" i="107"/>
  <c r="Q19" i="107"/>
  <c r="S19" i="107" s="1"/>
  <c r="M22" i="107"/>
  <c r="D22" i="107" s="1"/>
  <c r="L23" i="107"/>
  <c r="O21" i="106"/>
  <c r="F16" i="106"/>
  <c r="X16" i="106"/>
  <c r="B27" i="106"/>
  <c r="C26" i="106"/>
  <c r="R18" i="106"/>
  <c r="M22" i="106"/>
  <c r="D22" i="106" s="1"/>
  <c r="L23" i="106"/>
  <c r="AA25" i="106"/>
  <c r="D267" i="106"/>
  <c r="C268" i="106"/>
  <c r="Z20" i="106"/>
  <c r="AC20" i="106"/>
  <c r="P19" i="106"/>
  <c r="Q19" i="106"/>
  <c r="S19" i="106" s="1"/>
  <c r="O21" i="105"/>
  <c r="P19" i="105"/>
  <c r="Q19" i="105"/>
  <c r="L23" i="105"/>
  <c r="M22" i="105"/>
  <c r="D22" i="105" s="1"/>
  <c r="D266" i="105"/>
  <c r="C267" i="105"/>
  <c r="AA24" i="105"/>
  <c r="AC19" i="105"/>
  <c r="Z19" i="105"/>
  <c r="R18" i="105"/>
  <c r="C25" i="105"/>
  <c r="B26" i="105"/>
  <c r="F16" i="105"/>
  <c r="X16" i="105"/>
  <c r="O21" i="104"/>
  <c r="M22" i="104"/>
  <c r="D22" i="104" s="1"/>
  <c r="L23" i="104"/>
  <c r="AA25" i="104"/>
  <c r="R18" i="104"/>
  <c r="F16" i="104"/>
  <c r="X16" i="104"/>
  <c r="Z20" i="104"/>
  <c r="AB20" i="104" s="1"/>
  <c r="AC20" i="104"/>
  <c r="B27" i="104"/>
  <c r="C26" i="104"/>
  <c r="D267" i="104"/>
  <c r="C268" i="104"/>
  <c r="P19" i="104"/>
  <c r="Q19" i="104"/>
  <c r="S19" i="104" s="1"/>
  <c r="O20" i="103"/>
  <c r="R17" i="103"/>
  <c r="AA25" i="103"/>
  <c r="S17" i="103"/>
  <c r="E16" i="103"/>
  <c r="B27" i="103"/>
  <c r="C26" i="103"/>
  <c r="Z19" i="103"/>
  <c r="AC19" i="103"/>
  <c r="M21" i="103"/>
  <c r="D21" i="103" s="1"/>
  <c r="L22" i="103"/>
  <c r="V16" i="103"/>
  <c r="H16" i="103"/>
  <c r="D266" i="103"/>
  <c r="C267" i="103"/>
  <c r="O21" i="102"/>
  <c r="P19" i="102"/>
  <c r="Q19" i="102"/>
  <c r="S19" i="102" s="1"/>
  <c r="AA25" i="102"/>
  <c r="M22" i="102"/>
  <c r="D22" i="102" s="1"/>
  <c r="L23" i="102"/>
  <c r="F16" i="102"/>
  <c r="X16" i="102"/>
  <c r="D267" i="102"/>
  <c r="C268" i="102"/>
  <c r="B27" i="102"/>
  <c r="C26" i="102"/>
  <c r="Z20" i="102"/>
  <c r="AB20" i="102" s="1"/>
  <c r="AC20" i="102"/>
  <c r="R18" i="102"/>
  <c r="O21" i="101"/>
  <c r="P19" i="101"/>
  <c r="Q19" i="101"/>
  <c r="S19" i="101" s="1"/>
  <c r="F16" i="101"/>
  <c r="X16" i="101"/>
  <c r="M22" i="101"/>
  <c r="D22" i="101" s="1"/>
  <c r="L23" i="101"/>
  <c r="D266" i="101"/>
  <c r="C267" i="101"/>
  <c r="AA25" i="101"/>
  <c r="Z20" i="101"/>
  <c r="AB20" i="101" s="1"/>
  <c r="AC20" i="101"/>
  <c r="B27" i="101"/>
  <c r="C26" i="101"/>
  <c r="AB19" i="101"/>
  <c r="R18" i="101"/>
  <c r="O20" i="100"/>
  <c r="R17" i="100"/>
  <c r="S17" i="100"/>
  <c r="D267" i="100"/>
  <c r="C268" i="100"/>
  <c r="AA24" i="100"/>
  <c r="AC19" i="100"/>
  <c r="Z19" i="100"/>
  <c r="L22" i="100"/>
  <c r="M21" i="100"/>
  <c r="D21" i="100" s="1"/>
  <c r="C25" i="100"/>
  <c r="B26" i="100"/>
  <c r="O21" i="99"/>
  <c r="L23" i="99"/>
  <c r="M22" i="99"/>
  <c r="D22" i="99" s="1"/>
  <c r="AA25" i="99"/>
  <c r="D266" i="99"/>
  <c r="C267" i="99"/>
  <c r="P18" i="99"/>
  <c r="Q18" i="99"/>
  <c r="S18" i="99" s="1"/>
  <c r="F16" i="99"/>
  <c r="X16" i="99"/>
  <c r="AC20" i="99"/>
  <c r="Z20" i="99"/>
  <c r="AB20" i="99" s="1"/>
  <c r="C26" i="99"/>
  <c r="B27" i="99"/>
  <c r="O21" i="98"/>
  <c r="D267" i="98"/>
  <c r="C268" i="98"/>
  <c r="AA25" i="98"/>
  <c r="R17" i="98"/>
  <c r="X16" i="98"/>
  <c r="I16" i="98" s="1"/>
  <c r="B27" i="98"/>
  <c r="C26" i="98"/>
  <c r="M22" i="98"/>
  <c r="D22" i="98" s="1"/>
  <c r="L23" i="98"/>
  <c r="P18" i="98"/>
  <c r="Q18" i="98"/>
  <c r="Z19" i="98"/>
  <c r="AC19" i="98"/>
  <c r="O21" i="97"/>
  <c r="AB19" i="97"/>
  <c r="U17" i="97"/>
  <c r="W17" i="97" s="1"/>
  <c r="C25" i="97"/>
  <c r="B26" i="97"/>
  <c r="P18" i="97"/>
  <c r="Q18" i="97"/>
  <c r="I17" i="97"/>
  <c r="H17" i="97"/>
  <c r="AC20" i="97"/>
  <c r="Z20" i="97"/>
  <c r="AB20" i="97" s="1"/>
  <c r="D266" i="97"/>
  <c r="C267" i="97"/>
  <c r="AA24" i="97"/>
  <c r="L23" i="97"/>
  <c r="M22" i="97"/>
  <c r="D22" i="97" s="1"/>
  <c r="O20" i="96"/>
  <c r="C25" i="96"/>
  <c r="B26" i="96"/>
  <c r="AC19" i="96"/>
  <c r="Z19" i="96"/>
  <c r="H17" i="96"/>
  <c r="X16" i="96"/>
  <c r="L22" i="96"/>
  <c r="M21" i="96"/>
  <c r="D21" i="96" s="1"/>
  <c r="AA24" i="96"/>
  <c r="D267" i="96"/>
  <c r="C268" i="96"/>
  <c r="P18" i="96"/>
  <c r="Q18" i="96"/>
  <c r="I17" i="96"/>
  <c r="O21" i="95"/>
  <c r="R18" i="95"/>
  <c r="D266" i="95"/>
  <c r="C267" i="95"/>
  <c r="B27" i="95"/>
  <c r="C26" i="95"/>
  <c r="X16" i="95"/>
  <c r="I16" i="95" s="1"/>
  <c r="S18" i="95"/>
  <c r="AA25" i="95"/>
  <c r="Z20" i="95"/>
  <c r="AC20" i="95"/>
  <c r="M22" i="95"/>
  <c r="D22" i="95" s="1"/>
  <c r="L23" i="95"/>
  <c r="O19" i="94"/>
  <c r="B26" i="94"/>
  <c r="C25" i="94"/>
  <c r="AB17" i="94"/>
  <c r="P17" i="94"/>
  <c r="Q17" i="94"/>
  <c r="V16" i="94"/>
  <c r="F16" i="94" s="1"/>
  <c r="M20" i="94"/>
  <c r="D20" i="94" s="1"/>
  <c r="L21" i="94"/>
  <c r="D267" i="94"/>
  <c r="C268" i="94"/>
  <c r="AA24" i="94"/>
  <c r="Z18" i="94"/>
  <c r="AB18" i="94" s="1"/>
  <c r="AC18" i="94"/>
  <c r="W16" i="113" l="1"/>
  <c r="S19" i="116"/>
  <c r="P20" i="116" s="1"/>
  <c r="H16" i="113"/>
  <c r="V16" i="113"/>
  <c r="W16" i="100"/>
  <c r="O22" i="117"/>
  <c r="P19" i="117"/>
  <c r="Q19" i="117"/>
  <c r="I18" i="117"/>
  <c r="B28" i="117"/>
  <c r="C27" i="117"/>
  <c r="D267" i="117"/>
  <c r="C268" i="117"/>
  <c r="Z21" i="117"/>
  <c r="AB21" i="117" s="1"/>
  <c r="AC21" i="117"/>
  <c r="AA26" i="117"/>
  <c r="U17" i="117"/>
  <c r="W17" i="117" s="1"/>
  <c r="M23" i="117"/>
  <c r="D23" i="117" s="1"/>
  <c r="L24" i="117"/>
  <c r="O22" i="116"/>
  <c r="Q20" i="116"/>
  <c r="F20" i="116" s="1"/>
  <c r="F19" i="116"/>
  <c r="R19" i="116"/>
  <c r="H19" i="116" s="1"/>
  <c r="E19" i="116"/>
  <c r="D268" i="116"/>
  <c r="C269" i="116"/>
  <c r="AB20" i="116"/>
  <c r="B28" i="116"/>
  <c r="C27" i="116"/>
  <c r="V17" i="116"/>
  <c r="Z21" i="116"/>
  <c r="AB21" i="116" s="1"/>
  <c r="AC21" i="116"/>
  <c r="M23" i="116"/>
  <c r="D23" i="116" s="1"/>
  <c r="L24" i="116"/>
  <c r="AA26" i="116"/>
  <c r="P20" i="115"/>
  <c r="Q20" i="115"/>
  <c r="S20" i="115" s="1"/>
  <c r="O22" i="115"/>
  <c r="R19" i="115"/>
  <c r="C26" i="115"/>
  <c r="B27" i="115"/>
  <c r="E17" i="115"/>
  <c r="AA25" i="115"/>
  <c r="D267" i="115"/>
  <c r="C268" i="115"/>
  <c r="AC21" i="115"/>
  <c r="Z21" i="115"/>
  <c r="L24" i="115"/>
  <c r="M23" i="115"/>
  <c r="D23" i="115" s="1"/>
  <c r="V17" i="115"/>
  <c r="H17" i="115"/>
  <c r="O22" i="114"/>
  <c r="P20" i="114"/>
  <c r="Q20" i="114"/>
  <c r="S20" i="114" s="1"/>
  <c r="D268" i="114"/>
  <c r="C269" i="114"/>
  <c r="Z21" i="114"/>
  <c r="AC21" i="114"/>
  <c r="B28" i="114"/>
  <c r="C27" i="114"/>
  <c r="R19" i="114"/>
  <c r="V17" i="114"/>
  <c r="H17" i="114"/>
  <c r="E17" i="114"/>
  <c r="M23" i="114"/>
  <c r="D23" i="114" s="1"/>
  <c r="L24" i="114"/>
  <c r="AA26" i="114"/>
  <c r="O21" i="113"/>
  <c r="P19" i="113"/>
  <c r="Q19" i="113"/>
  <c r="S19" i="113" s="1"/>
  <c r="AC20" i="113"/>
  <c r="Z20" i="113"/>
  <c r="AB20" i="113" s="1"/>
  <c r="AA25" i="113"/>
  <c r="L23" i="113"/>
  <c r="M22" i="113"/>
  <c r="D22" i="113" s="1"/>
  <c r="D267" i="113"/>
  <c r="C268" i="113"/>
  <c r="C26" i="113"/>
  <c r="B27" i="113"/>
  <c r="R18" i="113"/>
  <c r="O22" i="112"/>
  <c r="B28" i="112"/>
  <c r="C27" i="112"/>
  <c r="Z21" i="112"/>
  <c r="AC21" i="112"/>
  <c r="P19" i="112"/>
  <c r="Q19" i="112"/>
  <c r="S19" i="112" s="1"/>
  <c r="V17" i="112"/>
  <c r="H17" i="112"/>
  <c r="E17" i="112"/>
  <c r="D268" i="112"/>
  <c r="C269" i="112"/>
  <c r="M23" i="112"/>
  <c r="D23" i="112" s="1"/>
  <c r="L24" i="112"/>
  <c r="AA26" i="112"/>
  <c r="R18" i="112"/>
  <c r="O22" i="111"/>
  <c r="C26" i="111"/>
  <c r="B27" i="111"/>
  <c r="AC20" i="111"/>
  <c r="Z20" i="111"/>
  <c r="P19" i="111"/>
  <c r="Q19" i="111"/>
  <c r="S19" i="111" s="1"/>
  <c r="U17" i="111"/>
  <c r="W17" i="111" s="1"/>
  <c r="I16" i="111"/>
  <c r="AA25" i="111"/>
  <c r="L24" i="111"/>
  <c r="M23" i="111"/>
  <c r="D23" i="111" s="1"/>
  <c r="D267" i="111"/>
  <c r="C268" i="111"/>
  <c r="P20" i="110"/>
  <c r="Q20" i="110"/>
  <c r="S20" i="110" s="1"/>
  <c r="O22" i="110"/>
  <c r="AA26" i="110"/>
  <c r="AB20" i="110"/>
  <c r="D268" i="110"/>
  <c r="C269" i="110"/>
  <c r="M23" i="110"/>
  <c r="D23" i="110" s="1"/>
  <c r="L24" i="110"/>
  <c r="R19" i="110"/>
  <c r="B28" i="110"/>
  <c r="C27" i="110"/>
  <c r="Z21" i="110"/>
  <c r="AB21" i="110" s="1"/>
  <c r="AC21" i="110"/>
  <c r="V17" i="110"/>
  <c r="H17" i="110"/>
  <c r="E17" i="110"/>
  <c r="O22" i="109"/>
  <c r="P20" i="109"/>
  <c r="Q20" i="109"/>
  <c r="S20" i="109" s="1"/>
  <c r="M23" i="109"/>
  <c r="D23" i="109" s="1"/>
  <c r="L24" i="109"/>
  <c r="Z21" i="109"/>
  <c r="AC21" i="109"/>
  <c r="V17" i="109"/>
  <c r="H17" i="109"/>
  <c r="E17" i="109"/>
  <c r="AA26" i="109"/>
  <c r="R19" i="109"/>
  <c r="B28" i="109"/>
  <c r="C27" i="109"/>
  <c r="D267" i="109"/>
  <c r="C268" i="109"/>
  <c r="O22" i="108"/>
  <c r="P20" i="108"/>
  <c r="Q20" i="108"/>
  <c r="S20" i="108" s="1"/>
  <c r="V17" i="108"/>
  <c r="H17" i="108"/>
  <c r="E17" i="108"/>
  <c r="D268" i="108"/>
  <c r="C269" i="108"/>
  <c r="M23" i="108"/>
  <c r="D23" i="108" s="1"/>
  <c r="L24" i="108"/>
  <c r="AA26" i="108"/>
  <c r="Z21" i="108"/>
  <c r="AC21" i="108"/>
  <c r="B28" i="108"/>
  <c r="C27" i="108"/>
  <c r="R19" i="108"/>
  <c r="O22" i="107"/>
  <c r="M23" i="107"/>
  <c r="D23" i="107" s="1"/>
  <c r="L24" i="107"/>
  <c r="P20" i="107"/>
  <c r="Q20" i="107"/>
  <c r="S20" i="107" s="1"/>
  <c r="AA26" i="107"/>
  <c r="R19" i="105"/>
  <c r="R19" i="107"/>
  <c r="B28" i="107"/>
  <c r="C27" i="107"/>
  <c r="D267" i="107"/>
  <c r="C268" i="107"/>
  <c r="V17" i="107"/>
  <c r="H17" i="107"/>
  <c r="E17" i="107"/>
  <c r="Z21" i="107"/>
  <c r="AC21" i="107"/>
  <c r="P20" i="106"/>
  <c r="Q20" i="106"/>
  <c r="S20" i="106" s="1"/>
  <c r="O22" i="106"/>
  <c r="AB20" i="106"/>
  <c r="D268" i="106"/>
  <c r="C269" i="106"/>
  <c r="B28" i="106"/>
  <c r="C27" i="106"/>
  <c r="U17" i="106"/>
  <c r="W17" i="106" s="1"/>
  <c r="I16" i="106"/>
  <c r="R19" i="106"/>
  <c r="Z21" i="106"/>
  <c r="AB21" i="106" s="1"/>
  <c r="AC21" i="106"/>
  <c r="M23" i="106"/>
  <c r="D23" i="106" s="1"/>
  <c r="L24" i="106"/>
  <c r="AA26" i="106"/>
  <c r="O22" i="105"/>
  <c r="C26" i="105"/>
  <c r="B27" i="105"/>
  <c r="AC20" i="105"/>
  <c r="Z20" i="105"/>
  <c r="AB20" i="105" s="1"/>
  <c r="L24" i="105"/>
  <c r="M23" i="105"/>
  <c r="D23" i="105" s="1"/>
  <c r="S19" i="105"/>
  <c r="U17" i="105"/>
  <c r="W17" i="105" s="1"/>
  <c r="I16" i="105"/>
  <c r="AA25" i="105"/>
  <c r="AB19" i="105"/>
  <c r="D267" i="105"/>
  <c r="C268" i="105"/>
  <c r="O22" i="104"/>
  <c r="P20" i="104"/>
  <c r="Q20" i="104"/>
  <c r="S20" i="104" s="1"/>
  <c r="R19" i="104"/>
  <c r="B28" i="104"/>
  <c r="C27" i="104"/>
  <c r="U17" i="104"/>
  <c r="W17" i="104" s="1"/>
  <c r="I16" i="104"/>
  <c r="D268" i="104"/>
  <c r="C269" i="104"/>
  <c r="AA26" i="104"/>
  <c r="Z21" i="104"/>
  <c r="AC21" i="104"/>
  <c r="M23" i="104"/>
  <c r="D23" i="104" s="1"/>
  <c r="L24" i="104"/>
  <c r="O21" i="103"/>
  <c r="AB19" i="103"/>
  <c r="B28" i="103"/>
  <c r="C27" i="103"/>
  <c r="D267" i="103"/>
  <c r="C268" i="103"/>
  <c r="F16" i="103"/>
  <c r="X16" i="103"/>
  <c r="M22" i="103"/>
  <c r="D22" i="103" s="1"/>
  <c r="L23" i="103"/>
  <c r="Z20" i="103"/>
  <c r="AB20" i="103" s="1"/>
  <c r="AC20" i="103"/>
  <c r="AA26" i="103"/>
  <c r="P18" i="103"/>
  <c r="Q18" i="103"/>
  <c r="S18" i="103" s="1"/>
  <c r="O22" i="102"/>
  <c r="P20" i="102"/>
  <c r="Q20" i="102"/>
  <c r="S20" i="102" s="1"/>
  <c r="B28" i="102"/>
  <c r="C27" i="102"/>
  <c r="D268" i="102"/>
  <c r="C269" i="102"/>
  <c r="U17" i="102"/>
  <c r="W17" i="102" s="1"/>
  <c r="I16" i="102"/>
  <c r="Z21" i="102"/>
  <c r="AB21" i="102" s="1"/>
  <c r="AC21" i="102"/>
  <c r="AA26" i="102"/>
  <c r="M23" i="102"/>
  <c r="D23" i="102" s="1"/>
  <c r="L24" i="102"/>
  <c r="R19" i="102"/>
  <c r="O22" i="101"/>
  <c r="P20" i="101"/>
  <c r="Q20" i="101"/>
  <c r="S20" i="101" s="1"/>
  <c r="B28" i="101"/>
  <c r="C27" i="101"/>
  <c r="Z21" i="101"/>
  <c r="AC21" i="101"/>
  <c r="D267" i="101"/>
  <c r="C268" i="101"/>
  <c r="M23" i="101"/>
  <c r="D23" i="101" s="1"/>
  <c r="L24" i="101"/>
  <c r="R19" i="101"/>
  <c r="AA26" i="101"/>
  <c r="U17" i="101"/>
  <c r="W17" i="101" s="1"/>
  <c r="I16" i="101"/>
  <c r="O21" i="100"/>
  <c r="C26" i="100"/>
  <c r="B27" i="100"/>
  <c r="L23" i="100"/>
  <c r="M22" i="100"/>
  <c r="D22" i="100" s="1"/>
  <c r="AC20" i="100"/>
  <c r="Z20" i="100"/>
  <c r="AB20" i="100" s="1"/>
  <c r="D268" i="100"/>
  <c r="C269" i="100"/>
  <c r="P18" i="100"/>
  <c r="Q18" i="100"/>
  <c r="S18" i="100" s="1"/>
  <c r="AA25" i="100"/>
  <c r="AB19" i="100"/>
  <c r="P19" i="99"/>
  <c r="Q19" i="99"/>
  <c r="S19" i="99" s="1"/>
  <c r="O22" i="99"/>
  <c r="AA26" i="99"/>
  <c r="U17" i="99"/>
  <c r="W17" i="99" s="1"/>
  <c r="I16" i="99"/>
  <c r="C27" i="99"/>
  <c r="B28" i="99"/>
  <c r="AC21" i="99"/>
  <c r="Z21" i="99"/>
  <c r="AB21" i="99" s="1"/>
  <c r="R18" i="99"/>
  <c r="D267" i="99"/>
  <c r="C268" i="99"/>
  <c r="L24" i="99"/>
  <c r="M23" i="99"/>
  <c r="D23" i="99" s="1"/>
  <c r="O22" i="98"/>
  <c r="AB19" i="98"/>
  <c r="R18" i="98"/>
  <c r="B28" i="98"/>
  <c r="C27" i="98"/>
  <c r="U17" i="98"/>
  <c r="E17" i="98" s="1"/>
  <c r="Z20" i="98"/>
  <c r="AB20" i="98" s="1"/>
  <c r="AC20" i="98"/>
  <c r="S18" i="98"/>
  <c r="M23" i="98"/>
  <c r="D23" i="98" s="1"/>
  <c r="L24" i="98"/>
  <c r="AA26" i="98"/>
  <c r="D268" i="98"/>
  <c r="C269" i="98"/>
  <c r="O22" i="97"/>
  <c r="D267" i="97"/>
  <c r="C268" i="97"/>
  <c r="AC21" i="97"/>
  <c r="Z21" i="97"/>
  <c r="AB21" i="97" s="1"/>
  <c r="R18" i="97"/>
  <c r="E18" i="97"/>
  <c r="C26" i="97"/>
  <c r="B27" i="97"/>
  <c r="L24" i="97"/>
  <c r="M23" i="97"/>
  <c r="D23" i="97" s="1"/>
  <c r="F18" i="97"/>
  <c r="S18" i="97"/>
  <c r="AA25" i="97"/>
  <c r="V17" i="97"/>
  <c r="O21" i="96"/>
  <c r="AC20" i="96"/>
  <c r="Z20" i="96"/>
  <c r="AB20" i="96" s="1"/>
  <c r="C26" i="96"/>
  <c r="B27" i="96"/>
  <c r="R18" i="96"/>
  <c r="E18" i="96"/>
  <c r="F18" i="96"/>
  <c r="S18" i="96"/>
  <c r="D268" i="96"/>
  <c r="C269" i="96"/>
  <c r="L23" i="96"/>
  <c r="M22" i="96"/>
  <c r="D22" i="96" s="1"/>
  <c r="U17" i="96"/>
  <c r="W17" i="96" s="1"/>
  <c r="AB19" i="96"/>
  <c r="AA25" i="96"/>
  <c r="O22" i="95"/>
  <c r="M23" i="95"/>
  <c r="D23" i="95" s="1"/>
  <c r="L24" i="95"/>
  <c r="Z21" i="95"/>
  <c r="AB21" i="95" s="1"/>
  <c r="AC21" i="95"/>
  <c r="U17" i="95"/>
  <c r="E17" i="95" s="1"/>
  <c r="W17" i="95"/>
  <c r="H17" i="95" s="1"/>
  <c r="AA26" i="95"/>
  <c r="AB20" i="95"/>
  <c r="P19" i="95"/>
  <c r="Q19" i="95"/>
  <c r="S19" i="95" s="1"/>
  <c r="B28" i="95"/>
  <c r="C27" i="95"/>
  <c r="D267" i="95"/>
  <c r="C268" i="95"/>
  <c r="O20" i="94"/>
  <c r="M21" i="94"/>
  <c r="D21" i="94" s="1"/>
  <c r="L22" i="94"/>
  <c r="R17" i="94"/>
  <c r="B27" i="94"/>
  <c r="C26" i="94"/>
  <c r="Z19" i="94"/>
  <c r="AB19" i="94" s="1"/>
  <c r="AC19" i="94"/>
  <c r="D268" i="94"/>
  <c r="C269" i="94"/>
  <c r="X16" i="94"/>
  <c r="I16" i="94" s="1"/>
  <c r="S17" i="94"/>
  <c r="AA25" i="94"/>
  <c r="I19" i="116" l="1"/>
  <c r="X16" i="113"/>
  <c r="F16" i="113"/>
  <c r="W17" i="98"/>
  <c r="H17" i="98" s="1"/>
  <c r="V16" i="100"/>
  <c r="H16" i="100"/>
  <c r="O23" i="117"/>
  <c r="V17" i="117"/>
  <c r="Z22" i="117"/>
  <c r="AB22" i="117" s="1"/>
  <c r="AC22" i="117"/>
  <c r="B29" i="117"/>
  <c r="C28" i="117"/>
  <c r="F19" i="117"/>
  <c r="R19" i="117"/>
  <c r="E19" i="117"/>
  <c r="S20" i="116"/>
  <c r="Q21" i="116" s="1"/>
  <c r="M24" i="117"/>
  <c r="D24" i="117" s="1"/>
  <c r="L25" i="117"/>
  <c r="D268" i="117"/>
  <c r="C269" i="117"/>
  <c r="AA27" i="117"/>
  <c r="S19" i="117"/>
  <c r="O23" i="116"/>
  <c r="M24" i="116"/>
  <c r="D24" i="116" s="1"/>
  <c r="L25" i="116"/>
  <c r="Z22" i="116"/>
  <c r="AB22" i="116" s="1"/>
  <c r="AC22" i="116"/>
  <c r="X17" i="116"/>
  <c r="AA27" i="116"/>
  <c r="D269" i="116"/>
  <c r="C270" i="116"/>
  <c r="R20" i="116"/>
  <c r="E20" i="116"/>
  <c r="B29" i="116"/>
  <c r="C28" i="116"/>
  <c r="O23" i="115"/>
  <c r="P21" i="115"/>
  <c r="Q21" i="115"/>
  <c r="S21" i="115" s="1"/>
  <c r="AB21" i="115"/>
  <c r="C27" i="115"/>
  <c r="B28" i="115"/>
  <c r="R20" i="115"/>
  <c r="F17" i="115"/>
  <c r="X17" i="115"/>
  <c r="L25" i="115"/>
  <c r="M24" i="115"/>
  <c r="D24" i="115" s="1"/>
  <c r="AC22" i="115"/>
  <c r="Z22" i="115"/>
  <c r="AB22" i="115" s="1"/>
  <c r="D268" i="115"/>
  <c r="C269" i="115"/>
  <c r="AA26" i="115"/>
  <c r="O23" i="114"/>
  <c r="AA27" i="114"/>
  <c r="Z22" i="114"/>
  <c r="AB22" i="114" s="1"/>
  <c r="AC22" i="114"/>
  <c r="R19" i="113"/>
  <c r="F17" i="114"/>
  <c r="X17" i="114"/>
  <c r="B29" i="114"/>
  <c r="C28" i="114"/>
  <c r="AB21" i="114"/>
  <c r="D269" i="114"/>
  <c r="C270" i="114"/>
  <c r="R20" i="114"/>
  <c r="M24" i="114"/>
  <c r="D24" i="114" s="1"/>
  <c r="L25" i="114"/>
  <c r="P21" i="114"/>
  <c r="Q21" i="114"/>
  <c r="S21" i="114" s="1"/>
  <c r="O22" i="113"/>
  <c r="P20" i="113"/>
  <c r="Q20" i="113"/>
  <c r="S20" i="113" s="1"/>
  <c r="C27" i="113"/>
  <c r="B28" i="113"/>
  <c r="L24" i="113"/>
  <c r="M23" i="113"/>
  <c r="D23" i="113" s="1"/>
  <c r="AC21" i="113"/>
  <c r="Z21" i="113"/>
  <c r="AA26" i="113"/>
  <c r="D268" i="113"/>
  <c r="C269" i="113"/>
  <c r="O23" i="112"/>
  <c r="M24" i="112"/>
  <c r="D24" i="112" s="1"/>
  <c r="L25" i="112"/>
  <c r="R19" i="112"/>
  <c r="AB21" i="112"/>
  <c r="B29" i="112"/>
  <c r="C28" i="112"/>
  <c r="D269" i="112"/>
  <c r="C270" i="112"/>
  <c r="F17" i="112"/>
  <c r="X17" i="112"/>
  <c r="P20" i="112"/>
  <c r="Q20" i="112"/>
  <c r="S20" i="112" s="1"/>
  <c r="Z22" i="112"/>
  <c r="AB22" i="112" s="1"/>
  <c r="AC22" i="112"/>
  <c r="AA27" i="112"/>
  <c r="O23" i="111"/>
  <c r="P20" i="111"/>
  <c r="Q20" i="111"/>
  <c r="S20" i="111" s="1"/>
  <c r="D268" i="111"/>
  <c r="C269" i="111"/>
  <c r="E17" i="111"/>
  <c r="AB20" i="111"/>
  <c r="C27" i="111"/>
  <c r="B28" i="111"/>
  <c r="L25" i="111"/>
  <c r="M24" i="111"/>
  <c r="D24" i="111" s="1"/>
  <c r="V17" i="111"/>
  <c r="H17" i="111"/>
  <c r="R19" i="111"/>
  <c r="AC21" i="111"/>
  <c r="Z21" i="111"/>
  <c r="AB21" i="111" s="1"/>
  <c r="AA26" i="111"/>
  <c r="O23" i="110"/>
  <c r="P21" i="110"/>
  <c r="Q21" i="110"/>
  <c r="S21" i="110" s="1"/>
  <c r="F17" i="110"/>
  <c r="X17" i="110"/>
  <c r="AA27" i="110"/>
  <c r="M24" i="110"/>
  <c r="D24" i="110" s="1"/>
  <c r="L25" i="110"/>
  <c r="B29" i="110"/>
  <c r="C28" i="110"/>
  <c r="D269" i="110"/>
  <c r="C270" i="110"/>
  <c r="Z22" i="110"/>
  <c r="AB22" i="110" s="1"/>
  <c r="AC22" i="110"/>
  <c r="R20" i="110"/>
  <c r="O23" i="109"/>
  <c r="D268" i="109"/>
  <c r="C269" i="109"/>
  <c r="AA27" i="109"/>
  <c r="Z22" i="109"/>
  <c r="AB22" i="109" s="1"/>
  <c r="AC22" i="109"/>
  <c r="M24" i="109"/>
  <c r="D24" i="109" s="1"/>
  <c r="L25" i="109"/>
  <c r="R20" i="109"/>
  <c r="B29" i="109"/>
  <c r="C28" i="109"/>
  <c r="F17" i="109"/>
  <c r="X17" i="109"/>
  <c r="AB21" i="109"/>
  <c r="P21" i="109"/>
  <c r="Q21" i="109"/>
  <c r="S21" i="109" s="1"/>
  <c r="O23" i="108"/>
  <c r="AA27" i="108"/>
  <c r="Z22" i="108"/>
  <c r="AB22" i="108" s="1"/>
  <c r="AC22" i="108"/>
  <c r="M24" i="108"/>
  <c r="D24" i="108" s="1"/>
  <c r="L25" i="108"/>
  <c r="D269" i="108"/>
  <c r="C270" i="108"/>
  <c r="F17" i="108"/>
  <c r="X17" i="108"/>
  <c r="P21" i="108"/>
  <c r="Q21" i="108"/>
  <c r="S21" i="108" s="1"/>
  <c r="B29" i="108"/>
  <c r="C28" i="108"/>
  <c r="AB21" i="108"/>
  <c r="R20" i="108"/>
  <c r="O23" i="107"/>
  <c r="AB21" i="107"/>
  <c r="B29" i="107"/>
  <c r="C28" i="107"/>
  <c r="R20" i="107"/>
  <c r="Z22" i="107"/>
  <c r="AB22" i="107" s="1"/>
  <c r="AC22" i="107"/>
  <c r="F17" i="107"/>
  <c r="X17" i="107"/>
  <c r="D268" i="107"/>
  <c r="C269" i="107"/>
  <c r="AA27" i="107"/>
  <c r="P21" i="107"/>
  <c r="Q21" i="107"/>
  <c r="S21" i="107" s="1"/>
  <c r="M24" i="107"/>
  <c r="D24" i="107" s="1"/>
  <c r="L25" i="107"/>
  <c r="P21" i="106"/>
  <c r="Q21" i="106"/>
  <c r="S21" i="106" s="1"/>
  <c r="O23" i="106"/>
  <c r="Z22" i="106"/>
  <c r="AB22" i="106" s="1"/>
  <c r="AC22" i="106"/>
  <c r="V17" i="106"/>
  <c r="H17" i="106"/>
  <c r="E17" i="106"/>
  <c r="B29" i="106"/>
  <c r="C28" i="106"/>
  <c r="D269" i="106"/>
  <c r="C270" i="106"/>
  <c r="M24" i="106"/>
  <c r="D24" i="106" s="1"/>
  <c r="L25" i="106"/>
  <c r="AA27" i="106"/>
  <c r="R20" i="106"/>
  <c r="O23" i="105"/>
  <c r="D268" i="105"/>
  <c r="C269" i="105"/>
  <c r="E17" i="105"/>
  <c r="P20" i="105"/>
  <c r="Q20" i="105"/>
  <c r="S20" i="105" s="1"/>
  <c r="AA26" i="105"/>
  <c r="V17" i="105"/>
  <c r="H17" i="105"/>
  <c r="L25" i="105"/>
  <c r="M24" i="105"/>
  <c r="D24" i="105" s="1"/>
  <c r="AC21" i="105"/>
  <c r="Z21" i="105"/>
  <c r="C27" i="105"/>
  <c r="B28" i="105"/>
  <c r="O23" i="104"/>
  <c r="AB21" i="104"/>
  <c r="AA27" i="104"/>
  <c r="P21" i="104"/>
  <c r="Q21" i="104"/>
  <c r="S21" i="104" s="1"/>
  <c r="M24" i="104"/>
  <c r="D24" i="104" s="1"/>
  <c r="L25" i="104"/>
  <c r="Z22" i="104"/>
  <c r="AB22" i="104" s="1"/>
  <c r="AC22" i="104"/>
  <c r="D269" i="104"/>
  <c r="C270" i="104"/>
  <c r="V17" i="104"/>
  <c r="H17" i="104"/>
  <c r="E17" i="104"/>
  <c r="B29" i="104"/>
  <c r="C28" i="104"/>
  <c r="R20" i="104"/>
  <c r="P19" i="103"/>
  <c r="Q19" i="103"/>
  <c r="S19" i="103" s="1"/>
  <c r="O22" i="103"/>
  <c r="Z21" i="103"/>
  <c r="AB21" i="103" s="1"/>
  <c r="AC21" i="103"/>
  <c r="M23" i="103"/>
  <c r="D23" i="103" s="1"/>
  <c r="L24" i="103"/>
  <c r="U17" i="103"/>
  <c r="W17" i="103" s="1"/>
  <c r="I16" i="103"/>
  <c r="D268" i="103"/>
  <c r="C269" i="103"/>
  <c r="AA27" i="103"/>
  <c r="R18" i="103"/>
  <c r="B29" i="103"/>
  <c r="C28" i="103"/>
  <c r="O23" i="102"/>
  <c r="P21" i="102"/>
  <c r="Q21" i="102"/>
  <c r="S21" i="102" s="1"/>
  <c r="B29" i="102"/>
  <c r="C28" i="102"/>
  <c r="R20" i="102"/>
  <c r="M24" i="102"/>
  <c r="D24" i="102" s="1"/>
  <c r="L25" i="102"/>
  <c r="Z22" i="102"/>
  <c r="AB22" i="102" s="1"/>
  <c r="AC22" i="102"/>
  <c r="V17" i="102"/>
  <c r="H17" i="102"/>
  <c r="E17" i="102"/>
  <c r="D269" i="102"/>
  <c r="C270" i="102"/>
  <c r="AA27" i="102"/>
  <c r="O23" i="101"/>
  <c r="M24" i="101"/>
  <c r="D24" i="101" s="1"/>
  <c r="L25" i="101"/>
  <c r="AB21" i="101"/>
  <c r="B29" i="101"/>
  <c r="C28" i="101"/>
  <c r="P21" i="101"/>
  <c r="Q21" i="101"/>
  <c r="S21" i="101" s="1"/>
  <c r="V17" i="101"/>
  <c r="H17" i="101"/>
  <c r="E17" i="101"/>
  <c r="D268" i="101"/>
  <c r="C269" i="101"/>
  <c r="Z22" i="101"/>
  <c r="AB22" i="101" s="1"/>
  <c r="AC22" i="101"/>
  <c r="AA27" i="101"/>
  <c r="R20" i="101"/>
  <c r="P19" i="100"/>
  <c r="Q19" i="100"/>
  <c r="S19" i="100" s="1"/>
  <c r="O22" i="100"/>
  <c r="D269" i="100"/>
  <c r="C270" i="100"/>
  <c r="AC21" i="100"/>
  <c r="Z21" i="100"/>
  <c r="AB21" i="100" s="1"/>
  <c r="L24" i="100"/>
  <c r="M23" i="100"/>
  <c r="D23" i="100" s="1"/>
  <c r="AA26" i="100"/>
  <c r="R18" i="100"/>
  <c r="C27" i="100"/>
  <c r="B28" i="100"/>
  <c r="O23" i="99"/>
  <c r="P20" i="99"/>
  <c r="Q20" i="99"/>
  <c r="S20" i="99" s="1"/>
  <c r="B29" i="99"/>
  <c r="C28" i="99"/>
  <c r="E17" i="99"/>
  <c r="L25" i="99"/>
  <c r="M24" i="99"/>
  <c r="D24" i="99" s="1"/>
  <c r="D268" i="99"/>
  <c r="C269" i="99"/>
  <c r="AC22" i="99"/>
  <c r="Z22" i="99"/>
  <c r="AB22" i="99" s="1"/>
  <c r="AA27" i="99"/>
  <c r="V17" i="99"/>
  <c r="H17" i="99"/>
  <c r="R19" i="99"/>
  <c r="O23" i="98"/>
  <c r="D269" i="98"/>
  <c r="C270" i="98"/>
  <c r="M24" i="98"/>
  <c r="D24" i="98" s="1"/>
  <c r="L25" i="98"/>
  <c r="P19" i="98"/>
  <c r="Q19" i="98"/>
  <c r="S19" i="98" s="1"/>
  <c r="AA27" i="98"/>
  <c r="Z21" i="98"/>
  <c r="AB21" i="98" s="1"/>
  <c r="AC21" i="98"/>
  <c r="B29" i="98"/>
  <c r="C28" i="98"/>
  <c r="O23" i="97"/>
  <c r="L25" i="97"/>
  <c r="M24" i="97"/>
  <c r="D24" i="97" s="1"/>
  <c r="AA26" i="97"/>
  <c r="X17" i="97"/>
  <c r="P19" i="97"/>
  <c r="Q19" i="97"/>
  <c r="I18" i="97"/>
  <c r="C27" i="97"/>
  <c r="B28" i="97"/>
  <c r="H18" i="97"/>
  <c r="AC22" i="97"/>
  <c r="Z22" i="97"/>
  <c r="AB22" i="97" s="1"/>
  <c r="D268" i="97"/>
  <c r="C269" i="97"/>
  <c r="O22" i="96"/>
  <c r="V17" i="96"/>
  <c r="L24" i="96"/>
  <c r="M23" i="96"/>
  <c r="D23" i="96" s="1"/>
  <c r="D269" i="96"/>
  <c r="C270" i="96"/>
  <c r="P19" i="96"/>
  <c r="Q19" i="96"/>
  <c r="I18" i="96"/>
  <c r="C27" i="96"/>
  <c r="B28" i="96"/>
  <c r="AC21" i="96"/>
  <c r="Z21" i="96"/>
  <c r="H18" i="96"/>
  <c r="AA26" i="96"/>
  <c r="O23" i="95"/>
  <c r="D268" i="95"/>
  <c r="C269" i="95"/>
  <c r="AA27" i="95"/>
  <c r="P20" i="95"/>
  <c r="Q20" i="95"/>
  <c r="V17" i="95"/>
  <c r="F17" i="95" s="1"/>
  <c r="B29" i="95"/>
  <c r="C28" i="95"/>
  <c r="R19" i="95"/>
  <c r="Z22" i="95"/>
  <c r="AC22" i="95"/>
  <c r="M24" i="95"/>
  <c r="D24" i="95" s="1"/>
  <c r="L25" i="95"/>
  <c r="O21" i="94"/>
  <c r="B28" i="94"/>
  <c r="C27" i="94"/>
  <c r="P18" i="94"/>
  <c r="Q18" i="94"/>
  <c r="S18" i="94" s="1"/>
  <c r="D269" i="94"/>
  <c r="C270" i="94"/>
  <c r="Z20" i="94"/>
  <c r="AC20" i="94"/>
  <c r="AA26" i="94"/>
  <c r="M22" i="94"/>
  <c r="D22" i="94" s="1"/>
  <c r="L23" i="94"/>
  <c r="U17" i="94"/>
  <c r="P21" i="116" l="1"/>
  <c r="W17" i="94"/>
  <c r="H17" i="94" s="1"/>
  <c r="E17" i="94"/>
  <c r="V17" i="98"/>
  <c r="F17" i="98" s="1"/>
  <c r="X16" i="100"/>
  <c r="F16" i="100"/>
  <c r="U17" i="113"/>
  <c r="E17" i="113" s="1"/>
  <c r="I16" i="113"/>
  <c r="S21" i="116"/>
  <c r="I21" i="116" s="1"/>
  <c r="I20" i="116"/>
  <c r="O24" i="117"/>
  <c r="P20" i="117"/>
  <c r="Q20" i="117"/>
  <c r="S20" i="117" s="1"/>
  <c r="I19" i="117"/>
  <c r="H19" i="117"/>
  <c r="B30" i="117"/>
  <c r="C29" i="117"/>
  <c r="Z23" i="117"/>
  <c r="AB23" i="117" s="1"/>
  <c r="AC23" i="117"/>
  <c r="X17" i="117"/>
  <c r="D269" i="117"/>
  <c r="C270" i="117"/>
  <c r="M25" i="117"/>
  <c r="D25" i="117" s="1"/>
  <c r="L26" i="117"/>
  <c r="AA28" i="117"/>
  <c r="O24" i="116"/>
  <c r="F21" i="116"/>
  <c r="R21" i="116"/>
  <c r="H21" i="116" s="1"/>
  <c r="E21" i="116"/>
  <c r="B30" i="116"/>
  <c r="C29" i="116"/>
  <c r="H20" i="116"/>
  <c r="D270" i="116"/>
  <c r="C271" i="116"/>
  <c r="U18" i="116"/>
  <c r="W18" i="116" s="1"/>
  <c r="Z23" i="116"/>
  <c r="AB23" i="116" s="1"/>
  <c r="AC23" i="116"/>
  <c r="M25" i="116"/>
  <c r="D25" i="116" s="1"/>
  <c r="L26" i="116"/>
  <c r="Q22" i="116"/>
  <c r="F22" i="116" s="1"/>
  <c r="AA28" i="116"/>
  <c r="O24" i="115"/>
  <c r="P22" i="115"/>
  <c r="Q22" i="115"/>
  <c r="S22" i="115" s="1"/>
  <c r="U18" i="115"/>
  <c r="W18" i="115" s="1"/>
  <c r="I17" i="115"/>
  <c r="C28" i="115"/>
  <c r="B29" i="115"/>
  <c r="R21" i="115"/>
  <c r="D269" i="115"/>
  <c r="C270" i="115"/>
  <c r="AC23" i="115"/>
  <c r="Z23" i="115"/>
  <c r="AB23" i="115" s="1"/>
  <c r="L26" i="115"/>
  <c r="M25" i="115"/>
  <c r="D25" i="115" s="1"/>
  <c r="AA27" i="115"/>
  <c r="O24" i="114"/>
  <c r="P22" i="114"/>
  <c r="Q22" i="114"/>
  <c r="S22" i="114" s="1"/>
  <c r="D270" i="114"/>
  <c r="C271" i="114"/>
  <c r="AA28" i="114"/>
  <c r="U18" i="114"/>
  <c r="W18" i="114" s="1"/>
  <c r="I17" i="114"/>
  <c r="Z23" i="114"/>
  <c r="AB23" i="114" s="1"/>
  <c r="AC23" i="114"/>
  <c r="R21" i="114"/>
  <c r="M25" i="114"/>
  <c r="D25" i="114" s="1"/>
  <c r="L26" i="114"/>
  <c r="B30" i="114"/>
  <c r="C29" i="114"/>
  <c r="O23" i="113"/>
  <c r="P21" i="113"/>
  <c r="Q21" i="113"/>
  <c r="S21" i="113" s="1"/>
  <c r="AB21" i="113"/>
  <c r="AA27" i="113"/>
  <c r="D269" i="113"/>
  <c r="C270" i="113"/>
  <c r="AC22" i="113"/>
  <c r="Z22" i="113"/>
  <c r="AB22" i="113" s="1"/>
  <c r="L25" i="113"/>
  <c r="M24" i="113"/>
  <c r="D24" i="113" s="1"/>
  <c r="C28" i="113"/>
  <c r="B29" i="113"/>
  <c r="R20" i="113"/>
  <c r="O24" i="112"/>
  <c r="P21" i="112"/>
  <c r="Q21" i="112"/>
  <c r="S21" i="112" s="1"/>
  <c r="Z23" i="112"/>
  <c r="AB23" i="112" s="1"/>
  <c r="AC23" i="112"/>
  <c r="R20" i="112"/>
  <c r="B30" i="112"/>
  <c r="C29" i="112"/>
  <c r="R20" i="111"/>
  <c r="U18" i="112"/>
  <c r="W18" i="112" s="1"/>
  <c r="I17" i="112"/>
  <c r="D270" i="112"/>
  <c r="C271" i="112"/>
  <c r="AA28" i="112"/>
  <c r="M25" i="112"/>
  <c r="D25" i="112" s="1"/>
  <c r="L26" i="112"/>
  <c r="O24" i="111"/>
  <c r="P21" i="111"/>
  <c r="Q21" i="111"/>
  <c r="S21" i="111" s="1"/>
  <c r="F17" i="111"/>
  <c r="X17" i="111"/>
  <c r="L26" i="111"/>
  <c r="M25" i="111"/>
  <c r="D25" i="111" s="1"/>
  <c r="C28" i="111"/>
  <c r="B29" i="111"/>
  <c r="AC22" i="111"/>
  <c r="Z22" i="111"/>
  <c r="AB22" i="111" s="1"/>
  <c r="AA27" i="111"/>
  <c r="D269" i="111"/>
  <c r="C270" i="111"/>
  <c r="O24" i="110"/>
  <c r="AA28" i="110"/>
  <c r="M25" i="110"/>
  <c r="D25" i="110" s="1"/>
  <c r="L26" i="110"/>
  <c r="R21" i="110"/>
  <c r="Z23" i="110"/>
  <c r="AB23" i="110" s="1"/>
  <c r="AC23" i="110"/>
  <c r="D270" i="110"/>
  <c r="C271" i="110"/>
  <c r="B30" i="110"/>
  <c r="C29" i="110"/>
  <c r="U18" i="110"/>
  <c r="W18" i="110" s="1"/>
  <c r="I17" i="110"/>
  <c r="P22" i="110"/>
  <c r="Q22" i="110"/>
  <c r="S22" i="110" s="1"/>
  <c r="P22" i="109"/>
  <c r="Q22" i="109"/>
  <c r="S22" i="109" s="1"/>
  <c r="O24" i="109"/>
  <c r="R21" i="109"/>
  <c r="B30" i="109"/>
  <c r="C29" i="109"/>
  <c r="U18" i="109"/>
  <c r="W18" i="109" s="1"/>
  <c r="I17" i="109"/>
  <c r="AA28" i="109"/>
  <c r="M25" i="109"/>
  <c r="D25" i="109" s="1"/>
  <c r="L26" i="109"/>
  <c r="Z23" i="109"/>
  <c r="AB23" i="109" s="1"/>
  <c r="AC23" i="109"/>
  <c r="D269" i="109"/>
  <c r="C270" i="109"/>
  <c r="P22" i="108"/>
  <c r="Q22" i="108"/>
  <c r="S22" i="108" s="1"/>
  <c r="O24" i="108"/>
  <c r="AA28" i="108"/>
  <c r="R21" i="108"/>
  <c r="B30" i="108"/>
  <c r="C29" i="108"/>
  <c r="U18" i="108"/>
  <c r="W18" i="108" s="1"/>
  <c r="I17" i="108"/>
  <c r="D270" i="108"/>
  <c r="C271" i="108"/>
  <c r="M25" i="108"/>
  <c r="D25" i="108" s="1"/>
  <c r="L26" i="108"/>
  <c r="Z23" i="108"/>
  <c r="AC23" i="108"/>
  <c r="P22" i="107"/>
  <c r="Q22" i="107"/>
  <c r="S22" i="107" s="1"/>
  <c r="O24" i="107"/>
  <c r="M25" i="107"/>
  <c r="D25" i="107" s="1"/>
  <c r="L26" i="107"/>
  <c r="R21" i="107"/>
  <c r="D269" i="107"/>
  <c r="C270" i="107"/>
  <c r="U18" i="107"/>
  <c r="W18" i="107" s="1"/>
  <c r="I17" i="107"/>
  <c r="AA28" i="107"/>
  <c r="Z23" i="107"/>
  <c r="AC23" i="107"/>
  <c r="B30" i="107"/>
  <c r="C29" i="107"/>
  <c r="P22" i="106"/>
  <c r="Q22" i="106"/>
  <c r="S22" i="106" s="1"/>
  <c r="O24" i="106"/>
  <c r="B30" i="106"/>
  <c r="C29" i="106"/>
  <c r="Z23" i="106"/>
  <c r="AB23" i="106" s="1"/>
  <c r="AC23" i="106"/>
  <c r="M25" i="106"/>
  <c r="D25" i="106" s="1"/>
  <c r="L26" i="106"/>
  <c r="D270" i="106"/>
  <c r="C271" i="106"/>
  <c r="AA28" i="106"/>
  <c r="F17" i="106"/>
  <c r="X17" i="106"/>
  <c r="R21" i="106"/>
  <c r="P21" i="105"/>
  <c r="Q21" i="105"/>
  <c r="S21" i="105" s="1"/>
  <c r="O24" i="105"/>
  <c r="AA27" i="105"/>
  <c r="AC22" i="105"/>
  <c r="Z22" i="105"/>
  <c r="AB22" i="105" s="1"/>
  <c r="L26" i="105"/>
  <c r="M25" i="105"/>
  <c r="D25" i="105" s="1"/>
  <c r="R20" i="105"/>
  <c r="C28" i="105"/>
  <c r="B29" i="105"/>
  <c r="AB21" i="105"/>
  <c r="F17" i="105"/>
  <c r="X17" i="105"/>
  <c r="D269" i="105"/>
  <c r="C270" i="105"/>
  <c r="O24" i="104"/>
  <c r="B30" i="104"/>
  <c r="C29" i="104"/>
  <c r="Z23" i="104"/>
  <c r="AB23" i="104" s="1"/>
  <c r="AC23" i="104"/>
  <c r="M25" i="104"/>
  <c r="D25" i="104" s="1"/>
  <c r="L26" i="104"/>
  <c r="R21" i="104"/>
  <c r="AA28" i="104"/>
  <c r="F17" i="104"/>
  <c r="X17" i="104"/>
  <c r="D270" i="104"/>
  <c r="C271" i="104"/>
  <c r="P22" i="104"/>
  <c r="Q22" i="104"/>
  <c r="S22" i="104" s="1"/>
  <c r="O23" i="103"/>
  <c r="P20" i="103"/>
  <c r="Q20" i="103"/>
  <c r="S20" i="103" s="1"/>
  <c r="B30" i="103"/>
  <c r="C29" i="103"/>
  <c r="M24" i="103"/>
  <c r="D24" i="103" s="1"/>
  <c r="L25" i="103"/>
  <c r="Z22" i="103"/>
  <c r="AC22" i="103"/>
  <c r="AA28" i="103"/>
  <c r="D269" i="103"/>
  <c r="C270" i="103"/>
  <c r="V17" i="103"/>
  <c r="H17" i="103"/>
  <c r="E17" i="103"/>
  <c r="R19" i="103"/>
  <c r="O24" i="102"/>
  <c r="P22" i="102"/>
  <c r="Q22" i="102"/>
  <c r="S22" i="102" s="1"/>
  <c r="R19" i="100"/>
  <c r="D270" i="102"/>
  <c r="C271" i="102"/>
  <c r="F17" i="102"/>
  <c r="X17" i="102"/>
  <c r="AA28" i="102"/>
  <c r="Z23" i="102"/>
  <c r="AB23" i="102" s="1"/>
  <c r="AC23" i="102"/>
  <c r="M25" i="102"/>
  <c r="D25" i="102" s="1"/>
  <c r="L26" i="102"/>
  <c r="B30" i="102"/>
  <c r="C29" i="102"/>
  <c r="R21" i="102"/>
  <c r="O24" i="101"/>
  <c r="P22" i="101"/>
  <c r="Q22" i="101"/>
  <c r="S22" i="101" s="1"/>
  <c r="D269" i="101"/>
  <c r="C270" i="101"/>
  <c r="R21" i="101"/>
  <c r="B30" i="101"/>
  <c r="C29" i="101"/>
  <c r="M25" i="101"/>
  <c r="D25" i="101" s="1"/>
  <c r="L26" i="101"/>
  <c r="Z23" i="101"/>
  <c r="AB23" i="101" s="1"/>
  <c r="AC23" i="101"/>
  <c r="F17" i="101"/>
  <c r="X17" i="101"/>
  <c r="AA28" i="101"/>
  <c r="O23" i="100"/>
  <c r="P20" i="100"/>
  <c r="Q20" i="100"/>
  <c r="S20" i="100" s="1"/>
  <c r="C28" i="100"/>
  <c r="B29" i="100"/>
  <c r="AA27" i="100"/>
  <c r="L25" i="100"/>
  <c r="M24" i="100"/>
  <c r="D24" i="100" s="1"/>
  <c r="AC22" i="100"/>
  <c r="Z22" i="100"/>
  <c r="AB22" i="100" s="1"/>
  <c r="D270" i="100"/>
  <c r="C271" i="100"/>
  <c r="O24" i="99"/>
  <c r="P21" i="99"/>
  <c r="Q21" i="99"/>
  <c r="S21" i="99" s="1"/>
  <c r="AC23" i="99"/>
  <c r="Z23" i="99"/>
  <c r="AB23" i="99" s="1"/>
  <c r="F17" i="99"/>
  <c r="X17" i="99"/>
  <c r="D269" i="99"/>
  <c r="C270" i="99"/>
  <c r="AA28" i="99"/>
  <c r="R20" i="99"/>
  <c r="L26" i="99"/>
  <c r="M25" i="99"/>
  <c r="D25" i="99" s="1"/>
  <c r="C29" i="99"/>
  <c r="B30" i="99"/>
  <c r="O24" i="98"/>
  <c r="AA28" i="98"/>
  <c r="X17" i="98"/>
  <c r="I17" i="98" s="1"/>
  <c r="P20" i="98"/>
  <c r="Q20" i="98"/>
  <c r="M25" i="98"/>
  <c r="D25" i="98" s="1"/>
  <c r="L26" i="98"/>
  <c r="B30" i="98"/>
  <c r="C29" i="98"/>
  <c r="Z22" i="98"/>
  <c r="AB22" i="98" s="1"/>
  <c r="AC22" i="98"/>
  <c r="R19" i="98"/>
  <c r="D270" i="98"/>
  <c r="C271" i="98"/>
  <c r="O24" i="97"/>
  <c r="D269" i="97"/>
  <c r="C270" i="97"/>
  <c r="C28" i="97"/>
  <c r="B29" i="97"/>
  <c r="R19" i="97"/>
  <c r="E19" i="97"/>
  <c r="U18" i="97"/>
  <c r="W18" i="97" s="1"/>
  <c r="AC23" i="97"/>
  <c r="Z23" i="97"/>
  <c r="AB23" i="97" s="1"/>
  <c r="AA27" i="97"/>
  <c r="F19" i="97"/>
  <c r="S19" i="97"/>
  <c r="L26" i="97"/>
  <c r="M25" i="97"/>
  <c r="D25" i="97" s="1"/>
  <c r="O23" i="96"/>
  <c r="AC22" i="96"/>
  <c r="Z22" i="96"/>
  <c r="AB22" i="96" s="1"/>
  <c r="AA27" i="96"/>
  <c r="R19" i="96"/>
  <c r="E19" i="96"/>
  <c r="AB21" i="96"/>
  <c r="C28" i="96"/>
  <c r="B29" i="96"/>
  <c r="F19" i="96"/>
  <c r="S19" i="96"/>
  <c r="D270" i="96"/>
  <c r="C271" i="96"/>
  <c r="L25" i="96"/>
  <c r="M24" i="96"/>
  <c r="D24" i="96" s="1"/>
  <c r="X17" i="96"/>
  <c r="O24" i="95"/>
  <c r="M25" i="95"/>
  <c r="D25" i="95" s="1"/>
  <c r="L26" i="95"/>
  <c r="Z23" i="95"/>
  <c r="AB23" i="95" s="1"/>
  <c r="AC23" i="95"/>
  <c r="B30" i="95"/>
  <c r="C29" i="95"/>
  <c r="X17" i="95"/>
  <c r="I17" i="95" s="1"/>
  <c r="R20" i="95"/>
  <c r="AB22" i="95"/>
  <c r="AA28" i="95"/>
  <c r="S20" i="95"/>
  <c r="D269" i="95"/>
  <c r="C270" i="95"/>
  <c r="O22" i="94"/>
  <c r="M23" i="94"/>
  <c r="D23" i="94" s="1"/>
  <c r="L24" i="94"/>
  <c r="AB20" i="94"/>
  <c r="D270" i="94"/>
  <c r="C271" i="94"/>
  <c r="P19" i="94"/>
  <c r="Q19" i="94"/>
  <c r="AA27" i="94"/>
  <c r="V17" i="94"/>
  <c r="F17" i="94" s="1"/>
  <c r="Z21" i="94"/>
  <c r="AB21" i="94" s="1"/>
  <c r="AC21" i="94"/>
  <c r="R18" i="94"/>
  <c r="B29" i="94"/>
  <c r="C28" i="94"/>
  <c r="P22" i="116" l="1"/>
  <c r="E22" i="116" s="1"/>
  <c r="W17" i="113"/>
  <c r="U17" i="100"/>
  <c r="E17" i="100" s="1"/>
  <c r="I16" i="100"/>
  <c r="O25" i="117"/>
  <c r="D270" i="117"/>
  <c r="C271" i="117"/>
  <c r="U18" i="117"/>
  <c r="W18" i="117" s="1"/>
  <c r="Z24" i="117"/>
  <c r="AB24" i="117" s="1"/>
  <c r="AC24" i="117"/>
  <c r="AA29" i="117"/>
  <c r="F20" i="117"/>
  <c r="R20" i="117"/>
  <c r="E20" i="117"/>
  <c r="M26" i="117"/>
  <c r="D26" i="117" s="1"/>
  <c r="L27" i="117"/>
  <c r="B31" i="117"/>
  <c r="C30" i="117"/>
  <c r="P21" i="117"/>
  <c r="Q21" i="117"/>
  <c r="F21" i="117" s="1"/>
  <c r="I20" i="117"/>
  <c r="O25" i="116"/>
  <c r="S22" i="116"/>
  <c r="M26" i="116"/>
  <c r="D26" i="116" s="1"/>
  <c r="L27" i="116"/>
  <c r="Z24" i="116"/>
  <c r="AB24" i="116" s="1"/>
  <c r="AC24" i="116"/>
  <c r="B31" i="116"/>
  <c r="C30" i="116"/>
  <c r="V18" i="116"/>
  <c r="D271" i="116"/>
  <c r="C272" i="116"/>
  <c r="AA29" i="116"/>
  <c r="R22" i="115"/>
  <c r="O25" i="115"/>
  <c r="P23" i="115"/>
  <c r="Q23" i="115"/>
  <c r="S23" i="115" s="1"/>
  <c r="R21" i="113"/>
  <c r="L27" i="115"/>
  <c r="M26" i="115"/>
  <c r="D26" i="115" s="1"/>
  <c r="AC24" i="115"/>
  <c r="Z24" i="115"/>
  <c r="AB24" i="115" s="1"/>
  <c r="D270" i="115"/>
  <c r="C271" i="115"/>
  <c r="C29" i="115"/>
  <c r="B30" i="115"/>
  <c r="V18" i="115"/>
  <c r="H18" i="115"/>
  <c r="AA28" i="115"/>
  <c r="E18" i="115"/>
  <c r="O25" i="114"/>
  <c r="AA29" i="114"/>
  <c r="M26" i="114"/>
  <c r="D26" i="114" s="1"/>
  <c r="L27" i="114"/>
  <c r="V18" i="114"/>
  <c r="H18" i="114"/>
  <c r="E18" i="114"/>
  <c r="B31" i="114"/>
  <c r="C30" i="114"/>
  <c r="Z24" i="114"/>
  <c r="AB24" i="114" s="1"/>
  <c r="AC24" i="114"/>
  <c r="D271" i="114"/>
  <c r="C272" i="114"/>
  <c r="R22" i="114"/>
  <c r="P23" i="114"/>
  <c r="Q23" i="114"/>
  <c r="S23" i="114" s="1"/>
  <c r="O24" i="113"/>
  <c r="P22" i="113"/>
  <c r="Q22" i="113"/>
  <c r="S22" i="113" s="1"/>
  <c r="C29" i="113"/>
  <c r="B30" i="113"/>
  <c r="AA28" i="113"/>
  <c r="L26" i="113"/>
  <c r="M25" i="113"/>
  <c r="D25" i="113" s="1"/>
  <c r="AC23" i="113"/>
  <c r="Z23" i="113"/>
  <c r="AB23" i="113" s="1"/>
  <c r="D270" i="113"/>
  <c r="C271" i="113"/>
  <c r="O25" i="112"/>
  <c r="B31" i="112"/>
  <c r="C30" i="112"/>
  <c r="Z24" i="112"/>
  <c r="AB24" i="112" s="1"/>
  <c r="AC24" i="112"/>
  <c r="R21" i="112"/>
  <c r="M26" i="112"/>
  <c r="D26" i="112" s="1"/>
  <c r="L27" i="112"/>
  <c r="D271" i="112"/>
  <c r="C272" i="112"/>
  <c r="V18" i="112"/>
  <c r="H18" i="112"/>
  <c r="E18" i="112"/>
  <c r="AA29" i="112"/>
  <c r="P22" i="112"/>
  <c r="Q22" i="112"/>
  <c r="S22" i="112" s="1"/>
  <c r="O25" i="111"/>
  <c r="P22" i="111"/>
  <c r="Q22" i="111"/>
  <c r="S22" i="111" s="1"/>
  <c r="AA28" i="111"/>
  <c r="L27" i="111"/>
  <c r="M26" i="111"/>
  <c r="D26" i="111" s="1"/>
  <c r="D270" i="111"/>
  <c r="C271" i="111"/>
  <c r="AC23" i="111"/>
  <c r="Z23" i="111"/>
  <c r="AB23" i="111" s="1"/>
  <c r="C29" i="111"/>
  <c r="B30" i="111"/>
  <c r="U18" i="111"/>
  <c r="W18" i="111" s="1"/>
  <c r="I17" i="111"/>
  <c r="R21" i="111"/>
  <c r="O25" i="110"/>
  <c r="P23" i="110"/>
  <c r="Q23" i="110"/>
  <c r="S23" i="110" s="1"/>
  <c r="AA29" i="110"/>
  <c r="R22" i="110"/>
  <c r="V18" i="110"/>
  <c r="H18" i="110"/>
  <c r="E18" i="110"/>
  <c r="B31" i="110"/>
  <c r="C30" i="110"/>
  <c r="D271" i="110"/>
  <c r="C272" i="110"/>
  <c r="Z24" i="110"/>
  <c r="AB24" i="110" s="1"/>
  <c r="AC24" i="110"/>
  <c r="M26" i="110"/>
  <c r="D26" i="110" s="1"/>
  <c r="L27" i="110"/>
  <c r="P23" i="109"/>
  <c r="Q23" i="109"/>
  <c r="S23" i="109" s="1"/>
  <c r="O25" i="109"/>
  <c r="B31" i="109"/>
  <c r="C30" i="109"/>
  <c r="D270" i="109"/>
  <c r="C271" i="109"/>
  <c r="Z24" i="109"/>
  <c r="AB24" i="109" s="1"/>
  <c r="AC24" i="109"/>
  <c r="M26" i="109"/>
  <c r="D26" i="109" s="1"/>
  <c r="L27" i="109"/>
  <c r="V18" i="109"/>
  <c r="H18" i="109"/>
  <c r="E18" i="109"/>
  <c r="AA29" i="109"/>
  <c r="R22" i="109"/>
  <c r="P23" i="108"/>
  <c r="Q23" i="108"/>
  <c r="S23" i="108" s="1"/>
  <c r="O25" i="108"/>
  <c r="V18" i="108"/>
  <c r="H18" i="108"/>
  <c r="E18" i="108"/>
  <c r="B31" i="108"/>
  <c r="C30" i="108"/>
  <c r="Z24" i="108"/>
  <c r="AB24" i="108" s="1"/>
  <c r="AC24" i="108"/>
  <c r="M26" i="108"/>
  <c r="D26" i="108" s="1"/>
  <c r="L27" i="108"/>
  <c r="AB23" i="108"/>
  <c r="D271" i="108"/>
  <c r="C272" i="108"/>
  <c r="AA29" i="108"/>
  <c r="R22" i="108"/>
  <c r="O25" i="107"/>
  <c r="AA29" i="107"/>
  <c r="Z24" i="107"/>
  <c r="AB24" i="107" s="1"/>
  <c r="AC24" i="107"/>
  <c r="R22" i="107"/>
  <c r="B31" i="107"/>
  <c r="C30" i="107"/>
  <c r="AB23" i="107"/>
  <c r="V18" i="107"/>
  <c r="H18" i="107"/>
  <c r="E18" i="107"/>
  <c r="D270" i="107"/>
  <c r="C271" i="107"/>
  <c r="M26" i="107"/>
  <c r="D26" i="107" s="1"/>
  <c r="L27" i="107"/>
  <c r="P23" i="107"/>
  <c r="Q23" i="107"/>
  <c r="S23" i="107" s="1"/>
  <c r="O25" i="106"/>
  <c r="P23" i="106"/>
  <c r="Q23" i="106"/>
  <c r="S23" i="106" s="1"/>
  <c r="D271" i="106"/>
  <c r="C272" i="106"/>
  <c r="B31" i="106"/>
  <c r="C30" i="106"/>
  <c r="U18" i="106"/>
  <c r="W18" i="106" s="1"/>
  <c r="I17" i="106"/>
  <c r="M26" i="106"/>
  <c r="D26" i="106" s="1"/>
  <c r="L27" i="106"/>
  <c r="Z24" i="106"/>
  <c r="AB24" i="106" s="1"/>
  <c r="AC24" i="106"/>
  <c r="AA29" i="106"/>
  <c r="R22" i="106"/>
  <c r="O25" i="105"/>
  <c r="P22" i="105"/>
  <c r="Q22" i="105"/>
  <c r="S22" i="105" s="1"/>
  <c r="C29" i="105"/>
  <c r="B30" i="105"/>
  <c r="L27" i="105"/>
  <c r="M26" i="105"/>
  <c r="D26" i="105" s="1"/>
  <c r="AC23" i="105"/>
  <c r="Z23" i="105"/>
  <c r="AB23" i="105" s="1"/>
  <c r="R21" i="105"/>
  <c r="D270" i="105"/>
  <c r="C271" i="105"/>
  <c r="U18" i="105"/>
  <c r="W18" i="105" s="1"/>
  <c r="I17" i="105"/>
  <c r="AA28" i="105"/>
  <c r="O25" i="104"/>
  <c r="P23" i="104"/>
  <c r="Q23" i="104"/>
  <c r="S23" i="104" s="1"/>
  <c r="M26" i="104"/>
  <c r="D26" i="104" s="1"/>
  <c r="L27" i="104"/>
  <c r="Z24" i="104"/>
  <c r="AB24" i="104" s="1"/>
  <c r="AC24" i="104"/>
  <c r="B31" i="104"/>
  <c r="C30" i="104"/>
  <c r="R22" i="104"/>
  <c r="D271" i="104"/>
  <c r="C272" i="104"/>
  <c r="U18" i="104"/>
  <c r="W18" i="104" s="1"/>
  <c r="I17" i="104"/>
  <c r="AA29" i="104"/>
  <c r="O24" i="103"/>
  <c r="P21" i="103"/>
  <c r="Q21" i="103"/>
  <c r="S21" i="103" s="1"/>
  <c r="Z23" i="103"/>
  <c r="AB23" i="103" s="1"/>
  <c r="AC23" i="103"/>
  <c r="M25" i="103"/>
  <c r="D25" i="103" s="1"/>
  <c r="L26" i="103"/>
  <c r="B31" i="103"/>
  <c r="C30" i="103"/>
  <c r="F17" i="103"/>
  <c r="X17" i="103"/>
  <c r="D270" i="103"/>
  <c r="C271" i="103"/>
  <c r="AB22" i="103"/>
  <c r="AA29" i="103"/>
  <c r="R20" i="103"/>
  <c r="O25" i="102"/>
  <c r="B31" i="102"/>
  <c r="C30" i="102"/>
  <c r="R22" i="102"/>
  <c r="AA29" i="102"/>
  <c r="M26" i="102"/>
  <c r="D26" i="102" s="1"/>
  <c r="L27" i="102"/>
  <c r="Z24" i="102"/>
  <c r="AB24" i="102" s="1"/>
  <c r="AC24" i="102"/>
  <c r="U18" i="102"/>
  <c r="W18" i="102" s="1"/>
  <c r="I17" i="102"/>
  <c r="D271" i="102"/>
  <c r="C272" i="102"/>
  <c r="P23" i="102"/>
  <c r="Q23" i="102"/>
  <c r="S23" i="102" s="1"/>
  <c r="O25" i="101"/>
  <c r="U18" i="101"/>
  <c r="W18" i="101" s="1"/>
  <c r="I17" i="101"/>
  <c r="Z24" i="101"/>
  <c r="AB24" i="101" s="1"/>
  <c r="AC24" i="101"/>
  <c r="M26" i="101"/>
  <c r="D26" i="101" s="1"/>
  <c r="L27" i="101"/>
  <c r="AA29" i="101"/>
  <c r="P23" i="101"/>
  <c r="Q23" i="101"/>
  <c r="S23" i="101" s="1"/>
  <c r="B31" i="101"/>
  <c r="C30" i="101"/>
  <c r="D270" i="101"/>
  <c r="C271" i="101"/>
  <c r="R22" i="101"/>
  <c r="O24" i="100"/>
  <c r="P21" i="100"/>
  <c r="Q21" i="100"/>
  <c r="S21" i="100" s="1"/>
  <c r="AC23" i="100"/>
  <c r="Z23" i="100"/>
  <c r="AB23" i="100" s="1"/>
  <c r="L26" i="100"/>
  <c r="M25" i="100"/>
  <c r="D25" i="100" s="1"/>
  <c r="AA28" i="100"/>
  <c r="R20" i="100"/>
  <c r="R21" i="99"/>
  <c r="D271" i="100"/>
  <c r="C272" i="100"/>
  <c r="C29" i="100"/>
  <c r="B30" i="100"/>
  <c r="O25" i="99"/>
  <c r="P22" i="99"/>
  <c r="Q22" i="99"/>
  <c r="S22" i="99" s="1"/>
  <c r="C30" i="99"/>
  <c r="B31" i="99"/>
  <c r="AA29" i="99"/>
  <c r="L27" i="99"/>
  <c r="M26" i="99"/>
  <c r="D26" i="99" s="1"/>
  <c r="D270" i="99"/>
  <c r="C271" i="99"/>
  <c r="U18" i="99"/>
  <c r="W18" i="99" s="1"/>
  <c r="I17" i="99"/>
  <c r="AC24" i="99"/>
  <c r="Z24" i="99"/>
  <c r="AB24" i="99" s="1"/>
  <c r="O25" i="98"/>
  <c r="Z23" i="98"/>
  <c r="AB23" i="98" s="1"/>
  <c r="AC23" i="98"/>
  <c r="AA29" i="98"/>
  <c r="M26" i="98"/>
  <c r="D26" i="98" s="1"/>
  <c r="L27" i="98"/>
  <c r="S20" i="98"/>
  <c r="U18" i="98"/>
  <c r="E18" i="98" s="1"/>
  <c r="D271" i="98"/>
  <c r="C272" i="98"/>
  <c r="B31" i="98"/>
  <c r="C30" i="98"/>
  <c r="R20" i="98"/>
  <c r="O25" i="97"/>
  <c r="L27" i="97"/>
  <c r="M26" i="97"/>
  <c r="D26" i="97" s="1"/>
  <c r="AC24" i="97"/>
  <c r="Z24" i="97"/>
  <c r="AB24" i="97" s="1"/>
  <c r="C29" i="97"/>
  <c r="B30" i="97"/>
  <c r="P20" i="97"/>
  <c r="I19" i="97"/>
  <c r="Q20" i="97"/>
  <c r="F20" i="97" s="1"/>
  <c r="V18" i="97"/>
  <c r="H19" i="97"/>
  <c r="AA28" i="97"/>
  <c r="D270" i="97"/>
  <c r="C271" i="97"/>
  <c r="O24" i="96"/>
  <c r="S19" i="94"/>
  <c r="P20" i="94" s="1"/>
  <c r="U18" i="96"/>
  <c r="W18" i="96" s="1"/>
  <c r="D271" i="96"/>
  <c r="C272" i="96"/>
  <c r="P20" i="96"/>
  <c r="I19" i="96"/>
  <c r="Q20" i="96"/>
  <c r="AA28" i="96"/>
  <c r="AC23" i="96"/>
  <c r="Z23" i="96"/>
  <c r="L26" i="96"/>
  <c r="M25" i="96"/>
  <c r="D25" i="96" s="1"/>
  <c r="C29" i="96"/>
  <c r="B30" i="96"/>
  <c r="H19" i="96"/>
  <c r="O25" i="95"/>
  <c r="D270" i="95"/>
  <c r="C271" i="95"/>
  <c r="U18" i="95"/>
  <c r="E18" i="95" s="1"/>
  <c r="W18" i="95"/>
  <c r="H18" i="95" s="1"/>
  <c r="AA29" i="95"/>
  <c r="Z24" i="95"/>
  <c r="AB24" i="95" s="1"/>
  <c r="AC24" i="95"/>
  <c r="M26" i="95"/>
  <c r="D26" i="95" s="1"/>
  <c r="L27" i="95"/>
  <c r="P21" i="95"/>
  <c r="Q21" i="95"/>
  <c r="B31" i="95"/>
  <c r="C30" i="95"/>
  <c r="O23" i="94"/>
  <c r="AA28" i="94"/>
  <c r="Z22" i="94"/>
  <c r="AB22" i="94" s="1"/>
  <c r="AC22" i="94"/>
  <c r="X17" i="94"/>
  <c r="I17" i="94" s="1"/>
  <c r="B30" i="94"/>
  <c r="C29" i="94"/>
  <c r="R19" i="94"/>
  <c r="D271" i="94"/>
  <c r="C272" i="94"/>
  <c r="M24" i="94"/>
  <c r="D24" i="94" s="1"/>
  <c r="L25" i="94"/>
  <c r="W18" i="98" l="1"/>
  <c r="H18" i="98" s="1"/>
  <c r="R22" i="116"/>
  <c r="H22" i="116" s="1"/>
  <c r="W17" i="100"/>
  <c r="H17" i="100" s="1"/>
  <c r="H17" i="113"/>
  <c r="V17" i="113"/>
  <c r="S21" i="117"/>
  <c r="I21" i="117" s="1"/>
  <c r="O26" i="117"/>
  <c r="Q22" i="117"/>
  <c r="F22" i="117" s="1"/>
  <c r="AA30" i="117"/>
  <c r="R21" i="117"/>
  <c r="H21" i="117" s="1"/>
  <c r="E21" i="117"/>
  <c r="B32" i="117"/>
  <c r="C31" i="117"/>
  <c r="M27" i="117"/>
  <c r="D27" i="117" s="1"/>
  <c r="L28" i="117"/>
  <c r="H20" i="117"/>
  <c r="Z25" i="117"/>
  <c r="AB25" i="117" s="1"/>
  <c r="AC25" i="117"/>
  <c r="V18" i="117"/>
  <c r="D271" i="117"/>
  <c r="C272" i="117"/>
  <c r="O26" i="116"/>
  <c r="D272" i="116"/>
  <c r="AA30" i="116"/>
  <c r="X18" i="116"/>
  <c r="B32" i="116"/>
  <c r="C31" i="116"/>
  <c r="Z25" i="116"/>
  <c r="AB25" i="116" s="1"/>
  <c r="AC25" i="116"/>
  <c r="M27" i="116"/>
  <c r="D27" i="116" s="1"/>
  <c r="L28" i="116"/>
  <c r="P23" i="116"/>
  <c r="I22" i="116"/>
  <c r="Q23" i="116"/>
  <c r="F23" i="116" s="1"/>
  <c r="R23" i="115"/>
  <c r="O26" i="115"/>
  <c r="P24" i="115"/>
  <c r="Q24" i="115"/>
  <c r="S24" i="115" s="1"/>
  <c r="F18" i="115"/>
  <c r="X18" i="115"/>
  <c r="AA29" i="115"/>
  <c r="AC25" i="115"/>
  <c r="Z25" i="115"/>
  <c r="AB25" i="115" s="1"/>
  <c r="L28" i="115"/>
  <c r="M27" i="115"/>
  <c r="D27" i="115" s="1"/>
  <c r="C30" i="115"/>
  <c r="B31" i="115"/>
  <c r="D271" i="115"/>
  <c r="C272" i="115"/>
  <c r="O26" i="114"/>
  <c r="R23" i="114"/>
  <c r="D272" i="114"/>
  <c r="Z25" i="114"/>
  <c r="AB25" i="114" s="1"/>
  <c r="AC25" i="114"/>
  <c r="AA30" i="114"/>
  <c r="F18" i="114"/>
  <c r="X18" i="114"/>
  <c r="P24" i="114"/>
  <c r="Q24" i="114"/>
  <c r="S24" i="114" s="1"/>
  <c r="B32" i="114"/>
  <c r="C31" i="114"/>
  <c r="M27" i="114"/>
  <c r="D27" i="114" s="1"/>
  <c r="L28" i="114"/>
  <c r="O25" i="113"/>
  <c r="P23" i="113"/>
  <c r="Q23" i="113"/>
  <c r="S23" i="113" s="1"/>
  <c r="AC24" i="113"/>
  <c r="Z24" i="113"/>
  <c r="AB24" i="113" s="1"/>
  <c r="L27" i="113"/>
  <c r="M26" i="113"/>
  <c r="D26" i="113" s="1"/>
  <c r="C30" i="113"/>
  <c r="B31" i="113"/>
  <c r="D271" i="113"/>
  <c r="C272" i="113"/>
  <c r="AA29" i="113"/>
  <c r="R22" i="113"/>
  <c r="O26" i="112"/>
  <c r="P23" i="112"/>
  <c r="Q23" i="112"/>
  <c r="S23" i="112" s="1"/>
  <c r="Z25" i="112"/>
  <c r="AB25" i="112" s="1"/>
  <c r="AC25" i="112"/>
  <c r="AA30" i="112"/>
  <c r="R22" i="111"/>
  <c r="R22" i="112"/>
  <c r="F18" i="112"/>
  <c r="X18" i="112"/>
  <c r="D272" i="112"/>
  <c r="M27" i="112"/>
  <c r="D27" i="112" s="1"/>
  <c r="L28" i="112"/>
  <c r="C31" i="112"/>
  <c r="B32" i="112"/>
  <c r="O26" i="111"/>
  <c r="P23" i="111"/>
  <c r="Q23" i="111"/>
  <c r="S23" i="111" s="1"/>
  <c r="E18" i="111"/>
  <c r="C30" i="111"/>
  <c r="B31" i="111"/>
  <c r="L28" i="111"/>
  <c r="M27" i="111"/>
  <c r="D27" i="111" s="1"/>
  <c r="V18" i="111"/>
  <c r="H18" i="111"/>
  <c r="AA29" i="111"/>
  <c r="AC24" i="111"/>
  <c r="Z24" i="111"/>
  <c r="AB24" i="111" s="1"/>
  <c r="D271" i="111"/>
  <c r="C272" i="111"/>
  <c r="O26" i="110"/>
  <c r="Z25" i="110"/>
  <c r="AB25" i="110" s="1"/>
  <c r="AC25" i="110"/>
  <c r="M27" i="110"/>
  <c r="D27" i="110" s="1"/>
  <c r="L28" i="110"/>
  <c r="D272" i="110"/>
  <c r="AA30" i="110"/>
  <c r="F18" i="110"/>
  <c r="X18" i="110"/>
  <c r="R23" i="110"/>
  <c r="B32" i="110"/>
  <c r="C31" i="110"/>
  <c r="P24" i="110"/>
  <c r="Q24" i="110"/>
  <c r="S24" i="110" s="1"/>
  <c r="O26" i="109"/>
  <c r="P24" i="109"/>
  <c r="Q24" i="109"/>
  <c r="S24" i="109" s="1"/>
  <c r="F18" i="109"/>
  <c r="X18" i="109"/>
  <c r="D271" i="109"/>
  <c r="C272" i="109"/>
  <c r="AA30" i="109"/>
  <c r="M27" i="109"/>
  <c r="D27" i="109" s="1"/>
  <c r="L28" i="109"/>
  <c r="Z25" i="109"/>
  <c r="AB25" i="109" s="1"/>
  <c r="AC25" i="109"/>
  <c r="B32" i="109"/>
  <c r="C31" i="109"/>
  <c r="R23" i="109"/>
  <c r="P24" i="108"/>
  <c r="Q24" i="108"/>
  <c r="S24" i="108" s="1"/>
  <c r="O26" i="108"/>
  <c r="D272" i="108"/>
  <c r="B32" i="108"/>
  <c r="C31" i="108"/>
  <c r="M27" i="108"/>
  <c r="D27" i="108" s="1"/>
  <c r="L28" i="108"/>
  <c r="Z25" i="108"/>
  <c r="AB25" i="108" s="1"/>
  <c r="AC25" i="108"/>
  <c r="AA30" i="108"/>
  <c r="F18" i="108"/>
  <c r="X18" i="108"/>
  <c r="R23" i="108"/>
  <c r="O26" i="107"/>
  <c r="P24" i="107"/>
  <c r="Q24" i="107"/>
  <c r="S24" i="107" s="1"/>
  <c r="M27" i="107"/>
  <c r="D27" i="107" s="1"/>
  <c r="L28" i="107"/>
  <c r="AA30" i="107"/>
  <c r="Z25" i="107"/>
  <c r="AB25" i="107" s="1"/>
  <c r="AC25" i="107"/>
  <c r="R23" i="107"/>
  <c r="D271" i="107"/>
  <c r="C272" i="107"/>
  <c r="F18" i="107"/>
  <c r="X18" i="107"/>
  <c r="B32" i="107"/>
  <c r="C31" i="107"/>
  <c r="O26" i="106"/>
  <c r="AA30" i="106"/>
  <c r="Z25" i="106"/>
  <c r="AB25" i="106" s="1"/>
  <c r="AC25" i="106"/>
  <c r="M27" i="106"/>
  <c r="D27" i="106" s="1"/>
  <c r="L28" i="106"/>
  <c r="V18" i="106"/>
  <c r="H18" i="106"/>
  <c r="E18" i="106"/>
  <c r="B32" i="106"/>
  <c r="C31" i="106"/>
  <c r="D272" i="106"/>
  <c r="R23" i="106"/>
  <c r="P24" i="106"/>
  <c r="Q24" i="106"/>
  <c r="S24" i="106" s="1"/>
  <c r="O26" i="105"/>
  <c r="P23" i="105"/>
  <c r="Q23" i="105"/>
  <c r="S23" i="105" s="1"/>
  <c r="E18" i="105"/>
  <c r="AC24" i="105"/>
  <c r="Z24" i="105"/>
  <c r="AB24" i="105" s="1"/>
  <c r="L28" i="105"/>
  <c r="M27" i="105"/>
  <c r="D27" i="105" s="1"/>
  <c r="AA29" i="105"/>
  <c r="V18" i="105"/>
  <c r="H18" i="105"/>
  <c r="D271" i="105"/>
  <c r="C272" i="105"/>
  <c r="C30" i="105"/>
  <c r="B31" i="105"/>
  <c r="R22" i="105"/>
  <c r="O26" i="104"/>
  <c r="V18" i="104"/>
  <c r="H18" i="104"/>
  <c r="E18" i="104"/>
  <c r="D272" i="104"/>
  <c r="B32" i="104"/>
  <c r="C31" i="104"/>
  <c r="R23" i="104"/>
  <c r="AA30" i="104"/>
  <c r="Z25" i="104"/>
  <c r="AB25" i="104" s="1"/>
  <c r="AC25" i="104"/>
  <c r="M27" i="104"/>
  <c r="D27" i="104" s="1"/>
  <c r="L28" i="104"/>
  <c r="P24" i="104"/>
  <c r="Q24" i="104"/>
  <c r="S24" i="104" s="1"/>
  <c r="O25" i="103"/>
  <c r="P22" i="103"/>
  <c r="Q22" i="103"/>
  <c r="S22" i="103" s="1"/>
  <c r="AA30" i="103"/>
  <c r="M26" i="103"/>
  <c r="D26" i="103" s="1"/>
  <c r="L27" i="103"/>
  <c r="Z24" i="103"/>
  <c r="AB24" i="103" s="1"/>
  <c r="AC24" i="103"/>
  <c r="Q20" i="94"/>
  <c r="S20" i="94" s="1"/>
  <c r="P21" i="94" s="1"/>
  <c r="D271" i="103"/>
  <c r="C272" i="103"/>
  <c r="U18" i="103"/>
  <c r="W18" i="103" s="1"/>
  <c r="I17" i="103"/>
  <c r="B32" i="103"/>
  <c r="C31" i="103"/>
  <c r="R21" i="103"/>
  <c r="O26" i="102"/>
  <c r="R23" i="102"/>
  <c r="D272" i="102"/>
  <c r="Z25" i="102"/>
  <c r="AB25" i="102" s="1"/>
  <c r="AC25" i="102"/>
  <c r="M27" i="102"/>
  <c r="D27" i="102" s="1"/>
  <c r="L28" i="102"/>
  <c r="B32" i="102"/>
  <c r="C31" i="102"/>
  <c r="P24" i="102"/>
  <c r="Q24" i="102"/>
  <c r="S24" i="102" s="1"/>
  <c r="V18" i="102"/>
  <c r="H18" i="102"/>
  <c r="E18" i="102"/>
  <c r="AA30" i="102"/>
  <c r="O26" i="101"/>
  <c r="AA30" i="101"/>
  <c r="R23" i="101"/>
  <c r="R21" i="100"/>
  <c r="D271" i="101"/>
  <c r="C272" i="101"/>
  <c r="B32" i="101"/>
  <c r="C31" i="101"/>
  <c r="P24" i="101"/>
  <c r="Q24" i="101"/>
  <c r="S24" i="101" s="1"/>
  <c r="M27" i="101"/>
  <c r="D27" i="101" s="1"/>
  <c r="L28" i="101"/>
  <c r="Z25" i="101"/>
  <c r="AB25" i="101" s="1"/>
  <c r="AC25" i="101"/>
  <c r="V18" i="101"/>
  <c r="H18" i="101"/>
  <c r="E18" i="101"/>
  <c r="O25" i="100"/>
  <c r="P22" i="100"/>
  <c r="Q22" i="100"/>
  <c r="S22" i="100" s="1"/>
  <c r="AA29" i="100"/>
  <c r="C30" i="100"/>
  <c r="B31" i="100"/>
  <c r="D272" i="100"/>
  <c r="L27" i="100"/>
  <c r="M26" i="100"/>
  <c r="D26" i="100" s="1"/>
  <c r="AC24" i="100"/>
  <c r="Z24" i="100"/>
  <c r="AB24" i="100" s="1"/>
  <c r="O26" i="99"/>
  <c r="P23" i="99"/>
  <c r="Q23" i="99"/>
  <c r="S23" i="99" s="1"/>
  <c r="V18" i="99"/>
  <c r="H18" i="99"/>
  <c r="D271" i="99"/>
  <c r="C272" i="99"/>
  <c r="B32" i="99"/>
  <c r="C31" i="99"/>
  <c r="AC25" i="99"/>
  <c r="Z25" i="99"/>
  <c r="AB25" i="99" s="1"/>
  <c r="E18" i="99"/>
  <c r="L28" i="99"/>
  <c r="M27" i="99"/>
  <c r="D27" i="99" s="1"/>
  <c r="AA30" i="99"/>
  <c r="R22" i="99"/>
  <c r="O26" i="98"/>
  <c r="V18" i="98"/>
  <c r="F18" i="98" s="1"/>
  <c r="M27" i="98"/>
  <c r="D27" i="98" s="1"/>
  <c r="L28" i="98"/>
  <c r="AA30" i="98"/>
  <c r="B32" i="98"/>
  <c r="C31" i="98"/>
  <c r="D272" i="98"/>
  <c r="P21" i="98"/>
  <c r="Q21" i="98"/>
  <c r="Z24" i="98"/>
  <c r="AB24" i="98" s="1"/>
  <c r="AC24" i="98"/>
  <c r="O26" i="97"/>
  <c r="D271" i="97"/>
  <c r="C272" i="97"/>
  <c r="X18" i="97"/>
  <c r="S20" i="97"/>
  <c r="AA29" i="97"/>
  <c r="AC25" i="97"/>
  <c r="Z25" i="97"/>
  <c r="AB25" i="97" s="1"/>
  <c r="L28" i="97"/>
  <c r="M27" i="97"/>
  <c r="D27" i="97" s="1"/>
  <c r="R20" i="97"/>
  <c r="E20" i="97"/>
  <c r="C30" i="97"/>
  <c r="B31" i="97"/>
  <c r="O25" i="96"/>
  <c r="C30" i="96"/>
  <c r="B31" i="96"/>
  <c r="L27" i="96"/>
  <c r="M26" i="96"/>
  <c r="D26" i="96" s="1"/>
  <c r="AC24" i="96"/>
  <c r="Z24" i="96"/>
  <c r="AB24" i="96" s="1"/>
  <c r="F20" i="96"/>
  <c r="R20" i="96"/>
  <c r="E20" i="96"/>
  <c r="AA29" i="96"/>
  <c r="AB23" i="96"/>
  <c r="S20" i="96"/>
  <c r="D272" i="96"/>
  <c r="V18" i="96"/>
  <c r="O26" i="95"/>
  <c r="B32" i="95"/>
  <c r="C31" i="95"/>
  <c r="R21" i="95"/>
  <c r="M27" i="95"/>
  <c r="D27" i="95" s="1"/>
  <c r="L28" i="95"/>
  <c r="Z25" i="95"/>
  <c r="AB25" i="95" s="1"/>
  <c r="AC25" i="95"/>
  <c r="AA30" i="95"/>
  <c r="S21" i="95"/>
  <c r="V18" i="95"/>
  <c r="F18" i="95" s="1"/>
  <c r="D271" i="95"/>
  <c r="C272" i="95"/>
  <c r="O24" i="94"/>
  <c r="B31" i="94"/>
  <c r="C30" i="94"/>
  <c r="M25" i="94"/>
  <c r="D25" i="94" s="1"/>
  <c r="L26" i="94"/>
  <c r="D272" i="94"/>
  <c r="AA29" i="94"/>
  <c r="U18" i="94"/>
  <c r="Z23" i="94"/>
  <c r="AB23" i="94" s="1"/>
  <c r="AC23" i="94"/>
  <c r="P22" i="117" l="1"/>
  <c r="W18" i="94"/>
  <c r="H18" i="94" s="1"/>
  <c r="E18" i="94"/>
  <c r="V17" i="100"/>
  <c r="X17" i="100" s="1"/>
  <c r="X17" i="113"/>
  <c r="F17" i="113"/>
  <c r="F17" i="100"/>
  <c r="O27" i="117"/>
  <c r="X18" i="117"/>
  <c r="B33" i="117"/>
  <c r="C32" i="117"/>
  <c r="R22" i="117"/>
  <c r="H22" i="117" s="1"/>
  <c r="E22" i="117"/>
  <c r="D272" i="117"/>
  <c r="Z26" i="117"/>
  <c r="AB26" i="117" s="1"/>
  <c r="AC26" i="117"/>
  <c r="M28" i="117"/>
  <c r="D28" i="117" s="1"/>
  <c r="L29" i="117"/>
  <c r="AA31" i="117"/>
  <c r="S22" i="117"/>
  <c r="O27" i="116"/>
  <c r="R23" i="116"/>
  <c r="H23" i="116" s="1"/>
  <c r="E23" i="116"/>
  <c r="B33" i="116"/>
  <c r="C32" i="116"/>
  <c r="S23" i="116"/>
  <c r="M28" i="116"/>
  <c r="D28" i="116" s="1"/>
  <c r="L29" i="116"/>
  <c r="Z26" i="116"/>
  <c r="AB26" i="116" s="1"/>
  <c r="AC26" i="116"/>
  <c r="AA31" i="116"/>
  <c r="U19" i="116"/>
  <c r="W19" i="116" s="1"/>
  <c r="R24" i="115"/>
  <c r="O27" i="115"/>
  <c r="P25" i="115"/>
  <c r="Q25" i="115"/>
  <c r="S25" i="115" s="1"/>
  <c r="AA30" i="115"/>
  <c r="L29" i="115"/>
  <c r="M28" i="115"/>
  <c r="D28" i="115" s="1"/>
  <c r="AC26" i="115"/>
  <c r="Z26" i="115"/>
  <c r="AB26" i="115" s="1"/>
  <c r="D272" i="115"/>
  <c r="C31" i="115"/>
  <c r="B32" i="115"/>
  <c r="U19" i="115"/>
  <c r="W19" i="115" s="1"/>
  <c r="I18" i="115"/>
  <c r="O27" i="114"/>
  <c r="P25" i="114"/>
  <c r="Q25" i="114"/>
  <c r="S25" i="114" s="1"/>
  <c r="R23" i="113"/>
  <c r="M28" i="114"/>
  <c r="D28" i="114" s="1"/>
  <c r="L29" i="114"/>
  <c r="AA31" i="114"/>
  <c r="U19" i="114"/>
  <c r="W19" i="114" s="1"/>
  <c r="I18" i="114"/>
  <c r="Z26" i="114"/>
  <c r="AB26" i="114" s="1"/>
  <c r="AC26" i="114"/>
  <c r="B33" i="114"/>
  <c r="C32" i="114"/>
  <c r="R24" i="114"/>
  <c r="O26" i="113"/>
  <c r="P24" i="113"/>
  <c r="Q24" i="113"/>
  <c r="S24" i="113" s="1"/>
  <c r="D272" i="113"/>
  <c r="C31" i="113"/>
  <c r="B32" i="113"/>
  <c r="AA30" i="113"/>
  <c r="L28" i="113"/>
  <c r="M27" i="113"/>
  <c r="D27" i="113" s="1"/>
  <c r="AC25" i="113"/>
  <c r="Z25" i="113"/>
  <c r="AB25" i="113" s="1"/>
  <c r="O27" i="112"/>
  <c r="R23" i="111"/>
  <c r="C32" i="112"/>
  <c r="B33" i="112"/>
  <c r="M28" i="112"/>
  <c r="D28" i="112" s="1"/>
  <c r="L29" i="112"/>
  <c r="U19" i="112"/>
  <c r="W19" i="112" s="1"/>
  <c r="I18" i="112"/>
  <c r="R23" i="112"/>
  <c r="AA31" i="112"/>
  <c r="Z26" i="112"/>
  <c r="AB26" i="112" s="1"/>
  <c r="AC26" i="112"/>
  <c r="P24" i="112"/>
  <c r="Q24" i="112"/>
  <c r="S24" i="112" s="1"/>
  <c r="O27" i="111"/>
  <c r="P24" i="111"/>
  <c r="Q24" i="111"/>
  <c r="S24" i="111" s="1"/>
  <c r="D272" i="111"/>
  <c r="AA30" i="111"/>
  <c r="AC25" i="111"/>
  <c r="Z25" i="111"/>
  <c r="AB25" i="111" s="1"/>
  <c r="F18" i="111"/>
  <c r="X18" i="111"/>
  <c r="L29" i="111"/>
  <c r="M28" i="111"/>
  <c r="D28" i="111" s="1"/>
  <c r="C31" i="111"/>
  <c r="B32" i="111"/>
  <c r="O27" i="110"/>
  <c r="R24" i="110"/>
  <c r="B33" i="110"/>
  <c r="C32" i="110"/>
  <c r="P25" i="110"/>
  <c r="Q25" i="110"/>
  <c r="S25" i="110" s="1"/>
  <c r="AA31" i="110"/>
  <c r="U19" i="110"/>
  <c r="W19" i="110" s="1"/>
  <c r="I18" i="110"/>
  <c r="M28" i="110"/>
  <c r="D28" i="110" s="1"/>
  <c r="L29" i="110"/>
  <c r="Z26" i="110"/>
  <c r="AB26" i="110" s="1"/>
  <c r="AC26" i="110"/>
  <c r="O27" i="109"/>
  <c r="AA31" i="109"/>
  <c r="R24" i="109"/>
  <c r="B33" i="109"/>
  <c r="C32" i="109"/>
  <c r="Z26" i="109"/>
  <c r="AB26" i="109" s="1"/>
  <c r="AC26" i="109"/>
  <c r="M28" i="109"/>
  <c r="D28" i="109" s="1"/>
  <c r="L29" i="109"/>
  <c r="D272" i="109"/>
  <c r="U19" i="109"/>
  <c r="W19" i="109" s="1"/>
  <c r="I18" i="109"/>
  <c r="P25" i="109"/>
  <c r="Q25" i="109"/>
  <c r="S25" i="109" s="1"/>
  <c r="P25" i="108"/>
  <c r="Q25" i="108"/>
  <c r="S25" i="108" s="1"/>
  <c r="O27" i="108"/>
  <c r="U19" i="108"/>
  <c r="W19" i="108" s="1"/>
  <c r="I18" i="108"/>
  <c r="Z26" i="108"/>
  <c r="AB26" i="108" s="1"/>
  <c r="AC26" i="108"/>
  <c r="M28" i="108"/>
  <c r="D28" i="108" s="1"/>
  <c r="L29" i="108"/>
  <c r="B33" i="108"/>
  <c r="C32" i="108"/>
  <c r="R23" i="105"/>
  <c r="AA31" i="108"/>
  <c r="R24" i="108"/>
  <c r="O27" i="107"/>
  <c r="P25" i="107"/>
  <c r="Q25" i="107"/>
  <c r="S25" i="107" s="1"/>
  <c r="B33" i="107"/>
  <c r="C32" i="107"/>
  <c r="AA31" i="107"/>
  <c r="U19" i="107"/>
  <c r="W19" i="107" s="1"/>
  <c r="I18" i="107"/>
  <c r="D272" i="107"/>
  <c r="Z26" i="107"/>
  <c r="AB26" i="107" s="1"/>
  <c r="AC26" i="107"/>
  <c r="M28" i="107"/>
  <c r="D28" i="107" s="1"/>
  <c r="L29" i="107"/>
  <c r="R24" i="107"/>
  <c r="P25" i="106"/>
  <c r="Q25" i="106"/>
  <c r="S25" i="106" s="1"/>
  <c r="O27" i="106"/>
  <c r="R24" i="106"/>
  <c r="Q21" i="94"/>
  <c r="R20" i="94"/>
  <c r="B33" i="106"/>
  <c r="C32" i="106"/>
  <c r="M28" i="106"/>
  <c r="D28" i="106" s="1"/>
  <c r="L29" i="106"/>
  <c r="Z26" i="106"/>
  <c r="AB26" i="106" s="1"/>
  <c r="AC26" i="106"/>
  <c r="AA31" i="106"/>
  <c r="F18" i="106"/>
  <c r="X18" i="106"/>
  <c r="O27" i="105"/>
  <c r="P24" i="105"/>
  <c r="Q24" i="105"/>
  <c r="S24" i="105" s="1"/>
  <c r="C31" i="105"/>
  <c r="B32" i="105"/>
  <c r="L29" i="105"/>
  <c r="M28" i="105"/>
  <c r="D28" i="105" s="1"/>
  <c r="AC25" i="105"/>
  <c r="Z25" i="105"/>
  <c r="AB25" i="105" s="1"/>
  <c r="AA30" i="105"/>
  <c r="D272" i="105"/>
  <c r="F18" i="105"/>
  <c r="X18" i="105"/>
  <c r="O27" i="104"/>
  <c r="R24" i="104"/>
  <c r="AA31" i="104"/>
  <c r="F18" i="104"/>
  <c r="X18" i="104"/>
  <c r="P25" i="104"/>
  <c r="Q25" i="104"/>
  <c r="S25" i="104" s="1"/>
  <c r="M28" i="104"/>
  <c r="D28" i="104" s="1"/>
  <c r="L29" i="104"/>
  <c r="Z26" i="104"/>
  <c r="AB26" i="104" s="1"/>
  <c r="AC26" i="104"/>
  <c r="B33" i="104"/>
  <c r="C32" i="104"/>
  <c r="O26" i="103"/>
  <c r="B33" i="103"/>
  <c r="C32" i="103"/>
  <c r="Z25" i="103"/>
  <c r="AB25" i="103" s="1"/>
  <c r="AC25" i="103"/>
  <c r="M27" i="103"/>
  <c r="D27" i="103" s="1"/>
  <c r="L28" i="103"/>
  <c r="R22" i="103"/>
  <c r="AA31" i="103"/>
  <c r="V18" i="103"/>
  <c r="H18" i="103"/>
  <c r="E18" i="103"/>
  <c r="D272" i="103"/>
  <c r="P23" i="103"/>
  <c r="Q23" i="103"/>
  <c r="S23" i="103" s="1"/>
  <c r="P25" i="102"/>
  <c r="Q25" i="102"/>
  <c r="S25" i="102" s="1"/>
  <c r="O27" i="102"/>
  <c r="R23" i="99"/>
  <c r="AA31" i="102"/>
  <c r="M28" i="102"/>
  <c r="D28" i="102" s="1"/>
  <c r="L29" i="102"/>
  <c r="Z26" i="102"/>
  <c r="AB26" i="102" s="1"/>
  <c r="AC26" i="102"/>
  <c r="F18" i="102"/>
  <c r="X18" i="102"/>
  <c r="R24" i="102"/>
  <c r="B33" i="102"/>
  <c r="C32" i="102"/>
  <c r="O27" i="101"/>
  <c r="F18" i="101"/>
  <c r="X18" i="101"/>
  <c r="P25" i="101"/>
  <c r="Q25" i="101"/>
  <c r="S25" i="101" s="1"/>
  <c r="AA31" i="101"/>
  <c r="Z26" i="101"/>
  <c r="AB26" i="101" s="1"/>
  <c r="AC26" i="101"/>
  <c r="M28" i="101"/>
  <c r="D28" i="101" s="1"/>
  <c r="L29" i="101"/>
  <c r="R24" i="101"/>
  <c r="B33" i="101"/>
  <c r="C32" i="101"/>
  <c r="D272" i="101"/>
  <c r="O26" i="100"/>
  <c r="P23" i="100"/>
  <c r="Q23" i="100"/>
  <c r="S23" i="100" s="1"/>
  <c r="AC25" i="100"/>
  <c r="Z25" i="100"/>
  <c r="AB25" i="100" s="1"/>
  <c r="L28" i="100"/>
  <c r="M27" i="100"/>
  <c r="D27" i="100" s="1"/>
  <c r="AA30" i="100"/>
  <c r="C31" i="100"/>
  <c r="B32" i="100"/>
  <c r="R22" i="100"/>
  <c r="O27" i="99"/>
  <c r="P24" i="99"/>
  <c r="Q24" i="99"/>
  <c r="S24" i="99" s="1"/>
  <c r="AC26" i="99"/>
  <c r="Z26" i="99"/>
  <c r="AB26" i="99" s="1"/>
  <c r="B33" i="99"/>
  <c r="C32" i="99"/>
  <c r="D272" i="99"/>
  <c r="F18" i="99"/>
  <c r="X18" i="99"/>
  <c r="L29" i="99"/>
  <c r="M28" i="99"/>
  <c r="D28" i="99" s="1"/>
  <c r="AA31" i="99"/>
  <c r="S21" i="98"/>
  <c r="P22" i="98" s="1"/>
  <c r="O27" i="98"/>
  <c r="R21" i="98"/>
  <c r="B33" i="98"/>
  <c r="C32" i="98"/>
  <c r="M28" i="98"/>
  <c r="D28" i="98" s="1"/>
  <c r="L29" i="98"/>
  <c r="Z25" i="98"/>
  <c r="AB25" i="98" s="1"/>
  <c r="AC25" i="98"/>
  <c r="AA31" i="98"/>
  <c r="X18" i="98"/>
  <c r="I18" i="98" s="1"/>
  <c r="O27" i="97"/>
  <c r="AA30" i="97"/>
  <c r="H20" i="97"/>
  <c r="U19" i="97"/>
  <c r="W19" i="97" s="1"/>
  <c r="C31" i="97"/>
  <c r="B32" i="97"/>
  <c r="L29" i="97"/>
  <c r="M28" i="97"/>
  <c r="D28" i="97" s="1"/>
  <c r="AC26" i="97"/>
  <c r="Z26" i="97"/>
  <c r="AB26" i="97" s="1"/>
  <c r="P21" i="97"/>
  <c r="I20" i="97"/>
  <c r="Q21" i="97"/>
  <c r="F21" i="97" s="1"/>
  <c r="D272" i="97"/>
  <c r="O26" i="96"/>
  <c r="X18" i="96"/>
  <c r="P21" i="96"/>
  <c r="I20" i="96"/>
  <c r="Q21" i="96"/>
  <c r="F21" i="96" s="1"/>
  <c r="H20" i="96"/>
  <c r="AC25" i="96"/>
  <c r="Z25" i="96"/>
  <c r="AB25" i="96" s="1"/>
  <c r="L28" i="96"/>
  <c r="M27" i="96"/>
  <c r="D27" i="96" s="1"/>
  <c r="AA30" i="96"/>
  <c r="C31" i="96"/>
  <c r="B32" i="96"/>
  <c r="O27" i="95"/>
  <c r="B33" i="95"/>
  <c r="C32" i="95"/>
  <c r="D272" i="95"/>
  <c r="P22" i="95"/>
  <c r="Q22" i="95"/>
  <c r="Z26" i="95"/>
  <c r="AB26" i="95" s="1"/>
  <c r="AC26" i="95"/>
  <c r="M28" i="95"/>
  <c r="D28" i="95" s="1"/>
  <c r="L29" i="95"/>
  <c r="AA31" i="95"/>
  <c r="X18" i="95"/>
  <c r="I18" i="95" s="1"/>
  <c r="O25" i="94"/>
  <c r="Z24" i="94"/>
  <c r="AB24" i="94" s="1"/>
  <c r="AC24" i="94"/>
  <c r="AA30" i="94"/>
  <c r="M26" i="94"/>
  <c r="D26" i="94" s="1"/>
  <c r="L27" i="94"/>
  <c r="B32" i="94"/>
  <c r="C31" i="94"/>
  <c r="V18" i="94" l="1"/>
  <c r="F18" i="94" s="1"/>
  <c r="S21" i="94"/>
  <c r="U18" i="100"/>
  <c r="E18" i="100" s="1"/>
  <c r="I17" i="100"/>
  <c r="U18" i="113"/>
  <c r="E18" i="113" s="1"/>
  <c r="I17" i="113"/>
  <c r="R21" i="94"/>
  <c r="O28" i="117"/>
  <c r="R24" i="113"/>
  <c r="C33" i="117"/>
  <c r="B34" i="117"/>
  <c r="P23" i="117"/>
  <c r="I22" i="117"/>
  <c r="Q23" i="117"/>
  <c r="F23" i="117" s="1"/>
  <c r="M29" i="117"/>
  <c r="D29" i="117" s="1"/>
  <c r="L30" i="117"/>
  <c r="Z27" i="117"/>
  <c r="AB27" i="117" s="1"/>
  <c r="AC27" i="117"/>
  <c r="AA32" i="117"/>
  <c r="U19" i="117"/>
  <c r="W19" i="117" s="1"/>
  <c r="O28" i="116"/>
  <c r="C33" i="116"/>
  <c r="B34" i="116"/>
  <c r="V19" i="116"/>
  <c r="Z27" i="116"/>
  <c r="AB27" i="116" s="1"/>
  <c r="AC27" i="116"/>
  <c r="M29" i="116"/>
  <c r="D29" i="116" s="1"/>
  <c r="L30" i="116"/>
  <c r="P24" i="116"/>
  <c r="I23" i="116"/>
  <c r="Q24" i="116"/>
  <c r="F24" i="116" s="1"/>
  <c r="AA32" i="116"/>
  <c r="R25" i="115"/>
  <c r="O28" i="115"/>
  <c r="P26" i="115"/>
  <c r="Q26" i="115"/>
  <c r="S26" i="115" s="1"/>
  <c r="V19" i="115"/>
  <c r="H19" i="115"/>
  <c r="AA31" i="115"/>
  <c r="AC27" i="115"/>
  <c r="Z27" i="115"/>
  <c r="AB27" i="115" s="1"/>
  <c r="L30" i="115"/>
  <c r="M29" i="115"/>
  <c r="D29" i="115" s="1"/>
  <c r="E19" i="115"/>
  <c r="C32" i="115"/>
  <c r="B33" i="115"/>
  <c r="O28" i="114"/>
  <c r="B34" i="114"/>
  <c r="C33" i="114"/>
  <c r="V19" i="114"/>
  <c r="H19" i="114"/>
  <c r="E19" i="114"/>
  <c r="M29" i="114"/>
  <c r="D29" i="114" s="1"/>
  <c r="L30" i="114"/>
  <c r="R25" i="114"/>
  <c r="AA32" i="114"/>
  <c r="Z27" i="114"/>
  <c r="AB27" i="114" s="1"/>
  <c r="AC27" i="114"/>
  <c r="P26" i="114"/>
  <c r="Q26" i="114"/>
  <c r="S26" i="114" s="1"/>
  <c r="O27" i="113"/>
  <c r="P25" i="113"/>
  <c r="Q25" i="113"/>
  <c r="S25" i="113" s="1"/>
  <c r="AC26" i="113"/>
  <c r="Z26" i="113"/>
  <c r="AB26" i="113" s="1"/>
  <c r="L29" i="113"/>
  <c r="M28" i="113"/>
  <c r="D28" i="113" s="1"/>
  <c r="B33" i="113"/>
  <c r="C32" i="113"/>
  <c r="AA31" i="113"/>
  <c r="O28" i="112"/>
  <c r="R24" i="111"/>
  <c r="R24" i="112"/>
  <c r="L30" i="112"/>
  <c r="M29" i="112"/>
  <c r="D29" i="112" s="1"/>
  <c r="C33" i="112"/>
  <c r="B34" i="112"/>
  <c r="P25" i="112"/>
  <c r="Q25" i="112"/>
  <c r="S25" i="112" s="1"/>
  <c r="Z27" i="112"/>
  <c r="AB27" i="112" s="1"/>
  <c r="AC27" i="112"/>
  <c r="V19" i="112"/>
  <c r="H19" i="112"/>
  <c r="E19" i="112"/>
  <c r="AA32" i="112"/>
  <c r="O28" i="111"/>
  <c r="P25" i="111"/>
  <c r="Q25" i="111"/>
  <c r="S25" i="111" s="1"/>
  <c r="AA31" i="111"/>
  <c r="L30" i="111"/>
  <c r="M29" i="111"/>
  <c r="D29" i="111" s="1"/>
  <c r="B33" i="111"/>
  <c r="C32" i="111"/>
  <c r="U19" i="111"/>
  <c r="W19" i="111" s="1"/>
  <c r="I18" i="111"/>
  <c r="AC26" i="111"/>
  <c r="Z26" i="111"/>
  <c r="AB26" i="111" s="1"/>
  <c r="O28" i="110"/>
  <c r="V19" i="110"/>
  <c r="H19" i="110"/>
  <c r="E19" i="110"/>
  <c r="R25" i="110"/>
  <c r="AA32" i="110"/>
  <c r="Z27" i="110"/>
  <c r="AB27" i="110" s="1"/>
  <c r="AC27" i="110"/>
  <c r="M29" i="110"/>
  <c r="D29" i="110" s="1"/>
  <c r="L30" i="110"/>
  <c r="P26" i="110"/>
  <c r="Q26" i="110"/>
  <c r="S26" i="110" s="1"/>
  <c r="C33" i="110"/>
  <c r="B34" i="110"/>
  <c r="O28" i="109"/>
  <c r="P26" i="109"/>
  <c r="Q26" i="109"/>
  <c r="S26" i="109" s="1"/>
  <c r="M29" i="109"/>
  <c r="D29" i="109" s="1"/>
  <c r="L30" i="109"/>
  <c r="Z27" i="109"/>
  <c r="AB27" i="109" s="1"/>
  <c r="AC27" i="109"/>
  <c r="AA32" i="109"/>
  <c r="R25" i="109"/>
  <c r="V19" i="109"/>
  <c r="H19" i="109"/>
  <c r="E19" i="109"/>
  <c r="B34" i="109"/>
  <c r="C33" i="109"/>
  <c r="P26" i="108"/>
  <c r="Q26" i="108"/>
  <c r="S26" i="108" s="1"/>
  <c r="O28" i="108"/>
  <c r="AA32" i="108"/>
  <c r="M29" i="108"/>
  <c r="D29" i="108" s="1"/>
  <c r="L30" i="108"/>
  <c r="Z27" i="108"/>
  <c r="AB27" i="108" s="1"/>
  <c r="AC27" i="108"/>
  <c r="C33" i="108"/>
  <c r="B34" i="108"/>
  <c r="V19" i="108"/>
  <c r="H19" i="108"/>
  <c r="E19" i="108"/>
  <c r="R25" i="108"/>
  <c r="O28" i="107"/>
  <c r="R24" i="105"/>
  <c r="M29" i="107"/>
  <c r="D29" i="107" s="1"/>
  <c r="L30" i="107"/>
  <c r="Z27" i="107"/>
  <c r="AB27" i="107" s="1"/>
  <c r="AC27" i="107"/>
  <c r="AA32" i="107"/>
  <c r="R25" i="107"/>
  <c r="V19" i="107"/>
  <c r="H19" i="107"/>
  <c r="E19" i="107"/>
  <c r="C33" i="107"/>
  <c r="B34" i="107"/>
  <c r="P26" i="107"/>
  <c r="Q26" i="107"/>
  <c r="S26" i="107" s="1"/>
  <c r="P26" i="106"/>
  <c r="Q26" i="106"/>
  <c r="S26" i="106" s="1"/>
  <c r="O28" i="106"/>
  <c r="U19" i="106"/>
  <c r="W19" i="106" s="1"/>
  <c r="I18" i="106"/>
  <c r="Z27" i="106"/>
  <c r="AB27" i="106" s="1"/>
  <c r="AC27" i="106"/>
  <c r="M29" i="106"/>
  <c r="D29" i="106" s="1"/>
  <c r="L30" i="106"/>
  <c r="AA32" i="106"/>
  <c r="B34" i="106"/>
  <c r="C33" i="106"/>
  <c r="R25" i="106"/>
  <c r="O28" i="105"/>
  <c r="P25" i="105"/>
  <c r="Q25" i="105"/>
  <c r="S25" i="105" s="1"/>
  <c r="AC26" i="105"/>
  <c r="Z26" i="105"/>
  <c r="AB26" i="105" s="1"/>
  <c r="L30" i="105"/>
  <c r="M29" i="105"/>
  <c r="D29" i="105" s="1"/>
  <c r="B33" i="105"/>
  <c r="C32" i="105"/>
  <c r="U19" i="105"/>
  <c r="W19" i="105" s="1"/>
  <c r="I18" i="105"/>
  <c r="AA31" i="105"/>
  <c r="O28" i="104"/>
  <c r="P26" i="104"/>
  <c r="Q26" i="104"/>
  <c r="S26" i="104" s="1"/>
  <c r="C33" i="104"/>
  <c r="B34" i="104"/>
  <c r="U19" i="104"/>
  <c r="W19" i="104" s="1"/>
  <c r="I18" i="104"/>
  <c r="AA32" i="104"/>
  <c r="Z27" i="104"/>
  <c r="AB27" i="104" s="1"/>
  <c r="AC27" i="104"/>
  <c r="M29" i="104"/>
  <c r="D29" i="104" s="1"/>
  <c r="L30" i="104"/>
  <c r="R25" i="104"/>
  <c r="R24" i="99"/>
  <c r="O27" i="103"/>
  <c r="P24" i="103"/>
  <c r="Q24" i="103"/>
  <c r="S24" i="103" s="1"/>
  <c r="R23" i="103"/>
  <c r="M28" i="103"/>
  <c r="D28" i="103" s="1"/>
  <c r="L29" i="103"/>
  <c r="Z26" i="103"/>
  <c r="AB26" i="103" s="1"/>
  <c r="AC26" i="103"/>
  <c r="B34" i="103"/>
  <c r="C33" i="103"/>
  <c r="F18" i="103"/>
  <c r="X18" i="103"/>
  <c r="AA32" i="103"/>
  <c r="O28" i="102"/>
  <c r="P26" i="102"/>
  <c r="Q26" i="102"/>
  <c r="S26" i="102" s="1"/>
  <c r="AA32" i="102"/>
  <c r="Z27" i="102"/>
  <c r="AB27" i="102" s="1"/>
  <c r="AC27" i="102"/>
  <c r="M29" i="102"/>
  <c r="D29" i="102" s="1"/>
  <c r="L30" i="102"/>
  <c r="C33" i="102"/>
  <c r="B34" i="102"/>
  <c r="U19" i="102"/>
  <c r="W19" i="102" s="1"/>
  <c r="I18" i="102"/>
  <c r="R25" i="102"/>
  <c r="O28" i="101"/>
  <c r="P26" i="101"/>
  <c r="Q26" i="101"/>
  <c r="S26" i="101" s="1"/>
  <c r="Q22" i="98"/>
  <c r="S22" i="98" s="1"/>
  <c r="R23" i="100"/>
  <c r="AA32" i="101"/>
  <c r="U19" i="101"/>
  <c r="W19" i="101" s="1"/>
  <c r="I18" i="101"/>
  <c r="B34" i="101"/>
  <c r="C33" i="101"/>
  <c r="M29" i="101"/>
  <c r="D29" i="101" s="1"/>
  <c r="L30" i="101"/>
  <c r="Z27" i="101"/>
  <c r="AB27" i="101" s="1"/>
  <c r="AC27" i="101"/>
  <c r="R25" i="101"/>
  <c r="O27" i="100"/>
  <c r="P24" i="100"/>
  <c r="Q24" i="100"/>
  <c r="S24" i="100" s="1"/>
  <c r="AA31" i="100"/>
  <c r="B33" i="100"/>
  <c r="C32" i="100"/>
  <c r="L29" i="100"/>
  <c r="M28" i="100"/>
  <c r="D28" i="100" s="1"/>
  <c r="AC26" i="100"/>
  <c r="Z26" i="100"/>
  <c r="AB26" i="100" s="1"/>
  <c r="O28" i="99"/>
  <c r="P25" i="99"/>
  <c r="Q25" i="99"/>
  <c r="S25" i="99" s="1"/>
  <c r="L30" i="99"/>
  <c r="M29" i="99"/>
  <c r="D29" i="99" s="1"/>
  <c r="AA32" i="99"/>
  <c r="U19" i="99"/>
  <c r="W19" i="99" s="1"/>
  <c r="I18" i="99"/>
  <c r="B34" i="99"/>
  <c r="C33" i="99"/>
  <c r="AC27" i="99"/>
  <c r="Z27" i="99"/>
  <c r="AB27" i="99" s="1"/>
  <c r="O28" i="98"/>
  <c r="U19" i="98"/>
  <c r="E19" i="98" s="1"/>
  <c r="R22" i="98"/>
  <c r="C33" i="98"/>
  <c r="B34" i="98"/>
  <c r="Z26" i="98"/>
  <c r="AB26" i="98" s="1"/>
  <c r="AC26" i="98"/>
  <c r="M29" i="98"/>
  <c r="D29" i="98" s="1"/>
  <c r="L30" i="98"/>
  <c r="AA32" i="98"/>
  <c r="O28" i="97"/>
  <c r="S21" i="97"/>
  <c r="AC27" i="97"/>
  <c r="Z27" i="97"/>
  <c r="AB27" i="97" s="1"/>
  <c r="L30" i="97"/>
  <c r="M29" i="97"/>
  <c r="D29" i="97" s="1"/>
  <c r="AA31" i="97"/>
  <c r="R21" i="97"/>
  <c r="H21" i="97" s="1"/>
  <c r="E21" i="97"/>
  <c r="B33" i="97"/>
  <c r="C32" i="97"/>
  <c r="V19" i="97"/>
  <c r="O27" i="96"/>
  <c r="B33" i="96"/>
  <c r="C32" i="96"/>
  <c r="R21" i="96"/>
  <c r="H21" i="96" s="1"/>
  <c r="E21" i="96"/>
  <c r="U19" i="96"/>
  <c r="W19" i="96" s="1"/>
  <c r="AA31" i="96"/>
  <c r="L29" i="96"/>
  <c r="M28" i="96"/>
  <c r="D28" i="96" s="1"/>
  <c r="AC26" i="96"/>
  <c r="Z26" i="96"/>
  <c r="AB26" i="96" s="1"/>
  <c r="S21" i="96"/>
  <c r="O28" i="95"/>
  <c r="M29" i="95"/>
  <c r="D29" i="95" s="1"/>
  <c r="L30" i="95"/>
  <c r="Z27" i="95"/>
  <c r="AB27" i="95" s="1"/>
  <c r="AC27" i="95"/>
  <c r="S22" i="95"/>
  <c r="B34" i="95"/>
  <c r="C33" i="95"/>
  <c r="U19" i="95"/>
  <c r="E19" i="95" s="1"/>
  <c r="W19" i="95"/>
  <c r="H19" i="95" s="1"/>
  <c r="R22" i="95"/>
  <c r="AA32" i="95"/>
  <c r="O26" i="94"/>
  <c r="AA31" i="94"/>
  <c r="X18" i="94"/>
  <c r="I18" i="94" s="1"/>
  <c r="Z25" i="94"/>
  <c r="AB25" i="94" s="1"/>
  <c r="AC25" i="94"/>
  <c r="B33" i="94"/>
  <c r="C32" i="94"/>
  <c r="M27" i="94"/>
  <c r="D27" i="94" s="1"/>
  <c r="L28" i="94"/>
  <c r="P22" i="94"/>
  <c r="Q22" i="94"/>
  <c r="W18" i="100" l="1"/>
  <c r="V18" i="100" s="1"/>
  <c r="W18" i="113"/>
  <c r="W19" i="98"/>
  <c r="H19" i="98" s="1"/>
  <c r="H18" i="100"/>
  <c r="O29" i="117"/>
  <c r="R23" i="117"/>
  <c r="H23" i="117" s="1"/>
  <c r="E23" i="117"/>
  <c r="AA33" i="117"/>
  <c r="V19" i="117"/>
  <c r="Z28" i="117"/>
  <c r="AB28" i="117" s="1"/>
  <c r="AC28" i="117"/>
  <c r="M30" i="117"/>
  <c r="D30" i="117" s="1"/>
  <c r="L31" i="117"/>
  <c r="S23" i="117"/>
  <c r="C34" i="117"/>
  <c r="B35" i="117"/>
  <c r="O29" i="116"/>
  <c r="S24" i="116"/>
  <c r="M30" i="116"/>
  <c r="D30" i="116" s="1"/>
  <c r="L31" i="116"/>
  <c r="Z28" i="116"/>
  <c r="AB28" i="116" s="1"/>
  <c r="AC28" i="116"/>
  <c r="C34" i="116"/>
  <c r="B35" i="116"/>
  <c r="R24" i="116"/>
  <c r="H24" i="116" s="1"/>
  <c r="E24" i="116"/>
  <c r="X19" i="116"/>
  <c r="AA33" i="116"/>
  <c r="R26" i="115"/>
  <c r="O29" i="115"/>
  <c r="P27" i="115"/>
  <c r="Q27" i="115"/>
  <c r="S27" i="115" s="1"/>
  <c r="AA32" i="115"/>
  <c r="L31" i="115"/>
  <c r="M30" i="115"/>
  <c r="D30" i="115" s="1"/>
  <c r="AC28" i="115"/>
  <c r="Z28" i="115"/>
  <c r="AB28" i="115" s="1"/>
  <c r="C33" i="115"/>
  <c r="B34" i="115"/>
  <c r="F19" i="115"/>
  <c r="X19" i="115"/>
  <c r="P27" i="114"/>
  <c r="Q27" i="114"/>
  <c r="S27" i="114" s="1"/>
  <c r="O29" i="114"/>
  <c r="R25" i="111"/>
  <c r="R25" i="113"/>
  <c r="R26" i="114"/>
  <c r="AA33" i="114"/>
  <c r="Z28" i="114"/>
  <c r="AB28" i="114" s="1"/>
  <c r="AC28" i="114"/>
  <c r="M30" i="114"/>
  <c r="D30" i="114" s="1"/>
  <c r="L31" i="114"/>
  <c r="F19" i="114"/>
  <c r="X19" i="114"/>
  <c r="B35" i="114"/>
  <c r="C34" i="114"/>
  <c r="O28" i="113"/>
  <c r="P26" i="113"/>
  <c r="Q26" i="113"/>
  <c r="S26" i="113" s="1"/>
  <c r="AA32" i="113"/>
  <c r="B34" i="113"/>
  <c r="C33" i="113"/>
  <c r="L30" i="113"/>
  <c r="M29" i="113"/>
  <c r="D29" i="113" s="1"/>
  <c r="AC27" i="113"/>
  <c r="Z27" i="113"/>
  <c r="AB27" i="113" s="1"/>
  <c r="P26" i="112"/>
  <c r="Q26" i="112"/>
  <c r="S26" i="112" s="1"/>
  <c r="O29" i="112"/>
  <c r="F19" i="112"/>
  <c r="X19" i="112"/>
  <c r="C34" i="112"/>
  <c r="B35" i="112"/>
  <c r="Z28" i="112"/>
  <c r="AB28" i="112" s="1"/>
  <c r="AC28" i="112"/>
  <c r="R25" i="112"/>
  <c r="AA33" i="112"/>
  <c r="L31" i="112"/>
  <c r="M30" i="112"/>
  <c r="D30" i="112" s="1"/>
  <c r="O29" i="111"/>
  <c r="P26" i="111"/>
  <c r="Q26" i="111"/>
  <c r="S26" i="111" s="1"/>
  <c r="AC27" i="111"/>
  <c r="Z27" i="111"/>
  <c r="AB27" i="111" s="1"/>
  <c r="V19" i="111"/>
  <c r="H19" i="111"/>
  <c r="B34" i="111"/>
  <c r="C33" i="111"/>
  <c r="L31" i="111"/>
  <c r="M30" i="111"/>
  <c r="D30" i="111" s="1"/>
  <c r="E19" i="111"/>
  <c r="AA32" i="111"/>
  <c r="P27" i="110"/>
  <c r="Q27" i="110"/>
  <c r="S27" i="110" s="1"/>
  <c r="O29" i="110"/>
  <c r="AA33" i="110"/>
  <c r="M30" i="110"/>
  <c r="D30" i="110" s="1"/>
  <c r="L31" i="110"/>
  <c r="Z28" i="110"/>
  <c r="AB28" i="110" s="1"/>
  <c r="AC28" i="110"/>
  <c r="F19" i="110"/>
  <c r="X19" i="110"/>
  <c r="C34" i="110"/>
  <c r="B35" i="110"/>
  <c r="R26" i="110"/>
  <c r="O29" i="109"/>
  <c r="AA33" i="109"/>
  <c r="Z28" i="109"/>
  <c r="AB28" i="109" s="1"/>
  <c r="AC28" i="109"/>
  <c r="M30" i="109"/>
  <c r="D30" i="109" s="1"/>
  <c r="L31" i="109"/>
  <c r="R26" i="109"/>
  <c r="C34" i="109"/>
  <c r="B35" i="109"/>
  <c r="F19" i="109"/>
  <c r="X19" i="109"/>
  <c r="P27" i="109"/>
  <c r="Q27" i="109"/>
  <c r="S27" i="109" s="1"/>
  <c r="P27" i="108"/>
  <c r="Q27" i="108"/>
  <c r="S27" i="108" s="1"/>
  <c r="O29" i="108"/>
  <c r="C34" i="108"/>
  <c r="B35" i="108"/>
  <c r="Z28" i="108"/>
  <c r="AB28" i="108" s="1"/>
  <c r="AC28" i="108"/>
  <c r="M30" i="108"/>
  <c r="D30" i="108" s="1"/>
  <c r="L31" i="108"/>
  <c r="R25" i="105"/>
  <c r="F19" i="108"/>
  <c r="X19" i="108"/>
  <c r="AA33" i="108"/>
  <c r="R26" i="108"/>
  <c r="P27" i="107"/>
  <c r="Q27" i="107"/>
  <c r="S27" i="107" s="1"/>
  <c r="O29" i="107"/>
  <c r="C34" i="107"/>
  <c r="B35" i="107"/>
  <c r="F19" i="107"/>
  <c r="X19" i="107"/>
  <c r="Z28" i="107"/>
  <c r="AB28" i="107" s="1"/>
  <c r="AC28" i="107"/>
  <c r="M30" i="107"/>
  <c r="D30" i="107" s="1"/>
  <c r="L31" i="107"/>
  <c r="R26" i="107"/>
  <c r="AA33" i="107"/>
  <c r="P27" i="106"/>
  <c r="Q27" i="106"/>
  <c r="S27" i="106" s="1"/>
  <c r="O29" i="106"/>
  <c r="B35" i="106"/>
  <c r="C34" i="106"/>
  <c r="M30" i="106"/>
  <c r="D30" i="106" s="1"/>
  <c r="L31" i="106"/>
  <c r="Z28" i="106"/>
  <c r="AB28" i="106" s="1"/>
  <c r="AC28" i="106"/>
  <c r="AA33" i="106"/>
  <c r="V19" i="106"/>
  <c r="H19" i="106"/>
  <c r="E19" i="106"/>
  <c r="R26" i="106"/>
  <c r="O29" i="105"/>
  <c r="P26" i="105"/>
  <c r="Q26" i="105"/>
  <c r="S26" i="105" s="1"/>
  <c r="E19" i="105"/>
  <c r="AA32" i="105"/>
  <c r="V19" i="105"/>
  <c r="H19" i="105"/>
  <c r="B34" i="105"/>
  <c r="C33" i="105"/>
  <c r="L31" i="105"/>
  <c r="M30" i="105"/>
  <c r="D30" i="105" s="1"/>
  <c r="AC27" i="105"/>
  <c r="Z27" i="105"/>
  <c r="AB27" i="105" s="1"/>
  <c r="O29" i="104"/>
  <c r="C34" i="104"/>
  <c r="B35" i="104"/>
  <c r="R26" i="104"/>
  <c r="M30" i="104"/>
  <c r="D30" i="104" s="1"/>
  <c r="L31" i="104"/>
  <c r="Z28" i="104"/>
  <c r="AB28" i="104" s="1"/>
  <c r="AC28" i="104"/>
  <c r="V19" i="104"/>
  <c r="H19" i="104"/>
  <c r="E19" i="104"/>
  <c r="AA33" i="104"/>
  <c r="P27" i="104"/>
  <c r="Q27" i="104"/>
  <c r="S27" i="104" s="1"/>
  <c r="O28" i="103"/>
  <c r="R24" i="100"/>
  <c r="AA33" i="103"/>
  <c r="Z27" i="103"/>
  <c r="AB27" i="103" s="1"/>
  <c r="AC27" i="103"/>
  <c r="M29" i="103"/>
  <c r="D29" i="103" s="1"/>
  <c r="L30" i="103"/>
  <c r="R24" i="103"/>
  <c r="U19" i="103"/>
  <c r="W19" i="103" s="1"/>
  <c r="I18" i="103"/>
  <c r="B35" i="103"/>
  <c r="C34" i="103"/>
  <c r="P25" i="103"/>
  <c r="Q25" i="103"/>
  <c r="S25" i="103" s="1"/>
  <c r="O29" i="102"/>
  <c r="V19" i="102"/>
  <c r="H19" i="102"/>
  <c r="E19" i="102"/>
  <c r="AA33" i="102"/>
  <c r="R26" i="102"/>
  <c r="C34" i="102"/>
  <c r="B35" i="102"/>
  <c r="M30" i="102"/>
  <c r="D30" i="102" s="1"/>
  <c r="L31" i="102"/>
  <c r="Z28" i="102"/>
  <c r="AB28" i="102" s="1"/>
  <c r="AC28" i="102"/>
  <c r="P27" i="102"/>
  <c r="Q27" i="102"/>
  <c r="S27" i="102" s="1"/>
  <c r="O29" i="101"/>
  <c r="Z28" i="101"/>
  <c r="AB28" i="101" s="1"/>
  <c r="AC28" i="101"/>
  <c r="M30" i="101"/>
  <c r="D30" i="101" s="1"/>
  <c r="L31" i="101"/>
  <c r="AA33" i="101"/>
  <c r="V19" i="101"/>
  <c r="H19" i="101"/>
  <c r="E19" i="101"/>
  <c r="R26" i="101"/>
  <c r="B35" i="101"/>
  <c r="C34" i="101"/>
  <c r="P27" i="101"/>
  <c r="Q27" i="101"/>
  <c r="S27" i="101" s="1"/>
  <c r="O28" i="100"/>
  <c r="P25" i="100"/>
  <c r="Q25" i="100"/>
  <c r="S25" i="100" s="1"/>
  <c r="AA32" i="100"/>
  <c r="AC27" i="100"/>
  <c r="Z27" i="100"/>
  <c r="AB27" i="100" s="1"/>
  <c r="L30" i="100"/>
  <c r="M29" i="100"/>
  <c r="D29" i="100" s="1"/>
  <c r="B34" i="100"/>
  <c r="C33" i="100"/>
  <c r="O29" i="99"/>
  <c r="P26" i="99"/>
  <c r="Q26" i="99"/>
  <c r="S26" i="99" s="1"/>
  <c r="Z28" i="99"/>
  <c r="AB28" i="99" s="1"/>
  <c r="AC28" i="99"/>
  <c r="C34" i="99"/>
  <c r="B35" i="99"/>
  <c r="E19" i="99"/>
  <c r="L31" i="99"/>
  <c r="M30" i="99"/>
  <c r="D30" i="99" s="1"/>
  <c r="R25" i="99"/>
  <c r="AA33" i="99"/>
  <c r="V19" i="99"/>
  <c r="H19" i="99"/>
  <c r="O29" i="98"/>
  <c r="M30" i="98"/>
  <c r="D30" i="98" s="1"/>
  <c r="L31" i="98"/>
  <c r="Z27" i="98"/>
  <c r="AB27" i="98" s="1"/>
  <c r="AC27" i="98"/>
  <c r="P23" i="98"/>
  <c r="Q23" i="98"/>
  <c r="AA33" i="98"/>
  <c r="C34" i="98"/>
  <c r="B35" i="98"/>
  <c r="O29" i="97"/>
  <c r="X19" i="97"/>
  <c r="B34" i="97"/>
  <c r="C33" i="97"/>
  <c r="P22" i="97"/>
  <c r="I21" i="97"/>
  <c r="Q22" i="97"/>
  <c r="F22" i="97" s="1"/>
  <c r="AA32" i="97"/>
  <c r="L31" i="97"/>
  <c r="M30" i="97"/>
  <c r="D30" i="97" s="1"/>
  <c r="AC28" i="97"/>
  <c r="Z28" i="97"/>
  <c r="AB28" i="97" s="1"/>
  <c r="O28" i="96"/>
  <c r="AA32" i="96"/>
  <c r="P22" i="96"/>
  <c r="I21" i="96"/>
  <c r="Q22" i="96"/>
  <c r="F22" i="96" s="1"/>
  <c r="AC27" i="96"/>
  <c r="Z27" i="96"/>
  <c r="AB27" i="96" s="1"/>
  <c r="L30" i="96"/>
  <c r="M29" i="96"/>
  <c r="D29" i="96" s="1"/>
  <c r="V19" i="96"/>
  <c r="B34" i="96"/>
  <c r="C33" i="96"/>
  <c r="O29" i="95"/>
  <c r="V19" i="95"/>
  <c r="F19" i="95" s="1"/>
  <c r="B35" i="95"/>
  <c r="C34" i="95"/>
  <c r="Z28" i="95"/>
  <c r="AB28" i="95" s="1"/>
  <c r="AC28" i="95"/>
  <c r="M30" i="95"/>
  <c r="D30" i="95" s="1"/>
  <c r="L31" i="95"/>
  <c r="AA33" i="95"/>
  <c r="P23" i="95"/>
  <c r="Q23" i="95"/>
  <c r="O27" i="94"/>
  <c r="R22" i="94"/>
  <c r="C33" i="94"/>
  <c r="B34" i="94"/>
  <c r="S22" i="94"/>
  <c r="M28" i="94"/>
  <c r="D28" i="94" s="1"/>
  <c r="L29" i="94"/>
  <c r="AA32" i="94"/>
  <c r="Z26" i="94"/>
  <c r="AB26" i="94" s="1"/>
  <c r="AC26" i="94"/>
  <c r="U19" i="94"/>
  <c r="W19" i="94" l="1"/>
  <c r="H19" i="94" s="1"/>
  <c r="E19" i="94"/>
  <c r="V19" i="98"/>
  <c r="F19" i="98" s="1"/>
  <c r="X18" i="100"/>
  <c r="F18" i="100"/>
  <c r="H18" i="113"/>
  <c r="V18" i="113"/>
  <c r="O30" i="117"/>
  <c r="C35" i="117"/>
  <c r="B36" i="117"/>
  <c r="P24" i="117"/>
  <c r="I23" i="117"/>
  <c r="Q24" i="117"/>
  <c r="F24" i="117" s="1"/>
  <c r="X19" i="117"/>
  <c r="AA34" i="117"/>
  <c r="L32" i="117"/>
  <c r="M31" i="117"/>
  <c r="D31" i="117" s="1"/>
  <c r="Z29" i="117"/>
  <c r="AB29" i="117" s="1"/>
  <c r="AC29" i="117"/>
  <c r="O30" i="116"/>
  <c r="U20" i="116"/>
  <c r="W20" i="116" s="1"/>
  <c r="C35" i="116"/>
  <c r="B36" i="116"/>
  <c r="Z29" i="116"/>
  <c r="AB29" i="116" s="1"/>
  <c r="AC29" i="116"/>
  <c r="M31" i="116"/>
  <c r="D31" i="116" s="1"/>
  <c r="L32" i="116"/>
  <c r="P25" i="116"/>
  <c r="I24" i="116"/>
  <c r="Q25" i="116"/>
  <c r="F25" i="116" s="1"/>
  <c r="AA34" i="116"/>
  <c r="R27" i="115"/>
  <c r="O30" i="115"/>
  <c r="P28" i="115"/>
  <c r="Q28" i="115"/>
  <c r="S28" i="115" s="1"/>
  <c r="R26" i="113"/>
  <c r="C34" i="115"/>
  <c r="B35" i="115"/>
  <c r="U20" i="115"/>
  <c r="E20" i="115" s="1"/>
  <c r="I19" i="115"/>
  <c r="AA33" i="115"/>
  <c r="AC29" i="115"/>
  <c r="Z29" i="115"/>
  <c r="AB29" i="115" s="1"/>
  <c r="L32" i="115"/>
  <c r="M31" i="115"/>
  <c r="D31" i="115" s="1"/>
  <c r="O30" i="114"/>
  <c r="P28" i="114"/>
  <c r="Q28" i="114"/>
  <c r="S28" i="114" s="1"/>
  <c r="R26" i="111"/>
  <c r="AA34" i="114"/>
  <c r="U20" i="114"/>
  <c r="E20" i="114" s="1"/>
  <c r="I19" i="114"/>
  <c r="B36" i="114"/>
  <c r="C35" i="114"/>
  <c r="M31" i="114"/>
  <c r="D31" i="114" s="1"/>
  <c r="L32" i="114"/>
  <c r="Z29" i="114"/>
  <c r="AB29" i="114" s="1"/>
  <c r="AC29" i="114"/>
  <c r="R27" i="114"/>
  <c r="O29" i="113"/>
  <c r="P27" i="113"/>
  <c r="Q27" i="113"/>
  <c r="S27" i="113" s="1"/>
  <c r="AC28" i="113"/>
  <c r="Z28" i="113"/>
  <c r="AB28" i="113" s="1"/>
  <c r="L31" i="113"/>
  <c r="M30" i="113"/>
  <c r="D30" i="113" s="1"/>
  <c r="AA33" i="113"/>
  <c r="B35" i="113"/>
  <c r="C34" i="113"/>
  <c r="P27" i="112"/>
  <c r="Q27" i="112"/>
  <c r="S27" i="112" s="1"/>
  <c r="O30" i="112"/>
  <c r="Z29" i="112"/>
  <c r="AB29" i="112" s="1"/>
  <c r="AC29" i="112"/>
  <c r="C35" i="112"/>
  <c r="B36" i="112"/>
  <c r="U20" i="112"/>
  <c r="E20" i="112" s="1"/>
  <c r="I19" i="112"/>
  <c r="L32" i="112"/>
  <c r="M31" i="112"/>
  <c r="D31" i="112" s="1"/>
  <c r="AA34" i="112"/>
  <c r="R26" i="112"/>
  <c r="O30" i="111"/>
  <c r="P27" i="111"/>
  <c r="Q27" i="111"/>
  <c r="S27" i="111" s="1"/>
  <c r="AA33" i="111"/>
  <c r="F19" i="111"/>
  <c r="X19" i="111"/>
  <c r="AC28" i="111"/>
  <c r="Z28" i="111"/>
  <c r="AB28" i="111" s="1"/>
  <c r="L32" i="111"/>
  <c r="M31" i="111"/>
  <c r="D31" i="111" s="1"/>
  <c r="B35" i="111"/>
  <c r="C34" i="111"/>
  <c r="P28" i="110"/>
  <c r="Q28" i="110"/>
  <c r="S28" i="110" s="1"/>
  <c r="O30" i="110"/>
  <c r="C35" i="110"/>
  <c r="B36" i="110"/>
  <c r="U20" i="110"/>
  <c r="E20" i="110" s="1"/>
  <c r="I19" i="110"/>
  <c r="AA34" i="110"/>
  <c r="Z29" i="110"/>
  <c r="AB29" i="110" s="1"/>
  <c r="AC29" i="110"/>
  <c r="M31" i="110"/>
  <c r="D31" i="110" s="1"/>
  <c r="L32" i="110"/>
  <c r="R27" i="110"/>
  <c r="O30" i="109"/>
  <c r="R27" i="109"/>
  <c r="C35" i="109"/>
  <c r="B36" i="109"/>
  <c r="P28" i="109"/>
  <c r="Q28" i="109"/>
  <c r="S28" i="109" s="1"/>
  <c r="U20" i="109"/>
  <c r="E20" i="109" s="1"/>
  <c r="I19" i="109"/>
  <c r="AA34" i="109"/>
  <c r="M31" i="109"/>
  <c r="D31" i="109" s="1"/>
  <c r="L32" i="109"/>
  <c r="Z29" i="109"/>
  <c r="AB29" i="109" s="1"/>
  <c r="AC29" i="109"/>
  <c r="U20" i="108"/>
  <c r="E20" i="108" s="1"/>
  <c r="I19" i="108"/>
  <c r="M31" i="108"/>
  <c r="L32" i="108"/>
  <c r="Z29" i="108"/>
  <c r="AB29" i="108" s="1"/>
  <c r="AC29" i="108"/>
  <c r="C35" i="108"/>
  <c r="B36" i="108"/>
  <c r="D31" i="108"/>
  <c r="O30" i="108"/>
  <c r="P28" i="108"/>
  <c r="Q28" i="108"/>
  <c r="S28" i="108" s="1"/>
  <c r="AA34" i="108"/>
  <c r="R27" i="108"/>
  <c r="O30" i="107"/>
  <c r="P28" i="107"/>
  <c r="Q28" i="107"/>
  <c r="S28" i="107" s="1"/>
  <c r="L32" i="107"/>
  <c r="M31" i="107"/>
  <c r="D31" i="107" s="1"/>
  <c r="Z29" i="107"/>
  <c r="AB29" i="107" s="1"/>
  <c r="AC29" i="107"/>
  <c r="U20" i="107"/>
  <c r="E20" i="107" s="1"/>
  <c r="I19" i="107"/>
  <c r="AA34" i="107"/>
  <c r="C35" i="107"/>
  <c r="B36" i="107"/>
  <c r="R27" i="107"/>
  <c r="O30" i="106"/>
  <c r="P28" i="106"/>
  <c r="Q28" i="106"/>
  <c r="S28" i="106" s="1"/>
  <c r="F19" i="106"/>
  <c r="X19" i="106"/>
  <c r="Z29" i="106"/>
  <c r="AB29" i="106" s="1"/>
  <c r="AC29" i="106"/>
  <c r="L32" i="106"/>
  <c r="M31" i="106"/>
  <c r="D31" i="106" s="1"/>
  <c r="AA34" i="106"/>
  <c r="R26" i="105"/>
  <c r="B36" i="106"/>
  <c r="C35" i="106"/>
  <c r="R27" i="106"/>
  <c r="O30" i="105"/>
  <c r="P27" i="105"/>
  <c r="Q27" i="105"/>
  <c r="S27" i="105" s="1"/>
  <c r="AC28" i="105"/>
  <c r="Z28" i="105"/>
  <c r="AB28" i="105" s="1"/>
  <c r="L32" i="105"/>
  <c r="M31" i="105"/>
  <c r="D31" i="105" s="1"/>
  <c r="B35" i="105"/>
  <c r="C34" i="105"/>
  <c r="AA33" i="105"/>
  <c r="F19" i="105"/>
  <c r="X19" i="105"/>
  <c r="P28" i="104"/>
  <c r="Q28" i="104"/>
  <c r="S28" i="104" s="1"/>
  <c r="O30" i="104"/>
  <c r="R27" i="104"/>
  <c r="F19" i="104"/>
  <c r="X19" i="104"/>
  <c r="C35" i="104"/>
  <c r="B36" i="104"/>
  <c r="Z29" i="104"/>
  <c r="AB29" i="104" s="1"/>
  <c r="AC29" i="104"/>
  <c r="L32" i="104"/>
  <c r="M31" i="104"/>
  <c r="D31" i="104" s="1"/>
  <c r="AA34" i="104"/>
  <c r="O29" i="103"/>
  <c r="P26" i="103"/>
  <c r="Q26" i="103"/>
  <c r="S26" i="103" s="1"/>
  <c r="AA34" i="103"/>
  <c r="V19" i="103"/>
  <c r="H19" i="103"/>
  <c r="E19" i="103"/>
  <c r="M30" i="103"/>
  <c r="D30" i="103" s="1"/>
  <c r="L31" i="103"/>
  <c r="Z28" i="103"/>
  <c r="AB28" i="103" s="1"/>
  <c r="AC28" i="103"/>
  <c r="R25" i="103"/>
  <c r="B36" i="103"/>
  <c r="C35" i="103"/>
  <c r="P28" i="102"/>
  <c r="Q28" i="102"/>
  <c r="S28" i="102" s="1"/>
  <c r="O30" i="102"/>
  <c r="R27" i="102"/>
  <c r="AA34" i="102"/>
  <c r="Z29" i="102"/>
  <c r="AB29" i="102" s="1"/>
  <c r="AC29" i="102"/>
  <c r="L32" i="102"/>
  <c r="M31" i="102"/>
  <c r="D31" i="102" s="1"/>
  <c r="C35" i="102"/>
  <c r="B36" i="102"/>
  <c r="F19" i="102"/>
  <c r="X19" i="102"/>
  <c r="O30" i="101"/>
  <c r="R25" i="100"/>
  <c r="R27" i="101"/>
  <c r="B36" i="101"/>
  <c r="C35" i="101"/>
  <c r="F19" i="101"/>
  <c r="X19" i="101"/>
  <c r="L32" i="101"/>
  <c r="M31" i="101"/>
  <c r="D31" i="101" s="1"/>
  <c r="Z29" i="101"/>
  <c r="AB29" i="101" s="1"/>
  <c r="AC29" i="101"/>
  <c r="P28" i="101"/>
  <c r="Q28" i="101"/>
  <c r="S28" i="101" s="1"/>
  <c r="AA34" i="101"/>
  <c r="O29" i="100"/>
  <c r="P26" i="100"/>
  <c r="Q26" i="100"/>
  <c r="S26" i="100" s="1"/>
  <c r="B35" i="100"/>
  <c r="C34" i="100"/>
  <c r="R26" i="99"/>
  <c r="AA33" i="100"/>
  <c r="L31" i="100"/>
  <c r="M30" i="100"/>
  <c r="D30" i="100" s="1"/>
  <c r="AC28" i="100"/>
  <c r="Z28" i="100"/>
  <c r="AB28" i="100" s="1"/>
  <c r="O30" i="99"/>
  <c r="P27" i="99"/>
  <c r="Q27" i="99"/>
  <c r="S27" i="99" s="1"/>
  <c r="F19" i="99"/>
  <c r="X19" i="99"/>
  <c r="M31" i="99"/>
  <c r="D31" i="99" s="1"/>
  <c r="L32" i="99"/>
  <c r="AA34" i="99"/>
  <c r="B36" i="99"/>
  <c r="C35" i="99"/>
  <c r="AC29" i="99"/>
  <c r="Z29" i="99"/>
  <c r="AB29" i="99" s="1"/>
  <c r="S22" i="96"/>
  <c r="P23" i="96" s="1"/>
  <c r="O30" i="98"/>
  <c r="X19" i="98"/>
  <c r="I19" i="98" s="1"/>
  <c r="AA34" i="98"/>
  <c r="S23" i="98"/>
  <c r="Z28" i="98"/>
  <c r="AB28" i="98" s="1"/>
  <c r="AC28" i="98"/>
  <c r="L32" i="98"/>
  <c r="M31" i="98"/>
  <c r="D31" i="98" s="1"/>
  <c r="C35" i="98"/>
  <c r="B36" i="98"/>
  <c r="R23" i="98"/>
  <c r="O30" i="97"/>
  <c r="AC29" i="97"/>
  <c r="Z29" i="97"/>
  <c r="AB29" i="97" s="1"/>
  <c r="L32" i="97"/>
  <c r="M31" i="97"/>
  <c r="D31" i="97" s="1"/>
  <c r="R22" i="97"/>
  <c r="H22" i="97" s="1"/>
  <c r="E22" i="97"/>
  <c r="AA33" i="97"/>
  <c r="U20" i="97"/>
  <c r="W20" i="97" s="1"/>
  <c r="S22" i="97"/>
  <c r="B35" i="97"/>
  <c r="C34" i="97"/>
  <c r="O29" i="96"/>
  <c r="B35" i="96"/>
  <c r="C34" i="96"/>
  <c r="X19" i="96"/>
  <c r="L31" i="96"/>
  <c r="M30" i="96"/>
  <c r="D30" i="96" s="1"/>
  <c r="AC28" i="96"/>
  <c r="Z28" i="96"/>
  <c r="AB28" i="96" s="1"/>
  <c r="AA33" i="96"/>
  <c r="R22" i="96"/>
  <c r="H22" i="96" s="1"/>
  <c r="E22" i="96"/>
  <c r="O30" i="95"/>
  <c r="R23" i="95"/>
  <c r="M31" i="95"/>
  <c r="D31" i="95" s="1"/>
  <c r="L32" i="95"/>
  <c r="Z29" i="95"/>
  <c r="AB29" i="95" s="1"/>
  <c r="AC29" i="95"/>
  <c r="AA34" i="95"/>
  <c r="S23" i="95"/>
  <c r="B36" i="95"/>
  <c r="C35" i="95"/>
  <c r="X19" i="95"/>
  <c r="I19" i="95" s="1"/>
  <c r="O28" i="94"/>
  <c r="Z27" i="94"/>
  <c r="AB27" i="94" s="1"/>
  <c r="AC27" i="94"/>
  <c r="C34" i="94"/>
  <c r="B35" i="94"/>
  <c r="V19" i="94"/>
  <c r="F19" i="94" s="1"/>
  <c r="M29" i="94"/>
  <c r="D29" i="94" s="1"/>
  <c r="L30" i="94"/>
  <c r="P23" i="94"/>
  <c r="Q23" i="94"/>
  <c r="AA33" i="94"/>
  <c r="W20" i="109" l="1"/>
  <c r="V20" i="109" s="1"/>
  <c r="W20" i="107"/>
  <c r="V20" i="107" s="1"/>
  <c r="W20" i="110"/>
  <c r="V20" i="110" s="1"/>
  <c r="W20" i="112"/>
  <c r="V20" i="112" s="1"/>
  <c r="W20" i="115"/>
  <c r="V20" i="115" s="1"/>
  <c r="F18" i="113"/>
  <c r="X18" i="113"/>
  <c r="W20" i="108"/>
  <c r="V20" i="108" s="1"/>
  <c r="W20" i="114"/>
  <c r="V20" i="114" s="1"/>
  <c r="U19" i="100"/>
  <c r="E19" i="100" s="1"/>
  <c r="I18" i="100"/>
  <c r="V20" i="116"/>
  <c r="X20" i="116" s="1"/>
  <c r="U21" i="116" s="1"/>
  <c r="W21" i="116" s="1"/>
  <c r="O31" i="117"/>
  <c r="Z30" i="117"/>
  <c r="AB30" i="117" s="1"/>
  <c r="AC30" i="117"/>
  <c r="R24" i="117"/>
  <c r="H24" i="117" s="1"/>
  <c r="E24" i="117"/>
  <c r="AA35" i="117"/>
  <c r="L33" i="117"/>
  <c r="M32" i="117"/>
  <c r="D32" i="117" s="1"/>
  <c r="U20" i="117"/>
  <c r="W20" i="117" s="1"/>
  <c r="S24" i="117"/>
  <c r="C36" i="117"/>
  <c r="B37" i="117"/>
  <c r="O31" i="116"/>
  <c r="R25" i="116"/>
  <c r="H25" i="116" s="1"/>
  <c r="E25" i="116"/>
  <c r="AA35" i="116"/>
  <c r="S25" i="116"/>
  <c r="L33" i="116"/>
  <c r="M32" i="116"/>
  <c r="D32" i="116" s="1"/>
  <c r="Z30" i="116"/>
  <c r="AB30" i="116" s="1"/>
  <c r="AC30" i="116"/>
  <c r="C36" i="116"/>
  <c r="B37" i="116"/>
  <c r="R28" i="115"/>
  <c r="O31" i="115"/>
  <c r="P29" i="115"/>
  <c r="Q29" i="115"/>
  <c r="S29" i="115" s="1"/>
  <c r="H20" i="115"/>
  <c r="AA34" i="115"/>
  <c r="L33" i="115"/>
  <c r="M32" i="115"/>
  <c r="D32" i="115" s="1"/>
  <c r="AC30" i="115"/>
  <c r="Z30" i="115"/>
  <c r="AB30" i="115" s="1"/>
  <c r="C35" i="115"/>
  <c r="B36" i="115"/>
  <c r="O31" i="114"/>
  <c r="P29" i="114"/>
  <c r="Q29" i="114"/>
  <c r="S29" i="114" s="1"/>
  <c r="R27" i="113"/>
  <c r="B37" i="114"/>
  <c r="C36" i="114"/>
  <c r="H20" i="114"/>
  <c r="Z30" i="114"/>
  <c r="AB30" i="114" s="1"/>
  <c r="AC30" i="114"/>
  <c r="L33" i="114"/>
  <c r="M32" i="114"/>
  <c r="D32" i="114" s="1"/>
  <c r="AA35" i="114"/>
  <c r="R28" i="114"/>
  <c r="O30" i="113"/>
  <c r="P28" i="113"/>
  <c r="Q28" i="113"/>
  <c r="S28" i="113" s="1"/>
  <c r="B36" i="113"/>
  <c r="C35" i="113"/>
  <c r="L32" i="113"/>
  <c r="M31" i="113"/>
  <c r="D31" i="113" s="1"/>
  <c r="AC29" i="113"/>
  <c r="Z29" i="113"/>
  <c r="AB29" i="113" s="1"/>
  <c r="AA34" i="113"/>
  <c r="O31" i="112"/>
  <c r="P28" i="112"/>
  <c r="Q28" i="112"/>
  <c r="S28" i="112" s="1"/>
  <c r="L33" i="112"/>
  <c r="M32" i="112"/>
  <c r="D32" i="112" s="1"/>
  <c r="H20" i="112"/>
  <c r="AA35" i="112"/>
  <c r="R27" i="111"/>
  <c r="C36" i="112"/>
  <c r="B37" i="112"/>
  <c r="AC30" i="112"/>
  <c r="Z30" i="112"/>
  <c r="AB30" i="112" s="1"/>
  <c r="R27" i="112"/>
  <c r="O31" i="111"/>
  <c r="P28" i="111"/>
  <c r="Q28" i="111"/>
  <c r="S28" i="111" s="1"/>
  <c r="B36" i="111"/>
  <c r="C35" i="111"/>
  <c r="L33" i="111"/>
  <c r="M32" i="111"/>
  <c r="D32" i="111" s="1"/>
  <c r="AC29" i="111"/>
  <c r="Z29" i="111"/>
  <c r="AB29" i="111" s="1"/>
  <c r="AA34" i="111"/>
  <c r="U20" i="111"/>
  <c r="E20" i="111" s="1"/>
  <c r="I19" i="111"/>
  <c r="O31" i="110"/>
  <c r="P29" i="110"/>
  <c r="Q29" i="110"/>
  <c r="S29" i="110" s="1"/>
  <c r="I22" i="96"/>
  <c r="L33" i="110"/>
  <c r="M32" i="110"/>
  <c r="D32" i="110" s="1"/>
  <c r="Z30" i="110"/>
  <c r="AB30" i="110" s="1"/>
  <c r="AC30" i="110"/>
  <c r="H20" i="110"/>
  <c r="AA35" i="110"/>
  <c r="C36" i="110"/>
  <c r="B37" i="110"/>
  <c r="R28" i="110"/>
  <c r="O31" i="109"/>
  <c r="R28" i="109"/>
  <c r="AA35" i="109"/>
  <c r="Z30" i="109"/>
  <c r="AB30" i="109" s="1"/>
  <c r="AC30" i="109"/>
  <c r="M32" i="109"/>
  <c r="D32" i="109" s="1"/>
  <c r="L33" i="109"/>
  <c r="H20" i="109"/>
  <c r="P29" i="109"/>
  <c r="Q29" i="109"/>
  <c r="S29" i="109" s="1"/>
  <c r="C36" i="109"/>
  <c r="B37" i="109"/>
  <c r="P29" i="108"/>
  <c r="Q29" i="108"/>
  <c r="S29" i="108" s="1"/>
  <c r="C36" i="108"/>
  <c r="B37" i="108"/>
  <c r="Z30" i="108"/>
  <c r="AB30" i="108" s="1"/>
  <c r="AC30" i="108"/>
  <c r="L33" i="108"/>
  <c r="M32" i="108"/>
  <c r="D32" i="108" s="1"/>
  <c r="Q23" i="96"/>
  <c r="F23" i="96" s="1"/>
  <c r="R28" i="108"/>
  <c r="O31" i="108"/>
  <c r="AA35" i="108"/>
  <c r="H20" i="108"/>
  <c r="O31" i="107"/>
  <c r="C36" i="107"/>
  <c r="B37" i="107"/>
  <c r="H20" i="107"/>
  <c r="L33" i="107"/>
  <c r="M32" i="107"/>
  <c r="D32" i="107" s="1"/>
  <c r="P29" i="107"/>
  <c r="Q29" i="107"/>
  <c r="S29" i="107" s="1"/>
  <c r="R27" i="105"/>
  <c r="AA35" i="107"/>
  <c r="Z30" i="107"/>
  <c r="AB30" i="107" s="1"/>
  <c r="AC30" i="107"/>
  <c r="R28" i="107"/>
  <c r="O31" i="106"/>
  <c r="P29" i="106"/>
  <c r="Q29" i="106"/>
  <c r="S29" i="106" s="1"/>
  <c r="AA35" i="106"/>
  <c r="Z30" i="106"/>
  <c r="AB30" i="106" s="1"/>
  <c r="AC30" i="106"/>
  <c r="U20" i="106"/>
  <c r="E20" i="106" s="1"/>
  <c r="I19" i="106"/>
  <c r="B37" i="106"/>
  <c r="C36" i="106"/>
  <c r="M32" i="106"/>
  <c r="D32" i="106" s="1"/>
  <c r="L33" i="106"/>
  <c r="R28" i="106"/>
  <c r="O31" i="105"/>
  <c r="P28" i="105"/>
  <c r="Q28" i="105"/>
  <c r="S28" i="105" s="1"/>
  <c r="B36" i="105"/>
  <c r="C35" i="105"/>
  <c r="M32" i="105"/>
  <c r="D32" i="105" s="1"/>
  <c r="L33" i="105"/>
  <c r="AC29" i="105"/>
  <c r="Z29" i="105"/>
  <c r="AB29" i="105" s="1"/>
  <c r="U20" i="105"/>
  <c r="E20" i="105" s="1"/>
  <c r="I19" i="105"/>
  <c r="AA34" i="105"/>
  <c r="O31" i="104"/>
  <c r="P29" i="104"/>
  <c r="Q29" i="104"/>
  <c r="S29" i="104" s="1"/>
  <c r="L33" i="104"/>
  <c r="M32" i="104"/>
  <c r="D32" i="104" s="1"/>
  <c r="AA35" i="104"/>
  <c r="Z30" i="104"/>
  <c r="AB30" i="104" s="1"/>
  <c r="AC30" i="104"/>
  <c r="C36" i="104"/>
  <c r="B37" i="104"/>
  <c r="U20" i="104"/>
  <c r="E20" i="104" s="1"/>
  <c r="I19" i="104"/>
  <c r="R28" i="104"/>
  <c r="O30" i="103"/>
  <c r="B37" i="103"/>
  <c r="C36" i="103"/>
  <c r="Z29" i="103"/>
  <c r="AB29" i="103" s="1"/>
  <c r="AC29" i="103"/>
  <c r="M31" i="103"/>
  <c r="D31" i="103" s="1"/>
  <c r="L32" i="103"/>
  <c r="F19" i="103"/>
  <c r="X19" i="103"/>
  <c r="R26" i="103"/>
  <c r="AA35" i="103"/>
  <c r="P27" i="103"/>
  <c r="Q27" i="103"/>
  <c r="S27" i="103" s="1"/>
  <c r="P29" i="102"/>
  <c r="Q29" i="102"/>
  <c r="S29" i="102" s="1"/>
  <c r="O31" i="102"/>
  <c r="U20" i="102"/>
  <c r="E20" i="102" s="1"/>
  <c r="I19" i="102"/>
  <c r="AA35" i="102"/>
  <c r="L33" i="102"/>
  <c r="M32" i="102"/>
  <c r="D32" i="102" s="1"/>
  <c r="C36" i="102"/>
  <c r="B37" i="102"/>
  <c r="Z30" i="102"/>
  <c r="AB30" i="102" s="1"/>
  <c r="AC30" i="102"/>
  <c r="R28" i="102"/>
  <c r="P29" i="101"/>
  <c r="Q29" i="101"/>
  <c r="S29" i="101" s="1"/>
  <c r="O31" i="101"/>
  <c r="R28" i="101"/>
  <c r="L33" i="101"/>
  <c r="M32" i="101"/>
  <c r="D32" i="101" s="1"/>
  <c r="AA35" i="101"/>
  <c r="R26" i="100"/>
  <c r="Z30" i="101"/>
  <c r="AB30" i="101" s="1"/>
  <c r="AC30" i="101"/>
  <c r="U20" i="101"/>
  <c r="E20" i="101" s="1"/>
  <c r="I19" i="101"/>
  <c r="B37" i="101"/>
  <c r="C36" i="101"/>
  <c r="O30" i="100"/>
  <c r="P27" i="100"/>
  <c r="Q27" i="100"/>
  <c r="S27" i="100" s="1"/>
  <c r="B36" i="100"/>
  <c r="C35" i="100"/>
  <c r="AC29" i="100"/>
  <c r="Z29" i="100"/>
  <c r="AB29" i="100" s="1"/>
  <c r="L32" i="100"/>
  <c r="M31" i="100"/>
  <c r="D31" i="100" s="1"/>
  <c r="AA34" i="100"/>
  <c r="O31" i="99"/>
  <c r="P28" i="99"/>
  <c r="Q28" i="99"/>
  <c r="S28" i="99" s="1"/>
  <c r="AC30" i="99"/>
  <c r="Z30" i="99"/>
  <c r="AB30" i="99" s="1"/>
  <c r="B37" i="99"/>
  <c r="C36" i="99"/>
  <c r="L33" i="99"/>
  <c r="M32" i="99"/>
  <c r="D32" i="99" s="1"/>
  <c r="U20" i="99"/>
  <c r="E20" i="99" s="1"/>
  <c r="I19" i="99"/>
  <c r="R27" i="99"/>
  <c r="AA35" i="99"/>
  <c r="O31" i="98"/>
  <c r="V20" i="97"/>
  <c r="X20" i="97" s="1"/>
  <c r="U21" i="97" s="1"/>
  <c r="C36" i="98"/>
  <c r="B37" i="98"/>
  <c r="Z29" i="98"/>
  <c r="AB29" i="98" s="1"/>
  <c r="AC29" i="98"/>
  <c r="P24" i="98"/>
  <c r="Q24" i="98"/>
  <c r="U20" i="98"/>
  <c r="E20" i="98" s="1"/>
  <c r="AA35" i="98"/>
  <c r="L33" i="98"/>
  <c r="M32" i="98"/>
  <c r="D32" i="98" s="1"/>
  <c r="O31" i="97"/>
  <c r="B36" i="97"/>
  <c r="C35" i="97"/>
  <c r="AA34" i="97"/>
  <c r="P23" i="97"/>
  <c r="I22" i="97"/>
  <c r="Q23" i="97"/>
  <c r="F23" i="97" s="1"/>
  <c r="L33" i="97"/>
  <c r="M32" i="97"/>
  <c r="D32" i="97" s="1"/>
  <c r="AC30" i="97"/>
  <c r="Z30" i="97"/>
  <c r="AB30" i="97" s="1"/>
  <c r="O30" i="96"/>
  <c r="E23" i="96"/>
  <c r="U20" i="96"/>
  <c r="W20" i="96" s="1"/>
  <c r="AA34" i="96"/>
  <c r="AC29" i="96"/>
  <c r="Z29" i="96"/>
  <c r="AB29" i="96" s="1"/>
  <c r="L32" i="96"/>
  <c r="M31" i="96"/>
  <c r="D31" i="96" s="1"/>
  <c r="B36" i="96"/>
  <c r="C35" i="96"/>
  <c r="O31" i="95"/>
  <c r="U20" i="95"/>
  <c r="E20" i="95" s="1"/>
  <c r="W20" i="95"/>
  <c r="H20" i="95" s="1"/>
  <c r="AA35" i="95"/>
  <c r="P24" i="95"/>
  <c r="Q24" i="95"/>
  <c r="Z30" i="95"/>
  <c r="AB30" i="95" s="1"/>
  <c r="AC30" i="95"/>
  <c r="L33" i="95"/>
  <c r="M32" i="95"/>
  <c r="D32" i="95" s="1"/>
  <c r="B37" i="95"/>
  <c r="C36" i="95"/>
  <c r="O29" i="94"/>
  <c r="S23" i="94"/>
  <c r="M30" i="94"/>
  <c r="D30" i="94" s="1"/>
  <c r="L31" i="94"/>
  <c r="C35" i="94"/>
  <c r="B36" i="94"/>
  <c r="Z28" i="94"/>
  <c r="AB28" i="94" s="1"/>
  <c r="AC28" i="94"/>
  <c r="R23" i="94"/>
  <c r="X19" i="94"/>
  <c r="I19" i="94" s="1"/>
  <c r="AA34" i="94"/>
  <c r="W20" i="105" l="1"/>
  <c r="W19" i="100"/>
  <c r="W20" i="98"/>
  <c r="V20" i="98" s="1"/>
  <c r="W20" i="101"/>
  <c r="V20" i="101" s="1"/>
  <c r="W20" i="106"/>
  <c r="W20" i="99"/>
  <c r="V20" i="99" s="1"/>
  <c r="W20" i="102"/>
  <c r="H20" i="102" s="1"/>
  <c r="W20" i="104"/>
  <c r="V20" i="104" s="1"/>
  <c r="W20" i="111"/>
  <c r="V20" i="111" s="1"/>
  <c r="U19" i="113"/>
  <c r="E19" i="113" s="1"/>
  <c r="I18" i="113"/>
  <c r="W19" i="113"/>
  <c r="W21" i="97"/>
  <c r="V21" i="97" s="1"/>
  <c r="X21" i="97" s="1"/>
  <c r="U22" i="97" s="1"/>
  <c r="W22" i="97" s="1"/>
  <c r="H19" i="100"/>
  <c r="V19" i="100"/>
  <c r="R23" i="96"/>
  <c r="H23" i="96" s="1"/>
  <c r="V20" i="117"/>
  <c r="X20" i="117" s="1"/>
  <c r="U21" i="117" s="1"/>
  <c r="V21" i="116"/>
  <c r="X21" i="116" s="1"/>
  <c r="U22" i="116" s="1"/>
  <c r="W22" i="116" s="1"/>
  <c r="O32" i="117"/>
  <c r="AA36" i="117"/>
  <c r="L34" i="117"/>
  <c r="M33" i="117"/>
  <c r="D33" i="117" s="1"/>
  <c r="Z31" i="117"/>
  <c r="AB31" i="117" s="1"/>
  <c r="AC31" i="117"/>
  <c r="C37" i="117"/>
  <c r="B38" i="117"/>
  <c r="P25" i="117"/>
  <c r="I24" i="117"/>
  <c r="Q25" i="117"/>
  <c r="F25" i="117" s="1"/>
  <c r="O32" i="116"/>
  <c r="AA36" i="116"/>
  <c r="L34" i="116"/>
  <c r="M33" i="116"/>
  <c r="D33" i="116" s="1"/>
  <c r="C37" i="116"/>
  <c r="B38" i="116"/>
  <c r="Z31" i="116"/>
  <c r="AB31" i="116" s="1"/>
  <c r="AC31" i="116"/>
  <c r="P26" i="116"/>
  <c r="I25" i="116"/>
  <c r="Q26" i="116"/>
  <c r="F26" i="116" s="1"/>
  <c r="R29" i="115"/>
  <c r="O32" i="115"/>
  <c r="P30" i="115"/>
  <c r="Q30" i="115"/>
  <c r="S30" i="115" s="1"/>
  <c r="C36" i="115"/>
  <c r="B37" i="115"/>
  <c r="F20" i="115"/>
  <c r="X20" i="115"/>
  <c r="AA35" i="115"/>
  <c r="AC31" i="115"/>
  <c r="Z31" i="115"/>
  <c r="AB31" i="115" s="1"/>
  <c r="L34" i="115"/>
  <c r="M33" i="115"/>
  <c r="D33" i="115" s="1"/>
  <c r="O32" i="114"/>
  <c r="P30" i="114"/>
  <c r="Q30" i="114"/>
  <c r="S30" i="114" s="1"/>
  <c r="R28" i="113"/>
  <c r="Z31" i="114"/>
  <c r="AB31" i="114" s="1"/>
  <c r="AC31" i="114"/>
  <c r="AA36" i="114"/>
  <c r="M33" i="114"/>
  <c r="D33" i="114" s="1"/>
  <c r="L34" i="114"/>
  <c r="F20" i="114"/>
  <c r="X20" i="114"/>
  <c r="B38" i="114"/>
  <c r="C37" i="114"/>
  <c r="R29" i="114"/>
  <c r="O31" i="113"/>
  <c r="P29" i="113"/>
  <c r="Q29" i="113"/>
  <c r="S29" i="113" s="1"/>
  <c r="AC30" i="113"/>
  <c r="Z30" i="113"/>
  <c r="AB30" i="113" s="1"/>
  <c r="L33" i="113"/>
  <c r="M32" i="113"/>
  <c r="D32" i="113" s="1"/>
  <c r="B37" i="113"/>
  <c r="C36" i="113"/>
  <c r="R28" i="111"/>
  <c r="AA35" i="113"/>
  <c r="O32" i="112"/>
  <c r="AC31" i="112"/>
  <c r="Z31" i="112"/>
  <c r="AB31" i="112" s="1"/>
  <c r="AA36" i="112"/>
  <c r="F20" i="112"/>
  <c r="X20" i="112"/>
  <c r="L34" i="112"/>
  <c r="M33" i="112"/>
  <c r="D33" i="112" s="1"/>
  <c r="P29" i="112"/>
  <c r="Q29" i="112"/>
  <c r="S29" i="112" s="1"/>
  <c r="C37" i="112"/>
  <c r="B38" i="112"/>
  <c r="R28" i="112"/>
  <c r="O32" i="111"/>
  <c r="P29" i="111"/>
  <c r="Q29" i="111"/>
  <c r="S29" i="111" s="1"/>
  <c r="AC30" i="111"/>
  <c r="Z30" i="111"/>
  <c r="AB30" i="111" s="1"/>
  <c r="M33" i="111"/>
  <c r="D33" i="111" s="1"/>
  <c r="L34" i="111"/>
  <c r="B37" i="111"/>
  <c r="C36" i="111"/>
  <c r="H20" i="111"/>
  <c r="AA35" i="111"/>
  <c r="O32" i="110"/>
  <c r="P30" i="110"/>
  <c r="Q30" i="110"/>
  <c r="S30" i="110" s="1"/>
  <c r="AA36" i="110"/>
  <c r="Z31" i="110"/>
  <c r="AB31" i="110" s="1"/>
  <c r="AC31" i="110"/>
  <c r="C37" i="110"/>
  <c r="B38" i="110"/>
  <c r="F20" i="110"/>
  <c r="X20" i="110"/>
  <c r="L34" i="110"/>
  <c r="M33" i="110"/>
  <c r="D33" i="110" s="1"/>
  <c r="R29" i="110"/>
  <c r="O32" i="109"/>
  <c r="P30" i="109"/>
  <c r="Q30" i="109"/>
  <c r="S30" i="109" s="1"/>
  <c r="AA36" i="109"/>
  <c r="L34" i="109"/>
  <c r="M33" i="109"/>
  <c r="D33" i="109" s="1"/>
  <c r="Z31" i="109"/>
  <c r="AB31" i="109" s="1"/>
  <c r="AC31" i="109"/>
  <c r="C37" i="109"/>
  <c r="B38" i="109"/>
  <c r="R29" i="109"/>
  <c r="F20" i="109"/>
  <c r="X20" i="109"/>
  <c r="O32" i="108"/>
  <c r="L34" i="108"/>
  <c r="M33" i="108"/>
  <c r="D33" i="108" s="1"/>
  <c r="AA36" i="108"/>
  <c r="P30" i="108"/>
  <c r="Q30" i="108"/>
  <c r="S30" i="108" s="1"/>
  <c r="S23" i="96"/>
  <c r="P24" i="96" s="1"/>
  <c r="F20" i="108"/>
  <c r="X20" i="108"/>
  <c r="Z31" i="108"/>
  <c r="AB31" i="108" s="1"/>
  <c r="AC31" i="108"/>
  <c r="C37" i="108"/>
  <c r="B38" i="108"/>
  <c r="R29" i="108"/>
  <c r="P30" i="107"/>
  <c r="Q30" i="107"/>
  <c r="S30" i="107" s="1"/>
  <c r="O32" i="107"/>
  <c r="C37" i="107"/>
  <c r="B38" i="107"/>
  <c r="Z31" i="107"/>
  <c r="AB31" i="107" s="1"/>
  <c r="AC31" i="107"/>
  <c r="R29" i="107"/>
  <c r="L34" i="107"/>
  <c r="M33" i="107"/>
  <c r="D33" i="107" s="1"/>
  <c r="F20" i="107"/>
  <c r="X20" i="107"/>
  <c r="AA36" i="107"/>
  <c r="O32" i="106"/>
  <c r="P30" i="106"/>
  <c r="Q30" i="106"/>
  <c r="S30" i="106" s="1"/>
  <c r="M33" i="106"/>
  <c r="D33" i="106" s="1"/>
  <c r="L34" i="106"/>
  <c r="AA36" i="106"/>
  <c r="AC31" i="106"/>
  <c r="Z31" i="106"/>
  <c r="AB31" i="106" s="1"/>
  <c r="B38" i="106"/>
  <c r="C37" i="106"/>
  <c r="V20" i="106"/>
  <c r="H20" i="106"/>
  <c r="R29" i="106"/>
  <c r="O32" i="105"/>
  <c r="P29" i="105"/>
  <c r="Q29" i="105"/>
  <c r="S29" i="105" s="1"/>
  <c r="AC30" i="105"/>
  <c r="Z30" i="105"/>
  <c r="AB30" i="105" s="1"/>
  <c r="B37" i="105"/>
  <c r="C36" i="105"/>
  <c r="R28" i="105"/>
  <c r="V20" i="105"/>
  <c r="H20" i="105"/>
  <c r="M33" i="105"/>
  <c r="D33" i="105" s="1"/>
  <c r="L34" i="105"/>
  <c r="AA35" i="105"/>
  <c r="O32" i="104"/>
  <c r="P30" i="104"/>
  <c r="Q30" i="104"/>
  <c r="S30" i="104" s="1"/>
  <c r="C37" i="104"/>
  <c r="B38" i="104"/>
  <c r="Z31" i="104"/>
  <c r="AB31" i="104" s="1"/>
  <c r="AC31" i="104"/>
  <c r="L34" i="104"/>
  <c r="M33" i="104"/>
  <c r="D33" i="104" s="1"/>
  <c r="H20" i="104"/>
  <c r="AA36" i="104"/>
  <c r="R29" i="104"/>
  <c r="O31" i="103"/>
  <c r="P28" i="103"/>
  <c r="Q28" i="103"/>
  <c r="S28" i="103" s="1"/>
  <c r="R27" i="103"/>
  <c r="M32" i="103"/>
  <c r="D32" i="103" s="1"/>
  <c r="L33" i="103"/>
  <c r="Z30" i="103"/>
  <c r="AB30" i="103" s="1"/>
  <c r="AC30" i="103"/>
  <c r="AA36" i="103"/>
  <c r="R27" i="100"/>
  <c r="U20" i="103"/>
  <c r="E20" i="103" s="1"/>
  <c r="I19" i="103"/>
  <c r="B38" i="103"/>
  <c r="C37" i="103"/>
  <c r="P30" i="102"/>
  <c r="Q30" i="102"/>
  <c r="S30" i="102" s="1"/>
  <c r="O32" i="102"/>
  <c r="Z31" i="102"/>
  <c r="AB31" i="102" s="1"/>
  <c r="AC31" i="102"/>
  <c r="C37" i="102"/>
  <c r="B38" i="102"/>
  <c r="AA36" i="102"/>
  <c r="L34" i="102"/>
  <c r="M33" i="102"/>
  <c r="D33" i="102" s="1"/>
  <c r="R29" i="102"/>
  <c r="O32" i="101"/>
  <c r="P30" i="101"/>
  <c r="Q30" i="101"/>
  <c r="S30" i="101" s="1"/>
  <c r="AA36" i="101"/>
  <c r="Z31" i="101"/>
  <c r="AB31" i="101" s="1"/>
  <c r="AC31" i="101"/>
  <c r="R28" i="99"/>
  <c r="B38" i="101"/>
  <c r="C37" i="101"/>
  <c r="H20" i="101"/>
  <c r="M33" i="101"/>
  <c r="D33" i="101" s="1"/>
  <c r="L34" i="101"/>
  <c r="R29" i="101"/>
  <c r="O31" i="100"/>
  <c r="P28" i="100"/>
  <c r="Q28" i="100"/>
  <c r="S28" i="100" s="1"/>
  <c r="L33" i="100"/>
  <c r="M32" i="100"/>
  <c r="D32" i="100" s="1"/>
  <c r="AC30" i="100"/>
  <c r="Z30" i="100"/>
  <c r="AB30" i="100" s="1"/>
  <c r="B37" i="100"/>
  <c r="C36" i="100"/>
  <c r="AA35" i="100"/>
  <c r="O32" i="99"/>
  <c r="P29" i="99"/>
  <c r="Q29" i="99"/>
  <c r="S29" i="99" s="1"/>
  <c r="H20" i="99"/>
  <c r="L34" i="99"/>
  <c r="M33" i="99"/>
  <c r="D33" i="99" s="1"/>
  <c r="B38" i="99"/>
  <c r="C37" i="99"/>
  <c r="Z31" i="99"/>
  <c r="AB31" i="99" s="1"/>
  <c r="AC31" i="99"/>
  <c r="AA36" i="99"/>
  <c r="H20" i="98"/>
  <c r="O32" i="98"/>
  <c r="S23" i="97"/>
  <c r="I23" i="97" s="1"/>
  <c r="L34" i="98"/>
  <c r="M33" i="98"/>
  <c r="D33" i="98" s="1"/>
  <c r="R24" i="98"/>
  <c r="AA36" i="98"/>
  <c r="S24" i="98"/>
  <c r="Z30" i="98"/>
  <c r="AB30" i="98" s="1"/>
  <c r="AC30" i="98"/>
  <c r="C37" i="98"/>
  <c r="B38" i="98"/>
  <c r="O32" i="97"/>
  <c r="V20" i="95"/>
  <c r="R23" i="97"/>
  <c r="H23" i="97" s="1"/>
  <c r="E23" i="97"/>
  <c r="B37" i="97"/>
  <c r="C36" i="97"/>
  <c r="AC31" i="97"/>
  <c r="Z31" i="97"/>
  <c r="AB31" i="97" s="1"/>
  <c r="M33" i="97"/>
  <c r="D33" i="97" s="1"/>
  <c r="L34" i="97"/>
  <c r="P24" i="97"/>
  <c r="AA35" i="97"/>
  <c r="O31" i="96"/>
  <c r="B37" i="96"/>
  <c r="C36" i="96"/>
  <c r="L33" i="96"/>
  <c r="M32" i="96"/>
  <c r="D32" i="96" s="1"/>
  <c r="AC30" i="96"/>
  <c r="Z30" i="96"/>
  <c r="AB30" i="96" s="1"/>
  <c r="AA35" i="96"/>
  <c r="Q24" i="96"/>
  <c r="F24" i="96" s="1"/>
  <c r="V20" i="96"/>
  <c r="X20" i="96" s="1"/>
  <c r="O32" i="95"/>
  <c r="AA36" i="95"/>
  <c r="Z31" i="95"/>
  <c r="AB31" i="95" s="1"/>
  <c r="AC31" i="95"/>
  <c r="S24" i="95"/>
  <c r="B38" i="95"/>
  <c r="C37" i="95"/>
  <c r="L34" i="95"/>
  <c r="M33" i="95"/>
  <c r="D33" i="95" s="1"/>
  <c r="R24" i="95"/>
  <c r="O30" i="94"/>
  <c r="AA35" i="94"/>
  <c r="U20" i="94"/>
  <c r="Z29" i="94"/>
  <c r="AB29" i="94" s="1"/>
  <c r="AC29" i="94"/>
  <c r="C36" i="94"/>
  <c r="B37" i="94"/>
  <c r="L32" i="94"/>
  <c r="M31" i="94"/>
  <c r="D31" i="94" s="1"/>
  <c r="P24" i="94"/>
  <c r="Q24" i="94"/>
  <c r="X20" i="95" l="1"/>
  <c r="F20" i="95"/>
  <c r="W20" i="94"/>
  <c r="H20" i="94" s="1"/>
  <c r="E20" i="94"/>
  <c r="I23" i="96"/>
  <c r="V20" i="102"/>
  <c r="X20" i="102" s="1"/>
  <c r="W20" i="103"/>
  <c r="V20" i="103" s="1"/>
  <c r="W21" i="117"/>
  <c r="V21" i="117" s="1"/>
  <c r="X21" i="117" s="1"/>
  <c r="U22" i="117" s="1"/>
  <c r="X19" i="100"/>
  <c r="F19" i="100"/>
  <c r="H19" i="113"/>
  <c r="V19" i="113"/>
  <c r="Q24" i="97"/>
  <c r="F24" i="97" s="1"/>
  <c r="U21" i="95"/>
  <c r="V22" i="116"/>
  <c r="X22" i="116" s="1"/>
  <c r="U23" i="116" s="1"/>
  <c r="S25" i="117"/>
  <c r="C38" i="117"/>
  <c r="B39" i="117"/>
  <c r="AC32" i="117"/>
  <c r="Z32" i="117"/>
  <c r="AB32" i="117" s="1"/>
  <c r="R25" i="117"/>
  <c r="H25" i="117" s="1"/>
  <c r="E25" i="117"/>
  <c r="AA37" i="117"/>
  <c r="L35" i="117"/>
  <c r="M34" i="117"/>
  <c r="D34" i="117" s="1"/>
  <c r="O33" i="117"/>
  <c r="O33" i="116"/>
  <c r="S26" i="116"/>
  <c r="AC32" i="116"/>
  <c r="Z32" i="116"/>
  <c r="AB32" i="116" s="1"/>
  <c r="C38" i="116"/>
  <c r="B39" i="116"/>
  <c r="R26" i="116"/>
  <c r="H26" i="116" s="1"/>
  <c r="E26" i="116"/>
  <c r="AA37" i="116"/>
  <c r="L35" i="116"/>
  <c r="M34" i="116"/>
  <c r="D34" i="116" s="1"/>
  <c r="R30" i="115"/>
  <c r="O33" i="115"/>
  <c r="P31" i="115"/>
  <c r="Q31" i="115"/>
  <c r="S31" i="115" s="1"/>
  <c r="AA36" i="115"/>
  <c r="L35" i="115"/>
  <c r="M34" i="115"/>
  <c r="D34" i="115" s="1"/>
  <c r="AC32" i="115"/>
  <c r="Z32" i="115"/>
  <c r="AB32" i="115" s="1"/>
  <c r="U21" i="115"/>
  <c r="E21" i="115" s="1"/>
  <c r="I20" i="115"/>
  <c r="C37" i="115"/>
  <c r="B38" i="115"/>
  <c r="O33" i="114"/>
  <c r="P31" i="114"/>
  <c r="Q31" i="114"/>
  <c r="S31" i="114" s="1"/>
  <c r="B39" i="114"/>
  <c r="C38" i="114"/>
  <c r="Z32" i="114"/>
  <c r="AB32" i="114" s="1"/>
  <c r="AC32" i="114"/>
  <c r="AA37" i="114"/>
  <c r="U21" i="114"/>
  <c r="E21" i="114" s="1"/>
  <c r="I20" i="114"/>
  <c r="M34" i="114"/>
  <c r="D34" i="114" s="1"/>
  <c r="L35" i="114"/>
  <c r="R30" i="114"/>
  <c r="O32" i="113"/>
  <c r="P30" i="113"/>
  <c r="Q30" i="113"/>
  <c r="S30" i="113" s="1"/>
  <c r="B38" i="113"/>
  <c r="C37" i="113"/>
  <c r="M33" i="113"/>
  <c r="D33" i="113" s="1"/>
  <c r="L34" i="113"/>
  <c r="AC31" i="113"/>
  <c r="Z31" i="113"/>
  <c r="AB31" i="113" s="1"/>
  <c r="R29" i="113"/>
  <c r="AA36" i="113"/>
  <c r="P30" i="112"/>
  <c r="Q30" i="112"/>
  <c r="S30" i="112" s="1"/>
  <c r="O33" i="112"/>
  <c r="C38" i="112"/>
  <c r="B39" i="112"/>
  <c r="R29" i="112"/>
  <c r="L35" i="112"/>
  <c r="M34" i="112"/>
  <c r="D34" i="112" s="1"/>
  <c r="AA37" i="112"/>
  <c r="U21" i="112"/>
  <c r="E21" i="112" s="1"/>
  <c r="I20" i="112"/>
  <c r="AC32" i="112"/>
  <c r="Z32" i="112"/>
  <c r="AB32" i="112" s="1"/>
  <c r="O33" i="111"/>
  <c r="P30" i="111"/>
  <c r="Q30" i="111"/>
  <c r="S30" i="111" s="1"/>
  <c r="F20" i="111"/>
  <c r="X20" i="111"/>
  <c r="B38" i="111"/>
  <c r="C37" i="111"/>
  <c r="AC31" i="111"/>
  <c r="Z31" i="111"/>
  <c r="AB31" i="111" s="1"/>
  <c r="R29" i="111"/>
  <c r="AA36" i="111"/>
  <c r="M34" i="111"/>
  <c r="D34" i="111" s="1"/>
  <c r="L35" i="111"/>
  <c r="O33" i="110"/>
  <c r="U21" i="110"/>
  <c r="E21" i="110" s="1"/>
  <c r="I20" i="110"/>
  <c r="C38" i="110"/>
  <c r="B39" i="110"/>
  <c r="AC32" i="110"/>
  <c r="Z32" i="110"/>
  <c r="AB32" i="110" s="1"/>
  <c r="P31" i="110"/>
  <c r="Q31" i="110"/>
  <c r="S31" i="110" s="1"/>
  <c r="L35" i="110"/>
  <c r="M34" i="110"/>
  <c r="D34" i="110" s="1"/>
  <c r="AA37" i="110"/>
  <c r="R30" i="110"/>
  <c r="O33" i="109"/>
  <c r="P31" i="109"/>
  <c r="Q31" i="109"/>
  <c r="S31" i="109" s="1"/>
  <c r="U21" i="109"/>
  <c r="E21" i="109" s="1"/>
  <c r="I20" i="109"/>
  <c r="AA37" i="109"/>
  <c r="Z32" i="109"/>
  <c r="AB32" i="109" s="1"/>
  <c r="AC32" i="109"/>
  <c r="C38" i="109"/>
  <c r="B39" i="109"/>
  <c r="L35" i="109"/>
  <c r="M34" i="109"/>
  <c r="D34" i="109" s="1"/>
  <c r="R30" i="109"/>
  <c r="P31" i="108"/>
  <c r="Q31" i="108"/>
  <c r="S31" i="108" s="1"/>
  <c r="O33" i="108"/>
  <c r="AA37" i="108"/>
  <c r="R30" i="108"/>
  <c r="C38" i="108"/>
  <c r="B39" i="108"/>
  <c r="AC32" i="108"/>
  <c r="Z32" i="108"/>
  <c r="AB32" i="108" s="1"/>
  <c r="U21" i="108"/>
  <c r="E21" i="108" s="1"/>
  <c r="I20" i="108"/>
  <c r="L35" i="108"/>
  <c r="M34" i="108"/>
  <c r="D34" i="108" s="1"/>
  <c r="O33" i="107"/>
  <c r="P31" i="107"/>
  <c r="Q31" i="107"/>
  <c r="S31" i="107" s="1"/>
  <c r="U21" i="107"/>
  <c r="E21" i="107" s="1"/>
  <c r="I20" i="107"/>
  <c r="AA37" i="107"/>
  <c r="L35" i="107"/>
  <c r="M34" i="107"/>
  <c r="D34" i="107" s="1"/>
  <c r="AC32" i="107"/>
  <c r="Z32" i="107"/>
  <c r="AB32" i="107" s="1"/>
  <c r="C38" i="107"/>
  <c r="B39" i="107"/>
  <c r="R30" i="107"/>
  <c r="O33" i="106"/>
  <c r="P31" i="106"/>
  <c r="Q31" i="106"/>
  <c r="S31" i="106" s="1"/>
  <c r="AA37" i="106"/>
  <c r="F20" i="106"/>
  <c r="X20" i="106"/>
  <c r="B39" i="106"/>
  <c r="C38" i="106"/>
  <c r="Z32" i="106"/>
  <c r="AB32" i="106" s="1"/>
  <c r="AC32" i="106"/>
  <c r="M34" i="106"/>
  <c r="D34" i="106" s="1"/>
  <c r="L35" i="106"/>
  <c r="R30" i="106"/>
  <c r="O33" i="105"/>
  <c r="P30" i="105"/>
  <c r="Q30" i="105"/>
  <c r="S30" i="105" s="1"/>
  <c r="M34" i="105"/>
  <c r="D34" i="105" s="1"/>
  <c r="L35" i="105"/>
  <c r="B38" i="105"/>
  <c r="C37" i="105"/>
  <c r="AC31" i="105"/>
  <c r="Z31" i="105"/>
  <c r="AB31" i="105" s="1"/>
  <c r="R29" i="105"/>
  <c r="F20" i="105"/>
  <c r="X20" i="105"/>
  <c r="AA36" i="105"/>
  <c r="O33" i="104"/>
  <c r="F20" i="104"/>
  <c r="X20" i="104"/>
  <c r="L35" i="104"/>
  <c r="M34" i="104"/>
  <c r="D34" i="104" s="1"/>
  <c r="AA37" i="104"/>
  <c r="P31" i="104"/>
  <c r="Q31" i="104"/>
  <c r="S31" i="104" s="1"/>
  <c r="AC32" i="104"/>
  <c r="Z32" i="104"/>
  <c r="AB32" i="104" s="1"/>
  <c r="C38" i="104"/>
  <c r="B39" i="104"/>
  <c r="R30" i="104"/>
  <c r="O32" i="103"/>
  <c r="P29" i="103"/>
  <c r="Q29" i="103"/>
  <c r="S29" i="103" s="1"/>
  <c r="AA37" i="103"/>
  <c r="Z31" i="103"/>
  <c r="AB31" i="103" s="1"/>
  <c r="AC31" i="103"/>
  <c r="M33" i="103"/>
  <c r="D33" i="103" s="1"/>
  <c r="L34" i="103"/>
  <c r="B39" i="103"/>
  <c r="C38" i="103"/>
  <c r="H20" i="103"/>
  <c r="R28" i="103"/>
  <c r="O33" i="102"/>
  <c r="P31" i="102"/>
  <c r="Q31" i="102"/>
  <c r="S31" i="102" s="1"/>
  <c r="F20" i="102"/>
  <c r="AA37" i="102"/>
  <c r="L35" i="102"/>
  <c r="M34" i="102"/>
  <c r="D34" i="102" s="1"/>
  <c r="C38" i="102"/>
  <c r="B39" i="102"/>
  <c r="AC32" i="102"/>
  <c r="Z32" i="102"/>
  <c r="AB32" i="102" s="1"/>
  <c r="R30" i="102"/>
  <c r="O33" i="101"/>
  <c r="P31" i="101"/>
  <c r="Q31" i="101"/>
  <c r="S31" i="101" s="1"/>
  <c r="S24" i="96"/>
  <c r="P25" i="96" s="1"/>
  <c r="R28" i="100"/>
  <c r="F20" i="101"/>
  <c r="X20" i="101"/>
  <c r="B39" i="101"/>
  <c r="C38" i="101"/>
  <c r="Z32" i="101"/>
  <c r="AB32" i="101" s="1"/>
  <c r="AC32" i="101"/>
  <c r="M34" i="101"/>
  <c r="D34" i="101" s="1"/>
  <c r="L35" i="101"/>
  <c r="AA37" i="101"/>
  <c r="R30" i="101"/>
  <c r="O32" i="100"/>
  <c r="P29" i="100"/>
  <c r="Q29" i="100"/>
  <c r="S29" i="100" s="1"/>
  <c r="B38" i="100"/>
  <c r="C37" i="100"/>
  <c r="AC31" i="100"/>
  <c r="Z31" i="100"/>
  <c r="AB31" i="100" s="1"/>
  <c r="M33" i="100"/>
  <c r="D33" i="100" s="1"/>
  <c r="L34" i="100"/>
  <c r="AA36" i="100"/>
  <c r="O33" i="99"/>
  <c r="B39" i="99"/>
  <c r="C38" i="99"/>
  <c r="L35" i="99"/>
  <c r="M34" i="99"/>
  <c r="D34" i="99" s="1"/>
  <c r="F20" i="99"/>
  <c r="X20" i="99"/>
  <c r="P30" i="99"/>
  <c r="Q30" i="99"/>
  <c r="S30" i="99" s="1"/>
  <c r="V20" i="94"/>
  <c r="V22" i="97"/>
  <c r="X22" i="97" s="1"/>
  <c r="U23" i="97" s="1"/>
  <c r="Z32" i="99"/>
  <c r="AB32" i="99" s="1"/>
  <c r="AC32" i="99"/>
  <c r="AA37" i="99"/>
  <c r="R29" i="99"/>
  <c r="X20" i="98"/>
  <c r="F20" i="98"/>
  <c r="O33" i="98"/>
  <c r="C38" i="98"/>
  <c r="B39" i="98"/>
  <c r="Z31" i="98"/>
  <c r="AB31" i="98" s="1"/>
  <c r="AC31" i="98"/>
  <c r="P25" i="98"/>
  <c r="Q25" i="98"/>
  <c r="AA37" i="98"/>
  <c r="L35" i="98"/>
  <c r="M34" i="98"/>
  <c r="D34" i="98" s="1"/>
  <c r="O33" i="97"/>
  <c r="E24" i="97"/>
  <c r="M34" i="97"/>
  <c r="D34" i="97" s="1"/>
  <c r="L35" i="97"/>
  <c r="AA36" i="97"/>
  <c r="Z32" i="97"/>
  <c r="AB32" i="97" s="1"/>
  <c r="AC32" i="97"/>
  <c r="B38" i="97"/>
  <c r="C37" i="97"/>
  <c r="O32" i="96"/>
  <c r="U21" i="96"/>
  <c r="W21" i="96" s="1"/>
  <c r="AA36" i="96"/>
  <c r="R24" i="96"/>
  <c r="H24" i="96" s="1"/>
  <c r="E24" i="96"/>
  <c r="AC31" i="96"/>
  <c r="Z31" i="96"/>
  <c r="AB31" i="96" s="1"/>
  <c r="M33" i="96"/>
  <c r="D33" i="96" s="1"/>
  <c r="L34" i="96"/>
  <c r="B38" i="96"/>
  <c r="C37" i="96"/>
  <c r="O33" i="95"/>
  <c r="M34" i="95"/>
  <c r="D34" i="95" s="1"/>
  <c r="L35" i="95"/>
  <c r="B39" i="95"/>
  <c r="C38" i="95"/>
  <c r="Z32" i="95"/>
  <c r="AB32" i="95" s="1"/>
  <c r="AC32" i="95"/>
  <c r="AA37" i="95"/>
  <c r="P25" i="95"/>
  <c r="Q25" i="95"/>
  <c r="O31" i="94"/>
  <c r="S24" i="94"/>
  <c r="C37" i="94"/>
  <c r="B38" i="94"/>
  <c r="Z30" i="94"/>
  <c r="AB30" i="94" s="1"/>
  <c r="AC30" i="94"/>
  <c r="R24" i="94"/>
  <c r="L33" i="94"/>
  <c r="M32" i="94"/>
  <c r="D32" i="94" s="1"/>
  <c r="AA36" i="94"/>
  <c r="W21" i="114" l="1"/>
  <c r="W21" i="107"/>
  <c r="W21" i="108"/>
  <c r="W21" i="110"/>
  <c r="W21" i="109"/>
  <c r="W21" i="115"/>
  <c r="V21" i="115" s="1"/>
  <c r="W21" i="95"/>
  <c r="H21" i="95" s="1"/>
  <c r="I20" i="95"/>
  <c r="E21" i="95"/>
  <c r="X20" i="94"/>
  <c r="I20" i="94" s="1"/>
  <c r="F20" i="94"/>
  <c r="R24" i="97"/>
  <c r="H24" i="97" s="1"/>
  <c r="S24" i="97"/>
  <c r="P25" i="97" s="1"/>
  <c r="I24" i="96"/>
  <c r="W23" i="97"/>
  <c r="V23" i="97" s="1"/>
  <c r="X23" i="97" s="1"/>
  <c r="U24" i="97" s="1"/>
  <c r="W21" i="112"/>
  <c r="W23" i="116"/>
  <c r="V23" i="116" s="1"/>
  <c r="X23" i="116" s="1"/>
  <c r="U24" i="116" s="1"/>
  <c r="F19" i="113"/>
  <c r="X19" i="113"/>
  <c r="U20" i="100"/>
  <c r="E20" i="100" s="1"/>
  <c r="I19" i="100"/>
  <c r="U21" i="94"/>
  <c r="Q25" i="96"/>
  <c r="F25" i="96" s="1"/>
  <c r="W22" i="117"/>
  <c r="V22" i="117" s="1"/>
  <c r="X22" i="117" s="1"/>
  <c r="O34" i="117"/>
  <c r="AC33" i="117"/>
  <c r="Z33" i="117"/>
  <c r="AB33" i="117" s="1"/>
  <c r="AA38" i="117"/>
  <c r="L36" i="117"/>
  <c r="M35" i="117"/>
  <c r="D35" i="117" s="1"/>
  <c r="C39" i="117"/>
  <c r="B40" i="117"/>
  <c r="P26" i="117"/>
  <c r="I25" i="117"/>
  <c r="Q26" i="117"/>
  <c r="F26" i="117" s="1"/>
  <c r="O34" i="116"/>
  <c r="L36" i="116"/>
  <c r="M35" i="116"/>
  <c r="D35" i="116" s="1"/>
  <c r="C39" i="116"/>
  <c r="B40" i="116"/>
  <c r="P27" i="116"/>
  <c r="I26" i="116"/>
  <c r="Q27" i="116"/>
  <c r="F27" i="116" s="1"/>
  <c r="AA38" i="116"/>
  <c r="AC33" i="116"/>
  <c r="Z33" i="116"/>
  <c r="AB33" i="116" s="1"/>
  <c r="R31" i="115"/>
  <c r="O34" i="115"/>
  <c r="P32" i="115"/>
  <c r="Q32" i="115"/>
  <c r="S32" i="115" s="1"/>
  <c r="C38" i="115"/>
  <c r="B39" i="115"/>
  <c r="H21" i="115"/>
  <c r="AA37" i="115"/>
  <c r="AC33" i="115"/>
  <c r="Z33" i="115"/>
  <c r="AB33" i="115" s="1"/>
  <c r="L36" i="115"/>
  <c r="M35" i="115"/>
  <c r="D35" i="115" s="1"/>
  <c r="O34" i="114"/>
  <c r="P32" i="114"/>
  <c r="Q32" i="114"/>
  <c r="S32" i="114" s="1"/>
  <c r="M35" i="114"/>
  <c r="D35" i="114" s="1"/>
  <c r="L36" i="114"/>
  <c r="V21" i="114"/>
  <c r="H21" i="114"/>
  <c r="B40" i="114"/>
  <c r="C39" i="114"/>
  <c r="Z33" i="114"/>
  <c r="AB33" i="114" s="1"/>
  <c r="AC33" i="114"/>
  <c r="AA38" i="114"/>
  <c r="R31" i="114"/>
  <c r="O33" i="113"/>
  <c r="P31" i="113"/>
  <c r="Q31" i="113"/>
  <c r="S31" i="113" s="1"/>
  <c r="Z32" i="113"/>
  <c r="AB32" i="113" s="1"/>
  <c r="AC32" i="113"/>
  <c r="B39" i="113"/>
  <c r="C38" i="113"/>
  <c r="R30" i="113"/>
  <c r="M34" i="113"/>
  <c r="D34" i="113" s="1"/>
  <c r="L35" i="113"/>
  <c r="AA37" i="113"/>
  <c r="O34" i="112"/>
  <c r="P31" i="112"/>
  <c r="Q31" i="112"/>
  <c r="S31" i="112" s="1"/>
  <c r="AC33" i="112"/>
  <c r="Z33" i="112"/>
  <c r="AB33" i="112" s="1"/>
  <c r="V21" i="112"/>
  <c r="H21" i="112"/>
  <c r="AA38" i="112"/>
  <c r="R30" i="112"/>
  <c r="L36" i="112"/>
  <c r="M35" i="112"/>
  <c r="D35" i="112" s="1"/>
  <c r="C39" i="112"/>
  <c r="B40" i="112"/>
  <c r="O34" i="111"/>
  <c r="P31" i="111"/>
  <c r="Q31" i="111"/>
  <c r="S31" i="111" s="1"/>
  <c r="Z32" i="111"/>
  <c r="AB32" i="111" s="1"/>
  <c r="AC32" i="111"/>
  <c r="B39" i="111"/>
  <c r="C38" i="111"/>
  <c r="R30" i="111"/>
  <c r="M35" i="111"/>
  <c r="D35" i="111" s="1"/>
  <c r="L36" i="111"/>
  <c r="AA37" i="111"/>
  <c r="U21" i="111"/>
  <c r="E21" i="111" s="1"/>
  <c r="I20" i="111"/>
  <c r="O34" i="110"/>
  <c r="L36" i="110"/>
  <c r="M35" i="110"/>
  <c r="D35" i="110" s="1"/>
  <c r="P32" i="110"/>
  <c r="Q32" i="110"/>
  <c r="S32" i="110" s="1"/>
  <c r="C39" i="110"/>
  <c r="B40" i="110"/>
  <c r="V21" i="110"/>
  <c r="H21" i="110"/>
  <c r="R31" i="110"/>
  <c r="AC33" i="110"/>
  <c r="Z33" i="110"/>
  <c r="AB33" i="110" s="1"/>
  <c r="AA38" i="110"/>
  <c r="O34" i="109"/>
  <c r="P32" i="109"/>
  <c r="Q32" i="109"/>
  <c r="S32" i="109" s="1"/>
  <c r="C39" i="109"/>
  <c r="B40" i="109"/>
  <c r="AC33" i="109"/>
  <c r="Z33" i="109"/>
  <c r="AB33" i="109" s="1"/>
  <c r="L36" i="109"/>
  <c r="M35" i="109"/>
  <c r="D35" i="109" s="1"/>
  <c r="AA38" i="109"/>
  <c r="V21" i="109"/>
  <c r="H21" i="109"/>
  <c r="R31" i="109"/>
  <c r="O34" i="108"/>
  <c r="P32" i="108"/>
  <c r="Q32" i="108"/>
  <c r="S32" i="108" s="1"/>
  <c r="L36" i="108"/>
  <c r="M35" i="108"/>
  <c r="D35" i="108" s="1"/>
  <c r="AC33" i="108"/>
  <c r="Z33" i="108"/>
  <c r="AB33" i="108" s="1"/>
  <c r="AA38" i="108"/>
  <c r="V21" i="108"/>
  <c r="H21" i="108"/>
  <c r="C39" i="108"/>
  <c r="B40" i="108"/>
  <c r="R31" i="108"/>
  <c r="O34" i="107"/>
  <c r="C39" i="107"/>
  <c r="B40" i="107"/>
  <c r="P32" i="107"/>
  <c r="Q32" i="107"/>
  <c r="S32" i="107" s="1"/>
  <c r="AA38" i="107"/>
  <c r="AC33" i="107"/>
  <c r="Z33" i="107"/>
  <c r="AB33" i="107" s="1"/>
  <c r="L36" i="107"/>
  <c r="M35" i="107"/>
  <c r="D35" i="107" s="1"/>
  <c r="V21" i="107"/>
  <c r="H21" i="107"/>
  <c r="R31" i="107"/>
  <c r="O34" i="106"/>
  <c r="P32" i="106"/>
  <c r="Q32" i="106"/>
  <c r="S32" i="106" s="1"/>
  <c r="M35" i="106"/>
  <c r="D35" i="106" s="1"/>
  <c r="L36" i="106"/>
  <c r="Z33" i="106"/>
  <c r="AB33" i="106" s="1"/>
  <c r="AC33" i="106"/>
  <c r="AA38" i="106"/>
  <c r="U21" i="106"/>
  <c r="E21" i="106" s="1"/>
  <c r="I20" i="106"/>
  <c r="B40" i="106"/>
  <c r="C39" i="106"/>
  <c r="R31" i="106"/>
  <c r="O34" i="105"/>
  <c r="P31" i="105"/>
  <c r="Q31" i="105"/>
  <c r="S31" i="105" s="1"/>
  <c r="U21" i="105"/>
  <c r="E21" i="105" s="1"/>
  <c r="I20" i="105"/>
  <c r="Z32" i="105"/>
  <c r="AB32" i="105" s="1"/>
  <c r="AC32" i="105"/>
  <c r="B39" i="105"/>
  <c r="C38" i="105"/>
  <c r="R30" i="105"/>
  <c r="AA37" i="105"/>
  <c r="M35" i="105"/>
  <c r="D35" i="105" s="1"/>
  <c r="L36" i="105"/>
  <c r="P32" i="104"/>
  <c r="Q32" i="104"/>
  <c r="S32" i="104" s="1"/>
  <c r="O34" i="104"/>
  <c r="C39" i="104"/>
  <c r="B40" i="104"/>
  <c r="R31" i="104"/>
  <c r="U21" i="104"/>
  <c r="E21" i="104" s="1"/>
  <c r="I20" i="104"/>
  <c r="AA38" i="104"/>
  <c r="AC33" i="104"/>
  <c r="Z33" i="104"/>
  <c r="AB33" i="104" s="1"/>
  <c r="L36" i="104"/>
  <c r="M35" i="104"/>
  <c r="D35" i="104" s="1"/>
  <c r="O33" i="103"/>
  <c r="P30" i="103"/>
  <c r="Q30" i="103"/>
  <c r="S30" i="103" s="1"/>
  <c r="AA38" i="103"/>
  <c r="M34" i="103"/>
  <c r="D34" i="103" s="1"/>
  <c r="L35" i="103"/>
  <c r="Z32" i="103"/>
  <c r="AB32" i="103" s="1"/>
  <c r="AC32" i="103"/>
  <c r="F20" i="103"/>
  <c r="X20" i="103"/>
  <c r="B40" i="103"/>
  <c r="C39" i="103"/>
  <c r="R29" i="103"/>
  <c r="O34" i="102"/>
  <c r="C39" i="102"/>
  <c r="B40" i="102"/>
  <c r="P32" i="102"/>
  <c r="Q32" i="102"/>
  <c r="S32" i="102" s="1"/>
  <c r="V21" i="96"/>
  <c r="X21" i="96" s="1"/>
  <c r="U22" i="96" s="1"/>
  <c r="AC33" i="102"/>
  <c r="Z33" i="102"/>
  <c r="AB33" i="102" s="1"/>
  <c r="AA38" i="102"/>
  <c r="L36" i="102"/>
  <c r="M35" i="102"/>
  <c r="D35" i="102" s="1"/>
  <c r="U21" i="102"/>
  <c r="E21" i="102" s="1"/>
  <c r="I20" i="102"/>
  <c r="R31" i="102"/>
  <c r="O34" i="101"/>
  <c r="P32" i="101"/>
  <c r="Q32" i="101"/>
  <c r="S32" i="101" s="1"/>
  <c r="B40" i="101"/>
  <c r="C39" i="101"/>
  <c r="M35" i="101"/>
  <c r="D35" i="101" s="1"/>
  <c r="L36" i="101"/>
  <c r="Z33" i="101"/>
  <c r="AB33" i="101" s="1"/>
  <c r="AC33" i="101"/>
  <c r="AA38" i="101"/>
  <c r="U21" i="101"/>
  <c r="E21" i="101" s="1"/>
  <c r="I20" i="101"/>
  <c r="R31" i="101"/>
  <c r="O33" i="100"/>
  <c r="P30" i="100"/>
  <c r="Q30" i="100"/>
  <c r="S30" i="100" s="1"/>
  <c r="Z32" i="100"/>
  <c r="AB32" i="100" s="1"/>
  <c r="AC32" i="100"/>
  <c r="B39" i="100"/>
  <c r="C38" i="100"/>
  <c r="R29" i="100"/>
  <c r="M34" i="100"/>
  <c r="D34" i="100" s="1"/>
  <c r="L35" i="100"/>
  <c r="AA37" i="100"/>
  <c r="O34" i="99"/>
  <c r="P31" i="99"/>
  <c r="Q31" i="99"/>
  <c r="S31" i="99" s="1"/>
  <c r="U21" i="99"/>
  <c r="E21" i="99" s="1"/>
  <c r="I20" i="99"/>
  <c r="AA38" i="99"/>
  <c r="Z33" i="99"/>
  <c r="AB33" i="99" s="1"/>
  <c r="AC33" i="99"/>
  <c r="R30" i="99"/>
  <c r="M35" i="99"/>
  <c r="D35" i="99" s="1"/>
  <c r="L36" i="99"/>
  <c r="B40" i="99"/>
  <c r="C39" i="99"/>
  <c r="I20" i="98"/>
  <c r="U21" i="98"/>
  <c r="E21" i="98" s="1"/>
  <c r="O34" i="98"/>
  <c r="R25" i="98"/>
  <c r="AA38" i="98"/>
  <c r="L36" i="98"/>
  <c r="M35" i="98"/>
  <c r="D35" i="98" s="1"/>
  <c r="S25" i="98"/>
  <c r="AC32" i="98"/>
  <c r="Z32" i="98"/>
  <c r="AB32" i="98" s="1"/>
  <c r="C39" i="98"/>
  <c r="B40" i="98"/>
  <c r="O34" i="97"/>
  <c r="B39" i="97"/>
  <c r="C38" i="97"/>
  <c r="AA37" i="97"/>
  <c r="Z33" i="97"/>
  <c r="AB33" i="97" s="1"/>
  <c r="AC33" i="97"/>
  <c r="I24" i="97"/>
  <c r="M35" i="97"/>
  <c r="D35" i="97" s="1"/>
  <c r="L36" i="97"/>
  <c r="O33" i="96"/>
  <c r="B39" i="96"/>
  <c r="C38" i="96"/>
  <c r="Z32" i="96"/>
  <c r="AB32" i="96" s="1"/>
  <c r="AC32" i="96"/>
  <c r="AA37" i="96"/>
  <c r="M34" i="96"/>
  <c r="D34" i="96" s="1"/>
  <c r="L35" i="96"/>
  <c r="E25" i="96"/>
  <c r="O34" i="95"/>
  <c r="S25" i="95"/>
  <c r="B40" i="95"/>
  <c r="C39" i="95"/>
  <c r="R25" i="95"/>
  <c r="Z33" i="95"/>
  <c r="AB33" i="95" s="1"/>
  <c r="AC33" i="95"/>
  <c r="AA38" i="95"/>
  <c r="M35" i="95"/>
  <c r="D35" i="95" s="1"/>
  <c r="L36" i="95"/>
  <c r="O32" i="94"/>
  <c r="Z31" i="94"/>
  <c r="AB31" i="94" s="1"/>
  <c r="AC31" i="94"/>
  <c r="C38" i="94"/>
  <c r="B39" i="94"/>
  <c r="P25" i="94"/>
  <c r="Q25" i="94"/>
  <c r="L34" i="94"/>
  <c r="M33" i="94"/>
  <c r="D33" i="94" s="1"/>
  <c r="AA37" i="94"/>
  <c r="W21" i="111" l="1"/>
  <c r="W21" i="99"/>
  <c r="W21" i="105"/>
  <c r="W21" i="106"/>
  <c r="W21" i="104"/>
  <c r="V21" i="95"/>
  <c r="X21" i="95" s="1"/>
  <c r="W21" i="94"/>
  <c r="E21" i="94"/>
  <c r="Q25" i="97"/>
  <c r="F25" i="97" s="1"/>
  <c r="W22" i="96"/>
  <c r="W21" i="98"/>
  <c r="W21" i="101"/>
  <c r="V21" i="101" s="1"/>
  <c r="W21" i="102"/>
  <c r="R25" i="96"/>
  <c r="H25" i="96" s="1"/>
  <c r="S25" i="96"/>
  <c r="I25" i="96" s="1"/>
  <c r="W24" i="116"/>
  <c r="V24" i="116" s="1"/>
  <c r="X24" i="116" s="1"/>
  <c r="U25" i="116" s="1"/>
  <c r="W24" i="97"/>
  <c r="V24" i="97" s="1"/>
  <c r="X24" i="97" s="1"/>
  <c r="U25" i="97" s="1"/>
  <c r="U20" i="113"/>
  <c r="E20" i="113" s="1"/>
  <c r="I19" i="113"/>
  <c r="W20" i="100"/>
  <c r="U23" i="117"/>
  <c r="W23" i="117" s="1"/>
  <c r="R31" i="112"/>
  <c r="O35" i="117"/>
  <c r="S26" i="117"/>
  <c r="C40" i="117"/>
  <c r="B41" i="117"/>
  <c r="AC34" i="117"/>
  <c r="Z34" i="117"/>
  <c r="AB34" i="117" s="1"/>
  <c r="R26" i="117"/>
  <c r="H26" i="117" s="1"/>
  <c r="E26" i="117"/>
  <c r="AA39" i="117"/>
  <c r="L37" i="117"/>
  <c r="M36" i="117"/>
  <c r="D36" i="117" s="1"/>
  <c r="O35" i="116"/>
  <c r="R27" i="116"/>
  <c r="H27" i="116" s="1"/>
  <c r="E27" i="116"/>
  <c r="AA39" i="116"/>
  <c r="L37" i="116"/>
  <c r="M36" i="116"/>
  <c r="D36" i="116" s="1"/>
  <c r="AC34" i="116"/>
  <c r="Z34" i="116"/>
  <c r="AB34" i="116" s="1"/>
  <c r="S27" i="116"/>
  <c r="C40" i="116"/>
  <c r="B41" i="116"/>
  <c r="R32" i="115"/>
  <c r="O35" i="115"/>
  <c r="P33" i="115"/>
  <c r="Q33" i="115"/>
  <c r="S33" i="115" s="1"/>
  <c r="F21" i="115"/>
  <c r="X21" i="115"/>
  <c r="AA38" i="115"/>
  <c r="L37" i="115"/>
  <c r="M36" i="115"/>
  <c r="D36" i="115" s="1"/>
  <c r="AC34" i="115"/>
  <c r="Z34" i="115"/>
  <c r="AB34" i="115" s="1"/>
  <c r="C39" i="115"/>
  <c r="B40" i="115"/>
  <c r="O35" i="114"/>
  <c r="P33" i="114"/>
  <c r="Q33" i="114"/>
  <c r="S33" i="114" s="1"/>
  <c r="B41" i="114"/>
  <c r="C40" i="114"/>
  <c r="F21" i="114"/>
  <c r="X21" i="114"/>
  <c r="Z34" i="114"/>
  <c r="AB34" i="114" s="1"/>
  <c r="AC34" i="114"/>
  <c r="AA39" i="114"/>
  <c r="M36" i="114"/>
  <c r="D36" i="114" s="1"/>
  <c r="L37" i="114"/>
  <c r="R32" i="114"/>
  <c r="O34" i="113"/>
  <c r="P32" i="113"/>
  <c r="Q32" i="113"/>
  <c r="S32" i="113" s="1"/>
  <c r="M35" i="113"/>
  <c r="D35" i="113" s="1"/>
  <c r="L36" i="113"/>
  <c r="B40" i="113"/>
  <c r="C39" i="113"/>
  <c r="R31" i="113"/>
  <c r="AA38" i="113"/>
  <c r="Z33" i="113"/>
  <c r="AB33" i="113" s="1"/>
  <c r="AC33" i="113"/>
  <c r="O35" i="112"/>
  <c r="P32" i="112"/>
  <c r="Q32" i="112"/>
  <c r="S32" i="112" s="1"/>
  <c r="AA39" i="112"/>
  <c r="L37" i="112"/>
  <c r="M36" i="112"/>
  <c r="D36" i="112" s="1"/>
  <c r="F21" i="112"/>
  <c r="X21" i="112"/>
  <c r="AC34" i="112"/>
  <c r="Z34" i="112"/>
  <c r="AB34" i="112" s="1"/>
  <c r="R32" i="110"/>
  <c r="C40" i="112"/>
  <c r="B41" i="112"/>
  <c r="O35" i="111"/>
  <c r="P32" i="111"/>
  <c r="Q32" i="111"/>
  <c r="S32" i="111" s="1"/>
  <c r="M36" i="111"/>
  <c r="D36" i="111" s="1"/>
  <c r="L37" i="111"/>
  <c r="B40" i="111"/>
  <c r="C39" i="111"/>
  <c r="R31" i="111"/>
  <c r="V21" i="111"/>
  <c r="H21" i="111"/>
  <c r="AA38" i="111"/>
  <c r="Z33" i="111"/>
  <c r="AB33" i="111" s="1"/>
  <c r="AC33" i="111"/>
  <c r="P33" i="110"/>
  <c r="Q33" i="110"/>
  <c r="S33" i="110" s="1"/>
  <c r="O35" i="110"/>
  <c r="F21" i="110"/>
  <c r="X21" i="110"/>
  <c r="AA39" i="110"/>
  <c r="AC34" i="110"/>
  <c r="Z34" i="110"/>
  <c r="AB34" i="110" s="1"/>
  <c r="C40" i="110"/>
  <c r="B41" i="110"/>
  <c r="L37" i="110"/>
  <c r="M36" i="110"/>
  <c r="D36" i="110" s="1"/>
  <c r="O35" i="109"/>
  <c r="L37" i="109"/>
  <c r="M36" i="109"/>
  <c r="D36" i="109" s="1"/>
  <c r="AC34" i="109"/>
  <c r="Z34" i="109"/>
  <c r="AB34" i="109" s="1"/>
  <c r="AA39" i="109"/>
  <c r="P33" i="109"/>
  <c r="Q33" i="109"/>
  <c r="S33" i="109" s="1"/>
  <c r="R32" i="108"/>
  <c r="F21" i="109"/>
  <c r="X21" i="109"/>
  <c r="C40" i="109"/>
  <c r="B41" i="109"/>
  <c r="R32" i="109"/>
  <c r="O35" i="108"/>
  <c r="P33" i="108"/>
  <c r="Q33" i="108"/>
  <c r="S33" i="108" s="1"/>
  <c r="C40" i="108"/>
  <c r="B41" i="108"/>
  <c r="AC34" i="108"/>
  <c r="Z34" i="108"/>
  <c r="AB34" i="108" s="1"/>
  <c r="L37" i="108"/>
  <c r="M36" i="108"/>
  <c r="D36" i="108" s="1"/>
  <c r="R32" i="107"/>
  <c r="AA39" i="108"/>
  <c r="F21" i="108"/>
  <c r="X21" i="108"/>
  <c r="O35" i="107"/>
  <c r="P33" i="107"/>
  <c r="Q33" i="107"/>
  <c r="S33" i="107" s="1"/>
  <c r="C40" i="107"/>
  <c r="B41" i="107"/>
  <c r="F21" i="107"/>
  <c r="X21" i="107"/>
  <c r="L37" i="107"/>
  <c r="M36" i="107"/>
  <c r="D36" i="107" s="1"/>
  <c r="AC34" i="107"/>
  <c r="Z34" i="107"/>
  <c r="AB34" i="107" s="1"/>
  <c r="AA39" i="107"/>
  <c r="P33" i="106"/>
  <c r="Q33" i="106"/>
  <c r="S33" i="106" s="1"/>
  <c r="AA39" i="106"/>
  <c r="V21" i="106"/>
  <c r="H21" i="106"/>
  <c r="B41" i="106"/>
  <c r="C40" i="106"/>
  <c r="Z34" i="106"/>
  <c r="AB34" i="106" s="1"/>
  <c r="AC34" i="106"/>
  <c r="M36" i="106"/>
  <c r="D36" i="106" s="1"/>
  <c r="L37" i="106"/>
  <c r="R32" i="106"/>
  <c r="O35" i="106"/>
  <c r="O35" i="105"/>
  <c r="P32" i="105"/>
  <c r="Q32" i="105"/>
  <c r="S32" i="105" s="1"/>
  <c r="B40" i="105"/>
  <c r="C39" i="105"/>
  <c r="R31" i="105"/>
  <c r="M36" i="105"/>
  <c r="D36" i="105" s="1"/>
  <c r="L37" i="105"/>
  <c r="AA38" i="105"/>
  <c r="Z33" i="105"/>
  <c r="AB33" i="105" s="1"/>
  <c r="AC33" i="105"/>
  <c r="V21" i="105"/>
  <c r="H21" i="105"/>
  <c r="O35" i="104"/>
  <c r="P33" i="104"/>
  <c r="Q33" i="104"/>
  <c r="S33" i="104" s="1"/>
  <c r="L37" i="104"/>
  <c r="M36" i="104"/>
  <c r="D36" i="104" s="1"/>
  <c r="AC34" i="104"/>
  <c r="Z34" i="104"/>
  <c r="AB34" i="104" s="1"/>
  <c r="V21" i="104"/>
  <c r="H21" i="104"/>
  <c r="AA39" i="104"/>
  <c r="R32" i="104"/>
  <c r="C40" i="104"/>
  <c r="B41" i="104"/>
  <c r="O34" i="103"/>
  <c r="P31" i="103"/>
  <c r="Q31" i="103"/>
  <c r="S31" i="103" s="1"/>
  <c r="R32" i="102"/>
  <c r="AA39" i="103"/>
  <c r="U21" i="103"/>
  <c r="E21" i="103" s="1"/>
  <c r="I20" i="103"/>
  <c r="Z33" i="103"/>
  <c r="AB33" i="103" s="1"/>
  <c r="AC33" i="103"/>
  <c r="M35" i="103"/>
  <c r="D35" i="103" s="1"/>
  <c r="L36" i="103"/>
  <c r="B41" i="103"/>
  <c r="C40" i="103"/>
  <c r="R30" i="103"/>
  <c r="P33" i="102"/>
  <c r="Q33" i="102"/>
  <c r="S33" i="102" s="1"/>
  <c r="V22" i="96"/>
  <c r="X22" i="96" s="1"/>
  <c r="V21" i="102"/>
  <c r="H21" i="102"/>
  <c r="L37" i="102"/>
  <c r="M36" i="102"/>
  <c r="D36" i="102" s="1"/>
  <c r="C40" i="102"/>
  <c r="B41" i="102"/>
  <c r="O35" i="102"/>
  <c r="AC34" i="102"/>
  <c r="Z34" i="102"/>
  <c r="AB34" i="102" s="1"/>
  <c r="AA39" i="102"/>
  <c r="O35" i="101"/>
  <c r="P33" i="101"/>
  <c r="Q33" i="101"/>
  <c r="S33" i="101" s="1"/>
  <c r="B41" i="101"/>
  <c r="C40" i="101"/>
  <c r="R32" i="101"/>
  <c r="H21" i="101"/>
  <c r="Z34" i="101"/>
  <c r="AB34" i="101" s="1"/>
  <c r="AC34" i="101"/>
  <c r="M36" i="101"/>
  <c r="D36" i="101" s="1"/>
  <c r="L37" i="101"/>
  <c r="AA39" i="101"/>
  <c r="O34" i="100"/>
  <c r="P31" i="100"/>
  <c r="Q31" i="100"/>
  <c r="S31" i="100" s="1"/>
  <c r="M35" i="100"/>
  <c r="D35" i="100" s="1"/>
  <c r="L36" i="100"/>
  <c r="B40" i="100"/>
  <c r="C39" i="100"/>
  <c r="R30" i="100"/>
  <c r="AA38" i="100"/>
  <c r="Z33" i="100"/>
  <c r="AB33" i="100" s="1"/>
  <c r="AC33" i="100"/>
  <c r="O35" i="99"/>
  <c r="P32" i="99"/>
  <c r="Q32" i="99"/>
  <c r="S32" i="99" s="1"/>
  <c r="B41" i="99"/>
  <c r="C40" i="99"/>
  <c r="AC34" i="99"/>
  <c r="Z34" i="99"/>
  <c r="AB34" i="99" s="1"/>
  <c r="R31" i="99"/>
  <c r="AA39" i="99"/>
  <c r="L37" i="99"/>
  <c r="M36" i="99"/>
  <c r="D36" i="99" s="1"/>
  <c r="V21" i="99"/>
  <c r="H21" i="99"/>
  <c r="V21" i="98"/>
  <c r="H21" i="98"/>
  <c r="O35" i="98"/>
  <c r="AA39" i="98"/>
  <c r="AC33" i="98"/>
  <c r="Z33" i="98"/>
  <c r="AB33" i="98" s="1"/>
  <c r="S25" i="97"/>
  <c r="I25" i="97" s="1"/>
  <c r="C40" i="98"/>
  <c r="B41" i="98"/>
  <c r="P26" i="98"/>
  <c r="Q26" i="98"/>
  <c r="L37" i="98"/>
  <c r="M36" i="98"/>
  <c r="D36" i="98" s="1"/>
  <c r="O35" i="97"/>
  <c r="B40" i="97"/>
  <c r="C39" i="97"/>
  <c r="M36" i="97"/>
  <c r="D36" i="97" s="1"/>
  <c r="L37" i="97"/>
  <c r="R25" i="97"/>
  <c r="H25" i="97" s="1"/>
  <c r="E25" i="97"/>
  <c r="Z34" i="97"/>
  <c r="AB34" i="97" s="1"/>
  <c r="AC34" i="97"/>
  <c r="AA38" i="97"/>
  <c r="O34" i="96"/>
  <c r="M35" i="96"/>
  <c r="D35" i="96" s="1"/>
  <c r="L36" i="96"/>
  <c r="Z33" i="96"/>
  <c r="AB33" i="96" s="1"/>
  <c r="AC33" i="96"/>
  <c r="AA38" i="96"/>
  <c r="Q26" i="96"/>
  <c r="F26" i="96" s="1"/>
  <c r="B40" i="96"/>
  <c r="C39" i="96"/>
  <c r="O35" i="95"/>
  <c r="Z34" i="95"/>
  <c r="AB34" i="95" s="1"/>
  <c r="AC34" i="95"/>
  <c r="AA39" i="95"/>
  <c r="P26" i="95"/>
  <c r="Q26" i="95"/>
  <c r="M36" i="95"/>
  <c r="D36" i="95" s="1"/>
  <c r="L37" i="95"/>
  <c r="B41" i="95"/>
  <c r="C40" i="95"/>
  <c r="O33" i="94"/>
  <c r="L35" i="94"/>
  <c r="M34" i="94"/>
  <c r="D34" i="94" s="1"/>
  <c r="R25" i="94"/>
  <c r="AA38" i="94"/>
  <c r="S25" i="94"/>
  <c r="C39" i="94"/>
  <c r="B40" i="94"/>
  <c r="AC32" i="94"/>
  <c r="Z32" i="94"/>
  <c r="AB32" i="94" s="1"/>
  <c r="F21" i="95" l="1"/>
  <c r="I21" i="95"/>
  <c r="W22" i="95"/>
  <c r="U22" i="95"/>
  <c r="E22" i="95" s="1"/>
  <c r="V21" i="94"/>
  <c r="H21" i="94"/>
  <c r="P26" i="96"/>
  <c r="E26" i="96" s="1"/>
  <c r="W25" i="116"/>
  <c r="V25" i="116" s="1"/>
  <c r="X25" i="116" s="1"/>
  <c r="W25" i="97"/>
  <c r="V25" i="97" s="1"/>
  <c r="X25" i="97" s="1"/>
  <c r="U26" i="97" s="1"/>
  <c r="W21" i="103"/>
  <c r="V21" i="103" s="1"/>
  <c r="V20" i="100"/>
  <c r="H20" i="100"/>
  <c r="W20" i="113"/>
  <c r="V23" i="117"/>
  <c r="X23" i="117" s="1"/>
  <c r="P26" i="97"/>
  <c r="E26" i="97" s="1"/>
  <c r="O36" i="117"/>
  <c r="L38" i="117"/>
  <c r="M37" i="117"/>
  <c r="D37" i="117" s="1"/>
  <c r="C41" i="117"/>
  <c r="B42" i="117"/>
  <c r="P27" i="117"/>
  <c r="I26" i="117"/>
  <c r="Q27" i="117"/>
  <c r="F27" i="117" s="1"/>
  <c r="AC35" i="117"/>
  <c r="Z35" i="117"/>
  <c r="AB35" i="117" s="1"/>
  <c r="AA40" i="117"/>
  <c r="O36" i="116"/>
  <c r="AA40" i="116"/>
  <c r="L38" i="116"/>
  <c r="M37" i="116"/>
  <c r="D37" i="116" s="1"/>
  <c r="C41" i="116"/>
  <c r="B42" i="116"/>
  <c r="P28" i="116"/>
  <c r="I27" i="116"/>
  <c r="Q28" i="116"/>
  <c r="F28" i="116" s="1"/>
  <c r="AC35" i="116"/>
  <c r="Z35" i="116"/>
  <c r="AB35" i="116" s="1"/>
  <c r="R33" i="115"/>
  <c r="O36" i="115"/>
  <c r="P34" i="115"/>
  <c r="Q34" i="115"/>
  <c r="S34" i="115" s="1"/>
  <c r="C40" i="115"/>
  <c r="B41" i="115"/>
  <c r="AA39" i="115"/>
  <c r="AC35" i="115"/>
  <c r="Z35" i="115"/>
  <c r="AB35" i="115" s="1"/>
  <c r="L38" i="115"/>
  <c r="M37" i="115"/>
  <c r="D37" i="115" s="1"/>
  <c r="U22" i="115"/>
  <c r="E22" i="115" s="1"/>
  <c r="I21" i="115"/>
  <c r="O36" i="114"/>
  <c r="P34" i="114"/>
  <c r="Q34" i="114"/>
  <c r="S34" i="114" s="1"/>
  <c r="M37" i="114"/>
  <c r="D37" i="114" s="1"/>
  <c r="L38" i="114"/>
  <c r="B42" i="114"/>
  <c r="C41" i="114"/>
  <c r="Z35" i="114"/>
  <c r="AB35" i="114" s="1"/>
  <c r="AC35" i="114"/>
  <c r="U22" i="114"/>
  <c r="E22" i="114" s="1"/>
  <c r="I21" i="114"/>
  <c r="AA40" i="114"/>
  <c r="R33" i="114"/>
  <c r="O35" i="113"/>
  <c r="P33" i="113"/>
  <c r="Q33" i="113"/>
  <c r="S33" i="113" s="1"/>
  <c r="R32" i="112"/>
  <c r="Z34" i="113"/>
  <c r="AB34" i="113" s="1"/>
  <c r="AC34" i="113"/>
  <c r="AA39" i="113"/>
  <c r="M36" i="113"/>
  <c r="D36" i="113" s="1"/>
  <c r="L37" i="113"/>
  <c r="B41" i="113"/>
  <c r="C40" i="113"/>
  <c r="R32" i="113"/>
  <c r="O36" i="112"/>
  <c r="P33" i="112"/>
  <c r="Q33" i="112"/>
  <c r="S33" i="112" s="1"/>
  <c r="AA40" i="112"/>
  <c r="U22" i="112"/>
  <c r="E22" i="112" s="1"/>
  <c r="I21" i="112"/>
  <c r="C41" i="112"/>
  <c r="B42" i="112"/>
  <c r="AC35" i="112"/>
  <c r="Z35" i="112"/>
  <c r="AB35" i="112" s="1"/>
  <c r="L38" i="112"/>
  <c r="M37" i="112"/>
  <c r="D37" i="112" s="1"/>
  <c r="O36" i="111"/>
  <c r="P33" i="111"/>
  <c r="Q33" i="111"/>
  <c r="S33" i="111" s="1"/>
  <c r="R33" i="110"/>
  <c r="B41" i="111"/>
  <c r="C40" i="111"/>
  <c r="R32" i="111"/>
  <c r="Z34" i="111"/>
  <c r="AB34" i="111" s="1"/>
  <c r="AC34" i="111"/>
  <c r="F21" i="111"/>
  <c r="X21" i="111"/>
  <c r="AA39" i="111"/>
  <c r="M37" i="111"/>
  <c r="D37" i="111" s="1"/>
  <c r="L38" i="111"/>
  <c r="O36" i="110"/>
  <c r="P34" i="110"/>
  <c r="Q34" i="110"/>
  <c r="S34" i="110" s="1"/>
  <c r="R33" i="108"/>
  <c r="C41" i="110"/>
  <c r="B42" i="110"/>
  <c r="L38" i="110"/>
  <c r="M37" i="110"/>
  <c r="D37" i="110" s="1"/>
  <c r="AA40" i="110"/>
  <c r="AC35" i="110"/>
  <c r="Z35" i="110"/>
  <c r="AB35" i="110" s="1"/>
  <c r="U22" i="110"/>
  <c r="E22" i="110" s="1"/>
  <c r="I21" i="110"/>
  <c r="P34" i="109"/>
  <c r="Q34" i="109"/>
  <c r="S34" i="109" s="1"/>
  <c r="O36" i="109"/>
  <c r="AA40" i="109"/>
  <c r="R33" i="109"/>
  <c r="U23" i="96"/>
  <c r="W23" i="96" s="1"/>
  <c r="V23" i="96" s="1"/>
  <c r="X23" i="96" s="1"/>
  <c r="U24" i="96" s="1"/>
  <c r="R33" i="104"/>
  <c r="C41" i="109"/>
  <c r="B42" i="109"/>
  <c r="U22" i="109"/>
  <c r="E22" i="109" s="1"/>
  <c r="I21" i="109"/>
  <c r="AC35" i="109"/>
  <c r="Z35" i="109"/>
  <c r="AB35" i="109" s="1"/>
  <c r="L38" i="109"/>
  <c r="M37" i="109"/>
  <c r="D37" i="109" s="1"/>
  <c r="O36" i="108"/>
  <c r="P34" i="108"/>
  <c r="Q34" i="108"/>
  <c r="S34" i="108" s="1"/>
  <c r="L38" i="108"/>
  <c r="M37" i="108"/>
  <c r="D37" i="108" s="1"/>
  <c r="AC35" i="108"/>
  <c r="Z35" i="108"/>
  <c r="AB35" i="108" s="1"/>
  <c r="AA40" i="108"/>
  <c r="R33" i="107"/>
  <c r="U22" i="108"/>
  <c r="E22" i="108" s="1"/>
  <c r="I21" i="108"/>
  <c r="C41" i="108"/>
  <c r="B42" i="108"/>
  <c r="O36" i="107"/>
  <c r="P34" i="107"/>
  <c r="Q34" i="107"/>
  <c r="S34" i="107" s="1"/>
  <c r="AC35" i="107"/>
  <c r="Z35" i="107"/>
  <c r="AB35" i="107" s="1"/>
  <c r="L38" i="107"/>
  <c r="M37" i="107"/>
  <c r="D37" i="107" s="1"/>
  <c r="AA40" i="107"/>
  <c r="U22" i="107"/>
  <c r="E22" i="107" s="1"/>
  <c r="I21" i="107"/>
  <c r="C41" i="107"/>
  <c r="B42" i="107"/>
  <c r="P34" i="106"/>
  <c r="Q34" i="106"/>
  <c r="S34" i="106" s="1"/>
  <c r="O36" i="106"/>
  <c r="M37" i="106"/>
  <c r="D37" i="106" s="1"/>
  <c r="L38" i="106"/>
  <c r="Z35" i="106"/>
  <c r="AB35" i="106" s="1"/>
  <c r="AC35" i="106"/>
  <c r="AA40" i="106"/>
  <c r="B42" i="106"/>
  <c r="C41" i="106"/>
  <c r="F21" i="106"/>
  <c r="X21" i="106"/>
  <c r="R33" i="106"/>
  <c r="O36" i="105"/>
  <c r="P33" i="105"/>
  <c r="Q33" i="105"/>
  <c r="S33" i="105" s="1"/>
  <c r="F21" i="105"/>
  <c r="X21" i="105"/>
  <c r="M37" i="105"/>
  <c r="D37" i="105" s="1"/>
  <c r="L38" i="105"/>
  <c r="B41" i="105"/>
  <c r="C40" i="105"/>
  <c r="Z34" i="105"/>
  <c r="AB34" i="105" s="1"/>
  <c r="AC34" i="105"/>
  <c r="AA39" i="105"/>
  <c r="R32" i="105"/>
  <c r="O36" i="104"/>
  <c r="P34" i="104"/>
  <c r="Q34" i="104"/>
  <c r="S34" i="104" s="1"/>
  <c r="AA40" i="104"/>
  <c r="F21" i="104"/>
  <c r="X21" i="104"/>
  <c r="AC35" i="104"/>
  <c r="Z35" i="104"/>
  <c r="AB35" i="104" s="1"/>
  <c r="L38" i="104"/>
  <c r="M37" i="104"/>
  <c r="D37" i="104" s="1"/>
  <c r="C41" i="104"/>
  <c r="B42" i="104"/>
  <c r="O35" i="103"/>
  <c r="P32" i="103"/>
  <c r="Q32" i="103"/>
  <c r="S32" i="103" s="1"/>
  <c r="B42" i="103"/>
  <c r="C41" i="103"/>
  <c r="H21" i="103"/>
  <c r="R33" i="102"/>
  <c r="AA40" i="103"/>
  <c r="M36" i="103"/>
  <c r="D36" i="103" s="1"/>
  <c r="L37" i="103"/>
  <c r="Z34" i="103"/>
  <c r="AB34" i="103" s="1"/>
  <c r="AC34" i="103"/>
  <c r="R31" i="103"/>
  <c r="P34" i="102"/>
  <c r="Q34" i="102"/>
  <c r="S34" i="102" s="1"/>
  <c r="O36" i="102"/>
  <c r="C41" i="102"/>
  <c r="B42" i="102"/>
  <c r="Q26" i="97"/>
  <c r="F26" i="97" s="1"/>
  <c r="AC35" i="102"/>
  <c r="Z35" i="102"/>
  <c r="AB35" i="102" s="1"/>
  <c r="AA40" i="102"/>
  <c r="L38" i="102"/>
  <c r="M37" i="102"/>
  <c r="D37" i="102" s="1"/>
  <c r="F21" i="102"/>
  <c r="X21" i="102"/>
  <c r="O36" i="101"/>
  <c r="P34" i="101"/>
  <c r="Q34" i="101"/>
  <c r="S34" i="101" s="1"/>
  <c r="M37" i="101"/>
  <c r="D37" i="101" s="1"/>
  <c r="L38" i="101"/>
  <c r="Z35" i="101"/>
  <c r="AB35" i="101" s="1"/>
  <c r="AC35" i="101"/>
  <c r="B42" i="101"/>
  <c r="C41" i="101"/>
  <c r="F21" i="101"/>
  <c r="X21" i="101"/>
  <c r="AA40" i="101"/>
  <c r="R33" i="101"/>
  <c r="O35" i="100"/>
  <c r="P32" i="100"/>
  <c r="Q32" i="100"/>
  <c r="S32" i="100" s="1"/>
  <c r="B41" i="100"/>
  <c r="C40" i="100"/>
  <c r="R31" i="100"/>
  <c r="Z34" i="100"/>
  <c r="AB34" i="100" s="1"/>
  <c r="AC34" i="100"/>
  <c r="AA39" i="100"/>
  <c r="M36" i="100"/>
  <c r="D36" i="100" s="1"/>
  <c r="L37" i="100"/>
  <c r="O36" i="99"/>
  <c r="P33" i="99"/>
  <c r="Q33" i="99"/>
  <c r="S33" i="99" s="1"/>
  <c r="F21" i="99"/>
  <c r="X21" i="99"/>
  <c r="M37" i="99"/>
  <c r="D37" i="99" s="1"/>
  <c r="L38" i="99"/>
  <c r="AC35" i="99"/>
  <c r="Z35" i="99"/>
  <c r="AB35" i="99" s="1"/>
  <c r="B42" i="99"/>
  <c r="C41" i="99"/>
  <c r="AA40" i="99"/>
  <c r="R32" i="99"/>
  <c r="X21" i="98"/>
  <c r="F21" i="98"/>
  <c r="O36" i="98"/>
  <c r="L38" i="98"/>
  <c r="M37" i="98"/>
  <c r="D37" i="98" s="1"/>
  <c r="R26" i="98"/>
  <c r="AA40" i="98"/>
  <c r="AC34" i="98"/>
  <c r="Z34" i="98"/>
  <c r="AB34" i="98" s="1"/>
  <c r="S26" i="98"/>
  <c r="C41" i="98"/>
  <c r="B42" i="98"/>
  <c r="O36" i="97"/>
  <c r="B41" i="97"/>
  <c r="C40" i="97"/>
  <c r="S26" i="96"/>
  <c r="I26" i="96" s="1"/>
  <c r="Z35" i="97"/>
  <c r="AB35" i="97" s="1"/>
  <c r="AC35" i="97"/>
  <c r="M37" i="97"/>
  <c r="D37" i="97" s="1"/>
  <c r="L38" i="97"/>
  <c r="AA39" i="97"/>
  <c r="O35" i="96"/>
  <c r="AA39" i="96"/>
  <c r="B41" i="96"/>
  <c r="C40" i="96"/>
  <c r="Z34" i="96"/>
  <c r="AB34" i="96" s="1"/>
  <c r="AC34" i="96"/>
  <c r="M36" i="96"/>
  <c r="D36" i="96" s="1"/>
  <c r="L37" i="96"/>
  <c r="O36" i="95"/>
  <c r="AA40" i="95"/>
  <c r="M37" i="95"/>
  <c r="D37" i="95" s="1"/>
  <c r="L38" i="95"/>
  <c r="S26" i="95"/>
  <c r="B42" i="95"/>
  <c r="C41" i="95"/>
  <c r="R26" i="95"/>
  <c r="Z35" i="95"/>
  <c r="AB35" i="95" s="1"/>
  <c r="AC35" i="95"/>
  <c r="O34" i="94"/>
  <c r="AC33" i="94"/>
  <c r="Z33" i="94"/>
  <c r="AB33" i="94" s="1"/>
  <c r="AA39" i="94"/>
  <c r="L36" i="94"/>
  <c r="M35" i="94"/>
  <c r="D35" i="94" s="1"/>
  <c r="C40" i="94"/>
  <c r="B41" i="94"/>
  <c r="P26" i="94"/>
  <c r="Q26" i="94"/>
  <c r="W22" i="108" l="1"/>
  <c r="W22" i="109"/>
  <c r="W22" i="110"/>
  <c r="W22" i="114"/>
  <c r="W22" i="115"/>
  <c r="W22" i="107"/>
  <c r="V22" i="107" s="1"/>
  <c r="W22" i="112"/>
  <c r="H22" i="95"/>
  <c r="V22" i="95"/>
  <c r="X21" i="94"/>
  <c r="F21" i="94"/>
  <c r="R26" i="96"/>
  <c r="H26" i="96" s="1"/>
  <c r="W26" i="97"/>
  <c r="V26" i="97" s="1"/>
  <c r="X26" i="97" s="1"/>
  <c r="V20" i="113"/>
  <c r="H20" i="113"/>
  <c r="X20" i="100"/>
  <c r="F20" i="100"/>
  <c r="U24" i="117"/>
  <c r="W24" i="117" s="1"/>
  <c r="V24" i="117" s="1"/>
  <c r="X24" i="117" s="1"/>
  <c r="P27" i="96"/>
  <c r="E27" i="96" s="1"/>
  <c r="U26" i="116"/>
  <c r="W24" i="96"/>
  <c r="V24" i="96" s="1"/>
  <c r="X24" i="96" s="1"/>
  <c r="Q27" i="96"/>
  <c r="F27" i="96" s="1"/>
  <c r="O37" i="117"/>
  <c r="AC36" i="117"/>
  <c r="Z36" i="117"/>
  <c r="AB36" i="117" s="1"/>
  <c r="R27" i="117"/>
  <c r="H27" i="117" s="1"/>
  <c r="E27" i="117"/>
  <c r="AA41" i="117"/>
  <c r="L39" i="117"/>
  <c r="M38" i="117"/>
  <c r="D38" i="117" s="1"/>
  <c r="S27" i="117"/>
  <c r="C42" i="117"/>
  <c r="B43" i="117"/>
  <c r="S28" i="116"/>
  <c r="C42" i="116"/>
  <c r="B43" i="116"/>
  <c r="AC36" i="116"/>
  <c r="Z36" i="116"/>
  <c r="AB36" i="116" s="1"/>
  <c r="R28" i="116"/>
  <c r="H28" i="116" s="1"/>
  <c r="E28" i="116"/>
  <c r="AA41" i="116"/>
  <c r="L39" i="116"/>
  <c r="M38" i="116"/>
  <c r="D38" i="116" s="1"/>
  <c r="O37" i="116"/>
  <c r="R34" i="115"/>
  <c r="O37" i="115"/>
  <c r="P35" i="115"/>
  <c r="Q35" i="115"/>
  <c r="S35" i="115" s="1"/>
  <c r="V22" i="115"/>
  <c r="H22" i="115"/>
  <c r="AA40" i="115"/>
  <c r="L39" i="115"/>
  <c r="M38" i="115"/>
  <c r="D38" i="115" s="1"/>
  <c r="AC36" i="115"/>
  <c r="Z36" i="115"/>
  <c r="AB36" i="115" s="1"/>
  <c r="C41" i="115"/>
  <c r="B42" i="115"/>
  <c r="O37" i="114"/>
  <c r="P35" i="114"/>
  <c r="Q35" i="114"/>
  <c r="S35" i="114" s="1"/>
  <c r="B43" i="114"/>
  <c r="C42" i="114"/>
  <c r="V22" i="114"/>
  <c r="H22" i="114"/>
  <c r="Z36" i="114"/>
  <c r="AB36" i="114" s="1"/>
  <c r="AC36" i="114"/>
  <c r="AA41" i="114"/>
  <c r="M38" i="114"/>
  <c r="D38" i="114" s="1"/>
  <c r="L39" i="114"/>
  <c r="R34" i="114"/>
  <c r="O36" i="113"/>
  <c r="P34" i="113"/>
  <c r="Q34" i="113"/>
  <c r="S34" i="113" s="1"/>
  <c r="R33" i="112"/>
  <c r="B42" i="113"/>
  <c r="C41" i="113"/>
  <c r="Z35" i="113"/>
  <c r="AB35" i="113" s="1"/>
  <c r="AC35" i="113"/>
  <c r="AA40" i="113"/>
  <c r="M37" i="113"/>
  <c r="D37" i="113" s="1"/>
  <c r="L38" i="113"/>
  <c r="R33" i="113"/>
  <c r="O37" i="112"/>
  <c r="P34" i="112"/>
  <c r="Q34" i="112"/>
  <c r="S34" i="112" s="1"/>
  <c r="C42" i="112"/>
  <c r="B43" i="112"/>
  <c r="V22" i="112"/>
  <c r="H22" i="112"/>
  <c r="L39" i="112"/>
  <c r="M38" i="112"/>
  <c r="D38" i="112" s="1"/>
  <c r="AC36" i="112"/>
  <c r="Z36" i="112"/>
  <c r="AB36" i="112" s="1"/>
  <c r="AA41" i="112"/>
  <c r="O37" i="111"/>
  <c r="P34" i="111"/>
  <c r="Q34" i="111"/>
  <c r="S34" i="111" s="1"/>
  <c r="R34" i="110"/>
  <c r="M38" i="111"/>
  <c r="D38" i="111" s="1"/>
  <c r="L39" i="111"/>
  <c r="AA40" i="111"/>
  <c r="R34" i="109"/>
  <c r="U22" i="111"/>
  <c r="E22" i="111" s="1"/>
  <c r="I21" i="111"/>
  <c r="Z35" i="111"/>
  <c r="AB35" i="111" s="1"/>
  <c r="AC35" i="111"/>
  <c r="B42" i="111"/>
  <c r="C41" i="111"/>
  <c r="R33" i="111"/>
  <c r="O37" i="110"/>
  <c r="P35" i="110"/>
  <c r="Q35" i="110"/>
  <c r="S35" i="110" s="1"/>
  <c r="AC36" i="110"/>
  <c r="Z36" i="110"/>
  <c r="AB36" i="110" s="1"/>
  <c r="C42" i="110"/>
  <c r="B43" i="110"/>
  <c r="V22" i="110"/>
  <c r="H22" i="110"/>
  <c r="L39" i="110"/>
  <c r="M38" i="110"/>
  <c r="D38" i="110" s="1"/>
  <c r="AA41" i="110"/>
  <c r="O37" i="109"/>
  <c r="P35" i="109"/>
  <c r="Q35" i="109"/>
  <c r="S35" i="109" s="1"/>
  <c r="L39" i="109"/>
  <c r="M38" i="109"/>
  <c r="D38" i="109" s="1"/>
  <c r="AC36" i="109"/>
  <c r="Z36" i="109"/>
  <c r="AB36" i="109" s="1"/>
  <c r="AA41" i="109"/>
  <c r="R26" i="97"/>
  <c r="H26" i="97" s="1"/>
  <c r="R34" i="108"/>
  <c r="V22" i="109"/>
  <c r="H22" i="109"/>
  <c r="C42" i="109"/>
  <c r="B43" i="109"/>
  <c r="O37" i="108"/>
  <c r="P35" i="108"/>
  <c r="Q35" i="108"/>
  <c r="S35" i="108" s="1"/>
  <c r="AA41" i="108"/>
  <c r="AC36" i="108"/>
  <c r="Z36" i="108"/>
  <c r="AB36" i="108" s="1"/>
  <c r="L39" i="108"/>
  <c r="M38" i="108"/>
  <c r="D38" i="108" s="1"/>
  <c r="R34" i="107"/>
  <c r="C42" i="108"/>
  <c r="B43" i="108"/>
  <c r="V22" i="108"/>
  <c r="H22" i="108"/>
  <c r="O37" i="107"/>
  <c r="P35" i="107"/>
  <c r="Q35" i="107"/>
  <c r="S35" i="107" s="1"/>
  <c r="C42" i="107"/>
  <c r="B43" i="107"/>
  <c r="H22" i="107"/>
  <c r="L39" i="107"/>
  <c r="M38" i="107"/>
  <c r="D38" i="107" s="1"/>
  <c r="AC36" i="107"/>
  <c r="Z36" i="107"/>
  <c r="AB36" i="107" s="1"/>
  <c r="AA41" i="107"/>
  <c r="O37" i="106"/>
  <c r="P35" i="106"/>
  <c r="Q35" i="106"/>
  <c r="S35" i="106" s="1"/>
  <c r="U22" i="106"/>
  <c r="E22" i="106" s="1"/>
  <c r="I21" i="106"/>
  <c r="AA41" i="106"/>
  <c r="B43" i="106"/>
  <c r="C42" i="106"/>
  <c r="Z36" i="106"/>
  <c r="AB36" i="106" s="1"/>
  <c r="AC36" i="106"/>
  <c r="M38" i="106"/>
  <c r="D38" i="106" s="1"/>
  <c r="L39" i="106"/>
  <c r="R34" i="106"/>
  <c r="O37" i="105"/>
  <c r="P34" i="105"/>
  <c r="Q34" i="105"/>
  <c r="S34" i="105" s="1"/>
  <c r="B42" i="105"/>
  <c r="C41" i="105"/>
  <c r="R34" i="104"/>
  <c r="Z35" i="105"/>
  <c r="AB35" i="105" s="1"/>
  <c r="AC35" i="105"/>
  <c r="AA40" i="105"/>
  <c r="M38" i="105"/>
  <c r="D38" i="105" s="1"/>
  <c r="L39" i="105"/>
  <c r="U22" i="105"/>
  <c r="E22" i="105" s="1"/>
  <c r="I21" i="105"/>
  <c r="R33" i="105"/>
  <c r="O37" i="104"/>
  <c r="P35" i="104"/>
  <c r="Q35" i="104"/>
  <c r="S35" i="104" s="1"/>
  <c r="C42" i="104"/>
  <c r="B43" i="104"/>
  <c r="U22" i="104"/>
  <c r="E22" i="104" s="1"/>
  <c r="I21" i="104"/>
  <c r="AA41" i="104"/>
  <c r="L39" i="104"/>
  <c r="M38" i="104"/>
  <c r="D38" i="104" s="1"/>
  <c r="AC36" i="104"/>
  <c r="Z36" i="104"/>
  <c r="AB36" i="104" s="1"/>
  <c r="R34" i="102"/>
  <c r="O36" i="103"/>
  <c r="P33" i="103"/>
  <c r="Q33" i="103"/>
  <c r="S33" i="103" s="1"/>
  <c r="F21" i="103"/>
  <c r="X21" i="103"/>
  <c r="B43" i="103"/>
  <c r="C42" i="103"/>
  <c r="Z35" i="103"/>
  <c r="AB35" i="103" s="1"/>
  <c r="AC35" i="103"/>
  <c r="M37" i="103"/>
  <c r="D37" i="103" s="1"/>
  <c r="L38" i="103"/>
  <c r="AA41" i="103"/>
  <c r="R32" i="103"/>
  <c r="P35" i="102"/>
  <c r="Q35" i="102"/>
  <c r="S35" i="102" s="1"/>
  <c r="O37" i="102"/>
  <c r="L39" i="102"/>
  <c r="M38" i="102"/>
  <c r="D38" i="102" s="1"/>
  <c r="AA41" i="102"/>
  <c r="S26" i="97"/>
  <c r="I26" i="97" s="1"/>
  <c r="U22" i="102"/>
  <c r="E22" i="102" s="1"/>
  <c r="I21" i="102"/>
  <c r="AC36" i="102"/>
  <c r="Z36" i="102"/>
  <c r="AB36" i="102" s="1"/>
  <c r="C42" i="102"/>
  <c r="B43" i="102"/>
  <c r="O37" i="101"/>
  <c r="P35" i="101"/>
  <c r="Q35" i="101"/>
  <c r="S35" i="101" s="1"/>
  <c r="B43" i="101"/>
  <c r="C42" i="101"/>
  <c r="U22" i="101"/>
  <c r="E22" i="101" s="1"/>
  <c r="I21" i="101"/>
  <c r="AA41" i="101"/>
  <c r="Z36" i="101"/>
  <c r="AB36" i="101" s="1"/>
  <c r="AC36" i="101"/>
  <c r="M38" i="101"/>
  <c r="D38" i="101" s="1"/>
  <c r="L39" i="101"/>
  <c r="R34" i="101"/>
  <c r="P33" i="100"/>
  <c r="Q33" i="100"/>
  <c r="S33" i="100" s="1"/>
  <c r="Z35" i="100"/>
  <c r="AB35" i="100" s="1"/>
  <c r="AC35" i="100"/>
  <c r="B42" i="100"/>
  <c r="C41" i="100"/>
  <c r="R32" i="100"/>
  <c r="M37" i="100"/>
  <c r="D37" i="100" s="1"/>
  <c r="L38" i="100"/>
  <c r="AA40" i="100"/>
  <c r="O36" i="100"/>
  <c r="O37" i="99"/>
  <c r="P34" i="99"/>
  <c r="Q34" i="99"/>
  <c r="S34" i="99" s="1"/>
  <c r="B43" i="99"/>
  <c r="C42" i="99"/>
  <c r="Z36" i="99"/>
  <c r="AB36" i="99" s="1"/>
  <c r="AC36" i="99"/>
  <c r="AA41" i="99"/>
  <c r="M38" i="99"/>
  <c r="D38" i="99" s="1"/>
  <c r="L39" i="99"/>
  <c r="U22" i="99"/>
  <c r="E22" i="99" s="1"/>
  <c r="I21" i="99"/>
  <c r="R33" i="99"/>
  <c r="I21" i="98"/>
  <c r="U22" i="98"/>
  <c r="E22" i="98" s="1"/>
  <c r="O37" i="98"/>
  <c r="AA41" i="98"/>
  <c r="L39" i="98"/>
  <c r="M38" i="98"/>
  <c r="D38" i="98" s="1"/>
  <c r="C42" i="98"/>
  <c r="B43" i="98"/>
  <c r="P27" i="98"/>
  <c r="Q27" i="98"/>
  <c r="AC35" i="98"/>
  <c r="Z35" i="98"/>
  <c r="AB35" i="98" s="1"/>
  <c r="O37" i="97"/>
  <c r="B42" i="97"/>
  <c r="C41" i="97"/>
  <c r="M38" i="97"/>
  <c r="D38" i="97" s="1"/>
  <c r="L39" i="97"/>
  <c r="Z36" i="97"/>
  <c r="AB36" i="97" s="1"/>
  <c r="AC36" i="97"/>
  <c r="AA40" i="97"/>
  <c r="O36" i="96"/>
  <c r="M37" i="96"/>
  <c r="D37" i="96" s="1"/>
  <c r="L38" i="96"/>
  <c r="Z35" i="96"/>
  <c r="AB35" i="96" s="1"/>
  <c r="AC35" i="96"/>
  <c r="AA40" i="96"/>
  <c r="B42" i="96"/>
  <c r="C41" i="96"/>
  <c r="O37" i="95"/>
  <c r="B43" i="95"/>
  <c r="C42" i="95"/>
  <c r="M38" i="95"/>
  <c r="D38" i="95" s="1"/>
  <c r="L39" i="95"/>
  <c r="Z36" i="95"/>
  <c r="AB36" i="95" s="1"/>
  <c r="AC36" i="95"/>
  <c r="AA41" i="95"/>
  <c r="P27" i="95"/>
  <c r="Q27" i="95"/>
  <c r="O35" i="94"/>
  <c r="S26" i="94"/>
  <c r="C41" i="94"/>
  <c r="B42" i="94"/>
  <c r="AC34" i="94"/>
  <c r="Z34" i="94"/>
  <c r="AB34" i="94" s="1"/>
  <c r="R26" i="94"/>
  <c r="AA40" i="94"/>
  <c r="L37" i="94"/>
  <c r="M36" i="94"/>
  <c r="D36" i="94" s="1"/>
  <c r="W22" i="104" l="1"/>
  <c r="W22" i="106"/>
  <c r="W22" i="99"/>
  <c r="W22" i="101"/>
  <c r="W22" i="102"/>
  <c r="W22" i="105"/>
  <c r="W22" i="111"/>
  <c r="V22" i="111" s="1"/>
  <c r="X22" i="95"/>
  <c r="F22" i="95"/>
  <c r="U22" i="94"/>
  <c r="E22" i="94" s="1"/>
  <c r="I21" i="94"/>
  <c r="W22" i="94"/>
  <c r="P27" i="97"/>
  <c r="E27" i="97" s="1"/>
  <c r="W22" i="98"/>
  <c r="V22" i="98" s="1"/>
  <c r="S27" i="96"/>
  <c r="P28" i="96" s="1"/>
  <c r="E28" i="96" s="1"/>
  <c r="U25" i="117"/>
  <c r="W25" i="117" s="1"/>
  <c r="V25" i="117" s="1"/>
  <c r="X25" i="117" s="1"/>
  <c r="I20" i="100"/>
  <c r="U21" i="100"/>
  <c r="E21" i="100" s="1"/>
  <c r="F20" i="113"/>
  <c r="X20" i="113"/>
  <c r="W26" i="116"/>
  <c r="V26" i="116" s="1"/>
  <c r="X26" i="116" s="1"/>
  <c r="R27" i="96"/>
  <c r="H27" i="96" s="1"/>
  <c r="Q27" i="97"/>
  <c r="F27" i="97" s="1"/>
  <c r="U27" i="97"/>
  <c r="O38" i="117"/>
  <c r="AA42" i="117"/>
  <c r="L40" i="117"/>
  <c r="M39" i="117"/>
  <c r="D39" i="117" s="1"/>
  <c r="C43" i="117"/>
  <c r="B44" i="117"/>
  <c r="P28" i="117"/>
  <c r="I27" i="117"/>
  <c r="Q28" i="117"/>
  <c r="F28" i="117" s="1"/>
  <c r="AC37" i="117"/>
  <c r="Z37" i="117"/>
  <c r="AB37" i="117" s="1"/>
  <c r="L40" i="116"/>
  <c r="M39" i="116"/>
  <c r="D39" i="116" s="1"/>
  <c r="C43" i="116"/>
  <c r="B44" i="116"/>
  <c r="P29" i="116"/>
  <c r="I28" i="116"/>
  <c r="Q29" i="116"/>
  <c r="F29" i="116" s="1"/>
  <c r="O38" i="116"/>
  <c r="AC37" i="116"/>
  <c r="Z37" i="116"/>
  <c r="AB37" i="116" s="1"/>
  <c r="AA42" i="116"/>
  <c r="R35" i="115"/>
  <c r="O38" i="115"/>
  <c r="P36" i="115"/>
  <c r="Q36" i="115"/>
  <c r="S36" i="115" s="1"/>
  <c r="C42" i="115"/>
  <c r="B43" i="115"/>
  <c r="F22" i="115"/>
  <c r="X22" i="115"/>
  <c r="AA41" i="115"/>
  <c r="AC37" i="115"/>
  <c r="Z37" i="115"/>
  <c r="AB37" i="115" s="1"/>
  <c r="L40" i="115"/>
  <c r="M39" i="115"/>
  <c r="D39" i="115" s="1"/>
  <c r="O38" i="114"/>
  <c r="P36" i="114"/>
  <c r="Q36" i="114"/>
  <c r="S36" i="114" s="1"/>
  <c r="M39" i="114"/>
  <c r="D39" i="114" s="1"/>
  <c r="L40" i="114"/>
  <c r="F22" i="114"/>
  <c r="X22" i="114"/>
  <c r="B44" i="114"/>
  <c r="C43" i="114"/>
  <c r="Z37" i="114"/>
  <c r="AB37" i="114" s="1"/>
  <c r="AC37" i="114"/>
  <c r="AA42" i="114"/>
  <c r="R35" i="114"/>
  <c r="O37" i="113"/>
  <c r="P35" i="113"/>
  <c r="Q35" i="113"/>
  <c r="S35" i="113" s="1"/>
  <c r="Q28" i="96"/>
  <c r="F28" i="96" s="1"/>
  <c r="R34" i="112"/>
  <c r="Z36" i="113"/>
  <c r="AB36" i="113" s="1"/>
  <c r="AC36" i="113"/>
  <c r="AA41" i="113"/>
  <c r="M38" i="113"/>
  <c r="D38" i="113" s="1"/>
  <c r="L39" i="113"/>
  <c r="B43" i="113"/>
  <c r="C42" i="113"/>
  <c r="R34" i="113"/>
  <c r="O38" i="112"/>
  <c r="P35" i="112"/>
  <c r="Q35" i="112"/>
  <c r="S35" i="112" s="1"/>
  <c r="AC37" i="112"/>
  <c r="Z37" i="112"/>
  <c r="AB37" i="112" s="1"/>
  <c r="L40" i="112"/>
  <c r="M39" i="112"/>
  <c r="D39" i="112" s="1"/>
  <c r="F22" i="112"/>
  <c r="X22" i="112"/>
  <c r="AA42" i="112"/>
  <c r="C43" i="112"/>
  <c r="B44" i="112"/>
  <c r="O38" i="111"/>
  <c r="P35" i="111"/>
  <c r="Q35" i="111"/>
  <c r="S35" i="111" s="1"/>
  <c r="AA41" i="111"/>
  <c r="Z36" i="111"/>
  <c r="AB36" i="111" s="1"/>
  <c r="AC36" i="111"/>
  <c r="H22" i="111"/>
  <c r="M39" i="111"/>
  <c r="D39" i="111" s="1"/>
  <c r="L40" i="111"/>
  <c r="R35" i="110"/>
  <c r="B43" i="111"/>
  <c r="C42" i="111"/>
  <c r="R34" i="111"/>
  <c r="O38" i="110"/>
  <c r="P36" i="110"/>
  <c r="Q36" i="110"/>
  <c r="S36" i="110" s="1"/>
  <c r="L40" i="110"/>
  <c r="M39" i="110"/>
  <c r="D39" i="110" s="1"/>
  <c r="F22" i="110"/>
  <c r="X22" i="110"/>
  <c r="AA42" i="110"/>
  <c r="AC37" i="110"/>
  <c r="Z37" i="110"/>
  <c r="AB37" i="110" s="1"/>
  <c r="R35" i="109"/>
  <c r="C43" i="110"/>
  <c r="B44" i="110"/>
  <c r="P36" i="109"/>
  <c r="Q36" i="109"/>
  <c r="S36" i="109" s="1"/>
  <c r="AA42" i="109"/>
  <c r="F22" i="109"/>
  <c r="X22" i="109"/>
  <c r="AC37" i="109"/>
  <c r="Z37" i="109"/>
  <c r="AB37" i="109" s="1"/>
  <c r="L40" i="109"/>
  <c r="M39" i="109"/>
  <c r="D39" i="109" s="1"/>
  <c r="O38" i="109"/>
  <c r="U25" i="96"/>
  <c r="W25" i="96" s="1"/>
  <c r="V25" i="96" s="1"/>
  <c r="X25" i="96" s="1"/>
  <c r="R35" i="108"/>
  <c r="C43" i="109"/>
  <c r="B44" i="109"/>
  <c r="O38" i="108"/>
  <c r="P36" i="108"/>
  <c r="Q36" i="108"/>
  <c r="S36" i="108" s="1"/>
  <c r="F22" i="108"/>
  <c r="X22" i="108"/>
  <c r="AA42" i="108"/>
  <c r="R35" i="107"/>
  <c r="C43" i="108"/>
  <c r="B44" i="108"/>
  <c r="L40" i="108"/>
  <c r="M39" i="108"/>
  <c r="D39" i="108" s="1"/>
  <c r="AC37" i="108"/>
  <c r="Z37" i="108"/>
  <c r="AB37" i="108" s="1"/>
  <c r="O38" i="107"/>
  <c r="P36" i="107"/>
  <c r="Q36" i="107"/>
  <c r="S36" i="107" s="1"/>
  <c r="AC37" i="107"/>
  <c r="Z37" i="107"/>
  <c r="AB37" i="107" s="1"/>
  <c r="L40" i="107"/>
  <c r="M39" i="107"/>
  <c r="D39" i="107" s="1"/>
  <c r="F22" i="107"/>
  <c r="X22" i="107"/>
  <c r="AA42" i="107"/>
  <c r="C43" i="107"/>
  <c r="B44" i="107"/>
  <c r="O38" i="106"/>
  <c r="P36" i="106"/>
  <c r="Q36" i="106"/>
  <c r="S36" i="106" s="1"/>
  <c r="M39" i="106"/>
  <c r="D39" i="106" s="1"/>
  <c r="L40" i="106"/>
  <c r="Z37" i="106"/>
  <c r="AB37" i="106" s="1"/>
  <c r="AC37" i="106"/>
  <c r="AA42" i="106"/>
  <c r="B44" i="106"/>
  <c r="C43" i="106"/>
  <c r="V22" i="106"/>
  <c r="H22" i="106"/>
  <c r="R35" i="106"/>
  <c r="O38" i="105"/>
  <c r="P35" i="105"/>
  <c r="Q35" i="105"/>
  <c r="S35" i="105" s="1"/>
  <c r="R35" i="104"/>
  <c r="Z36" i="105"/>
  <c r="AB36" i="105" s="1"/>
  <c r="AC36" i="105"/>
  <c r="B43" i="105"/>
  <c r="C42" i="105"/>
  <c r="V22" i="105"/>
  <c r="H22" i="105"/>
  <c r="M39" i="105"/>
  <c r="D39" i="105" s="1"/>
  <c r="L40" i="105"/>
  <c r="AA41" i="105"/>
  <c r="R34" i="105"/>
  <c r="O38" i="104"/>
  <c r="P36" i="104"/>
  <c r="Q36" i="104"/>
  <c r="S36" i="104" s="1"/>
  <c r="AA42" i="104"/>
  <c r="AC37" i="104"/>
  <c r="Z37" i="104"/>
  <c r="AB37" i="104" s="1"/>
  <c r="L40" i="104"/>
  <c r="M39" i="104"/>
  <c r="D39" i="104" s="1"/>
  <c r="V22" i="104"/>
  <c r="H22" i="104"/>
  <c r="C43" i="104"/>
  <c r="B44" i="104"/>
  <c r="O37" i="103"/>
  <c r="P34" i="103"/>
  <c r="Q34" i="103"/>
  <c r="S34" i="103" s="1"/>
  <c r="R35" i="102"/>
  <c r="B44" i="103"/>
  <c r="C43" i="103"/>
  <c r="M38" i="103"/>
  <c r="D38" i="103" s="1"/>
  <c r="L39" i="103"/>
  <c r="Z36" i="103"/>
  <c r="AB36" i="103" s="1"/>
  <c r="AC36" i="103"/>
  <c r="AA42" i="103"/>
  <c r="U22" i="103"/>
  <c r="E22" i="103" s="1"/>
  <c r="I21" i="103"/>
  <c r="R33" i="103"/>
  <c r="P36" i="102"/>
  <c r="Q36" i="102"/>
  <c r="S36" i="102" s="1"/>
  <c r="O38" i="102"/>
  <c r="AA42" i="102"/>
  <c r="AC37" i="102"/>
  <c r="Z37" i="102"/>
  <c r="AB37" i="102" s="1"/>
  <c r="L40" i="102"/>
  <c r="M39" i="102"/>
  <c r="D39" i="102" s="1"/>
  <c r="C43" i="102"/>
  <c r="B44" i="102"/>
  <c r="V22" i="102"/>
  <c r="H22" i="102"/>
  <c r="O38" i="101"/>
  <c r="P36" i="101"/>
  <c r="Q36" i="101"/>
  <c r="S36" i="101" s="1"/>
  <c r="M39" i="101"/>
  <c r="D39" i="101" s="1"/>
  <c r="L40" i="101"/>
  <c r="Z37" i="101"/>
  <c r="AB37" i="101" s="1"/>
  <c r="AC37" i="101"/>
  <c r="B44" i="101"/>
  <c r="C43" i="101"/>
  <c r="V22" i="101"/>
  <c r="H22" i="101"/>
  <c r="AA42" i="101"/>
  <c r="R35" i="101"/>
  <c r="P34" i="100"/>
  <c r="Q34" i="100"/>
  <c r="S34" i="100" s="1"/>
  <c r="O37" i="100"/>
  <c r="M38" i="100"/>
  <c r="D38" i="100" s="1"/>
  <c r="L39" i="100"/>
  <c r="B43" i="100"/>
  <c r="C42" i="100"/>
  <c r="AA41" i="100"/>
  <c r="Z36" i="100"/>
  <c r="AB36" i="100" s="1"/>
  <c r="AC36" i="100"/>
  <c r="R33" i="100"/>
  <c r="O38" i="99"/>
  <c r="P35" i="99"/>
  <c r="Q35" i="99"/>
  <c r="S35" i="99" s="1"/>
  <c r="V22" i="99"/>
  <c r="H22" i="99"/>
  <c r="M39" i="99"/>
  <c r="D39" i="99" s="1"/>
  <c r="L40" i="99"/>
  <c r="B44" i="99"/>
  <c r="C43" i="99"/>
  <c r="Z37" i="99"/>
  <c r="AB37" i="99" s="1"/>
  <c r="AC37" i="99"/>
  <c r="AA42" i="99"/>
  <c r="R34" i="99"/>
  <c r="H22" i="98"/>
  <c r="O38" i="98"/>
  <c r="AC36" i="98"/>
  <c r="Z36" i="98"/>
  <c r="AB36" i="98" s="1"/>
  <c r="R27" i="98"/>
  <c r="AA42" i="98"/>
  <c r="L40" i="98"/>
  <c r="M39" i="98"/>
  <c r="D39" i="98" s="1"/>
  <c r="S27" i="98"/>
  <c r="C43" i="98"/>
  <c r="B44" i="98"/>
  <c r="O38" i="97"/>
  <c r="B43" i="97"/>
  <c r="C42" i="97"/>
  <c r="Z37" i="97"/>
  <c r="AB37" i="97" s="1"/>
  <c r="AC37" i="97"/>
  <c r="M39" i="97"/>
  <c r="D39" i="97" s="1"/>
  <c r="L40" i="97"/>
  <c r="AA41" i="97"/>
  <c r="O37" i="96"/>
  <c r="AA41" i="96"/>
  <c r="B43" i="96"/>
  <c r="C42" i="96"/>
  <c r="Z36" i="96"/>
  <c r="AB36" i="96" s="1"/>
  <c r="AC36" i="96"/>
  <c r="M38" i="96"/>
  <c r="D38" i="96" s="1"/>
  <c r="L39" i="96"/>
  <c r="O38" i="95"/>
  <c r="S27" i="95"/>
  <c r="B44" i="95"/>
  <c r="C43" i="95"/>
  <c r="R27" i="95"/>
  <c r="Z37" i="95"/>
  <c r="AB37" i="95" s="1"/>
  <c r="AC37" i="95"/>
  <c r="M39" i="95"/>
  <c r="D39" i="95" s="1"/>
  <c r="L40" i="95"/>
  <c r="AA42" i="95"/>
  <c r="O36" i="94"/>
  <c r="AC35" i="94"/>
  <c r="Z35" i="94"/>
  <c r="AB35" i="94" s="1"/>
  <c r="AA41" i="94"/>
  <c r="L38" i="94"/>
  <c r="M37" i="94"/>
  <c r="D37" i="94" s="1"/>
  <c r="C42" i="94"/>
  <c r="B43" i="94"/>
  <c r="P27" i="94"/>
  <c r="Q27" i="94"/>
  <c r="W22" i="103" l="1"/>
  <c r="W23" i="95"/>
  <c r="H23" i="95" s="1"/>
  <c r="I22" i="95"/>
  <c r="U23" i="95"/>
  <c r="V22" i="94"/>
  <c r="H22" i="94"/>
  <c r="I27" i="96"/>
  <c r="W21" i="100"/>
  <c r="V21" i="100" s="1"/>
  <c r="U27" i="116"/>
  <c r="W27" i="116" s="1"/>
  <c r="V27" i="116" s="1"/>
  <c r="X27" i="116" s="1"/>
  <c r="U26" i="117"/>
  <c r="W26" i="117" s="1"/>
  <c r="V26" i="117" s="1"/>
  <c r="X26" i="117" s="1"/>
  <c r="U27" i="117" s="1"/>
  <c r="W27" i="117" s="1"/>
  <c r="H21" i="100"/>
  <c r="W27" i="97"/>
  <c r="V27" i="97" s="1"/>
  <c r="X27" i="97" s="1"/>
  <c r="I20" i="113"/>
  <c r="U21" i="113"/>
  <c r="E21" i="113" s="1"/>
  <c r="U26" i="96"/>
  <c r="R27" i="97"/>
  <c r="H27" i="97" s="1"/>
  <c r="S27" i="97"/>
  <c r="I27" i="97" s="1"/>
  <c r="R28" i="96"/>
  <c r="H28" i="96" s="1"/>
  <c r="S28" i="96"/>
  <c r="AC38" i="117"/>
  <c r="Z38" i="117"/>
  <c r="AB38" i="117" s="1"/>
  <c r="R28" i="117"/>
  <c r="H28" i="117" s="1"/>
  <c r="E28" i="117"/>
  <c r="AA43" i="117"/>
  <c r="S28" i="117"/>
  <c r="C44" i="117"/>
  <c r="B45" i="117"/>
  <c r="L41" i="117"/>
  <c r="M40" i="117"/>
  <c r="D40" i="117" s="1"/>
  <c r="O39" i="117"/>
  <c r="AC38" i="116"/>
  <c r="Z38" i="116"/>
  <c r="AB38" i="116" s="1"/>
  <c r="R29" i="116"/>
  <c r="H29" i="116" s="1"/>
  <c r="E29" i="116"/>
  <c r="AA43" i="116"/>
  <c r="L41" i="116"/>
  <c r="M40" i="116"/>
  <c r="D40" i="116" s="1"/>
  <c r="O39" i="116"/>
  <c r="S29" i="116"/>
  <c r="C44" i="116"/>
  <c r="B45" i="116"/>
  <c r="R36" i="115"/>
  <c r="O39" i="115"/>
  <c r="P37" i="115"/>
  <c r="Q37" i="115"/>
  <c r="S37" i="115" s="1"/>
  <c r="AA42" i="115"/>
  <c r="L41" i="115"/>
  <c r="M40" i="115"/>
  <c r="D40" i="115" s="1"/>
  <c r="AC38" i="115"/>
  <c r="Z38" i="115"/>
  <c r="AB38" i="115" s="1"/>
  <c r="U23" i="115"/>
  <c r="E23" i="115" s="1"/>
  <c r="I22" i="115"/>
  <c r="W23" i="115"/>
  <c r="C43" i="115"/>
  <c r="B44" i="115"/>
  <c r="O39" i="114"/>
  <c r="P37" i="114"/>
  <c r="Q37" i="114"/>
  <c r="S37" i="114" s="1"/>
  <c r="Z38" i="114"/>
  <c r="AB38" i="114" s="1"/>
  <c r="AC38" i="114"/>
  <c r="AA43" i="114"/>
  <c r="U23" i="114"/>
  <c r="E23" i="114" s="1"/>
  <c r="I22" i="114"/>
  <c r="M40" i="114"/>
  <c r="D40" i="114" s="1"/>
  <c r="L41" i="114"/>
  <c r="B45" i="114"/>
  <c r="C44" i="114"/>
  <c r="R36" i="114"/>
  <c r="O38" i="113"/>
  <c r="P36" i="113"/>
  <c r="Q36" i="113"/>
  <c r="S36" i="113" s="1"/>
  <c r="AA42" i="113"/>
  <c r="M39" i="113"/>
  <c r="D39" i="113" s="1"/>
  <c r="L40" i="113"/>
  <c r="R35" i="112"/>
  <c r="B44" i="113"/>
  <c r="C43" i="113"/>
  <c r="Z37" i="113"/>
  <c r="AB37" i="113" s="1"/>
  <c r="AC37" i="113"/>
  <c r="R35" i="113"/>
  <c r="O39" i="112"/>
  <c r="P36" i="112"/>
  <c r="Q36" i="112"/>
  <c r="S36" i="112" s="1"/>
  <c r="C44" i="112"/>
  <c r="B45" i="112"/>
  <c r="L41" i="112"/>
  <c r="M40" i="112"/>
  <c r="D40" i="112" s="1"/>
  <c r="AC38" i="112"/>
  <c r="Z38" i="112"/>
  <c r="AB38" i="112" s="1"/>
  <c r="AA43" i="112"/>
  <c r="U23" i="112"/>
  <c r="E23" i="112" s="1"/>
  <c r="I22" i="112"/>
  <c r="O39" i="111"/>
  <c r="P36" i="111"/>
  <c r="Q36" i="111"/>
  <c r="S36" i="111" s="1"/>
  <c r="R36" i="110"/>
  <c r="B44" i="111"/>
  <c r="C43" i="111"/>
  <c r="M40" i="111"/>
  <c r="D40" i="111" s="1"/>
  <c r="L41" i="111"/>
  <c r="Z37" i="111"/>
  <c r="AB37" i="111" s="1"/>
  <c r="AC37" i="111"/>
  <c r="AA42" i="111"/>
  <c r="F22" i="111"/>
  <c r="X22" i="111"/>
  <c r="R35" i="111"/>
  <c r="O39" i="110"/>
  <c r="P37" i="110"/>
  <c r="Q37" i="110"/>
  <c r="S37" i="110" s="1"/>
  <c r="AA43" i="110"/>
  <c r="L41" i="110"/>
  <c r="M40" i="110"/>
  <c r="D40" i="110" s="1"/>
  <c r="C44" i="110"/>
  <c r="B45" i="110"/>
  <c r="AC38" i="110"/>
  <c r="Z38" i="110"/>
  <c r="AB38" i="110" s="1"/>
  <c r="U23" i="110"/>
  <c r="E23" i="110" s="1"/>
  <c r="I22" i="110"/>
  <c r="P37" i="109"/>
  <c r="Q37" i="109"/>
  <c r="S37" i="109" s="1"/>
  <c r="AA43" i="109"/>
  <c r="O39" i="109"/>
  <c r="U23" i="109"/>
  <c r="E23" i="109" s="1"/>
  <c r="I22" i="109"/>
  <c r="R36" i="109"/>
  <c r="R36" i="108"/>
  <c r="C44" i="109"/>
  <c r="B45" i="109"/>
  <c r="L41" i="109"/>
  <c r="M40" i="109"/>
  <c r="D40" i="109" s="1"/>
  <c r="AC38" i="109"/>
  <c r="Z38" i="109"/>
  <c r="AB38" i="109" s="1"/>
  <c r="O39" i="108"/>
  <c r="P37" i="108"/>
  <c r="Q37" i="108"/>
  <c r="S37" i="108" s="1"/>
  <c r="AC38" i="108"/>
  <c r="Z38" i="108"/>
  <c r="AB38" i="108" s="1"/>
  <c r="L41" i="108"/>
  <c r="M40" i="108"/>
  <c r="D40" i="108" s="1"/>
  <c r="AA43" i="108"/>
  <c r="R36" i="107"/>
  <c r="C44" i="108"/>
  <c r="B45" i="108"/>
  <c r="U23" i="108"/>
  <c r="E23" i="108" s="1"/>
  <c r="I22" i="108"/>
  <c r="O39" i="107"/>
  <c r="P37" i="107"/>
  <c r="Q37" i="107"/>
  <c r="S37" i="107" s="1"/>
  <c r="C44" i="107"/>
  <c r="B45" i="107"/>
  <c r="L41" i="107"/>
  <c r="M40" i="107"/>
  <c r="D40" i="107" s="1"/>
  <c r="AC38" i="107"/>
  <c r="Z38" i="107"/>
  <c r="AB38" i="107" s="1"/>
  <c r="AA43" i="107"/>
  <c r="U23" i="107"/>
  <c r="E23" i="107" s="1"/>
  <c r="I22" i="107"/>
  <c r="O39" i="106"/>
  <c r="P37" i="106"/>
  <c r="Q37" i="106"/>
  <c r="S37" i="106" s="1"/>
  <c r="AA43" i="106"/>
  <c r="F22" i="106"/>
  <c r="X22" i="106"/>
  <c r="B45" i="106"/>
  <c r="C44" i="106"/>
  <c r="Z38" i="106"/>
  <c r="AB38" i="106" s="1"/>
  <c r="AC38" i="106"/>
  <c r="M40" i="106"/>
  <c r="D40" i="106" s="1"/>
  <c r="L41" i="106"/>
  <c r="R36" i="106"/>
  <c r="O39" i="105"/>
  <c r="P36" i="105"/>
  <c r="Q36" i="105"/>
  <c r="S36" i="105" s="1"/>
  <c r="R36" i="104"/>
  <c r="M40" i="105"/>
  <c r="D40" i="105" s="1"/>
  <c r="L41" i="105"/>
  <c r="AA42" i="105"/>
  <c r="Z37" i="105"/>
  <c r="AB37" i="105" s="1"/>
  <c r="AC37" i="105"/>
  <c r="F22" i="105"/>
  <c r="X22" i="105"/>
  <c r="B44" i="105"/>
  <c r="C43" i="105"/>
  <c r="R35" i="105"/>
  <c r="O39" i="104"/>
  <c r="P37" i="104"/>
  <c r="Q37" i="104"/>
  <c r="S37" i="104" s="1"/>
  <c r="C44" i="104"/>
  <c r="B45" i="104"/>
  <c r="AA43" i="104"/>
  <c r="F22" i="104"/>
  <c r="X22" i="104"/>
  <c r="L41" i="104"/>
  <c r="M40" i="104"/>
  <c r="D40" i="104" s="1"/>
  <c r="AC38" i="104"/>
  <c r="Z38" i="104"/>
  <c r="AB38" i="104" s="1"/>
  <c r="R36" i="102"/>
  <c r="O38" i="103"/>
  <c r="P35" i="103"/>
  <c r="Q35" i="103"/>
  <c r="S35" i="103" s="1"/>
  <c r="Z37" i="103"/>
  <c r="AB37" i="103" s="1"/>
  <c r="AC37" i="103"/>
  <c r="M39" i="103"/>
  <c r="D39" i="103" s="1"/>
  <c r="L40" i="103"/>
  <c r="AA43" i="103"/>
  <c r="V22" i="103"/>
  <c r="H22" i="103"/>
  <c r="B45" i="103"/>
  <c r="C44" i="103"/>
  <c r="R34" i="103"/>
  <c r="O39" i="102"/>
  <c r="P37" i="102"/>
  <c r="Q37" i="102"/>
  <c r="S37" i="102" s="1"/>
  <c r="C44" i="102"/>
  <c r="B45" i="102"/>
  <c r="F22" i="102"/>
  <c r="X22" i="102"/>
  <c r="AA43" i="102"/>
  <c r="L41" i="102"/>
  <c r="M40" i="102"/>
  <c r="D40" i="102" s="1"/>
  <c r="AC38" i="102"/>
  <c r="Z38" i="102"/>
  <c r="AB38" i="102" s="1"/>
  <c r="O39" i="101"/>
  <c r="P37" i="101"/>
  <c r="Q37" i="101"/>
  <c r="S37" i="101" s="1"/>
  <c r="F22" i="101"/>
  <c r="X22" i="101"/>
  <c r="B45" i="101"/>
  <c r="C44" i="101"/>
  <c r="AA43" i="101"/>
  <c r="Z38" i="101"/>
  <c r="AB38" i="101" s="1"/>
  <c r="AC38" i="101"/>
  <c r="M40" i="101"/>
  <c r="D40" i="101" s="1"/>
  <c r="L41" i="101"/>
  <c r="R36" i="101"/>
  <c r="O38" i="100"/>
  <c r="P35" i="100"/>
  <c r="Q35" i="100"/>
  <c r="S35" i="100" s="1"/>
  <c r="Z37" i="100"/>
  <c r="AB37" i="100" s="1"/>
  <c r="AC37" i="100"/>
  <c r="B44" i="100"/>
  <c r="C43" i="100"/>
  <c r="AA42" i="100"/>
  <c r="M39" i="100"/>
  <c r="D39" i="100" s="1"/>
  <c r="L40" i="100"/>
  <c r="R34" i="100"/>
  <c r="O39" i="99"/>
  <c r="P36" i="99"/>
  <c r="Q36" i="99"/>
  <c r="S36" i="99" s="1"/>
  <c r="B45" i="99"/>
  <c r="C44" i="99"/>
  <c r="F22" i="99"/>
  <c r="X22" i="99"/>
  <c r="R35" i="99"/>
  <c r="Z38" i="99"/>
  <c r="AB38" i="99" s="1"/>
  <c r="AC38" i="99"/>
  <c r="AA43" i="99"/>
  <c r="M40" i="99"/>
  <c r="D40" i="99" s="1"/>
  <c r="L41" i="99"/>
  <c r="X22" i="98"/>
  <c r="F22" i="98"/>
  <c r="O39" i="98"/>
  <c r="AA43" i="98"/>
  <c r="AC37" i="98"/>
  <c r="Z37" i="98"/>
  <c r="AB37" i="98" s="1"/>
  <c r="C44" i="98"/>
  <c r="B45" i="98"/>
  <c r="P28" i="98"/>
  <c r="Q28" i="98"/>
  <c r="L41" i="98"/>
  <c r="M40" i="98"/>
  <c r="D40" i="98" s="1"/>
  <c r="O39" i="97"/>
  <c r="B44" i="97"/>
  <c r="C43" i="97"/>
  <c r="M40" i="97"/>
  <c r="D40" i="97" s="1"/>
  <c r="L41" i="97"/>
  <c r="Z38" i="97"/>
  <c r="AB38" i="97" s="1"/>
  <c r="AC38" i="97"/>
  <c r="AA42" i="97"/>
  <c r="O38" i="96"/>
  <c r="M39" i="96"/>
  <c r="D39" i="96" s="1"/>
  <c r="L40" i="96"/>
  <c r="Z37" i="96"/>
  <c r="AB37" i="96" s="1"/>
  <c r="AC37" i="96"/>
  <c r="AA42" i="96"/>
  <c r="B44" i="96"/>
  <c r="C43" i="96"/>
  <c r="O39" i="95"/>
  <c r="M40" i="95"/>
  <c r="D40" i="95" s="1"/>
  <c r="L41" i="95"/>
  <c r="Z38" i="95"/>
  <c r="AB38" i="95" s="1"/>
  <c r="AC38" i="95"/>
  <c r="AA43" i="95"/>
  <c r="P28" i="95"/>
  <c r="Q28" i="95"/>
  <c r="B45" i="95"/>
  <c r="C44" i="95"/>
  <c r="AA42" i="94"/>
  <c r="S27" i="94"/>
  <c r="C43" i="94"/>
  <c r="B44" i="94"/>
  <c r="AC36" i="94"/>
  <c r="Z36" i="94"/>
  <c r="AB36" i="94" s="1"/>
  <c r="R27" i="94"/>
  <c r="L39" i="94"/>
  <c r="M38" i="94"/>
  <c r="D38" i="94" s="1"/>
  <c r="O37" i="94"/>
  <c r="W23" i="108" l="1"/>
  <c r="W23" i="112"/>
  <c r="W23" i="114"/>
  <c r="V23" i="114" s="1"/>
  <c r="W23" i="109"/>
  <c r="W23" i="107"/>
  <c r="W23" i="110"/>
  <c r="V23" i="110" s="1"/>
  <c r="V23" i="95"/>
  <c r="E23" i="95"/>
  <c r="X22" i="94"/>
  <c r="F22" i="94"/>
  <c r="Q28" i="97"/>
  <c r="F28" i="97" s="1"/>
  <c r="W21" i="113"/>
  <c r="V21" i="113" s="1"/>
  <c r="P28" i="97"/>
  <c r="E28" i="97" s="1"/>
  <c r="U28" i="97"/>
  <c r="W28" i="97" s="1"/>
  <c r="V28" i="97" s="1"/>
  <c r="X28" i="97" s="1"/>
  <c r="U28" i="116"/>
  <c r="W28" i="116" s="1"/>
  <c r="V28" i="116" s="1"/>
  <c r="X28" i="116" s="1"/>
  <c r="F21" i="100"/>
  <c r="X21" i="100"/>
  <c r="W26" i="96"/>
  <c r="V26" i="96" s="1"/>
  <c r="X26" i="96" s="1"/>
  <c r="V27" i="117"/>
  <c r="X27" i="117" s="1"/>
  <c r="P29" i="96"/>
  <c r="Q29" i="96"/>
  <c r="I28" i="96"/>
  <c r="O40" i="117"/>
  <c r="C45" i="117"/>
  <c r="B46" i="117"/>
  <c r="P29" i="117"/>
  <c r="I28" i="117"/>
  <c r="Q29" i="117"/>
  <c r="F29" i="117" s="1"/>
  <c r="AC39" i="117"/>
  <c r="Z39" i="117"/>
  <c r="AB39" i="117" s="1"/>
  <c r="L42" i="117"/>
  <c r="M41" i="117"/>
  <c r="D41" i="117" s="1"/>
  <c r="AA44" i="117"/>
  <c r="AA44" i="116"/>
  <c r="O40" i="116"/>
  <c r="AC39" i="116"/>
  <c r="Z39" i="116"/>
  <c r="AB39" i="116" s="1"/>
  <c r="C45" i="116"/>
  <c r="B46" i="116"/>
  <c r="P30" i="116"/>
  <c r="I29" i="116"/>
  <c r="Q30" i="116"/>
  <c r="F30" i="116" s="1"/>
  <c r="L42" i="116"/>
  <c r="M41" i="116"/>
  <c r="D41" i="116" s="1"/>
  <c r="R37" i="115"/>
  <c r="O40" i="115"/>
  <c r="P38" i="115"/>
  <c r="Q38" i="115"/>
  <c r="S38" i="115" s="1"/>
  <c r="C44" i="115"/>
  <c r="B45" i="115"/>
  <c r="V23" i="115"/>
  <c r="H23" i="115"/>
  <c r="AA43" i="115"/>
  <c r="AC39" i="115"/>
  <c r="Z39" i="115"/>
  <c r="AB39" i="115" s="1"/>
  <c r="L42" i="115"/>
  <c r="M41" i="115"/>
  <c r="D41" i="115" s="1"/>
  <c r="O40" i="114"/>
  <c r="P38" i="114"/>
  <c r="Q38" i="114"/>
  <c r="S38" i="114" s="1"/>
  <c r="AA44" i="114"/>
  <c r="M41" i="114"/>
  <c r="D41" i="114" s="1"/>
  <c r="L42" i="114"/>
  <c r="H23" i="114"/>
  <c r="B46" i="114"/>
  <c r="C45" i="114"/>
  <c r="Z39" i="114"/>
  <c r="AB39" i="114" s="1"/>
  <c r="AC39" i="114"/>
  <c r="R37" i="114"/>
  <c r="O39" i="113"/>
  <c r="P37" i="113"/>
  <c r="Q37" i="113"/>
  <c r="S37" i="113" s="1"/>
  <c r="R36" i="112"/>
  <c r="B45" i="113"/>
  <c r="C44" i="113"/>
  <c r="M40" i="113"/>
  <c r="D40" i="113" s="1"/>
  <c r="L41" i="113"/>
  <c r="Z38" i="113"/>
  <c r="AB38" i="113" s="1"/>
  <c r="AC38" i="113"/>
  <c r="AA43" i="113"/>
  <c r="R36" i="113"/>
  <c r="O40" i="112"/>
  <c r="P37" i="112"/>
  <c r="Q37" i="112"/>
  <c r="S37" i="112" s="1"/>
  <c r="V23" i="112"/>
  <c r="H23" i="112"/>
  <c r="AC39" i="112"/>
  <c r="Z39" i="112"/>
  <c r="AB39" i="112" s="1"/>
  <c r="L42" i="112"/>
  <c r="M41" i="112"/>
  <c r="D41" i="112" s="1"/>
  <c r="AA44" i="112"/>
  <c r="C45" i="112"/>
  <c r="B46" i="112"/>
  <c r="O40" i="111"/>
  <c r="P37" i="111"/>
  <c r="Q37" i="111"/>
  <c r="S37" i="111" s="1"/>
  <c r="R37" i="110"/>
  <c r="Z38" i="111"/>
  <c r="AB38" i="111" s="1"/>
  <c r="AC38" i="111"/>
  <c r="M41" i="111"/>
  <c r="D41" i="111" s="1"/>
  <c r="L42" i="111"/>
  <c r="AA43" i="111"/>
  <c r="U23" i="111"/>
  <c r="E23" i="111" s="1"/>
  <c r="I22" i="111"/>
  <c r="B45" i="111"/>
  <c r="C44" i="111"/>
  <c r="R36" i="111"/>
  <c r="O40" i="110"/>
  <c r="P38" i="110"/>
  <c r="Q38" i="110"/>
  <c r="S38" i="110" s="1"/>
  <c r="H23" i="110"/>
  <c r="C45" i="110"/>
  <c r="B46" i="110"/>
  <c r="R37" i="108"/>
  <c r="AC39" i="110"/>
  <c r="Z39" i="110"/>
  <c r="AB39" i="110" s="1"/>
  <c r="AA44" i="110"/>
  <c r="L42" i="110"/>
  <c r="M41" i="110"/>
  <c r="D41" i="110" s="1"/>
  <c r="P38" i="109"/>
  <c r="Q38" i="109"/>
  <c r="S38" i="109" s="1"/>
  <c r="O40" i="109"/>
  <c r="C45" i="109"/>
  <c r="B46" i="109"/>
  <c r="V23" i="109"/>
  <c r="H23" i="109"/>
  <c r="R37" i="109"/>
  <c r="AC39" i="109"/>
  <c r="Z39" i="109"/>
  <c r="AB39" i="109" s="1"/>
  <c r="L42" i="109"/>
  <c r="M41" i="109"/>
  <c r="D41" i="109" s="1"/>
  <c r="AA44" i="109"/>
  <c r="O40" i="108"/>
  <c r="P38" i="108"/>
  <c r="Q38" i="108"/>
  <c r="S38" i="108" s="1"/>
  <c r="AA44" i="108"/>
  <c r="L42" i="108"/>
  <c r="M41" i="108"/>
  <c r="D41" i="108" s="1"/>
  <c r="AC39" i="108"/>
  <c r="Z39" i="108"/>
  <c r="AB39" i="108" s="1"/>
  <c r="R37" i="107"/>
  <c r="V23" i="108"/>
  <c r="H23" i="108"/>
  <c r="C45" i="108"/>
  <c r="B46" i="108"/>
  <c r="O40" i="107"/>
  <c r="P38" i="107"/>
  <c r="Q38" i="107"/>
  <c r="S38" i="107" s="1"/>
  <c r="AC39" i="107"/>
  <c r="Z39" i="107"/>
  <c r="AB39" i="107" s="1"/>
  <c r="L42" i="107"/>
  <c r="M41" i="107"/>
  <c r="D41" i="107" s="1"/>
  <c r="AA44" i="107"/>
  <c r="V23" i="107"/>
  <c r="H23" i="107"/>
  <c r="C45" i="107"/>
  <c r="B46" i="107"/>
  <c r="O40" i="106"/>
  <c r="P38" i="106"/>
  <c r="Q38" i="106"/>
  <c r="S38" i="106" s="1"/>
  <c r="M41" i="106"/>
  <c r="D41" i="106" s="1"/>
  <c r="L42" i="106"/>
  <c r="Z39" i="106"/>
  <c r="AB39" i="106" s="1"/>
  <c r="AC39" i="106"/>
  <c r="AA44" i="106"/>
  <c r="U23" i="106"/>
  <c r="E23" i="106" s="1"/>
  <c r="I22" i="106"/>
  <c r="B46" i="106"/>
  <c r="C45" i="106"/>
  <c r="R37" i="106"/>
  <c r="O40" i="105"/>
  <c r="P37" i="105"/>
  <c r="Q37" i="105"/>
  <c r="S37" i="105" s="1"/>
  <c r="R37" i="104"/>
  <c r="B45" i="105"/>
  <c r="C44" i="105"/>
  <c r="M41" i="105"/>
  <c r="D41" i="105" s="1"/>
  <c r="L42" i="105"/>
  <c r="AA43" i="105"/>
  <c r="U23" i="105"/>
  <c r="E23" i="105" s="1"/>
  <c r="I22" i="105"/>
  <c r="Z38" i="105"/>
  <c r="AB38" i="105" s="1"/>
  <c r="AC38" i="105"/>
  <c r="R36" i="105"/>
  <c r="O40" i="104"/>
  <c r="P38" i="104"/>
  <c r="Q38" i="104"/>
  <c r="S38" i="104" s="1"/>
  <c r="U23" i="104"/>
  <c r="E23" i="104" s="1"/>
  <c r="I22" i="104"/>
  <c r="AA44" i="104"/>
  <c r="AC39" i="104"/>
  <c r="Z39" i="104"/>
  <c r="AB39" i="104" s="1"/>
  <c r="L42" i="104"/>
  <c r="M41" i="104"/>
  <c r="D41" i="104" s="1"/>
  <c r="C45" i="104"/>
  <c r="B46" i="104"/>
  <c r="O39" i="103"/>
  <c r="P36" i="103"/>
  <c r="Q36" i="103"/>
  <c r="S36" i="103" s="1"/>
  <c r="AA44" i="103"/>
  <c r="R37" i="102"/>
  <c r="B46" i="103"/>
  <c r="C45" i="103"/>
  <c r="F22" i="103"/>
  <c r="X22" i="103"/>
  <c r="M40" i="103"/>
  <c r="D40" i="103" s="1"/>
  <c r="L41" i="103"/>
  <c r="Z38" i="103"/>
  <c r="AB38" i="103" s="1"/>
  <c r="AC38" i="103"/>
  <c r="R35" i="103"/>
  <c r="O40" i="102"/>
  <c r="P38" i="102"/>
  <c r="Q38" i="102"/>
  <c r="S38" i="102" s="1"/>
  <c r="AA44" i="102"/>
  <c r="AC39" i="102"/>
  <c r="Z39" i="102"/>
  <c r="AB39" i="102" s="1"/>
  <c r="L42" i="102"/>
  <c r="M41" i="102"/>
  <c r="D41" i="102" s="1"/>
  <c r="U23" i="102"/>
  <c r="E23" i="102" s="1"/>
  <c r="I22" i="102"/>
  <c r="C45" i="102"/>
  <c r="B46" i="102"/>
  <c r="O40" i="101"/>
  <c r="P38" i="101"/>
  <c r="Q38" i="101"/>
  <c r="S38" i="101" s="1"/>
  <c r="M41" i="101"/>
  <c r="D41" i="101" s="1"/>
  <c r="L42" i="101"/>
  <c r="Z39" i="101"/>
  <c r="AB39" i="101" s="1"/>
  <c r="AC39" i="101"/>
  <c r="B46" i="101"/>
  <c r="C45" i="101"/>
  <c r="AA44" i="101"/>
  <c r="U23" i="101"/>
  <c r="E23" i="101" s="1"/>
  <c r="I22" i="101"/>
  <c r="R37" i="101"/>
  <c r="O39" i="100"/>
  <c r="P36" i="100"/>
  <c r="Q36" i="100"/>
  <c r="S36" i="100" s="1"/>
  <c r="M40" i="100"/>
  <c r="D40" i="100" s="1"/>
  <c r="L41" i="100"/>
  <c r="B45" i="100"/>
  <c r="C44" i="100"/>
  <c r="AA43" i="100"/>
  <c r="Z38" i="100"/>
  <c r="AB38" i="100" s="1"/>
  <c r="AC38" i="100"/>
  <c r="R35" i="100"/>
  <c r="O40" i="99"/>
  <c r="P37" i="99"/>
  <c r="Q37" i="99"/>
  <c r="S37" i="99" s="1"/>
  <c r="Z39" i="99"/>
  <c r="AB39" i="99" s="1"/>
  <c r="AC39" i="99"/>
  <c r="B46" i="99"/>
  <c r="C45" i="99"/>
  <c r="M41" i="99"/>
  <c r="D41" i="99" s="1"/>
  <c r="L42" i="99"/>
  <c r="U23" i="99"/>
  <c r="E23" i="99" s="1"/>
  <c r="I22" i="99"/>
  <c r="AA44" i="99"/>
  <c r="R36" i="99"/>
  <c r="I22" i="98"/>
  <c r="U23" i="98"/>
  <c r="E23" i="98" s="1"/>
  <c r="O40" i="98"/>
  <c r="L42" i="98"/>
  <c r="M41" i="98"/>
  <c r="D41" i="98" s="1"/>
  <c r="R28" i="98"/>
  <c r="AA44" i="98"/>
  <c r="AC38" i="98"/>
  <c r="Z38" i="98"/>
  <c r="AB38" i="98" s="1"/>
  <c r="S28" i="98"/>
  <c r="C45" i="98"/>
  <c r="B46" i="98"/>
  <c r="O40" i="97"/>
  <c r="B45" i="97"/>
  <c r="C44" i="97"/>
  <c r="Z39" i="97"/>
  <c r="AB39" i="97" s="1"/>
  <c r="AC39" i="97"/>
  <c r="M41" i="97"/>
  <c r="D41" i="97" s="1"/>
  <c r="L42" i="97"/>
  <c r="AA43" i="97"/>
  <c r="O39" i="96"/>
  <c r="AA43" i="96"/>
  <c r="B45" i="96"/>
  <c r="C44" i="96"/>
  <c r="Z38" i="96"/>
  <c r="AB38" i="96" s="1"/>
  <c r="AC38" i="96"/>
  <c r="M40" i="96"/>
  <c r="D40" i="96" s="1"/>
  <c r="L41" i="96"/>
  <c r="O40" i="95"/>
  <c r="AA44" i="95"/>
  <c r="S28" i="95"/>
  <c r="B46" i="95"/>
  <c r="C45" i="95"/>
  <c r="R28" i="95"/>
  <c r="Z39" i="95"/>
  <c r="AB39" i="95" s="1"/>
  <c r="AC39" i="95"/>
  <c r="M41" i="95"/>
  <c r="D41" i="95" s="1"/>
  <c r="L42" i="95"/>
  <c r="O38" i="94"/>
  <c r="L40" i="94"/>
  <c r="M39" i="94"/>
  <c r="D39" i="94" s="1"/>
  <c r="AC37" i="94"/>
  <c r="Z37" i="94"/>
  <c r="AB37" i="94" s="1"/>
  <c r="AA43" i="94"/>
  <c r="C44" i="94"/>
  <c r="B45" i="94"/>
  <c r="P28" i="94"/>
  <c r="Q28" i="94"/>
  <c r="W23" i="99" l="1"/>
  <c r="W23" i="101"/>
  <c r="W23" i="105"/>
  <c r="H21" i="113"/>
  <c r="W23" i="102"/>
  <c r="W23" i="111"/>
  <c r="V23" i="111" s="1"/>
  <c r="W23" i="104"/>
  <c r="W23" i="106"/>
  <c r="X23" i="95"/>
  <c r="F23" i="95"/>
  <c r="I22" i="94"/>
  <c r="U23" i="94"/>
  <c r="E23" i="94" s="1"/>
  <c r="W23" i="94"/>
  <c r="R28" i="97"/>
  <c r="H28" i="97" s="1"/>
  <c r="S28" i="97"/>
  <c r="P29" i="97" s="1"/>
  <c r="W23" i="98"/>
  <c r="V23" i="98" s="1"/>
  <c r="U27" i="96"/>
  <c r="W27" i="96" s="1"/>
  <c r="I21" i="100"/>
  <c r="U22" i="100"/>
  <c r="E22" i="100" s="1"/>
  <c r="F21" i="113"/>
  <c r="X21" i="113"/>
  <c r="U29" i="97"/>
  <c r="W29" i="97" s="1"/>
  <c r="V29" i="97" s="1"/>
  <c r="X29" i="97" s="1"/>
  <c r="U29" i="116"/>
  <c r="U28" i="117"/>
  <c r="W28" i="117" s="1"/>
  <c r="R29" i="96"/>
  <c r="H29" i="96" s="1"/>
  <c r="E29" i="96"/>
  <c r="F29" i="96"/>
  <c r="S29" i="96"/>
  <c r="O41" i="117"/>
  <c r="R37" i="112"/>
  <c r="L43" i="117"/>
  <c r="M42" i="117"/>
  <c r="D42" i="117" s="1"/>
  <c r="AC40" i="117"/>
  <c r="Z40" i="117"/>
  <c r="AB40" i="117" s="1"/>
  <c r="R29" i="117"/>
  <c r="H29" i="117" s="1"/>
  <c r="E29" i="117"/>
  <c r="AA45" i="117"/>
  <c r="S29" i="117"/>
  <c r="C46" i="117"/>
  <c r="B47" i="117"/>
  <c r="O41" i="116"/>
  <c r="S30" i="116"/>
  <c r="C46" i="116"/>
  <c r="B47" i="116"/>
  <c r="L43" i="116"/>
  <c r="M42" i="116"/>
  <c r="D42" i="116" s="1"/>
  <c r="R30" i="116"/>
  <c r="H30" i="116" s="1"/>
  <c r="E30" i="116"/>
  <c r="AA45" i="116"/>
  <c r="AC40" i="116"/>
  <c r="Z40" i="116"/>
  <c r="AB40" i="116" s="1"/>
  <c r="R38" i="115"/>
  <c r="O41" i="115"/>
  <c r="P39" i="115"/>
  <c r="Q39" i="115"/>
  <c r="S39" i="115" s="1"/>
  <c r="F23" i="115"/>
  <c r="X23" i="115"/>
  <c r="AA44" i="115"/>
  <c r="L43" i="115"/>
  <c r="M42" i="115"/>
  <c r="D42" i="115" s="1"/>
  <c r="AC40" i="115"/>
  <c r="Z40" i="115"/>
  <c r="AB40" i="115" s="1"/>
  <c r="C45" i="115"/>
  <c r="B46" i="115"/>
  <c r="O41" i="114"/>
  <c r="P39" i="114"/>
  <c r="Q39" i="114"/>
  <c r="S39" i="114" s="1"/>
  <c r="Z40" i="114"/>
  <c r="AB40" i="114" s="1"/>
  <c r="AC40" i="114"/>
  <c r="AA45" i="114"/>
  <c r="M42" i="114"/>
  <c r="D42" i="114" s="1"/>
  <c r="L43" i="114"/>
  <c r="B47" i="114"/>
  <c r="C46" i="114"/>
  <c r="F23" i="114"/>
  <c r="X23" i="114"/>
  <c r="R38" i="114"/>
  <c r="O40" i="113"/>
  <c r="P38" i="113"/>
  <c r="Q38" i="113"/>
  <c r="S38" i="113" s="1"/>
  <c r="Z39" i="113"/>
  <c r="AB39" i="113" s="1"/>
  <c r="AC39" i="113"/>
  <c r="M41" i="113"/>
  <c r="D41" i="113" s="1"/>
  <c r="L42" i="113"/>
  <c r="AA44" i="113"/>
  <c r="B46" i="113"/>
  <c r="C45" i="113"/>
  <c r="R37" i="113"/>
  <c r="O41" i="112"/>
  <c r="P38" i="112"/>
  <c r="Q38" i="112"/>
  <c r="S38" i="112" s="1"/>
  <c r="C46" i="112"/>
  <c r="B47" i="112"/>
  <c r="L43" i="112"/>
  <c r="M42" i="112"/>
  <c r="D42" i="112" s="1"/>
  <c r="AC40" i="112"/>
  <c r="Z40" i="112"/>
  <c r="AB40" i="112" s="1"/>
  <c r="F23" i="112"/>
  <c r="X23" i="112"/>
  <c r="AA45" i="112"/>
  <c r="O41" i="111"/>
  <c r="P38" i="111"/>
  <c r="Q38" i="111"/>
  <c r="S38" i="111" s="1"/>
  <c r="R38" i="110"/>
  <c r="B46" i="111"/>
  <c r="C45" i="111"/>
  <c r="M42" i="111"/>
  <c r="D42" i="111" s="1"/>
  <c r="L43" i="111"/>
  <c r="Z39" i="111"/>
  <c r="AB39" i="111" s="1"/>
  <c r="AC39" i="111"/>
  <c r="AA44" i="111"/>
  <c r="H23" i="111"/>
  <c r="R37" i="111"/>
  <c r="O41" i="110"/>
  <c r="P39" i="110"/>
  <c r="Q39" i="110"/>
  <c r="S39" i="110" s="1"/>
  <c r="R38" i="108"/>
  <c r="L43" i="110"/>
  <c r="M42" i="110"/>
  <c r="D42" i="110" s="1"/>
  <c r="AA45" i="110"/>
  <c r="F23" i="110"/>
  <c r="X23" i="110"/>
  <c r="AC40" i="110"/>
  <c r="Z40" i="110"/>
  <c r="AB40" i="110" s="1"/>
  <c r="C46" i="110"/>
  <c r="B47" i="110"/>
  <c r="O41" i="109"/>
  <c r="P39" i="109"/>
  <c r="Q39" i="109"/>
  <c r="S39" i="109" s="1"/>
  <c r="F23" i="109"/>
  <c r="X23" i="109"/>
  <c r="AA45" i="109"/>
  <c r="R38" i="109"/>
  <c r="L43" i="109"/>
  <c r="M42" i="109"/>
  <c r="D42" i="109" s="1"/>
  <c r="AC40" i="109"/>
  <c r="Z40" i="109"/>
  <c r="AB40" i="109" s="1"/>
  <c r="C46" i="109"/>
  <c r="B47" i="109"/>
  <c r="O41" i="108"/>
  <c r="P39" i="108"/>
  <c r="Q39" i="108"/>
  <c r="S39" i="108" s="1"/>
  <c r="AA45" i="108"/>
  <c r="F23" i="108"/>
  <c r="X23" i="108"/>
  <c r="R38" i="107"/>
  <c r="C46" i="108"/>
  <c r="B47" i="108"/>
  <c r="AC40" i="108"/>
  <c r="Z40" i="108"/>
  <c r="AB40" i="108" s="1"/>
  <c r="L43" i="108"/>
  <c r="M42" i="108"/>
  <c r="D42" i="108" s="1"/>
  <c r="O41" i="107"/>
  <c r="P39" i="107"/>
  <c r="Q39" i="107"/>
  <c r="S39" i="107" s="1"/>
  <c r="C46" i="107"/>
  <c r="B47" i="107"/>
  <c r="L43" i="107"/>
  <c r="M42" i="107"/>
  <c r="D42" i="107" s="1"/>
  <c r="AC40" i="107"/>
  <c r="Z40" i="107"/>
  <c r="AB40" i="107" s="1"/>
  <c r="AA45" i="107"/>
  <c r="F23" i="107"/>
  <c r="X23" i="107"/>
  <c r="O41" i="106"/>
  <c r="P39" i="106"/>
  <c r="Q39" i="106"/>
  <c r="S39" i="106" s="1"/>
  <c r="AA45" i="106"/>
  <c r="V23" i="106"/>
  <c r="H23" i="106"/>
  <c r="B47" i="106"/>
  <c r="C46" i="106"/>
  <c r="Z40" i="106"/>
  <c r="AB40" i="106" s="1"/>
  <c r="AC40" i="106"/>
  <c r="M42" i="106"/>
  <c r="D42" i="106" s="1"/>
  <c r="L43" i="106"/>
  <c r="R38" i="106"/>
  <c r="O41" i="105"/>
  <c r="P38" i="105"/>
  <c r="Q38" i="105"/>
  <c r="S38" i="105" s="1"/>
  <c r="R38" i="104"/>
  <c r="M42" i="105"/>
  <c r="D42" i="105" s="1"/>
  <c r="L43" i="105"/>
  <c r="AA44" i="105"/>
  <c r="Z39" i="105"/>
  <c r="AB39" i="105" s="1"/>
  <c r="AC39" i="105"/>
  <c r="V23" i="105"/>
  <c r="H23" i="105"/>
  <c r="B46" i="105"/>
  <c r="C45" i="105"/>
  <c r="R37" i="105"/>
  <c r="O41" i="104"/>
  <c r="P39" i="104"/>
  <c r="Q39" i="104"/>
  <c r="S39" i="104" s="1"/>
  <c r="C46" i="104"/>
  <c r="B47" i="104"/>
  <c r="AA45" i="104"/>
  <c r="L43" i="104"/>
  <c r="M42" i="104"/>
  <c r="D42" i="104" s="1"/>
  <c r="AC40" i="104"/>
  <c r="Z40" i="104"/>
  <c r="AB40" i="104" s="1"/>
  <c r="V23" i="104"/>
  <c r="H23" i="104"/>
  <c r="O40" i="103"/>
  <c r="P37" i="103"/>
  <c r="Q37" i="103"/>
  <c r="S37" i="103" s="1"/>
  <c r="R38" i="102"/>
  <c r="B47" i="103"/>
  <c r="C46" i="103"/>
  <c r="Z39" i="103"/>
  <c r="AB39" i="103" s="1"/>
  <c r="AC39" i="103"/>
  <c r="M41" i="103"/>
  <c r="D41" i="103" s="1"/>
  <c r="L42" i="103"/>
  <c r="U23" i="103"/>
  <c r="E23" i="103" s="1"/>
  <c r="I22" i="103"/>
  <c r="AA45" i="103"/>
  <c r="R36" i="103"/>
  <c r="O41" i="102"/>
  <c r="P39" i="102"/>
  <c r="Q39" i="102"/>
  <c r="S39" i="102" s="1"/>
  <c r="C46" i="102"/>
  <c r="B47" i="102"/>
  <c r="V23" i="102"/>
  <c r="H23" i="102"/>
  <c r="AA45" i="102"/>
  <c r="L43" i="102"/>
  <c r="M42" i="102"/>
  <c r="D42" i="102" s="1"/>
  <c r="AC40" i="102"/>
  <c r="Z40" i="102"/>
  <c r="AB40" i="102" s="1"/>
  <c r="O41" i="101"/>
  <c r="P39" i="101"/>
  <c r="Q39" i="101"/>
  <c r="S39" i="101" s="1"/>
  <c r="V23" i="101"/>
  <c r="H23" i="101"/>
  <c r="B47" i="101"/>
  <c r="C46" i="101"/>
  <c r="AA45" i="101"/>
  <c r="Z40" i="101"/>
  <c r="AB40" i="101" s="1"/>
  <c r="AC40" i="101"/>
  <c r="M42" i="101"/>
  <c r="D42" i="101" s="1"/>
  <c r="L43" i="101"/>
  <c r="R38" i="101"/>
  <c r="O40" i="100"/>
  <c r="P37" i="100"/>
  <c r="Q37" i="100"/>
  <c r="S37" i="100" s="1"/>
  <c r="Z39" i="100"/>
  <c r="AB39" i="100" s="1"/>
  <c r="AC39" i="100"/>
  <c r="B46" i="100"/>
  <c r="C45" i="100"/>
  <c r="AA44" i="100"/>
  <c r="M41" i="100"/>
  <c r="D41" i="100" s="1"/>
  <c r="L42" i="100"/>
  <c r="R36" i="100"/>
  <c r="O41" i="99"/>
  <c r="P38" i="99"/>
  <c r="Q38" i="99"/>
  <c r="S38" i="99" s="1"/>
  <c r="B47" i="99"/>
  <c r="C46" i="99"/>
  <c r="V23" i="99"/>
  <c r="H23" i="99"/>
  <c r="M42" i="99"/>
  <c r="D42" i="99" s="1"/>
  <c r="L43" i="99"/>
  <c r="AA45" i="99"/>
  <c r="Z40" i="99"/>
  <c r="AB40" i="99" s="1"/>
  <c r="AC40" i="99"/>
  <c r="R37" i="99"/>
  <c r="H23" i="98"/>
  <c r="C46" i="98"/>
  <c r="B47" i="98"/>
  <c r="P29" i="98"/>
  <c r="Q29" i="98"/>
  <c r="AC39" i="98"/>
  <c r="Z39" i="98"/>
  <c r="AB39" i="98" s="1"/>
  <c r="AA45" i="98"/>
  <c r="L43" i="98"/>
  <c r="M42" i="98"/>
  <c r="D42" i="98" s="1"/>
  <c r="O41" i="98"/>
  <c r="O41" i="97"/>
  <c r="M42" i="97"/>
  <c r="D42" i="97" s="1"/>
  <c r="L43" i="97"/>
  <c r="Z40" i="97"/>
  <c r="AB40" i="97" s="1"/>
  <c r="AC40" i="97"/>
  <c r="B46" i="97"/>
  <c r="C45" i="97"/>
  <c r="AA44" i="97"/>
  <c r="O40" i="96"/>
  <c r="M41" i="96"/>
  <c r="D41" i="96" s="1"/>
  <c r="L42" i="96"/>
  <c r="Z39" i="96"/>
  <c r="AB39" i="96" s="1"/>
  <c r="AC39" i="96"/>
  <c r="AA44" i="96"/>
  <c r="B46" i="96"/>
  <c r="C45" i="96"/>
  <c r="O41" i="95"/>
  <c r="B47" i="95"/>
  <c r="C46" i="95"/>
  <c r="M42" i="95"/>
  <c r="D42" i="95" s="1"/>
  <c r="L43" i="95"/>
  <c r="Z40" i="95"/>
  <c r="AB40" i="95" s="1"/>
  <c r="AC40" i="95"/>
  <c r="AA45" i="95"/>
  <c r="P29" i="95"/>
  <c r="Q29" i="95"/>
  <c r="O39" i="94"/>
  <c r="AA44" i="94"/>
  <c r="S28" i="94"/>
  <c r="C45" i="94"/>
  <c r="B46" i="94"/>
  <c r="AC38" i="94"/>
  <c r="Z38" i="94"/>
  <c r="AB38" i="94" s="1"/>
  <c r="L41" i="94"/>
  <c r="M40" i="94"/>
  <c r="D40" i="94" s="1"/>
  <c r="R28" i="94"/>
  <c r="W23" i="103" l="1"/>
  <c r="U24" i="95"/>
  <c r="E24" i="95" s="1"/>
  <c r="I23" i="95"/>
  <c r="W24" i="95"/>
  <c r="V23" i="94"/>
  <c r="H23" i="94"/>
  <c r="I28" i="97"/>
  <c r="Q29" i="97"/>
  <c r="F29" i="97" s="1"/>
  <c r="W22" i="100"/>
  <c r="V22" i="100" s="1"/>
  <c r="U30" i="97"/>
  <c r="W30" i="97" s="1"/>
  <c r="V30" i="97" s="1"/>
  <c r="X30" i="97" s="1"/>
  <c r="U22" i="113"/>
  <c r="E22" i="113" s="1"/>
  <c r="I21" i="113"/>
  <c r="H22" i="100"/>
  <c r="V27" i="96"/>
  <c r="X27" i="96" s="1"/>
  <c r="W29" i="116"/>
  <c r="V29" i="116" s="1"/>
  <c r="X29" i="116" s="1"/>
  <c r="V28" i="117"/>
  <c r="X28" i="117" s="1"/>
  <c r="I29" i="96"/>
  <c r="P30" i="96"/>
  <c r="Q30" i="96"/>
  <c r="F30" i="96" s="1"/>
  <c r="O42" i="117"/>
  <c r="AA46" i="117"/>
  <c r="AC41" i="117"/>
  <c r="Z41" i="117"/>
  <c r="AB41" i="117" s="1"/>
  <c r="L44" i="117"/>
  <c r="M43" i="117"/>
  <c r="D43" i="117" s="1"/>
  <c r="C47" i="117"/>
  <c r="B48" i="117"/>
  <c r="P30" i="117"/>
  <c r="I29" i="117"/>
  <c r="Q30" i="117"/>
  <c r="F30" i="117" s="1"/>
  <c r="AC41" i="116"/>
  <c r="Z41" i="116"/>
  <c r="AB41" i="116" s="1"/>
  <c r="C47" i="116"/>
  <c r="B48" i="116"/>
  <c r="P31" i="116"/>
  <c r="I30" i="116"/>
  <c r="Q31" i="116"/>
  <c r="F31" i="116" s="1"/>
  <c r="L44" i="116"/>
  <c r="M43" i="116"/>
  <c r="D43" i="116" s="1"/>
  <c r="AA46" i="116"/>
  <c r="O42" i="116"/>
  <c r="R39" i="115"/>
  <c r="O42" i="115"/>
  <c r="P40" i="115"/>
  <c r="Q40" i="115"/>
  <c r="S40" i="115" s="1"/>
  <c r="C46" i="115"/>
  <c r="B47" i="115"/>
  <c r="AA45" i="115"/>
  <c r="AC41" i="115"/>
  <c r="Z41" i="115"/>
  <c r="AB41" i="115" s="1"/>
  <c r="L44" i="115"/>
  <c r="M43" i="115"/>
  <c r="D43" i="115" s="1"/>
  <c r="U24" i="115"/>
  <c r="E24" i="115" s="1"/>
  <c r="I23" i="115"/>
  <c r="O42" i="114"/>
  <c r="P40" i="114"/>
  <c r="Q40" i="114"/>
  <c r="S40" i="114" s="1"/>
  <c r="U24" i="114"/>
  <c r="E24" i="114" s="1"/>
  <c r="I23" i="114"/>
  <c r="AA46" i="114"/>
  <c r="M43" i="114"/>
  <c r="D43" i="114" s="1"/>
  <c r="L44" i="114"/>
  <c r="B48" i="114"/>
  <c r="C47" i="114"/>
  <c r="Z41" i="114"/>
  <c r="AB41" i="114" s="1"/>
  <c r="AC41" i="114"/>
  <c r="R39" i="114"/>
  <c r="O41" i="113"/>
  <c r="AA45" i="113"/>
  <c r="P39" i="113"/>
  <c r="Q39" i="113"/>
  <c r="S39" i="113" s="1"/>
  <c r="R38" i="112"/>
  <c r="B47" i="113"/>
  <c r="C46" i="113"/>
  <c r="M42" i="113"/>
  <c r="D42" i="113" s="1"/>
  <c r="L43" i="113"/>
  <c r="Z40" i="113"/>
  <c r="AB40" i="113" s="1"/>
  <c r="AC40" i="113"/>
  <c r="R38" i="113"/>
  <c r="O42" i="112"/>
  <c r="P39" i="112"/>
  <c r="Q39" i="112"/>
  <c r="S39" i="112" s="1"/>
  <c r="AC41" i="112"/>
  <c r="Z41" i="112"/>
  <c r="AB41" i="112" s="1"/>
  <c r="L44" i="112"/>
  <c r="M43" i="112"/>
  <c r="D43" i="112" s="1"/>
  <c r="AA46" i="112"/>
  <c r="U24" i="112"/>
  <c r="E24" i="112" s="1"/>
  <c r="I23" i="112"/>
  <c r="C47" i="112"/>
  <c r="B48" i="112"/>
  <c r="O42" i="111"/>
  <c r="P39" i="111"/>
  <c r="Q39" i="111"/>
  <c r="S39" i="111" s="1"/>
  <c r="R39" i="110"/>
  <c r="F23" i="111"/>
  <c r="X23" i="111"/>
  <c r="Z40" i="111"/>
  <c r="AB40" i="111" s="1"/>
  <c r="AC40" i="111"/>
  <c r="M43" i="111"/>
  <c r="D43" i="111" s="1"/>
  <c r="L44" i="111"/>
  <c r="AA45" i="111"/>
  <c r="B47" i="111"/>
  <c r="C46" i="111"/>
  <c r="R38" i="111"/>
  <c r="O42" i="110"/>
  <c r="P40" i="110"/>
  <c r="Q40" i="110"/>
  <c r="S40" i="110" s="1"/>
  <c r="AA46" i="110"/>
  <c r="AC41" i="110"/>
  <c r="Z41" i="110"/>
  <c r="AB41" i="110" s="1"/>
  <c r="R39" i="109"/>
  <c r="C47" i="110"/>
  <c r="B48" i="110"/>
  <c r="U24" i="110"/>
  <c r="E24" i="110" s="1"/>
  <c r="I23" i="110"/>
  <c r="L44" i="110"/>
  <c r="M43" i="110"/>
  <c r="D43" i="110" s="1"/>
  <c r="O42" i="109"/>
  <c r="P40" i="109"/>
  <c r="Q40" i="109"/>
  <c r="S40" i="109" s="1"/>
  <c r="AA46" i="109"/>
  <c r="AC41" i="109"/>
  <c r="Z41" i="109"/>
  <c r="AB41" i="109" s="1"/>
  <c r="L44" i="109"/>
  <c r="M43" i="109"/>
  <c r="D43" i="109" s="1"/>
  <c r="R39" i="108"/>
  <c r="C47" i="109"/>
  <c r="B48" i="109"/>
  <c r="U24" i="109"/>
  <c r="E24" i="109" s="1"/>
  <c r="I23" i="109"/>
  <c r="O42" i="108"/>
  <c r="P40" i="108"/>
  <c r="Q40" i="108"/>
  <c r="S40" i="108" s="1"/>
  <c r="L44" i="108"/>
  <c r="M43" i="108"/>
  <c r="D43" i="108" s="1"/>
  <c r="AC41" i="108"/>
  <c r="Z41" i="108"/>
  <c r="AB41" i="108" s="1"/>
  <c r="AA46" i="108"/>
  <c r="U24" i="108"/>
  <c r="E24" i="108" s="1"/>
  <c r="I23" i="108"/>
  <c r="R39" i="107"/>
  <c r="C47" i="108"/>
  <c r="B48" i="108"/>
  <c r="O42" i="107"/>
  <c r="P40" i="107"/>
  <c r="Q40" i="107"/>
  <c r="S40" i="107" s="1"/>
  <c r="U24" i="107"/>
  <c r="E24" i="107" s="1"/>
  <c r="I23" i="107"/>
  <c r="AC41" i="107"/>
  <c r="Z41" i="107"/>
  <c r="AB41" i="107" s="1"/>
  <c r="L44" i="107"/>
  <c r="M43" i="107"/>
  <c r="D43" i="107" s="1"/>
  <c r="AA46" i="107"/>
  <c r="C47" i="107"/>
  <c r="B48" i="107"/>
  <c r="O42" i="106"/>
  <c r="P40" i="106"/>
  <c r="Q40" i="106"/>
  <c r="S40" i="106" s="1"/>
  <c r="M43" i="106"/>
  <c r="D43" i="106" s="1"/>
  <c r="L44" i="106"/>
  <c r="Z41" i="106"/>
  <c r="AB41" i="106" s="1"/>
  <c r="AC41" i="106"/>
  <c r="AA46" i="106"/>
  <c r="B48" i="106"/>
  <c r="C47" i="106"/>
  <c r="F23" i="106"/>
  <c r="X23" i="106"/>
  <c r="R39" i="106"/>
  <c r="O42" i="105"/>
  <c r="P39" i="105"/>
  <c r="Q39" i="105"/>
  <c r="S39" i="105" s="1"/>
  <c r="R39" i="104"/>
  <c r="B47" i="105"/>
  <c r="C46" i="105"/>
  <c r="F23" i="105"/>
  <c r="X23" i="105"/>
  <c r="M43" i="105"/>
  <c r="D43" i="105" s="1"/>
  <c r="L44" i="105"/>
  <c r="AA45" i="105"/>
  <c r="Z40" i="105"/>
  <c r="AB40" i="105" s="1"/>
  <c r="AC40" i="105"/>
  <c r="R38" i="105"/>
  <c r="O42" i="104"/>
  <c r="P40" i="104"/>
  <c r="Q40" i="104"/>
  <c r="S40" i="104" s="1"/>
  <c r="AA46" i="104"/>
  <c r="F23" i="104"/>
  <c r="X23" i="104"/>
  <c r="AC41" i="104"/>
  <c r="Z41" i="104"/>
  <c r="AB41" i="104" s="1"/>
  <c r="L44" i="104"/>
  <c r="M43" i="104"/>
  <c r="D43" i="104" s="1"/>
  <c r="C47" i="104"/>
  <c r="B48" i="104"/>
  <c r="O41" i="103"/>
  <c r="P38" i="103"/>
  <c r="Q38" i="103"/>
  <c r="S38" i="103" s="1"/>
  <c r="R39" i="102"/>
  <c r="V23" i="103"/>
  <c r="H23" i="103"/>
  <c r="M42" i="103"/>
  <c r="D42" i="103" s="1"/>
  <c r="L43" i="103"/>
  <c r="Z40" i="103"/>
  <c r="AB40" i="103" s="1"/>
  <c r="AC40" i="103"/>
  <c r="AA46" i="103"/>
  <c r="B48" i="103"/>
  <c r="C47" i="103"/>
  <c r="R37" i="103"/>
  <c r="O42" i="102"/>
  <c r="P40" i="102"/>
  <c r="Q40" i="102"/>
  <c r="S40" i="102" s="1"/>
  <c r="F23" i="102"/>
  <c r="X23" i="102"/>
  <c r="AA46" i="102"/>
  <c r="AC41" i="102"/>
  <c r="Z41" i="102"/>
  <c r="AB41" i="102" s="1"/>
  <c r="L44" i="102"/>
  <c r="M43" i="102"/>
  <c r="D43" i="102" s="1"/>
  <c r="C47" i="102"/>
  <c r="B48" i="102"/>
  <c r="O42" i="101"/>
  <c r="P40" i="101"/>
  <c r="Q40" i="101"/>
  <c r="S40" i="101" s="1"/>
  <c r="M43" i="101"/>
  <c r="D43" i="101" s="1"/>
  <c r="L44" i="101"/>
  <c r="Z41" i="101"/>
  <c r="AB41" i="101" s="1"/>
  <c r="AC41" i="101"/>
  <c r="B48" i="101"/>
  <c r="C47" i="101"/>
  <c r="F23" i="101"/>
  <c r="X23" i="101"/>
  <c r="AA46" i="101"/>
  <c r="R39" i="101"/>
  <c r="O41" i="100"/>
  <c r="AA45" i="100"/>
  <c r="Z40" i="100"/>
  <c r="AB40" i="100" s="1"/>
  <c r="AC40" i="100"/>
  <c r="R37" i="100"/>
  <c r="M42" i="100"/>
  <c r="D42" i="100" s="1"/>
  <c r="L43" i="100"/>
  <c r="B47" i="100"/>
  <c r="C46" i="100"/>
  <c r="P38" i="100"/>
  <c r="Q38" i="100"/>
  <c r="S38" i="100" s="1"/>
  <c r="O42" i="99"/>
  <c r="P39" i="99"/>
  <c r="Q39" i="99"/>
  <c r="S39" i="99" s="1"/>
  <c r="Z41" i="99"/>
  <c r="AB41" i="99" s="1"/>
  <c r="AC41" i="99"/>
  <c r="F23" i="99"/>
  <c r="X23" i="99"/>
  <c r="B48" i="99"/>
  <c r="C47" i="99"/>
  <c r="M43" i="99"/>
  <c r="D43" i="99" s="1"/>
  <c r="L44" i="99"/>
  <c r="AA46" i="99"/>
  <c r="R38" i="99"/>
  <c r="X23" i="98"/>
  <c r="F23" i="98"/>
  <c r="O42" i="98"/>
  <c r="AC40" i="98"/>
  <c r="Z40" i="98"/>
  <c r="AB40" i="98" s="1"/>
  <c r="R29" i="98"/>
  <c r="AA46" i="98"/>
  <c r="L44" i="98"/>
  <c r="M43" i="98"/>
  <c r="D43" i="98" s="1"/>
  <c r="S29" i="98"/>
  <c r="C47" i="98"/>
  <c r="B48" i="98"/>
  <c r="O42" i="97"/>
  <c r="AA45" i="97"/>
  <c r="E29" i="97"/>
  <c r="Z41" i="97"/>
  <c r="AB41" i="97" s="1"/>
  <c r="AC41" i="97"/>
  <c r="M43" i="97"/>
  <c r="D43" i="97" s="1"/>
  <c r="L44" i="97"/>
  <c r="B47" i="97"/>
  <c r="C46" i="97"/>
  <c r="O41" i="96"/>
  <c r="AA45" i="96"/>
  <c r="B47" i="96"/>
  <c r="C46" i="96"/>
  <c r="Z40" i="96"/>
  <c r="AB40" i="96" s="1"/>
  <c r="AC40" i="96"/>
  <c r="M42" i="96"/>
  <c r="D42" i="96" s="1"/>
  <c r="L43" i="96"/>
  <c r="O42" i="95"/>
  <c r="S29" i="95"/>
  <c r="B48" i="95"/>
  <c r="C47" i="95"/>
  <c r="R29" i="95"/>
  <c r="Z41" i="95"/>
  <c r="AB41" i="95" s="1"/>
  <c r="AC41" i="95"/>
  <c r="M43" i="95"/>
  <c r="D43" i="95" s="1"/>
  <c r="L44" i="95"/>
  <c r="AA46" i="95"/>
  <c r="O40" i="94"/>
  <c r="L42" i="94"/>
  <c r="M41" i="94"/>
  <c r="D41" i="94" s="1"/>
  <c r="AC39" i="94"/>
  <c r="Z39" i="94"/>
  <c r="AB39" i="94" s="1"/>
  <c r="AA45" i="94"/>
  <c r="C46" i="94"/>
  <c r="B47" i="94"/>
  <c r="P29" i="94"/>
  <c r="Q29" i="94"/>
  <c r="W24" i="109" l="1"/>
  <c r="W24" i="114"/>
  <c r="W24" i="115"/>
  <c r="W24" i="107"/>
  <c r="W24" i="108"/>
  <c r="V24" i="108" s="1"/>
  <c r="W24" i="112"/>
  <c r="V24" i="95"/>
  <c r="H24" i="95"/>
  <c r="X23" i="94"/>
  <c r="F23" i="94"/>
  <c r="S29" i="97"/>
  <c r="P30" i="97" s="1"/>
  <c r="R29" i="97"/>
  <c r="H29" i="97" s="1"/>
  <c r="W24" i="110"/>
  <c r="W22" i="113"/>
  <c r="H22" i="113" s="1"/>
  <c r="U30" i="116"/>
  <c r="W30" i="116" s="1"/>
  <c r="V30" i="116" s="1"/>
  <c r="X30" i="116" s="1"/>
  <c r="U31" i="97"/>
  <c r="W31" i="97" s="1"/>
  <c r="V31" i="97" s="1"/>
  <c r="X31" i="97" s="1"/>
  <c r="U28" i="96"/>
  <c r="W28" i="96" s="1"/>
  <c r="V28" i="96" s="1"/>
  <c r="X28" i="96" s="1"/>
  <c r="F22" i="100"/>
  <c r="X22" i="100"/>
  <c r="V22" i="113"/>
  <c r="U29" i="117"/>
  <c r="W29" i="117" s="1"/>
  <c r="V29" i="117" s="1"/>
  <c r="X29" i="117" s="1"/>
  <c r="S30" i="96"/>
  <c r="P31" i="96" s="1"/>
  <c r="R30" i="96"/>
  <c r="H30" i="96" s="1"/>
  <c r="E30" i="96"/>
  <c r="O43" i="117"/>
  <c r="S30" i="117"/>
  <c r="C48" i="117"/>
  <c r="B49" i="117"/>
  <c r="R30" i="117"/>
  <c r="H30" i="117" s="1"/>
  <c r="E30" i="117"/>
  <c r="AA47" i="117"/>
  <c r="L45" i="117"/>
  <c r="M44" i="117"/>
  <c r="D44" i="117" s="1"/>
  <c r="AC42" i="117"/>
  <c r="Z42" i="117"/>
  <c r="AB42" i="117" s="1"/>
  <c r="O43" i="116"/>
  <c r="L45" i="116"/>
  <c r="M44" i="116"/>
  <c r="D44" i="116" s="1"/>
  <c r="R31" i="116"/>
  <c r="H31" i="116" s="1"/>
  <c r="E31" i="116"/>
  <c r="AA47" i="116"/>
  <c r="AC42" i="116"/>
  <c r="Z42" i="116"/>
  <c r="AB42" i="116" s="1"/>
  <c r="S31" i="116"/>
  <c r="C48" i="116"/>
  <c r="B49" i="116"/>
  <c r="R40" i="115"/>
  <c r="O43" i="115"/>
  <c r="P41" i="115"/>
  <c r="Q41" i="115"/>
  <c r="S41" i="115" s="1"/>
  <c r="V24" i="115"/>
  <c r="H24" i="115"/>
  <c r="AA46" i="115"/>
  <c r="L45" i="115"/>
  <c r="M44" i="115"/>
  <c r="D44" i="115" s="1"/>
  <c r="AC42" i="115"/>
  <c r="Z42" i="115"/>
  <c r="AB42" i="115" s="1"/>
  <c r="C47" i="115"/>
  <c r="B48" i="115"/>
  <c r="O43" i="114"/>
  <c r="P41" i="114"/>
  <c r="Q41" i="114"/>
  <c r="S41" i="114" s="1"/>
  <c r="Z42" i="114"/>
  <c r="AB42" i="114" s="1"/>
  <c r="AC42" i="114"/>
  <c r="AA47" i="114"/>
  <c r="M44" i="114"/>
  <c r="D44" i="114" s="1"/>
  <c r="L45" i="114"/>
  <c r="B49" i="114"/>
  <c r="C48" i="114"/>
  <c r="V24" i="114"/>
  <c r="H24" i="114"/>
  <c r="R40" i="114"/>
  <c r="O42" i="113"/>
  <c r="P40" i="113"/>
  <c r="Q40" i="113"/>
  <c r="S40" i="113" s="1"/>
  <c r="R39" i="112"/>
  <c r="B48" i="113"/>
  <c r="C47" i="113"/>
  <c r="R39" i="113"/>
  <c r="Z41" i="113"/>
  <c r="AB41" i="113" s="1"/>
  <c r="AC41" i="113"/>
  <c r="M43" i="113"/>
  <c r="D43" i="113" s="1"/>
  <c r="L44" i="113"/>
  <c r="AA46" i="113"/>
  <c r="O43" i="112"/>
  <c r="P40" i="112"/>
  <c r="Q40" i="112"/>
  <c r="S40" i="112" s="1"/>
  <c r="C48" i="112"/>
  <c r="B49" i="112"/>
  <c r="V24" i="112"/>
  <c r="H24" i="112"/>
  <c r="L45" i="112"/>
  <c r="M44" i="112"/>
  <c r="D44" i="112" s="1"/>
  <c r="AC42" i="112"/>
  <c r="Z42" i="112"/>
  <c r="AB42" i="112" s="1"/>
  <c r="AA47" i="112"/>
  <c r="O43" i="111"/>
  <c r="P40" i="111"/>
  <c r="Q40" i="111"/>
  <c r="S40" i="111" s="1"/>
  <c r="R40" i="110"/>
  <c r="B48" i="111"/>
  <c r="C47" i="111"/>
  <c r="M44" i="111"/>
  <c r="D44" i="111" s="1"/>
  <c r="L45" i="111"/>
  <c r="Z41" i="111"/>
  <c r="AB41" i="111" s="1"/>
  <c r="AC41" i="111"/>
  <c r="U24" i="111"/>
  <c r="E24" i="111" s="1"/>
  <c r="I23" i="111"/>
  <c r="AA46" i="111"/>
  <c r="R39" i="111"/>
  <c r="O43" i="110"/>
  <c r="P41" i="110"/>
  <c r="Q41" i="110"/>
  <c r="S41" i="110" s="1"/>
  <c r="L45" i="110"/>
  <c r="M44" i="110"/>
  <c r="D44" i="110" s="1"/>
  <c r="AA47" i="110"/>
  <c r="R40" i="109"/>
  <c r="V24" i="110"/>
  <c r="H24" i="110"/>
  <c r="C48" i="110"/>
  <c r="B49" i="110"/>
  <c r="AC42" i="110"/>
  <c r="Z42" i="110"/>
  <c r="AB42" i="110" s="1"/>
  <c r="O43" i="109"/>
  <c r="P41" i="109"/>
  <c r="Q41" i="109"/>
  <c r="S41" i="109" s="1"/>
  <c r="AA47" i="109"/>
  <c r="R40" i="108"/>
  <c r="V24" i="109"/>
  <c r="H24" i="109"/>
  <c r="C48" i="109"/>
  <c r="B49" i="109"/>
  <c r="L45" i="109"/>
  <c r="M44" i="109"/>
  <c r="D44" i="109" s="1"/>
  <c r="AC42" i="109"/>
  <c r="Z42" i="109"/>
  <c r="AB42" i="109" s="1"/>
  <c r="O43" i="108"/>
  <c r="P41" i="108"/>
  <c r="Q41" i="108"/>
  <c r="S41" i="108" s="1"/>
  <c r="AA47" i="108"/>
  <c r="H24" i="108"/>
  <c r="AC42" i="108"/>
  <c r="Z42" i="108"/>
  <c r="AB42" i="108" s="1"/>
  <c r="L45" i="108"/>
  <c r="M44" i="108"/>
  <c r="D44" i="108" s="1"/>
  <c r="R40" i="107"/>
  <c r="C48" i="108"/>
  <c r="B49" i="108"/>
  <c r="O43" i="107"/>
  <c r="P41" i="107"/>
  <c r="Q41" i="107"/>
  <c r="S41" i="107" s="1"/>
  <c r="C48" i="107"/>
  <c r="B49" i="107"/>
  <c r="L45" i="107"/>
  <c r="M44" i="107"/>
  <c r="D44" i="107" s="1"/>
  <c r="AC42" i="107"/>
  <c r="Z42" i="107"/>
  <c r="AB42" i="107" s="1"/>
  <c r="AA47" i="107"/>
  <c r="V24" i="107"/>
  <c r="H24" i="107"/>
  <c r="O43" i="106"/>
  <c r="P41" i="106"/>
  <c r="Q41" i="106"/>
  <c r="S41" i="106" s="1"/>
  <c r="U24" i="106"/>
  <c r="E24" i="106" s="1"/>
  <c r="I23" i="106"/>
  <c r="AA47" i="106"/>
  <c r="B49" i="106"/>
  <c r="C48" i="106"/>
  <c r="Z42" i="106"/>
  <c r="AB42" i="106" s="1"/>
  <c r="AC42" i="106"/>
  <c r="M44" i="106"/>
  <c r="D44" i="106" s="1"/>
  <c r="L45" i="106"/>
  <c r="R40" i="106"/>
  <c r="O43" i="105"/>
  <c r="P40" i="105"/>
  <c r="Q40" i="105"/>
  <c r="S40" i="105" s="1"/>
  <c r="M44" i="105"/>
  <c r="D44" i="105" s="1"/>
  <c r="L45" i="105"/>
  <c r="U24" i="105"/>
  <c r="E24" i="105" s="1"/>
  <c r="I23" i="105"/>
  <c r="AA46" i="105"/>
  <c r="R40" i="104"/>
  <c r="Z41" i="105"/>
  <c r="AB41" i="105" s="1"/>
  <c r="AC41" i="105"/>
  <c r="B48" i="105"/>
  <c r="C47" i="105"/>
  <c r="R39" i="105"/>
  <c r="P41" i="104"/>
  <c r="Q41" i="104"/>
  <c r="S41" i="104" s="1"/>
  <c r="AA47" i="104"/>
  <c r="L45" i="104"/>
  <c r="M44" i="104"/>
  <c r="D44" i="104" s="1"/>
  <c r="AC42" i="104"/>
  <c r="Z42" i="104"/>
  <c r="AB42" i="104" s="1"/>
  <c r="O43" i="104"/>
  <c r="C48" i="104"/>
  <c r="B49" i="104"/>
  <c r="U24" i="104"/>
  <c r="E24" i="104" s="1"/>
  <c r="I23" i="104"/>
  <c r="O42" i="103"/>
  <c r="P39" i="103"/>
  <c r="Q39" i="103"/>
  <c r="S39" i="103" s="1"/>
  <c r="R40" i="102"/>
  <c r="B49" i="103"/>
  <c r="C48" i="103"/>
  <c r="Z41" i="103"/>
  <c r="AB41" i="103" s="1"/>
  <c r="AC41" i="103"/>
  <c r="M43" i="103"/>
  <c r="D43" i="103" s="1"/>
  <c r="L44" i="103"/>
  <c r="AA47" i="103"/>
  <c r="F23" i="103"/>
  <c r="X23" i="103"/>
  <c r="R38" i="103"/>
  <c r="O43" i="102"/>
  <c r="P41" i="102"/>
  <c r="Q41" i="102"/>
  <c r="S41" i="102" s="1"/>
  <c r="C48" i="102"/>
  <c r="B49" i="102"/>
  <c r="AA47" i="102"/>
  <c r="L45" i="102"/>
  <c r="M44" i="102"/>
  <c r="D44" i="102" s="1"/>
  <c r="AC42" i="102"/>
  <c r="Z42" i="102"/>
  <c r="AB42" i="102" s="1"/>
  <c r="U24" i="102"/>
  <c r="E24" i="102" s="1"/>
  <c r="I23" i="102"/>
  <c r="O43" i="101"/>
  <c r="P41" i="101"/>
  <c r="Q41" i="101"/>
  <c r="S41" i="101" s="1"/>
  <c r="B49" i="101"/>
  <c r="C48" i="101"/>
  <c r="U24" i="101"/>
  <c r="E24" i="101" s="1"/>
  <c r="I23" i="101"/>
  <c r="AA47" i="101"/>
  <c r="Z42" i="101"/>
  <c r="AB42" i="101" s="1"/>
  <c r="AC42" i="101"/>
  <c r="M44" i="101"/>
  <c r="D44" i="101" s="1"/>
  <c r="L45" i="101"/>
  <c r="R40" i="101"/>
  <c r="O42" i="100"/>
  <c r="P39" i="100"/>
  <c r="Q39" i="100"/>
  <c r="S39" i="100" s="1"/>
  <c r="AA46" i="100"/>
  <c r="M43" i="100"/>
  <c r="D43" i="100" s="1"/>
  <c r="L44" i="100"/>
  <c r="R38" i="100"/>
  <c r="B48" i="100"/>
  <c r="C47" i="100"/>
  <c r="Z41" i="100"/>
  <c r="AB41" i="100" s="1"/>
  <c r="AC41" i="100"/>
  <c r="O43" i="99"/>
  <c r="P40" i="99"/>
  <c r="Q40" i="99"/>
  <c r="S40" i="99" s="1"/>
  <c r="M44" i="99"/>
  <c r="D44" i="99" s="1"/>
  <c r="L45" i="99"/>
  <c r="AA47" i="99"/>
  <c r="U24" i="99"/>
  <c r="E24" i="99" s="1"/>
  <c r="I23" i="99"/>
  <c r="Z42" i="99"/>
  <c r="AB42" i="99" s="1"/>
  <c r="AC42" i="99"/>
  <c r="B49" i="99"/>
  <c r="C48" i="99"/>
  <c r="R39" i="99"/>
  <c r="I23" i="98"/>
  <c r="U24" i="98"/>
  <c r="E24" i="98" s="1"/>
  <c r="O43" i="98"/>
  <c r="AA47" i="98"/>
  <c r="AC41" i="98"/>
  <c r="Z41" i="98"/>
  <c r="AB41" i="98" s="1"/>
  <c r="C48" i="98"/>
  <c r="B49" i="98"/>
  <c r="P30" i="98"/>
  <c r="Q30" i="98"/>
  <c r="L45" i="98"/>
  <c r="M44" i="98"/>
  <c r="D44" i="98" s="1"/>
  <c r="O43" i="97"/>
  <c r="AA46" i="97"/>
  <c r="M44" i="97"/>
  <c r="D44" i="97" s="1"/>
  <c r="L45" i="97"/>
  <c r="Z42" i="97"/>
  <c r="AB42" i="97" s="1"/>
  <c r="AC42" i="97"/>
  <c r="Q30" i="97"/>
  <c r="F30" i="97" s="1"/>
  <c r="B48" i="97"/>
  <c r="C47" i="97"/>
  <c r="O42" i="96"/>
  <c r="B48" i="96"/>
  <c r="C47" i="96"/>
  <c r="M43" i="96"/>
  <c r="D43" i="96" s="1"/>
  <c r="L44" i="96"/>
  <c r="Z41" i="96"/>
  <c r="AB41" i="96" s="1"/>
  <c r="AC41" i="96"/>
  <c r="AA46" i="96"/>
  <c r="O43" i="95"/>
  <c r="M44" i="95"/>
  <c r="D44" i="95" s="1"/>
  <c r="L45" i="95"/>
  <c r="Z42" i="95"/>
  <c r="AB42" i="95" s="1"/>
  <c r="AC42" i="95"/>
  <c r="AA47" i="95"/>
  <c r="P30" i="95"/>
  <c r="Q30" i="95"/>
  <c r="B49" i="95"/>
  <c r="C48" i="95"/>
  <c r="O41" i="94"/>
  <c r="AA46" i="94"/>
  <c r="S29" i="94"/>
  <c r="C47" i="94"/>
  <c r="B48" i="94"/>
  <c r="AC40" i="94"/>
  <c r="Z40" i="94"/>
  <c r="AB40" i="94" s="1"/>
  <c r="L43" i="94"/>
  <c r="M42" i="94"/>
  <c r="D42" i="94" s="1"/>
  <c r="R29" i="94"/>
  <c r="I29" i="97" l="1"/>
  <c r="W24" i="111"/>
  <c r="W24" i="104"/>
  <c r="W24" i="99"/>
  <c r="W24" i="102"/>
  <c r="V24" i="102" s="1"/>
  <c r="W24" i="101"/>
  <c r="V24" i="101" s="1"/>
  <c r="W24" i="106"/>
  <c r="W24" i="105"/>
  <c r="X24" i="95"/>
  <c r="F24" i="95"/>
  <c r="U24" i="94"/>
  <c r="I23" i="94"/>
  <c r="U31" i="116"/>
  <c r="W31" i="116" s="1"/>
  <c r="V31" i="116" s="1"/>
  <c r="X31" i="116" s="1"/>
  <c r="I30" i="96"/>
  <c r="U30" i="117"/>
  <c r="W30" i="117" s="1"/>
  <c r="V30" i="117" s="1"/>
  <c r="X30" i="117" s="1"/>
  <c r="U29" i="96"/>
  <c r="W29" i="96" s="1"/>
  <c r="V29" i="96" s="1"/>
  <c r="X29" i="96" s="1"/>
  <c r="U32" i="97"/>
  <c r="W32" i="97" s="1"/>
  <c r="V32" i="97" s="1"/>
  <c r="X32" i="97" s="1"/>
  <c r="I22" i="100"/>
  <c r="U23" i="100"/>
  <c r="E23" i="100" s="1"/>
  <c r="W24" i="98"/>
  <c r="V24" i="98" s="1"/>
  <c r="F22" i="113"/>
  <c r="X22" i="113"/>
  <c r="Q31" i="96"/>
  <c r="F31" i="96" s="1"/>
  <c r="E31" i="96"/>
  <c r="R41" i="110"/>
  <c r="O44" i="117"/>
  <c r="AC43" i="117"/>
  <c r="Z43" i="117"/>
  <c r="AB43" i="117" s="1"/>
  <c r="L46" i="117"/>
  <c r="M45" i="117"/>
  <c r="D45" i="117" s="1"/>
  <c r="C49" i="117"/>
  <c r="B50" i="117"/>
  <c r="P31" i="117"/>
  <c r="I30" i="117"/>
  <c r="Q31" i="117"/>
  <c r="F31" i="117" s="1"/>
  <c r="AA48" i="117"/>
  <c r="O44" i="116"/>
  <c r="AA48" i="116"/>
  <c r="L46" i="116"/>
  <c r="M45" i="116"/>
  <c r="D45" i="116" s="1"/>
  <c r="C49" i="116"/>
  <c r="B50" i="116"/>
  <c r="P32" i="116"/>
  <c r="I31" i="116"/>
  <c r="Q32" i="116"/>
  <c r="F32" i="116" s="1"/>
  <c r="AC43" i="116"/>
  <c r="Z43" i="116"/>
  <c r="AB43" i="116" s="1"/>
  <c r="R41" i="115"/>
  <c r="O44" i="115"/>
  <c r="P42" i="115"/>
  <c r="Q42" i="115"/>
  <c r="S42" i="115" s="1"/>
  <c r="C48" i="115"/>
  <c r="B49" i="115"/>
  <c r="F24" i="115"/>
  <c r="X24" i="115"/>
  <c r="AA47" i="115"/>
  <c r="AC43" i="115"/>
  <c r="Z43" i="115"/>
  <c r="AB43" i="115" s="1"/>
  <c r="L46" i="115"/>
  <c r="M45" i="115"/>
  <c r="D45" i="115" s="1"/>
  <c r="O44" i="114"/>
  <c r="P42" i="114"/>
  <c r="Q42" i="114"/>
  <c r="S42" i="114" s="1"/>
  <c r="R40" i="112"/>
  <c r="AA48" i="114"/>
  <c r="M45" i="114"/>
  <c r="D45" i="114" s="1"/>
  <c r="L46" i="114"/>
  <c r="F24" i="114"/>
  <c r="X24" i="114"/>
  <c r="B50" i="114"/>
  <c r="C49" i="114"/>
  <c r="Z43" i="114"/>
  <c r="AB43" i="114" s="1"/>
  <c r="AC43" i="114"/>
  <c r="R41" i="114"/>
  <c r="O43" i="113"/>
  <c r="P41" i="113"/>
  <c r="Q41" i="113"/>
  <c r="S41" i="113" s="1"/>
  <c r="AA47" i="113"/>
  <c r="M44" i="113"/>
  <c r="D44" i="113" s="1"/>
  <c r="L45" i="113"/>
  <c r="Z42" i="113"/>
  <c r="AB42" i="113" s="1"/>
  <c r="AC42" i="113"/>
  <c r="B49" i="113"/>
  <c r="C48" i="113"/>
  <c r="R40" i="113"/>
  <c r="O44" i="112"/>
  <c r="P41" i="112"/>
  <c r="Q41" i="112"/>
  <c r="S41" i="112" s="1"/>
  <c r="AC43" i="112"/>
  <c r="Z43" i="112"/>
  <c r="AB43" i="112" s="1"/>
  <c r="L46" i="112"/>
  <c r="M45" i="112"/>
  <c r="D45" i="112" s="1"/>
  <c r="F24" i="112"/>
  <c r="X24" i="112"/>
  <c r="AA48" i="112"/>
  <c r="C49" i="112"/>
  <c r="B50" i="112"/>
  <c r="O44" i="111"/>
  <c r="P41" i="111"/>
  <c r="Q41" i="111"/>
  <c r="S41" i="111" s="1"/>
  <c r="V24" i="111"/>
  <c r="H24" i="111"/>
  <c r="Z42" i="111"/>
  <c r="AB42" i="111" s="1"/>
  <c r="AC42" i="111"/>
  <c r="M45" i="111"/>
  <c r="D45" i="111" s="1"/>
  <c r="L46" i="111"/>
  <c r="AA47" i="111"/>
  <c r="B49" i="111"/>
  <c r="C48" i="111"/>
  <c r="R40" i="111"/>
  <c r="O44" i="110"/>
  <c r="P42" i="110"/>
  <c r="Q42" i="110"/>
  <c r="S42" i="110" s="1"/>
  <c r="AC43" i="110"/>
  <c r="Z43" i="110"/>
  <c r="AB43" i="110" s="1"/>
  <c r="AA48" i="110"/>
  <c r="F24" i="110"/>
  <c r="X24" i="110"/>
  <c r="L46" i="110"/>
  <c r="M45" i="110"/>
  <c r="D45" i="110" s="1"/>
  <c r="R41" i="109"/>
  <c r="C49" i="110"/>
  <c r="B50" i="110"/>
  <c r="O44" i="109"/>
  <c r="P42" i="109"/>
  <c r="Q42" i="109"/>
  <c r="S42" i="109" s="1"/>
  <c r="AC43" i="109"/>
  <c r="Z43" i="109"/>
  <c r="AB43" i="109" s="1"/>
  <c r="L46" i="109"/>
  <c r="M45" i="109"/>
  <c r="D45" i="109" s="1"/>
  <c r="AA48" i="109"/>
  <c r="F24" i="109"/>
  <c r="X24" i="109"/>
  <c r="R41" i="108"/>
  <c r="C49" i="109"/>
  <c r="B50" i="109"/>
  <c r="O44" i="108"/>
  <c r="P42" i="108"/>
  <c r="Q42" i="108"/>
  <c r="S42" i="108" s="1"/>
  <c r="AA48" i="108"/>
  <c r="R41" i="107"/>
  <c r="C49" i="108"/>
  <c r="B50" i="108"/>
  <c r="L46" i="108"/>
  <c r="M45" i="108"/>
  <c r="D45" i="108" s="1"/>
  <c r="AC43" i="108"/>
  <c r="Z43" i="108"/>
  <c r="AB43" i="108" s="1"/>
  <c r="F24" i="108"/>
  <c r="X24" i="108"/>
  <c r="O44" i="107"/>
  <c r="P42" i="107"/>
  <c r="Q42" i="107"/>
  <c r="S42" i="107" s="1"/>
  <c r="AC43" i="107"/>
  <c r="Z43" i="107"/>
  <c r="AB43" i="107" s="1"/>
  <c r="L46" i="107"/>
  <c r="M45" i="107"/>
  <c r="D45" i="107" s="1"/>
  <c r="AA48" i="107"/>
  <c r="F24" i="107"/>
  <c r="X24" i="107"/>
  <c r="C49" i="107"/>
  <c r="B50" i="107"/>
  <c r="O44" i="106"/>
  <c r="P42" i="106"/>
  <c r="Q42" i="106"/>
  <c r="S42" i="106" s="1"/>
  <c r="M45" i="106"/>
  <c r="D45" i="106" s="1"/>
  <c r="L46" i="106"/>
  <c r="Z43" i="106"/>
  <c r="AB43" i="106" s="1"/>
  <c r="AC43" i="106"/>
  <c r="AA48" i="106"/>
  <c r="B50" i="106"/>
  <c r="C49" i="106"/>
  <c r="V24" i="106"/>
  <c r="H24" i="106"/>
  <c r="R41" i="106"/>
  <c r="O44" i="105"/>
  <c r="P41" i="105"/>
  <c r="Q41" i="105"/>
  <c r="S41" i="105" s="1"/>
  <c r="B49" i="105"/>
  <c r="C48" i="105"/>
  <c r="AA47" i="105"/>
  <c r="Z42" i="105"/>
  <c r="AB42" i="105" s="1"/>
  <c r="AC42" i="105"/>
  <c r="V24" i="105"/>
  <c r="H24" i="105"/>
  <c r="M45" i="105"/>
  <c r="D45" i="105" s="1"/>
  <c r="L46" i="105"/>
  <c r="R40" i="105"/>
  <c r="P42" i="104"/>
  <c r="Q42" i="104"/>
  <c r="S42" i="104" s="1"/>
  <c r="V24" i="104"/>
  <c r="H24" i="104"/>
  <c r="C49" i="104"/>
  <c r="B50" i="104"/>
  <c r="O44" i="104"/>
  <c r="R41" i="104"/>
  <c r="AA48" i="104"/>
  <c r="AC43" i="104"/>
  <c r="Z43" i="104"/>
  <c r="AB43" i="104" s="1"/>
  <c r="L46" i="104"/>
  <c r="M45" i="104"/>
  <c r="D45" i="104" s="1"/>
  <c r="O43" i="103"/>
  <c r="P40" i="103"/>
  <c r="Q40" i="103"/>
  <c r="S40" i="103" s="1"/>
  <c r="R41" i="102"/>
  <c r="M44" i="103"/>
  <c r="D44" i="103" s="1"/>
  <c r="L45" i="103"/>
  <c r="Z42" i="103"/>
  <c r="AB42" i="103" s="1"/>
  <c r="AC42" i="103"/>
  <c r="AA48" i="103"/>
  <c r="U24" i="103"/>
  <c r="E24" i="103" s="1"/>
  <c r="I23" i="103"/>
  <c r="B50" i="103"/>
  <c r="C49" i="103"/>
  <c r="R39" i="103"/>
  <c r="O44" i="102"/>
  <c r="P42" i="102"/>
  <c r="Q42" i="102"/>
  <c r="S42" i="102" s="1"/>
  <c r="H24" i="102"/>
  <c r="AA48" i="102"/>
  <c r="AC43" i="102"/>
  <c r="Z43" i="102"/>
  <c r="AB43" i="102" s="1"/>
  <c r="L46" i="102"/>
  <c r="M45" i="102"/>
  <c r="D45" i="102" s="1"/>
  <c r="C49" i="102"/>
  <c r="B50" i="102"/>
  <c r="O44" i="101"/>
  <c r="P42" i="101"/>
  <c r="Q42" i="101"/>
  <c r="S42" i="101" s="1"/>
  <c r="M45" i="101"/>
  <c r="D45" i="101" s="1"/>
  <c r="L46" i="101"/>
  <c r="Z43" i="101"/>
  <c r="AB43" i="101" s="1"/>
  <c r="AC43" i="101"/>
  <c r="B50" i="101"/>
  <c r="C49" i="101"/>
  <c r="H24" i="101"/>
  <c r="AA48" i="101"/>
  <c r="R41" i="101"/>
  <c r="O43" i="100"/>
  <c r="P40" i="100"/>
  <c r="Q40" i="100"/>
  <c r="S40" i="100" s="1"/>
  <c r="B49" i="100"/>
  <c r="C48" i="100"/>
  <c r="M44" i="100"/>
  <c r="D44" i="100" s="1"/>
  <c r="L45" i="100"/>
  <c r="Z42" i="100"/>
  <c r="AB42" i="100" s="1"/>
  <c r="AC42" i="100"/>
  <c r="AA47" i="100"/>
  <c r="R39" i="100"/>
  <c r="O44" i="99"/>
  <c r="P41" i="99"/>
  <c r="Q41" i="99"/>
  <c r="S41" i="99" s="1"/>
  <c r="AA48" i="99"/>
  <c r="Z43" i="99"/>
  <c r="AB43" i="99" s="1"/>
  <c r="AC43" i="99"/>
  <c r="V24" i="99"/>
  <c r="H24" i="99"/>
  <c r="B50" i="99"/>
  <c r="C49" i="99"/>
  <c r="M45" i="99"/>
  <c r="D45" i="99" s="1"/>
  <c r="L46" i="99"/>
  <c r="R40" i="99"/>
  <c r="H24" i="98"/>
  <c r="O44" i="98"/>
  <c r="S30" i="98"/>
  <c r="C49" i="98"/>
  <c r="B50" i="98"/>
  <c r="L46" i="98"/>
  <c r="M45" i="98"/>
  <c r="D45" i="98" s="1"/>
  <c r="R30" i="98"/>
  <c r="AA48" i="98"/>
  <c r="AC42" i="98"/>
  <c r="Z42" i="98"/>
  <c r="AB42" i="98" s="1"/>
  <c r="O44" i="97"/>
  <c r="AA47" i="97"/>
  <c r="R30" i="97"/>
  <c r="H30" i="97" s="1"/>
  <c r="E30" i="97"/>
  <c r="Z43" i="97"/>
  <c r="AB43" i="97" s="1"/>
  <c r="AC43" i="97"/>
  <c r="M45" i="97"/>
  <c r="D45" i="97" s="1"/>
  <c r="L46" i="97"/>
  <c r="B49" i="97"/>
  <c r="C48" i="97"/>
  <c r="S30" i="97"/>
  <c r="O43" i="96"/>
  <c r="Z42" i="96"/>
  <c r="AB42" i="96" s="1"/>
  <c r="AC42" i="96"/>
  <c r="M44" i="96"/>
  <c r="D44" i="96" s="1"/>
  <c r="L45" i="96"/>
  <c r="AA47" i="96"/>
  <c r="B49" i="96"/>
  <c r="C48" i="96"/>
  <c r="O44" i="95"/>
  <c r="AA48" i="95"/>
  <c r="S30" i="95"/>
  <c r="B50" i="95"/>
  <c r="C49" i="95"/>
  <c r="R30" i="95"/>
  <c r="Z43" i="95"/>
  <c r="AB43" i="95" s="1"/>
  <c r="AC43" i="95"/>
  <c r="M45" i="95"/>
  <c r="D45" i="95" s="1"/>
  <c r="L46" i="95"/>
  <c r="O42" i="94"/>
  <c r="L44" i="94"/>
  <c r="M43" i="94"/>
  <c r="D43" i="94" s="1"/>
  <c r="AC41" i="94"/>
  <c r="Z41" i="94"/>
  <c r="AB41" i="94" s="1"/>
  <c r="AA47" i="94"/>
  <c r="C48" i="94"/>
  <c r="B49" i="94"/>
  <c r="P30" i="94"/>
  <c r="Q30" i="94"/>
  <c r="W24" i="103" l="1"/>
  <c r="I24" i="95"/>
  <c r="U25" i="95"/>
  <c r="E25" i="95" s="1"/>
  <c r="W25" i="95"/>
  <c r="W24" i="94"/>
  <c r="E24" i="94"/>
  <c r="U32" i="116"/>
  <c r="W32" i="116" s="1"/>
  <c r="V32" i="116" s="1"/>
  <c r="X32" i="116" s="1"/>
  <c r="U33" i="116" s="1"/>
  <c r="W33" i="116" s="1"/>
  <c r="V33" i="116" s="1"/>
  <c r="X33" i="116" s="1"/>
  <c r="W23" i="100"/>
  <c r="U33" i="97"/>
  <c r="W33" i="97" s="1"/>
  <c r="V33" i="97" s="1"/>
  <c r="X33" i="97" s="1"/>
  <c r="R31" i="96"/>
  <c r="H31" i="96" s="1"/>
  <c r="S31" i="96"/>
  <c r="P32" i="96" s="1"/>
  <c r="U31" i="117"/>
  <c r="W31" i="117" s="1"/>
  <c r="V31" i="117" s="1"/>
  <c r="X31" i="117" s="1"/>
  <c r="U32" i="117" s="1"/>
  <c r="U23" i="113"/>
  <c r="E23" i="113" s="1"/>
  <c r="I22" i="113"/>
  <c r="H23" i="100"/>
  <c r="V23" i="100"/>
  <c r="U30" i="96"/>
  <c r="W30" i="96" s="1"/>
  <c r="V30" i="96" s="1"/>
  <c r="X30" i="96" s="1"/>
  <c r="O45" i="117"/>
  <c r="R31" i="117"/>
  <c r="H31" i="117" s="1"/>
  <c r="E31" i="117"/>
  <c r="AA49" i="117"/>
  <c r="L47" i="117"/>
  <c r="M46" i="117"/>
  <c r="D46" i="117" s="1"/>
  <c r="AC44" i="117"/>
  <c r="Z44" i="117"/>
  <c r="AB44" i="117" s="1"/>
  <c r="S31" i="117"/>
  <c r="C50" i="117"/>
  <c r="B51" i="117"/>
  <c r="S32" i="116"/>
  <c r="C50" i="116"/>
  <c r="B51" i="116"/>
  <c r="AC44" i="116"/>
  <c r="Z44" i="116"/>
  <c r="AB44" i="116" s="1"/>
  <c r="R32" i="116"/>
  <c r="H32" i="116" s="1"/>
  <c r="E32" i="116"/>
  <c r="AA49" i="116"/>
  <c r="L47" i="116"/>
  <c r="M46" i="116"/>
  <c r="O45" i="116"/>
  <c r="D46" i="116"/>
  <c r="R42" i="115"/>
  <c r="O45" i="115"/>
  <c r="P43" i="115"/>
  <c r="Q43" i="115"/>
  <c r="S43" i="115" s="1"/>
  <c r="AA48" i="115"/>
  <c r="R41" i="112"/>
  <c r="L47" i="115"/>
  <c r="M46" i="115"/>
  <c r="D46" i="115" s="1"/>
  <c r="AC44" i="115"/>
  <c r="Z44" i="115"/>
  <c r="AB44" i="115" s="1"/>
  <c r="U25" i="115"/>
  <c r="E25" i="115" s="1"/>
  <c r="I24" i="115"/>
  <c r="W25" i="115"/>
  <c r="C49" i="115"/>
  <c r="B50" i="115"/>
  <c r="O45" i="114"/>
  <c r="P43" i="114"/>
  <c r="Q43" i="114"/>
  <c r="S43" i="114" s="1"/>
  <c r="B51" i="114"/>
  <c r="C50" i="114"/>
  <c r="Z44" i="114"/>
  <c r="AB44" i="114" s="1"/>
  <c r="AC44" i="114"/>
  <c r="AA49" i="114"/>
  <c r="U25" i="114"/>
  <c r="E25" i="114" s="1"/>
  <c r="I24" i="114"/>
  <c r="W25" i="114"/>
  <c r="M46" i="114"/>
  <c r="D46" i="114" s="1"/>
  <c r="L47" i="114"/>
  <c r="R42" i="114"/>
  <c r="O44" i="113"/>
  <c r="P42" i="113"/>
  <c r="Q42" i="113"/>
  <c r="S42" i="113" s="1"/>
  <c r="AA48" i="113"/>
  <c r="Z43" i="113"/>
  <c r="AB43" i="113" s="1"/>
  <c r="AC43" i="113"/>
  <c r="M45" i="113"/>
  <c r="D45" i="113" s="1"/>
  <c r="L46" i="113"/>
  <c r="B50" i="113"/>
  <c r="C49" i="113"/>
  <c r="R41" i="113"/>
  <c r="O45" i="112"/>
  <c r="P42" i="112"/>
  <c r="Q42" i="112"/>
  <c r="S42" i="112" s="1"/>
  <c r="C50" i="112"/>
  <c r="B51" i="112"/>
  <c r="L47" i="112"/>
  <c r="M46" i="112"/>
  <c r="D46" i="112" s="1"/>
  <c r="AC44" i="112"/>
  <c r="Z44" i="112"/>
  <c r="AB44" i="112" s="1"/>
  <c r="R42" i="110"/>
  <c r="AA49" i="112"/>
  <c r="U25" i="112"/>
  <c r="E25" i="112" s="1"/>
  <c r="I24" i="112"/>
  <c r="W25" i="112"/>
  <c r="O45" i="111"/>
  <c r="P42" i="111"/>
  <c r="Q42" i="111"/>
  <c r="S42" i="111" s="1"/>
  <c r="AA48" i="111"/>
  <c r="F24" i="111"/>
  <c r="X24" i="111"/>
  <c r="B50" i="111"/>
  <c r="C49" i="111"/>
  <c r="M46" i="111"/>
  <c r="D46" i="111" s="1"/>
  <c r="L47" i="111"/>
  <c r="Z43" i="111"/>
  <c r="AB43" i="111" s="1"/>
  <c r="AC43" i="111"/>
  <c r="R41" i="111"/>
  <c r="O45" i="110"/>
  <c r="P43" i="110"/>
  <c r="Q43" i="110"/>
  <c r="S43" i="110" s="1"/>
  <c r="AA49" i="110"/>
  <c r="U25" i="110"/>
  <c r="E25" i="110" s="1"/>
  <c r="I24" i="110"/>
  <c r="W25" i="110"/>
  <c r="AC44" i="110"/>
  <c r="Z44" i="110"/>
  <c r="AB44" i="110" s="1"/>
  <c r="R42" i="109"/>
  <c r="C50" i="110"/>
  <c r="B51" i="110"/>
  <c r="L47" i="110"/>
  <c r="M46" i="110"/>
  <c r="D46" i="110" s="1"/>
  <c r="O45" i="109"/>
  <c r="P43" i="109"/>
  <c r="Q43" i="109"/>
  <c r="S43" i="109" s="1"/>
  <c r="AA49" i="109"/>
  <c r="U25" i="109"/>
  <c r="E25" i="109" s="1"/>
  <c r="I24" i="109"/>
  <c r="L47" i="109"/>
  <c r="M46" i="109"/>
  <c r="D46" i="109" s="1"/>
  <c r="AC44" i="109"/>
  <c r="Z44" i="109"/>
  <c r="AB44" i="109" s="1"/>
  <c r="R42" i="108"/>
  <c r="C50" i="109"/>
  <c r="B51" i="109"/>
  <c r="O45" i="108"/>
  <c r="P43" i="108"/>
  <c r="Q43" i="108"/>
  <c r="S43" i="108" s="1"/>
  <c r="AC44" i="108"/>
  <c r="Z44" i="108"/>
  <c r="AB44" i="108" s="1"/>
  <c r="L47" i="108"/>
  <c r="M46" i="108"/>
  <c r="D46" i="108" s="1"/>
  <c r="AA49" i="108"/>
  <c r="R42" i="107"/>
  <c r="U25" i="108"/>
  <c r="E25" i="108" s="1"/>
  <c r="I24" i="108"/>
  <c r="C50" i="108"/>
  <c r="B51" i="108"/>
  <c r="O45" i="107"/>
  <c r="P43" i="107"/>
  <c r="Q43" i="107"/>
  <c r="S43" i="107" s="1"/>
  <c r="C50" i="107"/>
  <c r="B51" i="107"/>
  <c r="U25" i="107"/>
  <c r="E25" i="107" s="1"/>
  <c r="I24" i="107"/>
  <c r="L47" i="107"/>
  <c r="M46" i="107"/>
  <c r="D46" i="107" s="1"/>
  <c r="AC44" i="107"/>
  <c r="Z44" i="107"/>
  <c r="AB44" i="107" s="1"/>
  <c r="AA49" i="107"/>
  <c r="O45" i="106"/>
  <c r="P43" i="106"/>
  <c r="Q43" i="106"/>
  <c r="S43" i="106" s="1"/>
  <c r="AA49" i="106"/>
  <c r="F24" i="106"/>
  <c r="X24" i="106"/>
  <c r="B51" i="106"/>
  <c r="C50" i="106"/>
  <c r="Z44" i="106"/>
  <c r="AB44" i="106" s="1"/>
  <c r="AC44" i="106"/>
  <c r="M46" i="106"/>
  <c r="D46" i="106" s="1"/>
  <c r="L47" i="106"/>
  <c r="R42" i="106"/>
  <c r="O45" i="105"/>
  <c r="P42" i="105"/>
  <c r="Q42" i="105"/>
  <c r="S42" i="105" s="1"/>
  <c r="M46" i="105"/>
  <c r="D46" i="105" s="1"/>
  <c r="L47" i="105"/>
  <c r="Z43" i="105"/>
  <c r="AB43" i="105" s="1"/>
  <c r="AC43" i="105"/>
  <c r="B50" i="105"/>
  <c r="C49" i="105"/>
  <c r="F24" i="105"/>
  <c r="X24" i="105"/>
  <c r="AA48" i="105"/>
  <c r="R41" i="105"/>
  <c r="P43" i="104"/>
  <c r="Q43" i="104"/>
  <c r="S43" i="104" s="1"/>
  <c r="O45" i="104"/>
  <c r="L47" i="104"/>
  <c r="M46" i="104"/>
  <c r="D46" i="104" s="1"/>
  <c r="AC44" i="104"/>
  <c r="Z44" i="104"/>
  <c r="AB44" i="104" s="1"/>
  <c r="AA49" i="104"/>
  <c r="F24" i="104"/>
  <c r="X24" i="104"/>
  <c r="R42" i="104"/>
  <c r="C50" i="104"/>
  <c r="B51" i="104"/>
  <c r="O44" i="103"/>
  <c r="P41" i="103"/>
  <c r="Q41" i="103"/>
  <c r="S41" i="103" s="1"/>
  <c r="R42" i="102"/>
  <c r="B51" i="103"/>
  <c r="C50" i="103"/>
  <c r="Z43" i="103"/>
  <c r="AB43" i="103" s="1"/>
  <c r="AC43" i="103"/>
  <c r="M45" i="103"/>
  <c r="D45" i="103" s="1"/>
  <c r="L46" i="103"/>
  <c r="AA49" i="103"/>
  <c r="V24" i="103"/>
  <c r="H24" i="103"/>
  <c r="R40" i="103"/>
  <c r="O45" i="102"/>
  <c r="P43" i="102"/>
  <c r="Q43" i="102"/>
  <c r="S43" i="102" s="1"/>
  <c r="C50" i="102"/>
  <c r="B51" i="102"/>
  <c r="F24" i="102"/>
  <c r="X24" i="102"/>
  <c r="AA49" i="102"/>
  <c r="L47" i="102"/>
  <c r="M46" i="102"/>
  <c r="D46" i="102" s="1"/>
  <c r="AC44" i="102"/>
  <c r="Z44" i="102"/>
  <c r="AB44" i="102" s="1"/>
  <c r="O45" i="101"/>
  <c r="P43" i="101"/>
  <c r="Q43" i="101"/>
  <c r="S43" i="101" s="1"/>
  <c r="F24" i="101"/>
  <c r="X24" i="101"/>
  <c r="B51" i="101"/>
  <c r="C50" i="101"/>
  <c r="AA49" i="101"/>
  <c r="Z44" i="101"/>
  <c r="AB44" i="101" s="1"/>
  <c r="AC44" i="101"/>
  <c r="M46" i="101"/>
  <c r="D46" i="101" s="1"/>
  <c r="L47" i="101"/>
  <c r="R42" i="101"/>
  <c r="O44" i="100"/>
  <c r="P41" i="100"/>
  <c r="Q41" i="100"/>
  <c r="S41" i="100" s="1"/>
  <c r="B50" i="100"/>
  <c r="C49" i="100"/>
  <c r="Z43" i="100"/>
  <c r="AB43" i="100" s="1"/>
  <c r="AC43" i="100"/>
  <c r="M45" i="100"/>
  <c r="D45" i="100" s="1"/>
  <c r="L46" i="100"/>
  <c r="AA48" i="100"/>
  <c r="R40" i="100"/>
  <c r="O45" i="99"/>
  <c r="P42" i="99"/>
  <c r="Q42" i="99"/>
  <c r="S42" i="99" s="1"/>
  <c r="M46" i="99"/>
  <c r="D46" i="99" s="1"/>
  <c r="L47" i="99"/>
  <c r="AA49" i="99"/>
  <c r="Z44" i="99"/>
  <c r="AB44" i="99" s="1"/>
  <c r="AC44" i="99"/>
  <c r="B51" i="99"/>
  <c r="C50" i="99"/>
  <c r="F24" i="99"/>
  <c r="X24" i="99"/>
  <c r="R41" i="99"/>
  <c r="X24" i="98"/>
  <c r="F24" i="98"/>
  <c r="AC43" i="98"/>
  <c r="Z43" i="98"/>
  <c r="AB43" i="98" s="1"/>
  <c r="C50" i="98"/>
  <c r="B51" i="98"/>
  <c r="P31" i="98"/>
  <c r="Q31" i="98"/>
  <c r="L47" i="98"/>
  <c r="M46" i="98"/>
  <c r="D46" i="98" s="1"/>
  <c r="AA49" i="98"/>
  <c r="O45" i="98"/>
  <c r="O45" i="97"/>
  <c r="AA48" i="97"/>
  <c r="M46" i="97"/>
  <c r="D46" i="97" s="1"/>
  <c r="L47" i="97"/>
  <c r="Z44" i="97"/>
  <c r="AB44" i="97" s="1"/>
  <c r="AC44" i="97"/>
  <c r="P31" i="97"/>
  <c r="I30" i="97"/>
  <c r="Q31" i="97"/>
  <c r="F31" i="97" s="1"/>
  <c r="B50" i="97"/>
  <c r="C49" i="97"/>
  <c r="O44" i="96"/>
  <c r="AA48" i="96"/>
  <c r="M45" i="96"/>
  <c r="D45" i="96" s="1"/>
  <c r="L46" i="96"/>
  <c r="Z43" i="96"/>
  <c r="AB43" i="96" s="1"/>
  <c r="AC43" i="96"/>
  <c r="B50" i="96"/>
  <c r="C49" i="96"/>
  <c r="O45" i="95"/>
  <c r="B51" i="95"/>
  <c r="C50" i="95"/>
  <c r="M46" i="95"/>
  <c r="D46" i="95" s="1"/>
  <c r="L47" i="95"/>
  <c r="Z44" i="95"/>
  <c r="AB44" i="95" s="1"/>
  <c r="AC44" i="95"/>
  <c r="AA49" i="95"/>
  <c r="P31" i="95"/>
  <c r="Q31" i="95"/>
  <c r="O43" i="94"/>
  <c r="AA48" i="94"/>
  <c r="S30" i="94"/>
  <c r="C49" i="94"/>
  <c r="B50" i="94"/>
  <c r="AC42" i="94"/>
  <c r="Z42" i="94"/>
  <c r="AB42" i="94" s="1"/>
  <c r="L45" i="94"/>
  <c r="M44" i="94"/>
  <c r="D44" i="94" s="1"/>
  <c r="R30" i="94"/>
  <c r="W25" i="107" l="1"/>
  <c r="W25" i="108"/>
  <c r="W25" i="109"/>
  <c r="H25" i="95"/>
  <c r="V25" i="95"/>
  <c r="H24" i="94"/>
  <c r="V24" i="94"/>
  <c r="Q32" i="96"/>
  <c r="F32" i="96" s="1"/>
  <c r="I31" i="96"/>
  <c r="U34" i="97"/>
  <c r="W34" i="97" s="1"/>
  <c r="V34" i="97" s="1"/>
  <c r="X34" i="97" s="1"/>
  <c r="U35" i="97" s="1"/>
  <c r="W35" i="97" s="1"/>
  <c r="W23" i="113"/>
  <c r="V23" i="113" s="1"/>
  <c r="U31" i="96"/>
  <c r="W31" i="96" s="1"/>
  <c r="V31" i="96" s="1"/>
  <c r="X31" i="96" s="1"/>
  <c r="U34" i="116"/>
  <c r="W34" i="116" s="1"/>
  <c r="V34" i="116" s="1"/>
  <c r="X34" i="116" s="1"/>
  <c r="U35" i="116" s="1"/>
  <c r="F23" i="100"/>
  <c r="X23" i="100"/>
  <c r="W32" i="117"/>
  <c r="V32" i="117" s="1"/>
  <c r="X32" i="117" s="1"/>
  <c r="U33" i="117" s="1"/>
  <c r="W33" i="117" s="1"/>
  <c r="E32" i="96"/>
  <c r="R32" i="96"/>
  <c r="H32" i="96" s="1"/>
  <c r="O46" i="117"/>
  <c r="C51" i="117"/>
  <c r="B52" i="117"/>
  <c r="P32" i="117"/>
  <c r="I31" i="117"/>
  <c r="Q32" i="117"/>
  <c r="F32" i="117" s="1"/>
  <c r="AC45" i="117"/>
  <c r="Z45" i="117"/>
  <c r="AB45" i="117" s="1"/>
  <c r="L48" i="117"/>
  <c r="M47" i="117"/>
  <c r="D47" i="117" s="1"/>
  <c r="AA50" i="117"/>
  <c r="L48" i="116"/>
  <c r="M47" i="116"/>
  <c r="D47" i="116" s="1"/>
  <c r="C51" i="116"/>
  <c r="B52" i="116"/>
  <c r="P33" i="116"/>
  <c r="I32" i="116"/>
  <c r="Q33" i="116"/>
  <c r="F33" i="116" s="1"/>
  <c r="O46" i="116"/>
  <c r="AC45" i="116"/>
  <c r="Z45" i="116"/>
  <c r="AB45" i="116" s="1"/>
  <c r="AA50" i="116"/>
  <c r="R42" i="112"/>
  <c r="R43" i="115"/>
  <c r="O46" i="115"/>
  <c r="P44" i="115"/>
  <c r="Q44" i="115"/>
  <c r="S44" i="115" s="1"/>
  <c r="AA49" i="115"/>
  <c r="AC45" i="115"/>
  <c r="Z45" i="115"/>
  <c r="AB45" i="115" s="1"/>
  <c r="L48" i="115"/>
  <c r="M47" i="115"/>
  <c r="D47" i="115" s="1"/>
  <c r="R43" i="110"/>
  <c r="C50" i="115"/>
  <c r="B51" i="115"/>
  <c r="V25" i="115"/>
  <c r="H25" i="115"/>
  <c r="O46" i="114"/>
  <c r="P44" i="114"/>
  <c r="Q44" i="114"/>
  <c r="S44" i="114" s="1"/>
  <c r="M47" i="114"/>
  <c r="D47" i="114" s="1"/>
  <c r="L48" i="114"/>
  <c r="V25" i="114"/>
  <c r="H25" i="114"/>
  <c r="B52" i="114"/>
  <c r="C51" i="114"/>
  <c r="Z45" i="114"/>
  <c r="AB45" i="114" s="1"/>
  <c r="AC45" i="114"/>
  <c r="AA50" i="114"/>
  <c r="R43" i="114"/>
  <c r="O45" i="113"/>
  <c r="P43" i="113"/>
  <c r="Q43" i="113"/>
  <c r="S43" i="113" s="1"/>
  <c r="AA49" i="113"/>
  <c r="M46" i="113"/>
  <c r="D46" i="113" s="1"/>
  <c r="L47" i="113"/>
  <c r="Z44" i="113"/>
  <c r="AB44" i="113" s="1"/>
  <c r="AC44" i="113"/>
  <c r="B51" i="113"/>
  <c r="C50" i="113"/>
  <c r="R42" i="113"/>
  <c r="O46" i="112"/>
  <c r="P43" i="112"/>
  <c r="Q43" i="112"/>
  <c r="S43" i="112" s="1"/>
  <c r="AC45" i="112"/>
  <c r="Z45" i="112"/>
  <c r="AB45" i="112" s="1"/>
  <c r="L48" i="112"/>
  <c r="M47" i="112"/>
  <c r="D47" i="112" s="1"/>
  <c r="AA50" i="112"/>
  <c r="V25" i="112"/>
  <c r="H25" i="112"/>
  <c r="C51" i="112"/>
  <c r="B52" i="112"/>
  <c r="O46" i="111"/>
  <c r="P43" i="111"/>
  <c r="Q43" i="111"/>
  <c r="S43" i="111" s="1"/>
  <c r="Z44" i="111"/>
  <c r="AB44" i="111" s="1"/>
  <c r="AC44" i="111"/>
  <c r="M47" i="111"/>
  <c r="D47" i="111" s="1"/>
  <c r="L48" i="111"/>
  <c r="AA49" i="111"/>
  <c r="U25" i="111"/>
  <c r="E25" i="111" s="1"/>
  <c r="I24" i="111"/>
  <c r="B51" i="111"/>
  <c r="C50" i="111"/>
  <c r="R42" i="111"/>
  <c r="O46" i="110"/>
  <c r="P44" i="110"/>
  <c r="Q44" i="110"/>
  <c r="S44" i="110" s="1"/>
  <c r="L48" i="110"/>
  <c r="M47" i="110"/>
  <c r="D47" i="110" s="1"/>
  <c r="AA50" i="110"/>
  <c r="V25" i="110"/>
  <c r="H25" i="110"/>
  <c r="C51" i="110"/>
  <c r="B52" i="110"/>
  <c r="AC45" i="110"/>
  <c r="Z45" i="110"/>
  <c r="AB45" i="110" s="1"/>
  <c r="O46" i="109"/>
  <c r="P44" i="109"/>
  <c r="Q44" i="109"/>
  <c r="S44" i="109" s="1"/>
  <c r="AA50" i="109"/>
  <c r="V25" i="109"/>
  <c r="H25" i="109"/>
  <c r="R43" i="109"/>
  <c r="R43" i="108"/>
  <c r="C51" i="109"/>
  <c r="B52" i="109"/>
  <c r="AC45" i="109"/>
  <c r="Z45" i="109"/>
  <c r="AB45" i="109" s="1"/>
  <c r="L48" i="109"/>
  <c r="M47" i="109"/>
  <c r="D47" i="109" s="1"/>
  <c r="O46" i="108"/>
  <c r="P44" i="108"/>
  <c r="Q44" i="108"/>
  <c r="S44" i="108" s="1"/>
  <c r="AA50" i="108"/>
  <c r="L48" i="108"/>
  <c r="M47" i="108"/>
  <c r="D47" i="108" s="1"/>
  <c r="AC45" i="108"/>
  <c r="Z45" i="108"/>
  <c r="AB45" i="108" s="1"/>
  <c r="R43" i="107"/>
  <c r="C51" i="108"/>
  <c r="B52" i="108"/>
  <c r="V25" i="108"/>
  <c r="H25" i="108"/>
  <c r="O46" i="107"/>
  <c r="P44" i="107"/>
  <c r="Q44" i="107"/>
  <c r="S44" i="107" s="1"/>
  <c r="AC45" i="107"/>
  <c r="Z45" i="107"/>
  <c r="AB45" i="107" s="1"/>
  <c r="L48" i="107"/>
  <c r="M47" i="107"/>
  <c r="D47" i="107" s="1"/>
  <c r="AA50" i="107"/>
  <c r="V25" i="107"/>
  <c r="H25" i="107"/>
  <c r="C51" i="107"/>
  <c r="B52" i="107"/>
  <c r="O46" i="106"/>
  <c r="P44" i="106"/>
  <c r="Q44" i="106"/>
  <c r="S44" i="106" s="1"/>
  <c r="M47" i="106"/>
  <c r="D47" i="106" s="1"/>
  <c r="L48" i="106"/>
  <c r="Z45" i="106"/>
  <c r="AB45" i="106" s="1"/>
  <c r="AC45" i="106"/>
  <c r="AA50" i="106"/>
  <c r="U25" i="106"/>
  <c r="E25" i="106" s="1"/>
  <c r="I24" i="106"/>
  <c r="W25" i="106"/>
  <c r="B52" i="106"/>
  <c r="C51" i="106"/>
  <c r="R43" i="106"/>
  <c r="P43" i="105"/>
  <c r="Q43" i="105"/>
  <c r="S43" i="105" s="1"/>
  <c r="U25" i="105"/>
  <c r="E25" i="105" s="1"/>
  <c r="I24" i="105"/>
  <c r="AA49" i="105"/>
  <c r="Z44" i="105"/>
  <c r="AB44" i="105" s="1"/>
  <c r="AC44" i="105"/>
  <c r="O46" i="105"/>
  <c r="R43" i="104"/>
  <c r="B51" i="105"/>
  <c r="C50" i="105"/>
  <c r="M47" i="105"/>
  <c r="D47" i="105" s="1"/>
  <c r="L48" i="105"/>
  <c r="R42" i="105"/>
  <c r="P44" i="104"/>
  <c r="Q44" i="104"/>
  <c r="S44" i="104" s="1"/>
  <c r="O46" i="104"/>
  <c r="AA50" i="104"/>
  <c r="U25" i="104"/>
  <c r="E25" i="104" s="1"/>
  <c r="I24" i="104"/>
  <c r="W25" i="104"/>
  <c r="AC45" i="104"/>
  <c r="Z45" i="104"/>
  <c r="AB45" i="104" s="1"/>
  <c r="L48" i="104"/>
  <c r="M47" i="104"/>
  <c r="D47" i="104" s="1"/>
  <c r="C51" i="104"/>
  <c r="B52" i="104"/>
  <c r="O45" i="103"/>
  <c r="P42" i="103"/>
  <c r="Q42" i="103"/>
  <c r="S42" i="103" s="1"/>
  <c r="R43" i="102"/>
  <c r="F24" i="103"/>
  <c r="X24" i="103"/>
  <c r="M46" i="103"/>
  <c r="D46" i="103" s="1"/>
  <c r="L47" i="103"/>
  <c r="Z44" i="103"/>
  <c r="AB44" i="103" s="1"/>
  <c r="AC44" i="103"/>
  <c r="AA50" i="103"/>
  <c r="B52" i="103"/>
  <c r="C51" i="103"/>
  <c r="R41" i="103"/>
  <c r="O46" i="102"/>
  <c r="P44" i="102"/>
  <c r="Q44" i="102"/>
  <c r="S44" i="102" s="1"/>
  <c r="AA50" i="102"/>
  <c r="AC45" i="102"/>
  <c r="Z45" i="102"/>
  <c r="AB45" i="102" s="1"/>
  <c r="L48" i="102"/>
  <c r="M47" i="102"/>
  <c r="D47" i="102" s="1"/>
  <c r="U25" i="102"/>
  <c r="E25" i="102" s="1"/>
  <c r="I24" i="102"/>
  <c r="C51" i="102"/>
  <c r="B52" i="102"/>
  <c r="O46" i="101"/>
  <c r="P44" i="101"/>
  <c r="Q44" i="101"/>
  <c r="S44" i="101" s="1"/>
  <c r="M47" i="101"/>
  <c r="D47" i="101" s="1"/>
  <c r="L48" i="101"/>
  <c r="Z45" i="101"/>
  <c r="AB45" i="101" s="1"/>
  <c r="AC45" i="101"/>
  <c r="B52" i="101"/>
  <c r="C51" i="101"/>
  <c r="AA50" i="101"/>
  <c r="U25" i="101"/>
  <c r="E25" i="101" s="1"/>
  <c r="I24" i="101"/>
  <c r="R43" i="101"/>
  <c r="O45" i="100"/>
  <c r="P42" i="100"/>
  <c r="Q42" i="100"/>
  <c r="S42" i="100" s="1"/>
  <c r="B51" i="100"/>
  <c r="C50" i="100"/>
  <c r="M46" i="100"/>
  <c r="D46" i="100" s="1"/>
  <c r="L47" i="100"/>
  <c r="Z44" i="100"/>
  <c r="AB44" i="100" s="1"/>
  <c r="AC44" i="100"/>
  <c r="AA49" i="100"/>
  <c r="R41" i="100"/>
  <c r="O46" i="99"/>
  <c r="P43" i="99"/>
  <c r="Q43" i="99"/>
  <c r="S43" i="99" s="1"/>
  <c r="U25" i="99"/>
  <c r="E25" i="99" s="1"/>
  <c r="I24" i="99"/>
  <c r="AA50" i="99"/>
  <c r="Z45" i="99"/>
  <c r="AB45" i="99" s="1"/>
  <c r="AC45" i="99"/>
  <c r="B52" i="99"/>
  <c r="C51" i="99"/>
  <c r="M47" i="99"/>
  <c r="D47" i="99" s="1"/>
  <c r="L48" i="99"/>
  <c r="R42" i="99"/>
  <c r="I24" i="98"/>
  <c r="U25" i="98"/>
  <c r="E25" i="98" s="1"/>
  <c r="O46" i="98"/>
  <c r="L48" i="98"/>
  <c r="M47" i="98"/>
  <c r="D47" i="98" s="1"/>
  <c r="R31" i="98"/>
  <c r="AA50" i="98"/>
  <c r="AC44" i="98"/>
  <c r="Z44" i="98"/>
  <c r="AB44" i="98" s="1"/>
  <c r="S31" i="98"/>
  <c r="C51" i="98"/>
  <c r="B52" i="98"/>
  <c r="O46" i="97"/>
  <c r="AA49" i="97"/>
  <c r="R31" i="97"/>
  <c r="H31" i="97" s="1"/>
  <c r="E31" i="97"/>
  <c r="Z45" i="97"/>
  <c r="AB45" i="97" s="1"/>
  <c r="AC45" i="97"/>
  <c r="M47" i="97"/>
  <c r="D47" i="97" s="1"/>
  <c r="L48" i="97"/>
  <c r="B51" i="97"/>
  <c r="C50" i="97"/>
  <c r="S31" i="97"/>
  <c r="O45" i="96"/>
  <c r="AA49" i="96"/>
  <c r="Z44" i="96"/>
  <c r="AB44" i="96" s="1"/>
  <c r="AC44" i="96"/>
  <c r="M46" i="96"/>
  <c r="D46" i="96" s="1"/>
  <c r="L47" i="96"/>
  <c r="B51" i="96"/>
  <c r="C50" i="96"/>
  <c r="O46" i="95"/>
  <c r="S31" i="95"/>
  <c r="B52" i="95"/>
  <c r="C51" i="95"/>
  <c r="R31" i="95"/>
  <c r="Z45" i="95"/>
  <c r="AB45" i="95" s="1"/>
  <c r="AC45" i="95"/>
  <c r="M47" i="95"/>
  <c r="D47" i="95" s="1"/>
  <c r="L48" i="95"/>
  <c r="AA50" i="95"/>
  <c r="O44" i="94"/>
  <c r="L46" i="94"/>
  <c r="M45" i="94"/>
  <c r="D45" i="94" s="1"/>
  <c r="AC43" i="94"/>
  <c r="Z43" i="94"/>
  <c r="AB43" i="94" s="1"/>
  <c r="AA49" i="94"/>
  <c r="C50" i="94"/>
  <c r="B51" i="94"/>
  <c r="P31" i="94"/>
  <c r="Q31" i="94"/>
  <c r="W25" i="99" l="1"/>
  <c r="W25" i="101"/>
  <c r="W25" i="102"/>
  <c r="W25" i="111"/>
  <c r="S32" i="96"/>
  <c r="I32" i="96" s="1"/>
  <c r="W25" i="105"/>
  <c r="V25" i="105" s="1"/>
  <c r="X25" i="95"/>
  <c r="F25" i="95"/>
  <c r="X24" i="94"/>
  <c r="F24" i="94"/>
  <c r="H23" i="113"/>
  <c r="W35" i="116"/>
  <c r="V35" i="116" s="1"/>
  <c r="X35" i="116" s="1"/>
  <c r="U36" i="116" s="1"/>
  <c r="W36" i="116" s="1"/>
  <c r="W25" i="98"/>
  <c r="V25" i="98" s="1"/>
  <c r="U32" i="96"/>
  <c r="W32" i="96" s="1"/>
  <c r="V32" i="96" s="1"/>
  <c r="X32" i="96" s="1"/>
  <c r="U24" i="100"/>
  <c r="E24" i="100" s="1"/>
  <c r="I23" i="100"/>
  <c r="F23" i="113"/>
  <c r="X23" i="113"/>
  <c r="V33" i="117"/>
  <c r="X33" i="117" s="1"/>
  <c r="Q33" i="96"/>
  <c r="F33" i="96" s="1"/>
  <c r="O47" i="117"/>
  <c r="R32" i="117"/>
  <c r="H32" i="117" s="1"/>
  <c r="E32" i="117"/>
  <c r="C52" i="117"/>
  <c r="B53" i="117"/>
  <c r="L49" i="117"/>
  <c r="M48" i="117"/>
  <c r="D48" i="117" s="1"/>
  <c r="AC46" i="117"/>
  <c r="Z46" i="117"/>
  <c r="AB46" i="117" s="1"/>
  <c r="S32" i="117"/>
  <c r="AA51" i="117"/>
  <c r="AC46" i="116"/>
  <c r="Z46" i="116"/>
  <c r="AB46" i="116" s="1"/>
  <c r="S33" i="116"/>
  <c r="AA51" i="116"/>
  <c r="L49" i="116"/>
  <c r="M48" i="116"/>
  <c r="O47" i="116"/>
  <c r="D48" i="116"/>
  <c r="R33" i="116"/>
  <c r="H33" i="116" s="1"/>
  <c r="E33" i="116"/>
  <c r="C52" i="116"/>
  <c r="B53" i="116"/>
  <c r="R44" i="115"/>
  <c r="O47" i="115"/>
  <c r="P45" i="115"/>
  <c r="Q45" i="115"/>
  <c r="S45" i="115" s="1"/>
  <c r="F25" i="115"/>
  <c r="X25" i="115"/>
  <c r="AA50" i="115"/>
  <c r="C51" i="115"/>
  <c r="B52" i="115"/>
  <c r="L49" i="115"/>
  <c r="M48" i="115"/>
  <c r="D48" i="115" s="1"/>
  <c r="AC46" i="115"/>
  <c r="Z46" i="115"/>
  <c r="AB46" i="115" s="1"/>
  <c r="O47" i="114"/>
  <c r="P45" i="114"/>
  <c r="Q45" i="114"/>
  <c r="S45" i="114" s="1"/>
  <c r="B53" i="114"/>
  <c r="C52" i="114"/>
  <c r="F25" i="114"/>
  <c r="X25" i="114"/>
  <c r="Z46" i="114"/>
  <c r="AB46" i="114" s="1"/>
  <c r="AC46" i="114"/>
  <c r="AA51" i="114"/>
  <c r="M48" i="114"/>
  <c r="D48" i="114" s="1"/>
  <c r="L49" i="114"/>
  <c r="R44" i="114"/>
  <c r="O46" i="113"/>
  <c r="P44" i="113"/>
  <c r="Q44" i="113"/>
  <c r="S44" i="113" s="1"/>
  <c r="AA50" i="113"/>
  <c r="Z45" i="113"/>
  <c r="AB45" i="113" s="1"/>
  <c r="AC45" i="113"/>
  <c r="M47" i="113"/>
  <c r="D47" i="113" s="1"/>
  <c r="L48" i="113"/>
  <c r="R43" i="112"/>
  <c r="B52" i="113"/>
  <c r="C51" i="113"/>
  <c r="R43" i="113"/>
  <c r="O47" i="112"/>
  <c r="P44" i="112"/>
  <c r="Q44" i="112"/>
  <c r="S44" i="112" s="1"/>
  <c r="C52" i="112"/>
  <c r="B53" i="112"/>
  <c r="L49" i="112"/>
  <c r="M48" i="112"/>
  <c r="D48" i="112" s="1"/>
  <c r="AC46" i="112"/>
  <c r="Z46" i="112"/>
  <c r="AB46" i="112" s="1"/>
  <c r="AA51" i="112"/>
  <c r="F25" i="112"/>
  <c r="X25" i="112"/>
  <c r="O47" i="111"/>
  <c r="P44" i="111"/>
  <c r="Q44" i="111"/>
  <c r="S44" i="111" s="1"/>
  <c r="AA50" i="111"/>
  <c r="V25" i="111"/>
  <c r="H25" i="111"/>
  <c r="R44" i="108"/>
  <c r="R44" i="109"/>
  <c r="R44" i="110"/>
  <c r="B52" i="111"/>
  <c r="C51" i="111"/>
  <c r="M48" i="111"/>
  <c r="D48" i="111" s="1"/>
  <c r="L49" i="111"/>
  <c r="Z45" i="111"/>
  <c r="AB45" i="111" s="1"/>
  <c r="AC45" i="111"/>
  <c r="R43" i="111"/>
  <c r="O47" i="110"/>
  <c r="P45" i="110"/>
  <c r="Q45" i="110"/>
  <c r="S45" i="110" s="1"/>
  <c r="C52" i="110"/>
  <c r="B53" i="110"/>
  <c r="L49" i="110"/>
  <c r="M48" i="110"/>
  <c r="D48" i="110" s="1"/>
  <c r="AC46" i="110"/>
  <c r="Z46" i="110"/>
  <c r="AB46" i="110" s="1"/>
  <c r="AA51" i="110"/>
  <c r="F25" i="110"/>
  <c r="X25" i="110"/>
  <c r="O47" i="109"/>
  <c r="P45" i="109"/>
  <c r="Q45" i="109"/>
  <c r="S45" i="109" s="1"/>
  <c r="C52" i="109"/>
  <c r="B53" i="109"/>
  <c r="L49" i="109"/>
  <c r="M48" i="109"/>
  <c r="D48" i="109" s="1"/>
  <c r="AC46" i="109"/>
  <c r="Z46" i="109"/>
  <c r="AB46" i="109" s="1"/>
  <c r="AA51" i="109"/>
  <c r="F25" i="109"/>
  <c r="X25" i="109"/>
  <c r="O47" i="108"/>
  <c r="P45" i="108"/>
  <c r="Q45" i="108"/>
  <c r="S45" i="108" s="1"/>
  <c r="F25" i="108"/>
  <c r="X25" i="108"/>
  <c r="AA51" i="108"/>
  <c r="R44" i="107"/>
  <c r="C52" i="108"/>
  <c r="B53" i="108"/>
  <c r="AC46" i="108"/>
  <c r="Z46" i="108"/>
  <c r="AB46" i="108" s="1"/>
  <c r="L49" i="108"/>
  <c r="M48" i="108"/>
  <c r="D48" i="108" s="1"/>
  <c r="O47" i="107"/>
  <c r="P45" i="107"/>
  <c r="Q45" i="107"/>
  <c r="S45" i="107" s="1"/>
  <c r="C52" i="107"/>
  <c r="B53" i="107"/>
  <c r="L49" i="107"/>
  <c r="M48" i="107"/>
  <c r="D48" i="107" s="1"/>
  <c r="AC46" i="107"/>
  <c r="Z46" i="107"/>
  <c r="AB46" i="107" s="1"/>
  <c r="AA51" i="107"/>
  <c r="F25" i="107"/>
  <c r="X25" i="107"/>
  <c r="O47" i="106"/>
  <c r="P45" i="106"/>
  <c r="Q45" i="106"/>
  <c r="S45" i="106" s="1"/>
  <c r="AA51" i="106"/>
  <c r="V25" i="106"/>
  <c r="H25" i="106"/>
  <c r="B53" i="106"/>
  <c r="C52" i="106"/>
  <c r="Z46" i="106"/>
  <c r="AB46" i="106" s="1"/>
  <c r="AC46" i="106"/>
  <c r="M48" i="106"/>
  <c r="D48" i="106" s="1"/>
  <c r="L49" i="106"/>
  <c r="R44" i="106"/>
  <c r="P44" i="105"/>
  <c r="Q44" i="105"/>
  <c r="S44" i="105" s="1"/>
  <c r="B52" i="105"/>
  <c r="C51" i="105"/>
  <c r="Z45" i="105"/>
  <c r="AB45" i="105" s="1"/>
  <c r="AC45" i="105"/>
  <c r="M48" i="105"/>
  <c r="D48" i="105" s="1"/>
  <c r="L49" i="105"/>
  <c r="AA50" i="105"/>
  <c r="O47" i="105"/>
  <c r="H25" i="105"/>
  <c r="R43" i="105"/>
  <c r="P45" i="104"/>
  <c r="Q45" i="104"/>
  <c r="S45" i="104" s="1"/>
  <c r="O47" i="104"/>
  <c r="C52" i="104"/>
  <c r="B53" i="104"/>
  <c r="V25" i="104"/>
  <c r="H25" i="104"/>
  <c r="R44" i="104"/>
  <c r="AA51" i="104"/>
  <c r="L49" i="104"/>
  <c r="M48" i="104"/>
  <c r="D48" i="104" s="1"/>
  <c r="AC46" i="104"/>
  <c r="Z46" i="104"/>
  <c r="AB46" i="104" s="1"/>
  <c r="O46" i="103"/>
  <c r="P43" i="103"/>
  <c r="Q43" i="103"/>
  <c r="S43" i="103" s="1"/>
  <c r="R44" i="102"/>
  <c r="B53" i="103"/>
  <c r="C52" i="103"/>
  <c r="Z45" i="103"/>
  <c r="AB45" i="103" s="1"/>
  <c r="AC45" i="103"/>
  <c r="M47" i="103"/>
  <c r="D47" i="103" s="1"/>
  <c r="L48" i="103"/>
  <c r="U25" i="103"/>
  <c r="E25" i="103" s="1"/>
  <c r="I24" i="103"/>
  <c r="AA51" i="103"/>
  <c r="R42" i="103"/>
  <c r="O47" i="102"/>
  <c r="P45" i="102"/>
  <c r="Q45" i="102"/>
  <c r="S45" i="102" s="1"/>
  <c r="C52" i="102"/>
  <c r="B53" i="102"/>
  <c r="V25" i="102"/>
  <c r="H25" i="102"/>
  <c r="AA51" i="102"/>
  <c r="L49" i="102"/>
  <c r="M48" i="102"/>
  <c r="D48" i="102" s="1"/>
  <c r="AC46" i="102"/>
  <c r="Z46" i="102"/>
  <c r="AB46" i="102" s="1"/>
  <c r="O47" i="101"/>
  <c r="P45" i="101"/>
  <c r="Q45" i="101"/>
  <c r="S45" i="101" s="1"/>
  <c r="V25" i="101"/>
  <c r="H25" i="101"/>
  <c r="B53" i="101"/>
  <c r="C52" i="101"/>
  <c r="AA51" i="101"/>
  <c r="Z46" i="101"/>
  <c r="AB46" i="101" s="1"/>
  <c r="AC46" i="101"/>
  <c r="M48" i="101"/>
  <c r="D48" i="101" s="1"/>
  <c r="L49" i="101"/>
  <c r="R44" i="101"/>
  <c r="O46" i="100"/>
  <c r="P43" i="100"/>
  <c r="Q43" i="100"/>
  <c r="S43" i="100" s="1"/>
  <c r="B52" i="100"/>
  <c r="C51" i="100"/>
  <c r="Z45" i="100"/>
  <c r="AB45" i="100" s="1"/>
  <c r="AC45" i="100"/>
  <c r="M47" i="100"/>
  <c r="D47" i="100" s="1"/>
  <c r="L48" i="100"/>
  <c r="AA50" i="100"/>
  <c r="R42" i="100"/>
  <c r="O47" i="99"/>
  <c r="P44" i="99"/>
  <c r="Q44" i="99"/>
  <c r="S44" i="99" s="1"/>
  <c r="V35" i="97"/>
  <c r="X35" i="97" s="1"/>
  <c r="M48" i="99"/>
  <c r="D48" i="99" s="1"/>
  <c r="L49" i="99"/>
  <c r="AA51" i="99"/>
  <c r="Z46" i="99"/>
  <c r="AB46" i="99" s="1"/>
  <c r="AC46" i="99"/>
  <c r="B53" i="99"/>
  <c r="C52" i="99"/>
  <c r="V25" i="99"/>
  <c r="H25" i="99"/>
  <c r="R43" i="99"/>
  <c r="H25" i="98"/>
  <c r="O47" i="98"/>
  <c r="AA51" i="98"/>
  <c r="L49" i="98"/>
  <c r="M48" i="98"/>
  <c r="D48" i="98" s="1"/>
  <c r="C52" i="98"/>
  <c r="B53" i="98"/>
  <c r="P32" i="98"/>
  <c r="Q32" i="98"/>
  <c r="AC45" i="98"/>
  <c r="Z45" i="98"/>
  <c r="AB45" i="98" s="1"/>
  <c r="O47" i="97"/>
  <c r="AA50" i="97"/>
  <c r="M48" i="97"/>
  <c r="D48" i="97" s="1"/>
  <c r="L49" i="97"/>
  <c r="Z46" i="97"/>
  <c r="AB46" i="97" s="1"/>
  <c r="AC46" i="97"/>
  <c r="P32" i="97"/>
  <c r="I31" i="97"/>
  <c r="Q32" i="97"/>
  <c r="F32" i="97" s="1"/>
  <c r="B52" i="97"/>
  <c r="C51" i="97"/>
  <c r="O46" i="96"/>
  <c r="B52" i="96"/>
  <c r="C51" i="96"/>
  <c r="M47" i="96"/>
  <c r="D47" i="96" s="1"/>
  <c r="L48" i="96"/>
  <c r="Z45" i="96"/>
  <c r="AB45" i="96" s="1"/>
  <c r="AC45" i="96"/>
  <c r="AA50" i="96"/>
  <c r="O47" i="95"/>
  <c r="B53" i="95"/>
  <c r="C52" i="95"/>
  <c r="M48" i="95"/>
  <c r="D48" i="95" s="1"/>
  <c r="L49" i="95"/>
  <c r="Z46" i="95"/>
  <c r="AB46" i="95" s="1"/>
  <c r="AC46" i="95"/>
  <c r="AA51" i="95"/>
  <c r="P32" i="95"/>
  <c r="Q32" i="95"/>
  <c r="O45" i="94"/>
  <c r="AA50" i="94"/>
  <c r="S31" i="94"/>
  <c r="C51" i="94"/>
  <c r="B52" i="94"/>
  <c r="AC44" i="94"/>
  <c r="Z44" i="94"/>
  <c r="AB44" i="94" s="1"/>
  <c r="L47" i="94"/>
  <c r="M46" i="94"/>
  <c r="D46" i="94" s="1"/>
  <c r="R31" i="94"/>
  <c r="P33" i="96" l="1"/>
  <c r="W25" i="103"/>
  <c r="I25" i="95"/>
  <c r="U26" i="95"/>
  <c r="E26" i="95" s="1"/>
  <c r="W26" i="95"/>
  <c r="U25" i="94"/>
  <c r="E25" i="94" s="1"/>
  <c r="I24" i="94"/>
  <c r="W25" i="94"/>
  <c r="W24" i="100"/>
  <c r="V24" i="100" s="1"/>
  <c r="U24" i="113"/>
  <c r="E24" i="113" s="1"/>
  <c r="I23" i="113"/>
  <c r="H24" i="100"/>
  <c r="U33" i="96"/>
  <c r="W33" i="96" s="1"/>
  <c r="V33" i="96" s="1"/>
  <c r="X33" i="96" s="1"/>
  <c r="U34" i="117"/>
  <c r="W34" i="117" s="1"/>
  <c r="V36" i="116"/>
  <c r="X36" i="116" s="1"/>
  <c r="S33" i="96"/>
  <c r="E33" i="96"/>
  <c r="R33" i="96"/>
  <c r="H33" i="96" s="1"/>
  <c r="O48" i="117"/>
  <c r="P33" i="117"/>
  <c r="I32" i="117"/>
  <c r="Q33" i="117"/>
  <c r="F33" i="117" s="1"/>
  <c r="AC47" i="117"/>
  <c r="Z47" i="117"/>
  <c r="AB47" i="117" s="1"/>
  <c r="L50" i="117"/>
  <c r="M49" i="117"/>
  <c r="D49" i="117" s="1"/>
  <c r="AA52" i="117"/>
  <c r="C53" i="117"/>
  <c r="B54" i="117"/>
  <c r="AA52" i="116"/>
  <c r="L50" i="116"/>
  <c r="M49" i="116"/>
  <c r="D49" i="116" s="1"/>
  <c r="P34" i="116"/>
  <c r="I33" i="116"/>
  <c r="Q34" i="116"/>
  <c r="F34" i="116" s="1"/>
  <c r="AC47" i="116"/>
  <c r="Z47" i="116"/>
  <c r="AB47" i="116" s="1"/>
  <c r="C53" i="116"/>
  <c r="B54" i="116"/>
  <c r="O48" i="116"/>
  <c r="R45" i="115"/>
  <c r="O48" i="115"/>
  <c r="P46" i="115"/>
  <c r="Q46" i="115"/>
  <c r="S46" i="115" s="1"/>
  <c r="C52" i="115"/>
  <c r="B53" i="115"/>
  <c r="AC47" i="115"/>
  <c r="Z47" i="115"/>
  <c r="AB47" i="115" s="1"/>
  <c r="L50" i="115"/>
  <c r="M49" i="115"/>
  <c r="D49" i="115" s="1"/>
  <c r="AA51" i="115"/>
  <c r="U26" i="115"/>
  <c r="E26" i="115" s="1"/>
  <c r="I25" i="115"/>
  <c r="O48" i="114"/>
  <c r="P46" i="114"/>
  <c r="Q46" i="114"/>
  <c r="S46" i="114" s="1"/>
  <c r="M49" i="114"/>
  <c r="D49" i="114" s="1"/>
  <c r="L50" i="114"/>
  <c r="B54" i="114"/>
  <c r="C53" i="114"/>
  <c r="Z47" i="114"/>
  <c r="AB47" i="114" s="1"/>
  <c r="AC47" i="114"/>
  <c r="U26" i="114"/>
  <c r="E26" i="114" s="1"/>
  <c r="I25" i="114"/>
  <c r="AA52" i="114"/>
  <c r="R45" i="114"/>
  <c r="O47" i="113"/>
  <c r="P45" i="113"/>
  <c r="Q45" i="113"/>
  <c r="S45" i="113" s="1"/>
  <c r="R44" i="112"/>
  <c r="B53" i="113"/>
  <c r="C52" i="113"/>
  <c r="M48" i="113"/>
  <c r="D48" i="113" s="1"/>
  <c r="L49" i="113"/>
  <c r="Z46" i="113"/>
  <c r="AB46" i="113" s="1"/>
  <c r="AC46" i="113"/>
  <c r="AA51" i="113"/>
  <c r="R44" i="113"/>
  <c r="O48" i="112"/>
  <c r="P45" i="112"/>
  <c r="Q45" i="112"/>
  <c r="S45" i="112" s="1"/>
  <c r="U26" i="112"/>
  <c r="E26" i="112" s="1"/>
  <c r="I25" i="112"/>
  <c r="AC47" i="112"/>
  <c r="Z47" i="112"/>
  <c r="AB47" i="112" s="1"/>
  <c r="L50" i="112"/>
  <c r="M49" i="112"/>
  <c r="D49" i="112" s="1"/>
  <c r="AA52" i="112"/>
  <c r="C53" i="112"/>
  <c r="B54" i="112"/>
  <c r="O48" i="111"/>
  <c r="P45" i="111"/>
  <c r="Q45" i="111"/>
  <c r="S45" i="111" s="1"/>
  <c r="R45" i="109"/>
  <c r="R45" i="110"/>
  <c r="B53" i="111"/>
  <c r="C52" i="111"/>
  <c r="Z46" i="111"/>
  <c r="AB46" i="111" s="1"/>
  <c r="AC46" i="111"/>
  <c r="M49" i="111"/>
  <c r="D49" i="111" s="1"/>
  <c r="L50" i="111"/>
  <c r="AA51" i="111"/>
  <c r="F25" i="111"/>
  <c r="X25" i="111"/>
  <c r="R44" i="111"/>
  <c r="O48" i="110"/>
  <c r="P46" i="110"/>
  <c r="Q46" i="110"/>
  <c r="S46" i="110" s="1"/>
  <c r="R45" i="108"/>
  <c r="U26" i="110"/>
  <c r="E26" i="110" s="1"/>
  <c r="I25" i="110"/>
  <c r="AC47" i="110"/>
  <c r="Z47" i="110"/>
  <c r="AB47" i="110" s="1"/>
  <c r="L50" i="110"/>
  <c r="M49" i="110"/>
  <c r="D49" i="110" s="1"/>
  <c r="AA52" i="110"/>
  <c r="C53" i="110"/>
  <c r="B54" i="110"/>
  <c r="O48" i="109"/>
  <c r="P46" i="109"/>
  <c r="Q46" i="109"/>
  <c r="S46" i="109" s="1"/>
  <c r="U26" i="109"/>
  <c r="E26" i="109" s="1"/>
  <c r="I25" i="109"/>
  <c r="AC47" i="109"/>
  <c r="Z47" i="109"/>
  <c r="AB47" i="109" s="1"/>
  <c r="L50" i="109"/>
  <c r="M49" i="109"/>
  <c r="D49" i="109" s="1"/>
  <c r="AA52" i="109"/>
  <c r="C53" i="109"/>
  <c r="B54" i="109"/>
  <c r="O48" i="108"/>
  <c r="P46" i="108"/>
  <c r="Q46" i="108"/>
  <c r="S46" i="108" s="1"/>
  <c r="L50" i="108"/>
  <c r="M49" i="108"/>
  <c r="D49" i="108" s="1"/>
  <c r="AC47" i="108"/>
  <c r="Z47" i="108"/>
  <c r="AB47" i="108" s="1"/>
  <c r="AA52" i="108"/>
  <c r="R45" i="107"/>
  <c r="C53" i="108"/>
  <c r="B54" i="108"/>
  <c r="U26" i="108"/>
  <c r="E26" i="108" s="1"/>
  <c r="I25" i="108"/>
  <c r="O48" i="107"/>
  <c r="P46" i="107"/>
  <c r="Q46" i="107"/>
  <c r="S46" i="107" s="1"/>
  <c r="U26" i="107"/>
  <c r="E26" i="107" s="1"/>
  <c r="I25" i="107"/>
  <c r="AC47" i="107"/>
  <c r="Z47" i="107"/>
  <c r="AB47" i="107" s="1"/>
  <c r="L50" i="107"/>
  <c r="M49" i="107"/>
  <c r="D49" i="107" s="1"/>
  <c r="AA52" i="107"/>
  <c r="C53" i="107"/>
  <c r="B54" i="107"/>
  <c r="O48" i="106"/>
  <c r="P46" i="106"/>
  <c r="Q46" i="106"/>
  <c r="S46" i="106" s="1"/>
  <c r="M49" i="106"/>
  <c r="D49" i="106" s="1"/>
  <c r="L50" i="106"/>
  <c r="Z47" i="106"/>
  <c r="AB47" i="106" s="1"/>
  <c r="AC47" i="106"/>
  <c r="AA52" i="106"/>
  <c r="B54" i="106"/>
  <c r="C53" i="106"/>
  <c r="F25" i="106"/>
  <c r="X25" i="106"/>
  <c r="R45" i="106"/>
  <c r="P45" i="105"/>
  <c r="Q45" i="105"/>
  <c r="S45" i="105" s="1"/>
  <c r="B53" i="105"/>
  <c r="C52" i="105"/>
  <c r="F25" i="105"/>
  <c r="X25" i="105"/>
  <c r="O48" i="105"/>
  <c r="M49" i="105"/>
  <c r="D49" i="105" s="1"/>
  <c r="L50" i="105"/>
  <c r="Z46" i="105"/>
  <c r="AB46" i="105" s="1"/>
  <c r="AC46" i="105"/>
  <c r="AA51" i="105"/>
  <c r="R44" i="105"/>
  <c r="P46" i="104"/>
  <c r="Q46" i="104"/>
  <c r="S46" i="104" s="1"/>
  <c r="O48" i="104"/>
  <c r="AC47" i="104"/>
  <c r="Z47" i="104"/>
  <c r="AB47" i="104" s="1"/>
  <c r="L50" i="104"/>
  <c r="M49" i="104"/>
  <c r="D49" i="104" s="1"/>
  <c r="F25" i="104"/>
  <c r="X25" i="104"/>
  <c r="AA52" i="104"/>
  <c r="R45" i="104"/>
  <c r="C53" i="104"/>
  <c r="B54" i="104"/>
  <c r="O47" i="103"/>
  <c r="P44" i="103"/>
  <c r="Q44" i="103"/>
  <c r="S44" i="103" s="1"/>
  <c r="R45" i="102"/>
  <c r="V25" i="103"/>
  <c r="H25" i="103"/>
  <c r="M48" i="103"/>
  <c r="D48" i="103" s="1"/>
  <c r="L49" i="103"/>
  <c r="Z46" i="103"/>
  <c r="AB46" i="103" s="1"/>
  <c r="AC46" i="103"/>
  <c r="AA52" i="103"/>
  <c r="B54" i="103"/>
  <c r="C53" i="103"/>
  <c r="R43" i="103"/>
  <c r="O48" i="102"/>
  <c r="P46" i="102"/>
  <c r="Q46" i="102"/>
  <c r="S46" i="102" s="1"/>
  <c r="F25" i="102"/>
  <c r="X25" i="102"/>
  <c r="AA52" i="102"/>
  <c r="AC47" i="102"/>
  <c r="Z47" i="102"/>
  <c r="AB47" i="102" s="1"/>
  <c r="L50" i="102"/>
  <c r="M49" i="102"/>
  <c r="D49" i="102" s="1"/>
  <c r="C53" i="102"/>
  <c r="B54" i="102"/>
  <c r="O48" i="101"/>
  <c r="P46" i="101"/>
  <c r="Q46" i="101"/>
  <c r="S46" i="101" s="1"/>
  <c r="M49" i="101"/>
  <c r="D49" i="101" s="1"/>
  <c r="L50" i="101"/>
  <c r="Z47" i="101"/>
  <c r="AB47" i="101" s="1"/>
  <c r="AC47" i="101"/>
  <c r="B54" i="101"/>
  <c r="C53" i="101"/>
  <c r="F25" i="101"/>
  <c r="X25" i="101"/>
  <c r="AA52" i="101"/>
  <c r="R45" i="101"/>
  <c r="O47" i="100"/>
  <c r="P44" i="100"/>
  <c r="Q44" i="100"/>
  <c r="S44" i="100" s="1"/>
  <c r="B53" i="100"/>
  <c r="C52" i="100"/>
  <c r="M48" i="100"/>
  <c r="D48" i="100" s="1"/>
  <c r="L49" i="100"/>
  <c r="Z46" i="100"/>
  <c r="AB46" i="100" s="1"/>
  <c r="AC46" i="100"/>
  <c r="AA51" i="100"/>
  <c r="R43" i="100"/>
  <c r="O48" i="99"/>
  <c r="P45" i="99"/>
  <c r="Q45" i="99"/>
  <c r="S45" i="99" s="1"/>
  <c r="F25" i="99"/>
  <c r="X25" i="99"/>
  <c r="B54" i="99"/>
  <c r="C53" i="99"/>
  <c r="M49" i="99"/>
  <c r="D49" i="99" s="1"/>
  <c r="L50" i="99"/>
  <c r="U36" i="97"/>
  <c r="W36" i="97" s="1"/>
  <c r="AA52" i="99"/>
  <c r="Z47" i="99"/>
  <c r="AB47" i="99" s="1"/>
  <c r="AC47" i="99"/>
  <c r="R44" i="99"/>
  <c r="X25" i="98"/>
  <c r="F25" i="98"/>
  <c r="S32" i="98"/>
  <c r="Q33" i="98" s="1"/>
  <c r="R32" i="98"/>
  <c r="C53" i="98"/>
  <c r="B54" i="98"/>
  <c r="AC46" i="98"/>
  <c r="Z46" i="98"/>
  <c r="AB46" i="98" s="1"/>
  <c r="P33" i="98"/>
  <c r="AA52" i="98"/>
  <c r="L50" i="98"/>
  <c r="M49" i="98"/>
  <c r="D49" i="98" s="1"/>
  <c r="O48" i="98"/>
  <c r="O48" i="97"/>
  <c r="AA51" i="97"/>
  <c r="S32" i="97"/>
  <c r="Z47" i="97"/>
  <c r="AB47" i="97" s="1"/>
  <c r="AC47" i="97"/>
  <c r="M49" i="97"/>
  <c r="D49" i="97" s="1"/>
  <c r="L50" i="97"/>
  <c r="B53" i="97"/>
  <c r="C52" i="97"/>
  <c r="R32" i="97"/>
  <c r="H32" i="97" s="1"/>
  <c r="E32" i="97"/>
  <c r="O47" i="96"/>
  <c r="Z46" i="96"/>
  <c r="AB46" i="96" s="1"/>
  <c r="AC46" i="96"/>
  <c r="M48" i="96"/>
  <c r="D48" i="96" s="1"/>
  <c r="L49" i="96"/>
  <c r="AA51" i="96"/>
  <c r="B53" i="96"/>
  <c r="C52" i="96"/>
  <c r="O48" i="95"/>
  <c r="S32" i="95"/>
  <c r="B54" i="95"/>
  <c r="C53" i="95"/>
  <c r="R32" i="95"/>
  <c r="Z47" i="95"/>
  <c r="AB47" i="95" s="1"/>
  <c r="AC47" i="95"/>
  <c r="M49" i="95"/>
  <c r="D49" i="95" s="1"/>
  <c r="L50" i="95"/>
  <c r="AA52" i="95"/>
  <c r="O46" i="94"/>
  <c r="L48" i="94"/>
  <c r="M47" i="94"/>
  <c r="D47" i="94" s="1"/>
  <c r="AC45" i="94"/>
  <c r="Z45" i="94"/>
  <c r="AB45" i="94" s="1"/>
  <c r="AA51" i="94"/>
  <c r="C52" i="94"/>
  <c r="B53" i="94"/>
  <c r="P32" i="94"/>
  <c r="Q32" i="94"/>
  <c r="W26" i="112" l="1"/>
  <c r="W26" i="110"/>
  <c r="W26" i="109"/>
  <c r="W26" i="107"/>
  <c r="W26" i="108"/>
  <c r="W26" i="114"/>
  <c r="V26" i="114" s="1"/>
  <c r="W26" i="115"/>
  <c r="H26" i="95"/>
  <c r="V26" i="95"/>
  <c r="V25" i="94"/>
  <c r="H25" i="94"/>
  <c r="W24" i="113"/>
  <c r="V24" i="113" s="1"/>
  <c r="U34" i="96"/>
  <c r="W34" i="96" s="1"/>
  <c r="V34" i="96" s="1"/>
  <c r="X34" i="96" s="1"/>
  <c r="F24" i="100"/>
  <c r="X24" i="100"/>
  <c r="U37" i="116"/>
  <c r="W37" i="116" s="1"/>
  <c r="V37" i="116" s="1"/>
  <c r="X37" i="116" s="1"/>
  <c r="V34" i="117"/>
  <c r="X34" i="117" s="1"/>
  <c r="I33" i="96"/>
  <c r="P34" i="96"/>
  <c r="Q34" i="96"/>
  <c r="F34" i="96" s="1"/>
  <c r="O49" i="117"/>
  <c r="S34" i="116"/>
  <c r="I34" i="116" s="1"/>
  <c r="C54" i="117"/>
  <c r="B55" i="117"/>
  <c r="L51" i="117"/>
  <c r="M50" i="117"/>
  <c r="D50" i="117" s="1"/>
  <c r="AC48" i="117"/>
  <c r="Z48" i="117"/>
  <c r="AB48" i="117" s="1"/>
  <c r="S33" i="117"/>
  <c r="AA53" i="117"/>
  <c r="R33" i="117"/>
  <c r="H33" i="117" s="1"/>
  <c r="E33" i="117"/>
  <c r="O49" i="116"/>
  <c r="C54" i="116"/>
  <c r="B55" i="116"/>
  <c r="R34" i="116"/>
  <c r="H34" i="116" s="1"/>
  <c r="E34" i="116"/>
  <c r="AA53" i="116"/>
  <c r="AC48" i="116"/>
  <c r="Z48" i="116"/>
  <c r="AB48" i="116" s="1"/>
  <c r="L51" i="116"/>
  <c r="M50" i="116"/>
  <c r="D50" i="116" s="1"/>
  <c r="R46" i="115"/>
  <c r="O49" i="115"/>
  <c r="P47" i="115"/>
  <c r="Q47" i="115"/>
  <c r="S47" i="115" s="1"/>
  <c r="V26" i="115"/>
  <c r="H26" i="115"/>
  <c r="L51" i="115"/>
  <c r="M50" i="115"/>
  <c r="D50" i="115" s="1"/>
  <c r="AC48" i="115"/>
  <c r="Z48" i="115"/>
  <c r="AB48" i="115" s="1"/>
  <c r="AA52" i="115"/>
  <c r="C53" i="115"/>
  <c r="B54" i="115"/>
  <c r="O49" i="114"/>
  <c r="P47" i="114"/>
  <c r="Q47" i="114"/>
  <c r="S47" i="114" s="1"/>
  <c r="B55" i="114"/>
  <c r="C54" i="114"/>
  <c r="H26" i="114"/>
  <c r="Z48" i="114"/>
  <c r="AB48" i="114" s="1"/>
  <c r="AC48" i="114"/>
  <c r="AA53" i="114"/>
  <c r="M50" i="114"/>
  <c r="D50" i="114" s="1"/>
  <c r="L51" i="114"/>
  <c r="R46" i="114"/>
  <c r="O48" i="113"/>
  <c r="P46" i="113"/>
  <c r="Q46" i="113"/>
  <c r="S46" i="113" s="1"/>
  <c r="R45" i="112"/>
  <c r="Z47" i="113"/>
  <c r="AB47" i="113" s="1"/>
  <c r="AC47" i="113"/>
  <c r="M49" i="113"/>
  <c r="D49" i="113" s="1"/>
  <c r="L50" i="113"/>
  <c r="AA52" i="113"/>
  <c r="B54" i="113"/>
  <c r="C53" i="113"/>
  <c r="R45" i="113"/>
  <c r="O49" i="112"/>
  <c r="P46" i="112"/>
  <c r="Q46" i="112"/>
  <c r="S46" i="112" s="1"/>
  <c r="C54" i="112"/>
  <c r="B55" i="112"/>
  <c r="L51" i="112"/>
  <c r="M50" i="112"/>
  <c r="D50" i="112" s="1"/>
  <c r="AC48" i="112"/>
  <c r="Z48" i="112"/>
  <c r="AB48" i="112" s="1"/>
  <c r="R46" i="110"/>
  <c r="AA53" i="112"/>
  <c r="V26" i="112"/>
  <c r="H26" i="112"/>
  <c r="O49" i="111"/>
  <c r="P46" i="111"/>
  <c r="Q46" i="111"/>
  <c r="S46" i="111" s="1"/>
  <c r="U26" i="111"/>
  <c r="E26" i="111" s="1"/>
  <c r="I25" i="111"/>
  <c r="B54" i="111"/>
  <c r="C53" i="111"/>
  <c r="M50" i="111"/>
  <c r="D50" i="111" s="1"/>
  <c r="L51" i="111"/>
  <c r="Z47" i="111"/>
  <c r="AB47" i="111" s="1"/>
  <c r="AC47" i="111"/>
  <c r="AA52" i="111"/>
  <c r="R45" i="111"/>
  <c r="O49" i="110"/>
  <c r="P47" i="110"/>
  <c r="Q47" i="110"/>
  <c r="S47" i="110" s="1"/>
  <c r="AA53" i="110"/>
  <c r="V26" i="110"/>
  <c r="H26" i="110"/>
  <c r="R46" i="109"/>
  <c r="C54" i="110"/>
  <c r="B55" i="110"/>
  <c r="L51" i="110"/>
  <c r="M50" i="110"/>
  <c r="D50" i="110" s="1"/>
  <c r="AC48" i="110"/>
  <c r="Z48" i="110"/>
  <c r="AB48" i="110" s="1"/>
  <c r="O49" i="109"/>
  <c r="P47" i="109"/>
  <c r="Q47" i="109"/>
  <c r="S47" i="109" s="1"/>
  <c r="R46" i="108"/>
  <c r="C54" i="109"/>
  <c r="B55" i="109"/>
  <c r="L51" i="109"/>
  <c r="M50" i="109"/>
  <c r="D50" i="109" s="1"/>
  <c r="AC48" i="109"/>
  <c r="Z48" i="109"/>
  <c r="AB48" i="109" s="1"/>
  <c r="AA53" i="109"/>
  <c r="V26" i="109"/>
  <c r="H26" i="109"/>
  <c r="O49" i="108"/>
  <c r="P47" i="108"/>
  <c r="Q47" i="108"/>
  <c r="S47" i="108" s="1"/>
  <c r="AA53" i="108"/>
  <c r="AC48" i="108"/>
  <c r="Z48" i="108"/>
  <c r="AB48" i="108" s="1"/>
  <c r="L51" i="108"/>
  <c r="M50" i="108"/>
  <c r="D50" i="108" s="1"/>
  <c r="R46" i="107"/>
  <c r="V26" i="108"/>
  <c r="H26" i="108"/>
  <c r="C54" i="108"/>
  <c r="B55" i="108"/>
  <c r="O49" i="107"/>
  <c r="P47" i="107"/>
  <c r="Q47" i="107"/>
  <c r="S47" i="107" s="1"/>
  <c r="C54" i="107"/>
  <c r="B55" i="107"/>
  <c r="L51" i="107"/>
  <c r="M50" i="107"/>
  <c r="D50" i="107" s="1"/>
  <c r="AC48" i="107"/>
  <c r="Z48" i="107"/>
  <c r="AB48" i="107" s="1"/>
  <c r="AA53" i="107"/>
  <c r="V26" i="107"/>
  <c r="H26" i="107"/>
  <c r="O49" i="106"/>
  <c r="P47" i="106"/>
  <c r="Q47" i="106"/>
  <c r="S47" i="106" s="1"/>
  <c r="U26" i="106"/>
  <c r="E26" i="106" s="1"/>
  <c r="I25" i="106"/>
  <c r="AA53" i="106"/>
  <c r="B55" i="106"/>
  <c r="C54" i="106"/>
  <c r="Z48" i="106"/>
  <c r="AB48" i="106" s="1"/>
  <c r="AC48" i="106"/>
  <c r="M50" i="106"/>
  <c r="D50" i="106" s="1"/>
  <c r="L51" i="106"/>
  <c r="R46" i="106"/>
  <c r="O49" i="105"/>
  <c r="P46" i="105"/>
  <c r="Q46" i="105"/>
  <c r="S46" i="105" s="1"/>
  <c r="B54" i="105"/>
  <c r="C53" i="105"/>
  <c r="Z47" i="105"/>
  <c r="AB47" i="105" s="1"/>
  <c r="AC47" i="105"/>
  <c r="M50" i="105"/>
  <c r="D50" i="105" s="1"/>
  <c r="L51" i="105"/>
  <c r="U26" i="105"/>
  <c r="E26" i="105" s="1"/>
  <c r="I25" i="105"/>
  <c r="AA52" i="105"/>
  <c r="R45" i="105"/>
  <c r="P47" i="104"/>
  <c r="Q47" i="104"/>
  <c r="S47" i="104" s="1"/>
  <c r="O49" i="104"/>
  <c r="AA53" i="104"/>
  <c r="L51" i="104"/>
  <c r="M50" i="104"/>
  <c r="D50" i="104" s="1"/>
  <c r="AC48" i="104"/>
  <c r="Z48" i="104"/>
  <c r="AB48" i="104" s="1"/>
  <c r="R46" i="104"/>
  <c r="C54" i="104"/>
  <c r="B55" i="104"/>
  <c r="U26" i="104"/>
  <c r="E26" i="104" s="1"/>
  <c r="I25" i="104"/>
  <c r="O48" i="103"/>
  <c r="P45" i="103"/>
  <c r="Q45" i="103"/>
  <c r="S45" i="103" s="1"/>
  <c r="R46" i="102"/>
  <c r="B55" i="103"/>
  <c r="C54" i="103"/>
  <c r="Z47" i="103"/>
  <c r="AB47" i="103" s="1"/>
  <c r="AC47" i="103"/>
  <c r="M49" i="103"/>
  <c r="D49" i="103" s="1"/>
  <c r="L50" i="103"/>
  <c r="AA53" i="103"/>
  <c r="F25" i="103"/>
  <c r="X25" i="103"/>
  <c r="R44" i="103"/>
  <c r="O49" i="102"/>
  <c r="P47" i="102"/>
  <c r="Q47" i="102"/>
  <c r="S47" i="102" s="1"/>
  <c r="C54" i="102"/>
  <c r="B55" i="102"/>
  <c r="AA53" i="102"/>
  <c r="L51" i="102"/>
  <c r="M50" i="102"/>
  <c r="D50" i="102" s="1"/>
  <c r="AC48" i="102"/>
  <c r="Z48" i="102"/>
  <c r="AB48" i="102" s="1"/>
  <c r="U26" i="102"/>
  <c r="E26" i="102" s="1"/>
  <c r="I25" i="102"/>
  <c r="O49" i="101"/>
  <c r="P47" i="101"/>
  <c r="Q47" i="101"/>
  <c r="S47" i="101" s="1"/>
  <c r="V36" i="97"/>
  <c r="X36" i="97" s="1"/>
  <c r="U37" i="97" s="1"/>
  <c r="B55" i="101"/>
  <c r="C54" i="101"/>
  <c r="U26" i="101"/>
  <c r="E26" i="101" s="1"/>
  <c r="I25" i="101"/>
  <c r="AA53" i="101"/>
  <c r="Z48" i="101"/>
  <c r="AB48" i="101" s="1"/>
  <c r="AC48" i="101"/>
  <c r="M50" i="101"/>
  <c r="D50" i="101" s="1"/>
  <c r="L51" i="101"/>
  <c r="R46" i="101"/>
  <c r="O48" i="100"/>
  <c r="P45" i="100"/>
  <c r="Q45" i="100"/>
  <c r="S45" i="100" s="1"/>
  <c r="B54" i="100"/>
  <c r="C53" i="100"/>
  <c r="Z47" i="100"/>
  <c r="AB47" i="100" s="1"/>
  <c r="AC47" i="100"/>
  <c r="M49" i="100"/>
  <c r="D49" i="100" s="1"/>
  <c r="L50" i="100"/>
  <c r="AA52" i="100"/>
  <c r="R44" i="100"/>
  <c r="O49" i="99"/>
  <c r="P46" i="99"/>
  <c r="Q46" i="99"/>
  <c r="S46" i="99" s="1"/>
  <c r="Z48" i="99"/>
  <c r="AB48" i="99" s="1"/>
  <c r="AC48" i="99"/>
  <c r="B55" i="99"/>
  <c r="C54" i="99"/>
  <c r="M50" i="99"/>
  <c r="D50" i="99" s="1"/>
  <c r="L51" i="99"/>
  <c r="AA53" i="99"/>
  <c r="U26" i="99"/>
  <c r="E26" i="99" s="1"/>
  <c r="I25" i="99"/>
  <c r="R45" i="99"/>
  <c r="I25" i="98"/>
  <c r="U26" i="98"/>
  <c r="E26" i="98" s="1"/>
  <c r="O49" i="98"/>
  <c r="S33" i="98"/>
  <c r="AC47" i="98"/>
  <c r="Z47" i="98"/>
  <c r="AB47" i="98" s="1"/>
  <c r="AA53" i="98"/>
  <c r="L51" i="98"/>
  <c r="M50" i="98"/>
  <c r="D50" i="98" s="1"/>
  <c r="R33" i="98"/>
  <c r="C54" i="98"/>
  <c r="B55" i="98"/>
  <c r="O49" i="97"/>
  <c r="AA52" i="97"/>
  <c r="B54" i="97"/>
  <c r="C53" i="97"/>
  <c r="M50" i="97"/>
  <c r="D50" i="97" s="1"/>
  <c r="L51" i="97"/>
  <c r="Z48" i="97"/>
  <c r="AB48" i="97" s="1"/>
  <c r="AC48" i="97"/>
  <c r="P33" i="97"/>
  <c r="I32" i="97"/>
  <c r="Q33" i="97"/>
  <c r="F33" i="97" s="1"/>
  <c r="O48" i="96"/>
  <c r="B54" i="96"/>
  <c r="C53" i="96"/>
  <c r="AA52" i="96"/>
  <c r="M49" i="96"/>
  <c r="D49" i="96" s="1"/>
  <c r="L50" i="96"/>
  <c r="Z47" i="96"/>
  <c r="AB47" i="96" s="1"/>
  <c r="AC47" i="96"/>
  <c r="O49" i="95"/>
  <c r="M50" i="95"/>
  <c r="D50" i="95" s="1"/>
  <c r="L51" i="95"/>
  <c r="Z48" i="95"/>
  <c r="AB48" i="95" s="1"/>
  <c r="AC48" i="95"/>
  <c r="AA53" i="95"/>
  <c r="P33" i="95"/>
  <c r="Q33" i="95"/>
  <c r="B55" i="95"/>
  <c r="C54" i="95"/>
  <c r="S32" i="94"/>
  <c r="O47" i="94"/>
  <c r="R32" i="94"/>
  <c r="C53" i="94"/>
  <c r="B54" i="94"/>
  <c r="AC46" i="94"/>
  <c r="Z46" i="94"/>
  <c r="AB46" i="94" s="1"/>
  <c r="L49" i="94"/>
  <c r="M48" i="94"/>
  <c r="D48" i="94" s="1"/>
  <c r="AA52" i="94"/>
  <c r="W26" i="99" l="1"/>
  <c r="W26" i="101"/>
  <c r="W26" i="105"/>
  <c r="W26" i="111"/>
  <c r="H24" i="113"/>
  <c r="W26" i="104"/>
  <c r="W26" i="106"/>
  <c r="W26" i="102"/>
  <c r="X26" i="95"/>
  <c r="F26" i="95"/>
  <c r="X25" i="94"/>
  <c r="F25" i="94"/>
  <c r="W26" i="98"/>
  <c r="V26" i="98" s="1"/>
  <c r="U38" i="116"/>
  <c r="W38" i="116" s="1"/>
  <c r="V38" i="116" s="1"/>
  <c r="X38" i="116" s="1"/>
  <c r="F24" i="113"/>
  <c r="X24" i="113"/>
  <c r="U25" i="100"/>
  <c r="E25" i="100" s="1"/>
  <c r="I24" i="100"/>
  <c r="U35" i="96"/>
  <c r="W35" i="96" s="1"/>
  <c r="V35" i="96" s="1"/>
  <c r="X35" i="96" s="1"/>
  <c r="W37" i="97"/>
  <c r="V37" i="97" s="1"/>
  <c r="X37" i="97" s="1"/>
  <c r="P35" i="116"/>
  <c r="E35" i="116" s="1"/>
  <c r="U35" i="117"/>
  <c r="W35" i="117" s="1"/>
  <c r="Q35" i="116"/>
  <c r="F35" i="116" s="1"/>
  <c r="S34" i="96"/>
  <c r="P35" i="96" s="1"/>
  <c r="R34" i="96"/>
  <c r="H34" i="96" s="1"/>
  <c r="E34" i="96"/>
  <c r="O50" i="117"/>
  <c r="P34" i="117"/>
  <c r="I33" i="117"/>
  <c r="Q34" i="117"/>
  <c r="F34" i="117" s="1"/>
  <c r="AC49" i="117"/>
  <c r="Z49" i="117"/>
  <c r="AB49" i="117" s="1"/>
  <c r="L52" i="117"/>
  <c r="M51" i="117"/>
  <c r="D51" i="117" s="1"/>
  <c r="AA54" i="117"/>
  <c r="C55" i="117"/>
  <c r="B56" i="117"/>
  <c r="O50" i="116"/>
  <c r="AA54" i="116"/>
  <c r="L52" i="116"/>
  <c r="M51" i="116"/>
  <c r="D51" i="116" s="1"/>
  <c r="AC49" i="116"/>
  <c r="Z49" i="116"/>
  <c r="AB49" i="116" s="1"/>
  <c r="C55" i="116"/>
  <c r="B56" i="116"/>
  <c r="R47" i="115"/>
  <c r="O50" i="115"/>
  <c r="P48" i="115"/>
  <c r="Q48" i="115"/>
  <c r="S48" i="115" s="1"/>
  <c r="C54" i="115"/>
  <c r="B55" i="115"/>
  <c r="AC49" i="115"/>
  <c r="Z49" i="115"/>
  <c r="AB49" i="115" s="1"/>
  <c r="L52" i="115"/>
  <c r="M51" i="115"/>
  <c r="D51" i="115" s="1"/>
  <c r="F26" i="115"/>
  <c r="X26" i="115"/>
  <c r="AA53" i="115"/>
  <c r="O50" i="114"/>
  <c r="P48" i="114"/>
  <c r="Q48" i="114"/>
  <c r="S48" i="114" s="1"/>
  <c r="M51" i="114"/>
  <c r="D51" i="114" s="1"/>
  <c r="L52" i="114"/>
  <c r="F26" i="114"/>
  <c r="X26" i="114"/>
  <c r="B56" i="114"/>
  <c r="C55" i="114"/>
  <c r="Z49" i="114"/>
  <c r="AB49" i="114" s="1"/>
  <c r="AC49" i="114"/>
  <c r="AA54" i="114"/>
  <c r="R47" i="114"/>
  <c r="O49" i="113"/>
  <c r="P47" i="113"/>
  <c r="Q47" i="113"/>
  <c r="S47" i="113" s="1"/>
  <c r="R46" i="112"/>
  <c r="B55" i="113"/>
  <c r="C54" i="113"/>
  <c r="M50" i="113"/>
  <c r="D50" i="113" s="1"/>
  <c r="L51" i="113"/>
  <c r="Z48" i="113"/>
  <c r="AB48" i="113" s="1"/>
  <c r="AC48" i="113"/>
  <c r="AA53" i="113"/>
  <c r="R46" i="113"/>
  <c r="O50" i="112"/>
  <c r="P47" i="112"/>
  <c r="Q47" i="112"/>
  <c r="S47" i="112" s="1"/>
  <c r="F26" i="112"/>
  <c r="X26" i="112"/>
  <c r="AC49" i="112"/>
  <c r="Z49" i="112"/>
  <c r="AB49" i="112" s="1"/>
  <c r="L52" i="112"/>
  <c r="M51" i="112"/>
  <c r="D51" i="112" s="1"/>
  <c r="AA54" i="112"/>
  <c r="R47" i="110"/>
  <c r="C55" i="112"/>
  <c r="B56" i="112"/>
  <c r="O50" i="111"/>
  <c r="P47" i="111"/>
  <c r="Q47" i="111"/>
  <c r="S47" i="111" s="1"/>
  <c r="B55" i="111"/>
  <c r="C54" i="111"/>
  <c r="Z48" i="111"/>
  <c r="AB48" i="111" s="1"/>
  <c r="AC48" i="111"/>
  <c r="M51" i="111"/>
  <c r="D51" i="111" s="1"/>
  <c r="L52" i="111"/>
  <c r="AA53" i="111"/>
  <c r="V26" i="111"/>
  <c r="H26" i="111"/>
  <c r="R46" i="111"/>
  <c r="O50" i="110"/>
  <c r="P48" i="110"/>
  <c r="Q48" i="110"/>
  <c r="S48" i="110" s="1"/>
  <c r="AC49" i="110"/>
  <c r="Z49" i="110"/>
  <c r="AB49" i="110" s="1"/>
  <c r="L52" i="110"/>
  <c r="M51" i="110"/>
  <c r="D51" i="110" s="1"/>
  <c r="AA54" i="110"/>
  <c r="R47" i="109"/>
  <c r="C55" i="110"/>
  <c r="B56" i="110"/>
  <c r="F26" i="110"/>
  <c r="X26" i="110"/>
  <c r="O50" i="109"/>
  <c r="P48" i="109"/>
  <c r="Q48" i="109"/>
  <c r="S48" i="109" s="1"/>
  <c r="F26" i="109"/>
  <c r="X26" i="109"/>
  <c r="C55" i="109"/>
  <c r="B56" i="109"/>
  <c r="R47" i="108"/>
  <c r="AC49" i="109"/>
  <c r="Z49" i="109"/>
  <c r="AB49" i="109" s="1"/>
  <c r="L52" i="109"/>
  <c r="M51" i="109"/>
  <c r="D51" i="109" s="1"/>
  <c r="AA54" i="109"/>
  <c r="O50" i="108"/>
  <c r="P48" i="108"/>
  <c r="Q48" i="108"/>
  <c r="S48" i="108" s="1"/>
  <c r="AA54" i="108"/>
  <c r="F26" i="108"/>
  <c r="X26" i="108"/>
  <c r="R47" i="107"/>
  <c r="C55" i="108"/>
  <c r="B56" i="108"/>
  <c r="L52" i="108"/>
  <c r="M51" i="108"/>
  <c r="D51" i="108" s="1"/>
  <c r="AC49" i="108"/>
  <c r="Z49" i="108"/>
  <c r="AB49" i="108" s="1"/>
  <c r="O50" i="107"/>
  <c r="P48" i="107"/>
  <c r="Q48" i="107"/>
  <c r="S48" i="107" s="1"/>
  <c r="AC49" i="107"/>
  <c r="Z49" i="107"/>
  <c r="AB49" i="107" s="1"/>
  <c r="L52" i="107"/>
  <c r="M51" i="107"/>
  <c r="D51" i="107" s="1"/>
  <c r="AA54" i="107"/>
  <c r="F26" i="107"/>
  <c r="X26" i="107"/>
  <c r="C55" i="107"/>
  <c r="B56" i="107"/>
  <c r="O50" i="106"/>
  <c r="P48" i="106"/>
  <c r="Q48" i="106"/>
  <c r="S48" i="106" s="1"/>
  <c r="M51" i="106"/>
  <c r="D51" i="106" s="1"/>
  <c r="L52" i="106"/>
  <c r="Z49" i="106"/>
  <c r="AB49" i="106" s="1"/>
  <c r="AC49" i="106"/>
  <c r="AA54" i="106"/>
  <c r="B56" i="106"/>
  <c r="C55" i="106"/>
  <c r="V26" i="106"/>
  <c r="H26" i="106"/>
  <c r="R47" i="106"/>
  <c r="O50" i="105"/>
  <c r="P47" i="105"/>
  <c r="Q47" i="105"/>
  <c r="S47" i="105" s="1"/>
  <c r="B55" i="105"/>
  <c r="C54" i="105"/>
  <c r="V26" i="105"/>
  <c r="H26" i="105"/>
  <c r="M51" i="105"/>
  <c r="D51" i="105" s="1"/>
  <c r="L52" i="105"/>
  <c r="Z48" i="105"/>
  <c r="AB48" i="105" s="1"/>
  <c r="AC48" i="105"/>
  <c r="AA53" i="105"/>
  <c r="R46" i="105"/>
  <c r="O50" i="104"/>
  <c r="P48" i="104"/>
  <c r="Q48" i="104"/>
  <c r="S48" i="104" s="1"/>
  <c r="AA54" i="104"/>
  <c r="R47" i="104"/>
  <c r="V26" i="104"/>
  <c r="H26" i="104"/>
  <c r="C55" i="104"/>
  <c r="B56" i="104"/>
  <c r="AC49" i="104"/>
  <c r="Z49" i="104"/>
  <c r="AB49" i="104" s="1"/>
  <c r="L52" i="104"/>
  <c r="M51" i="104"/>
  <c r="D51" i="104" s="1"/>
  <c r="O49" i="103"/>
  <c r="P46" i="103"/>
  <c r="Q46" i="103"/>
  <c r="S46" i="103" s="1"/>
  <c r="R47" i="102"/>
  <c r="M50" i="103"/>
  <c r="D50" i="103" s="1"/>
  <c r="L51" i="103"/>
  <c r="Z48" i="103"/>
  <c r="AB48" i="103" s="1"/>
  <c r="AC48" i="103"/>
  <c r="AA54" i="103"/>
  <c r="U26" i="103"/>
  <c r="E26" i="103" s="1"/>
  <c r="I25" i="103"/>
  <c r="W26" i="103"/>
  <c r="B56" i="103"/>
  <c r="C55" i="103"/>
  <c r="R45" i="103"/>
  <c r="O50" i="102"/>
  <c r="P48" i="102"/>
  <c r="Q48" i="102"/>
  <c r="S48" i="102" s="1"/>
  <c r="V26" i="102"/>
  <c r="H26" i="102"/>
  <c r="AA54" i="102"/>
  <c r="AC49" i="102"/>
  <c r="Z49" i="102"/>
  <c r="AB49" i="102" s="1"/>
  <c r="L52" i="102"/>
  <c r="M51" i="102"/>
  <c r="D51" i="102" s="1"/>
  <c r="C55" i="102"/>
  <c r="B56" i="102"/>
  <c r="O50" i="101"/>
  <c r="P48" i="101"/>
  <c r="Q48" i="101"/>
  <c r="S48" i="101" s="1"/>
  <c r="V26" i="101"/>
  <c r="H26" i="101"/>
  <c r="AA54" i="101"/>
  <c r="M51" i="101"/>
  <c r="D51" i="101" s="1"/>
  <c r="L52" i="101"/>
  <c r="Z49" i="101"/>
  <c r="AB49" i="101" s="1"/>
  <c r="AC49" i="101"/>
  <c r="B56" i="101"/>
  <c r="C55" i="101"/>
  <c r="R47" i="101"/>
  <c r="O49" i="100"/>
  <c r="P46" i="100"/>
  <c r="Q46" i="100"/>
  <c r="S46" i="100" s="1"/>
  <c r="B55" i="100"/>
  <c r="C54" i="100"/>
  <c r="M50" i="100"/>
  <c r="D50" i="100" s="1"/>
  <c r="L51" i="100"/>
  <c r="Z48" i="100"/>
  <c r="AB48" i="100" s="1"/>
  <c r="AC48" i="100"/>
  <c r="AA53" i="100"/>
  <c r="R45" i="100"/>
  <c r="O50" i="99"/>
  <c r="P47" i="99"/>
  <c r="Q47" i="99"/>
  <c r="S47" i="99" s="1"/>
  <c r="Q33" i="94"/>
  <c r="V26" i="99"/>
  <c r="H26" i="99"/>
  <c r="B56" i="99"/>
  <c r="C55" i="99"/>
  <c r="M51" i="99"/>
  <c r="D51" i="99" s="1"/>
  <c r="L52" i="99"/>
  <c r="AA54" i="99"/>
  <c r="Z49" i="99"/>
  <c r="AB49" i="99" s="1"/>
  <c r="AC49" i="99"/>
  <c r="R46" i="99"/>
  <c r="H26" i="98"/>
  <c r="O50" i="98"/>
  <c r="AA54" i="98"/>
  <c r="L52" i="98"/>
  <c r="M51" i="98"/>
  <c r="D51" i="98" s="1"/>
  <c r="P34" i="98"/>
  <c r="Q34" i="98"/>
  <c r="C55" i="98"/>
  <c r="B56" i="98"/>
  <c r="AC48" i="98"/>
  <c r="Z48" i="98"/>
  <c r="AB48" i="98" s="1"/>
  <c r="O50" i="97"/>
  <c r="S33" i="97"/>
  <c r="Z49" i="97"/>
  <c r="AB49" i="97" s="1"/>
  <c r="AC49" i="97"/>
  <c r="M51" i="97"/>
  <c r="D51" i="97" s="1"/>
  <c r="L52" i="97"/>
  <c r="AA53" i="97"/>
  <c r="R33" i="97"/>
  <c r="H33" i="97" s="1"/>
  <c r="E33" i="97"/>
  <c r="B55" i="97"/>
  <c r="C54" i="97"/>
  <c r="O49" i="96"/>
  <c r="P33" i="94"/>
  <c r="Z48" i="96"/>
  <c r="AB48" i="96" s="1"/>
  <c r="AC48" i="96"/>
  <c r="M50" i="96"/>
  <c r="D50" i="96" s="1"/>
  <c r="L51" i="96"/>
  <c r="B55" i="96"/>
  <c r="C54" i="96"/>
  <c r="AA53" i="96"/>
  <c r="O50" i="95"/>
  <c r="AA54" i="95"/>
  <c r="S33" i="95"/>
  <c r="B56" i="95"/>
  <c r="C55" i="95"/>
  <c r="R33" i="95"/>
  <c r="Z49" i="95"/>
  <c r="AB49" i="95" s="1"/>
  <c r="AC49" i="95"/>
  <c r="M51" i="95"/>
  <c r="D51" i="95" s="1"/>
  <c r="L52" i="95"/>
  <c r="O48" i="94"/>
  <c r="C54" i="94"/>
  <c r="B55" i="94"/>
  <c r="L50" i="94"/>
  <c r="M49" i="94"/>
  <c r="D49" i="94" s="1"/>
  <c r="AC47" i="94"/>
  <c r="Z47" i="94"/>
  <c r="AB47" i="94" s="1"/>
  <c r="AA53" i="94"/>
  <c r="U27" i="95" l="1"/>
  <c r="E27" i="95" s="1"/>
  <c r="I26" i="95"/>
  <c r="W27" i="95"/>
  <c r="U26" i="94"/>
  <c r="E26" i="94" s="1"/>
  <c r="I25" i="94"/>
  <c r="W26" i="94"/>
  <c r="U38" i="97"/>
  <c r="W38" i="97" s="1"/>
  <c r="U39" i="116"/>
  <c r="W39" i="116" s="1"/>
  <c r="V39" i="116" s="1"/>
  <c r="X39" i="116" s="1"/>
  <c r="U40" i="116" s="1"/>
  <c r="W25" i="100"/>
  <c r="V25" i="100" s="1"/>
  <c r="U36" i="96"/>
  <c r="W36" i="96" s="1"/>
  <c r="V36" i="96" s="1"/>
  <c r="X36" i="96" s="1"/>
  <c r="H25" i="100"/>
  <c r="U25" i="113"/>
  <c r="E25" i="113" s="1"/>
  <c r="I24" i="113"/>
  <c r="S35" i="116"/>
  <c r="I35" i="116" s="1"/>
  <c r="S33" i="94"/>
  <c r="P34" i="94" s="1"/>
  <c r="V35" i="117"/>
  <c r="X35" i="117" s="1"/>
  <c r="U36" i="117" s="1"/>
  <c r="R35" i="116"/>
  <c r="H35" i="116" s="1"/>
  <c r="I34" i="96"/>
  <c r="Q35" i="96"/>
  <c r="R35" i="96" s="1"/>
  <c r="H35" i="96" s="1"/>
  <c r="E35" i="96"/>
  <c r="Q36" i="116"/>
  <c r="F36" i="116" s="1"/>
  <c r="R33" i="94"/>
  <c r="S34" i="117"/>
  <c r="I34" i="117" s="1"/>
  <c r="O51" i="117"/>
  <c r="C56" i="117"/>
  <c r="B57" i="117"/>
  <c r="L53" i="117"/>
  <c r="M52" i="117"/>
  <c r="D52" i="117" s="1"/>
  <c r="AC50" i="117"/>
  <c r="Z50" i="117"/>
  <c r="AB50" i="117" s="1"/>
  <c r="AA55" i="117"/>
  <c r="R34" i="117"/>
  <c r="H34" i="117" s="1"/>
  <c r="E34" i="117"/>
  <c r="O51" i="116"/>
  <c r="C56" i="116"/>
  <c r="B57" i="116"/>
  <c r="AA55" i="116"/>
  <c r="AC50" i="116"/>
  <c r="Z50" i="116"/>
  <c r="AB50" i="116" s="1"/>
  <c r="L53" i="116"/>
  <c r="M52" i="116"/>
  <c r="D52" i="116" s="1"/>
  <c r="R48" i="115"/>
  <c r="O51" i="115"/>
  <c r="P49" i="115"/>
  <c r="Q49" i="115"/>
  <c r="S49" i="115" s="1"/>
  <c r="L53" i="115"/>
  <c r="M52" i="115"/>
  <c r="D52" i="115" s="1"/>
  <c r="AC50" i="115"/>
  <c r="Z50" i="115"/>
  <c r="AB50" i="115" s="1"/>
  <c r="AA54" i="115"/>
  <c r="U27" i="115"/>
  <c r="E27" i="115" s="1"/>
  <c r="I26" i="115"/>
  <c r="C55" i="115"/>
  <c r="B56" i="115"/>
  <c r="O51" i="114"/>
  <c r="P49" i="114"/>
  <c r="Q49" i="114"/>
  <c r="S49" i="114" s="1"/>
  <c r="B57" i="114"/>
  <c r="C56" i="114"/>
  <c r="Z50" i="114"/>
  <c r="AB50" i="114" s="1"/>
  <c r="AC50" i="114"/>
  <c r="AA55" i="114"/>
  <c r="U27" i="114"/>
  <c r="E27" i="114" s="1"/>
  <c r="I26" i="114"/>
  <c r="M52" i="114"/>
  <c r="D52" i="114" s="1"/>
  <c r="L53" i="114"/>
  <c r="R48" i="114"/>
  <c r="O50" i="113"/>
  <c r="P48" i="113"/>
  <c r="Q48" i="113"/>
  <c r="S48" i="113" s="1"/>
  <c r="R47" i="112"/>
  <c r="Z49" i="113"/>
  <c r="AB49" i="113" s="1"/>
  <c r="AC49" i="113"/>
  <c r="M51" i="113"/>
  <c r="D51" i="113" s="1"/>
  <c r="L52" i="113"/>
  <c r="AA54" i="113"/>
  <c r="B56" i="113"/>
  <c r="C55" i="113"/>
  <c r="R47" i="113"/>
  <c r="O51" i="112"/>
  <c r="P48" i="112"/>
  <c r="Q48" i="112"/>
  <c r="S48" i="112" s="1"/>
  <c r="AA55" i="112"/>
  <c r="L53" i="112"/>
  <c r="M52" i="112"/>
  <c r="D52" i="112" s="1"/>
  <c r="AC50" i="112"/>
  <c r="Z50" i="112"/>
  <c r="AB50" i="112" s="1"/>
  <c r="C56" i="112"/>
  <c r="B57" i="112"/>
  <c r="U27" i="112"/>
  <c r="E27" i="112" s="1"/>
  <c r="I26" i="112"/>
  <c r="O51" i="111"/>
  <c r="P48" i="111"/>
  <c r="Q48" i="111"/>
  <c r="S48" i="111" s="1"/>
  <c r="B56" i="111"/>
  <c r="C55" i="111"/>
  <c r="R48" i="110"/>
  <c r="F26" i="111"/>
  <c r="X26" i="111"/>
  <c r="M52" i="111"/>
  <c r="D52" i="111" s="1"/>
  <c r="L53" i="111"/>
  <c r="Z49" i="111"/>
  <c r="AB49" i="111" s="1"/>
  <c r="AC49" i="111"/>
  <c r="AA54" i="111"/>
  <c r="R47" i="111"/>
  <c r="O51" i="110"/>
  <c r="P49" i="110"/>
  <c r="Q49" i="110"/>
  <c r="S49" i="110" s="1"/>
  <c r="AA55" i="110"/>
  <c r="L53" i="110"/>
  <c r="M52" i="110"/>
  <c r="D52" i="110" s="1"/>
  <c r="AC50" i="110"/>
  <c r="Z50" i="110"/>
  <c r="AB50" i="110" s="1"/>
  <c r="R48" i="109"/>
  <c r="U27" i="110"/>
  <c r="E27" i="110" s="1"/>
  <c r="I26" i="110"/>
  <c r="W27" i="110"/>
  <c r="C56" i="110"/>
  <c r="B57" i="110"/>
  <c r="O51" i="109"/>
  <c r="P49" i="109"/>
  <c r="Q49" i="109"/>
  <c r="S49" i="109" s="1"/>
  <c r="AA55" i="109"/>
  <c r="R48" i="108"/>
  <c r="L53" i="109"/>
  <c r="M52" i="109"/>
  <c r="D52" i="109" s="1"/>
  <c r="AC50" i="109"/>
  <c r="Z50" i="109"/>
  <c r="AB50" i="109" s="1"/>
  <c r="C56" i="109"/>
  <c r="B57" i="109"/>
  <c r="U27" i="109"/>
  <c r="E27" i="109" s="1"/>
  <c r="I26" i="109"/>
  <c r="O51" i="108"/>
  <c r="P49" i="108"/>
  <c r="Q49" i="108"/>
  <c r="S49" i="108" s="1"/>
  <c r="AC50" i="108"/>
  <c r="Z50" i="108"/>
  <c r="AB50" i="108" s="1"/>
  <c r="L53" i="108"/>
  <c r="M52" i="108"/>
  <c r="D52" i="108" s="1"/>
  <c r="AA55" i="108"/>
  <c r="U27" i="108"/>
  <c r="E27" i="108" s="1"/>
  <c r="I26" i="108"/>
  <c r="R48" i="107"/>
  <c r="C56" i="108"/>
  <c r="B57" i="108"/>
  <c r="O51" i="107"/>
  <c r="P49" i="107"/>
  <c r="Q49" i="107"/>
  <c r="S49" i="107" s="1"/>
  <c r="AA55" i="107"/>
  <c r="L53" i="107"/>
  <c r="M52" i="107"/>
  <c r="D52" i="107" s="1"/>
  <c r="AC50" i="107"/>
  <c r="Z50" i="107"/>
  <c r="AB50" i="107" s="1"/>
  <c r="R48" i="104"/>
  <c r="C56" i="107"/>
  <c r="B57" i="107"/>
  <c r="U27" i="107"/>
  <c r="E27" i="107" s="1"/>
  <c r="I26" i="107"/>
  <c r="O51" i="106"/>
  <c r="P49" i="106"/>
  <c r="Q49" i="106"/>
  <c r="S49" i="106" s="1"/>
  <c r="AA55" i="106"/>
  <c r="F26" i="106"/>
  <c r="X26" i="106"/>
  <c r="B57" i="106"/>
  <c r="C56" i="106"/>
  <c r="Z50" i="106"/>
  <c r="AB50" i="106" s="1"/>
  <c r="AC50" i="106"/>
  <c r="M52" i="106"/>
  <c r="D52" i="106" s="1"/>
  <c r="L53" i="106"/>
  <c r="R48" i="106"/>
  <c r="O51" i="105"/>
  <c r="P48" i="105"/>
  <c r="Q48" i="105"/>
  <c r="S48" i="105" s="1"/>
  <c r="F26" i="105"/>
  <c r="X26" i="105"/>
  <c r="B56" i="105"/>
  <c r="C55" i="105"/>
  <c r="Z49" i="105"/>
  <c r="AB49" i="105" s="1"/>
  <c r="AC49" i="105"/>
  <c r="M52" i="105"/>
  <c r="D52" i="105" s="1"/>
  <c r="L53" i="105"/>
  <c r="AA54" i="105"/>
  <c r="R47" i="105"/>
  <c r="O51" i="104"/>
  <c r="P49" i="104"/>
  <c r="Q49" i="104"/>
  <c r="S49" i="104" s="1"/>
  <c r="L53" i="104"/>
  <c r="M52" i="104"/>
  <c r="D52" i="104" s="1"/>
  <c r="AC50" i="104"/>
  <c r="Z50" i="104"/>
  <c r="AB50" i="104" s="1"/>
  <c r="AA55" i="104"/>
  <c r="F26" i="104"/>
  <c r="X26" i="104"/>
  <c r="C56" i="104"/>
  <c r="B57" i="104"/>
  <c r="O50" i="103"/>
  <c r="P47" i="103"/>
  <c r="Q47" i="103"/>
  <c r="S47" i="103" s="1"/>
  <c r="R48" i="102"/>
  <c r="B57" i="103"/>
  <c r="C56" i="103"/>
  <c r="Z49" i="103"/>
  <c r="AB49" i="103" s="1"/>
  <c r="AC49" i="103"/>
  <c r="M51" i="103"/>
  <c r="D51" i="103" s="1"/>
  <c r="L52" i="103"/>
  <c r="AA55" i="103"/>
  <c r="V26" i="103"/>
  <c r="H26" i="103"/>
  <c r="R46" i="103"/>
  <c r="O51" i="102"/>
  <c r="P49" i="102"/>
  <c r="Q49" i="102"/>
  <c r="S49" i="102" s="1"/>
  <c r="C56" i="102"/>
  <c r="B57" i="102"/>
  <c r="F26" i="102"/>
  <c r="X26" i="102"/>
  <c r="AA55" i="102"/>
  <c r="L53" i="102"/>
  <c r="M52" i="102"/>
  <c r="D52" i="102" s="1"/>
  <c r="AC50" i="102"/>
  <c r="Z50" i="102"/>
  <c r="AB50" i="102" s="1"/>
  <c r="O51" i="101"/>
  <c r="P49" i="101"/>
  <c r="Q49" i="101"/>
  <c r="S49" i="101" s="1"/>
  <c r="AA55" i="101"/>
  <c r="Z50" i="101"/>
  <c r="AB50" i="101" s="1"/>
  <c r="AC50" i="101"/>
  <c r="M52" i="101"/>
  <c r="D52" i="101" s="1"/>
  <c r="L53" i="101"/>
  <c r="F26" i="101"/>
  <c r="X26" i="101"/>
  <c r="B57" i="101"/>
  <c r="C56" i="101"/>
  <c r="R48" i="101"/>
  <c r="O50" i="100"/>
  <c r="P47" i="100"/>
  <c r="Q47" i="100"/>
  <c r="S47" i="100" s="1"/>
  <c r="Z49" i="100"/>
  <c r="AB49" i="100" s="1"/>
  <c r="AC49" i="100"/>
  <c r="M51" i="100"/>
  <c r="D51" i="100" s="1"/>
  <c r="L52" i="100"/>
  <c r="AA54" i="100"/>
  <c r="B56" i="100"/>
  <c r="C55" i="100"/>
  <c r="R46" i="100"/>
  <c r="O51" i="99"/>
  <c r="P48" i="99"/>
  <c r="Q48" i="99"/>
  <c r="S48" i="99" s="1"/>
  <c r="M52" i="99"/>
  <c r="D52" i="99" s="1"/>
  <c r="L53" i="99"/>
  <c r="AA55" i="99"/>
  <c r="Z50" i="99"/>
  <c r="AB50" i="99" s="1"/>
  <c r="AC50" i="99"/>
  <c r="B57" i="99"/>
  <c r="C56" i="99"/>
  <c r="F26" i="99"/>
  <c r="X26" i="99"/>
  <c r="R47" i="99"/>
  <c r="X26" i="98"/>
  <c r="F26" i="98"/>
  <c r="O51" i="98"/>
  <c r="AC49" i="98"/>
  <c r="Z49" i="98"/>
  <c r="AB49" i="98" s="1"/>
  <c r="AA55" i="98"/>
  <c r="S34" i="98"/>
  <c r="L53" i="98"/>
  <c r="M52" i="98"/>
  <c r="D52" i="98" s="1"/>
  <c r="C56" i="98"/>
  <c r="B57" i="98"/>
  <c r="R34" i="98"/>
  <c r="O51" i="97"/>
  <c r="B56" i="97"/>
  <c r="C55" i="97"/>
  <c r="M52" i="97"/>
  <c r="D52" i="97" s="1"/>
  <c r="L53" i="97"/>
  <c r="Z50" i="97"/>
  <c r="AB50" i="97" s="1"/>
  <c r="AC50" i="97"/>
  <c r="P34" i="97"/>
  <c r="I33" i="97"/>
  <c r="Q34" i="97"/>
  <c r="F34" i="97" s="1"/>
  <c r="AA54" i="97"/>
  <c r="O50" i="96"/>
  <c r="AA54" i="96"/>
  <c r="B56" i="96"/>
  <c r="C55" i="96"/>
  <c r="M51" i="96"/>
  <c r="D51" i="96" s="1"/>
  <c r="L52" i="96"/>
  <c r="Z49" i="96"/>
  <c r="AB49" i="96" s="1"/>
  <c r="AC49" i="96"/>
  <c r="O51" i="95"/>
  <c r="B57" i="95"/>
  <c r="C56" i="95"/>
  <c r="M52" i="95"/>
  <c r="D52" i="95" s="1"/>
  <c r="L53" i="95"/>
  <c r="Z50" i="95"/>
  <c r="AB50" i="95" s="1"/>
  <c r="AC50" i="95"/>
  <c r="AA55" i="95"/>
  <c r="P34" i="95"/>
  <c r="Q34" i="95"/>
  <c r="O49" i="94"/>
  <c r="AC48" i="94"/>
  <c r="Z48" i="94"/>
  <c r="AB48" i="94" s="1"/>
  <c r="L51" i="94"/>
  <c r="M50" i="94"/>
  <c r="D50" i="94" s="1"/>
  <c r="AA54" i="94"/>
  <c r="C55" i="94"/>
  <c r="B56" i="94"/>
  <c r="W27" i="108" l="1"/>
  <c r="P35" i="117"/>
  <c r="W27" i="107"/>
  <c r="W27" i="114"/>
  <c r="W27" i="115"/>
  <c r="V27" i="115" s="1"/>
  <c r="W27" i="109"/>
  <c r="V27" i="109" s="1"/>
  <c r="W27" i="112"/>
  <c r="H27" i="95"/>
  <c r="V27" i="95"/>
  <c r="V26" i="94"/>
  <c r="H26" i="94"/>
  <c r="W25" i="113"/>
  <c r="V25" i="113" s="1"/>
  <c r="V38" i="97"/>
  <c r="X38" i="97" s="1"/>
  <c r="U39" i="97" s="1"/>
  <c r="Q34" i="94"/>
  <c r="W40" i="116"/>
  <c r="V40" i="116" s="1"/>
  <c r="X40" i="116" s="1"/>
  <c r="U41" i="116" s="1"/>
  <c r="P36" i="116"/>
  <c r="E36" i="116" s="1"/>
  <c r="U37" i="96"/>
  <c r="W37" i="96" s="1"/>
  <c r="V37" i="96" s="1"/>
  <c r="X37" i="96" s="1"/>
  <c r="W39" i="97"/>
  <c r="V39" i="97" s="1"/>
  <c r="X39" i="97" s="1"/>
  <c r="U40" i="97" s="1"/>
  <c r="W36" i="117"/>
  <c r="V36" i="117" s="1"/>
  <c r="X36" i="117" s="1"/>
  <c r="F25" i="100"/>
  <c r="X25" i="100"/>
  <c r="S36" i="116"/>
  <c r="I36" i="116" s="1"/>
  <c r="Q35" i="117"/>
  <c r="F35" i="117" s="1"/>
  <c r="F35" i="96"/>
  <c r="S35" i="96"/>
  <c r="O52" i="117"/>
  <c r="E35" i="117"/>
  <c r="C57" i="117"/>
  <c r="B58" i="117"/>
  <c r="AC51" i="117"/>
  <c r="Z51" i="117"/>
  <c r="AB51" i="117" s="1"/>
  <c r="L54" i="117"/>
  <c r="M53" i="117"/>
  <c r="D53" i="117" s="1"/>
  <c r="AA56" i="117"/>
  <c r="O52" i="116"/>
  <c r="AC51" i="116"/>
  <c r="Z51" i="116"/>
  <c r="AB51" i="116" s="1"/>
  <c r="C57" i="116"/>
  <c r="B58" i="116"/>
  <c r="L54" i="116"/>
  <c r="M53" i="116"/>
  <c r="D53" i="116" s="1"/>
  <c r="AA56" i="116"/>
  <c r="R49" i="115"/>
  <c r="O52" i="115"/>
  <c r="P50" i="115"/>
  <c r="Q50" i="115"/>
  <c r="S50" i="115" s="1"/>
  <c r="C56" i="115"/>
  <c r="B57" i="115"/>
  <c r="H27" i="115"/>
  <c r="AC51" i="115"/>
  <c r="Z51" i="115"/>
  <c r="AB51" i="115" s="1"/>
  <c r="L54" i="115"/>
  <c r="M53" i="115"/>
  <c r="D53" i="115" s="1"/>
  <c r="AA55" i="115"/>
  <c r="O52" i="114"/>
  <c r="P50" i="114"/>
  <c r="Q50" i="114"/>
  <c r="S50" i="114" s="1"/>
  <c r="M53" i="114"/>
  <c r="D53" i="114" s="1"/>
  <c r="L54" i="114"/>
  <c r="V27" i="114"/>
  <c r="H27" i="114"/>
  <c r="B58" i="114"/>
  <c r="C57" i="114"/>
  <c r="Z51" i="114"/>
  <c r="AB51" i="114" s="1"/>
  <c r="AC51" i="114"/>
  <c r="AA56" i="114"/>
  <c r="R49" i="114"/>
  <c r="O51" i="113"/>
  <c r="P49" i="113"/>
  <c r="Q49" i="113"/>
  <c r="S49" i="113" s="1"/>
  <c r="R48" i="112"/>
  <c r="B57" i="113"/>
  <c r="C56" i="113"/>
  <c r="M52" i="113"/>
  <c r="D52" i="113" s="1"/>
  <c r="L53" i="113"/>
  <c r="Z50" i="113"/>
  <c r="AB50" i="113" s="1"/>
  <c r="AC50" i="113"/>
  <c r="AA55" i="113"/>
  <c r="R48" i="113"/>
  <c r="O52" i="112"/>
  <c r="P49" i="112"/>
  <c r="Q49" i="112"/>
  <c r="S49" i="112" s="1"/>
  <c r="V27" i="112"/>
  <c r="H27" i="112"/>
  <c r="C57" i="112"/>
  <c r="B58" i="112"/>
  <c r="AA56" i="112"/>
  <c r="AC51" i="112"/>
  <c r="Z51" i="112"/>
  <c r="AB51" i="112" s="1"/>
  <c r="L54" i="112"/>
  <c r="M53" i="112"/>
  <c r="D53" i="112" s="1"/>
  <c r="O52" i="111"/>
  <c r="P49" i="111"/>
  <c r="Q49" i="111"/>
  <c r="S49" i="111" s="1"/>
  <c r="R49" i="110"/>
  <c r="Z50" i="111"/>
  <c r="AB50" i="111" s="1"/>
  <c r="AC50" i="111"/>
  <c r="M53" i="111"/>
  <c r="D53" i="111" s="1"/>
  <c r="L54" i="111"/>
  <c r="U27" i="111"/>
  <c r="E27" i="111" s="1"/>
  <c r="I26" i="111"/>
  <c r="B57" i="111"/>
  <c r="C56" i="111"/>
  <c r="AA55" i="111"/>
  <c r="R48" i="111"/>
  <c r="O52" i="110"/>
  <c r="P50" i="110"/>
  <c r="Q50" i="110"/>
  <c r="S50" i="110" s="1"/>
  <c r="AA56" i="110"/>
  <c r="R49" i="109"/>
  <c r="C57" i="110"/>
  <c r="B58" i="110"/>
  <c r="V27" i="110"/>
  <c r="H27" i="110"/>
  <c r="AC51" i="110"/>
  <c r="Z51" i="110"/>
  <c r="AB51" i="110" s="1"/>
  <c r="L54" i="110"/>
  <c r="M53" i="110"/>
  <c r="D53" i="110" s="1"/>
  <c r="O52" i="109"/>
  <c r="P50" i="109"/>
  <c r="Q50" i="109"/>
  <c r="S50" i="109" s="1"/>
  <c r="AA56" i="109"/>
  <c r="AC51" i="109"/>
  <c r="Z51" i="109"/>
  <c r="AB51" i="109" s="1"/>
  <c r="L54" i="109"/>
  <c r="M53" i="109"/>
  <c r="D53" i="109" s="1"/>
  <c r="R49" i="108"/>
  <c r="H27" i="109"/>
  <c r="C57" i="109"/>
  <c r="B58" i="109"/>
  <c r="O52" i="108"/>
  <c r="P50" i="108"/>
  <c r="Q50" i="108"/>
  <c r="S50" i="108" s="1"/>
  <c r="AA56" i="108"/>
  <c r="V27" i="108"/>
  <c r="H27" i="108"/>
  <c r="L54" i="108"/>
  <c r="M53" i="108"/>
  <c r="D53" i="108" s="1"/>
  <c r="AC51" i="108"/>
  <c r="Z51" i="108"/>
  <c r="AB51" i="108" s="1"/>
  <c r="R49" i="107"/>
  <c r="C57" i="108"/>
  <c r="B58" i="108"/>
  <c r="O52" i="107"/>
  <c r="P50" i="107"/>
  <c r="Q50" i="107"/>
  <c r="S50" i="107" s="1"/>
  <c r="AA56" i="107"/>
  <c r="V27" i="107"/>
  <c r="H27" i="107"/>
  <c r="C57" i="107"/>
  <c r="B58" i="107"/>
  <c r="AC51" i="107"/>
  <c r="Z51" i="107"/>
  <c r="AB51" i="107" s="1"/>
  <c r="L54" i="107"/>
  <c r="M53" i="107"/>
  <c r="D53" i="107" s="1"/>
  <c r="O52" i="106"/>
  <c r="P50" i="106"/>
  <c r="Q50" i="106"/>
  <c r="S50" i="106" s="1"/>
  <c r="R49" i="104"/>
  <c r="M53" i="106"/>
  <c r="D53" i="106" s="1"/>
  <c r="L54" i="106"/>
  <c r="Z51" i="106"/>
  <c r="AB51" i="106" s="1"/>
  <c r="AC51" i="106"/>
  <c r="AA56" i="106"/>
  <c r="U27" i="106"/>
  <c r="E27" i="106" s="1"/>
  <c r="I26" i="106"/>
  <c r="B58" i="106"/>
  <c r="C57" i="106"/>
  <c r="R49" i="106"/>
  <c r="O52" i="105"/>
  <c r="P49" i="105"/>
  <c r="Q49" i="105"/>
  <c r="S49" i="105" s="1"/>
  <c r="B57" i="105"/>
  <c r="C56" i="105"/>
  <c r="M53" i="105"/>
  <c r="D53" i="105" s="1"/>
  <c r="L54" i="105"/>
  <c r="Z50" i="105"/>
  <c r="AB50" i="105" s="1"/>
  <c r="AC50" i="105"/>
  <c r="AA55" i="105"/>
  <c r="U27" i="105"/>
  <c r="E27" i="105" s="1"/>
  <c r="I26" i="105"/>
  <c r="R48" i="105"/>
  <c r="O52" i="104"/>
  <c r="P50" i="104"/>
  <c r="Q50" i="104"/>
  <c r="S50" i="104" s="1"/>
  <c r="C57" i="104"/>
  <c r="B58" i="104"/>
  <c r="U27" i="104"/>
  <c r="E27" i="104" s="1"/>
  <c r="I26" i="104"/>
  <c r="AC51" i="104"/>
  <c r="Z51" i="104"/>
  <c r="AB51" i="104" s="1"/>
  <c r="L54" i="104"/>
  <c r="M53" i="104"/>
  <c r="D53" i="104" s="1"/>
  <c r="AA56" i="104"/>
  <c r="O51" i="103"/>
  <c r="P48" i="103"/>
  <c r="Q48" i="103"/>
  <c r="S48" i="103" s="1"/>
  <c r="R49" i="102"/>
  <c r="F26" i="103"/>
  <c r="X26" i="103"/>
  <c r="M52" i="103"/>
  <c r="D52" i="103" s="1"/>
  <c r="L53" i="103"/>
  <c r="Z50" i="103"/>
  <c r="AB50" i="103" s="1"/>
  <c r="AC50" i="103"/>
  <c r="AA56" i="103"/>
  <c r="B58" i="103"/>
  <c r="C57" i="103"/>
  <c r="R47" i="103"/>
  <c r="O52" i="102"/>
  <c r="P50" i="102"/>
  <c r="Q50" i="102"/>
  <c r="S50" i="102" s="1"/>
  <c r="AA56" i="102"/>
  <c r="AC51" i="102"/>
  <c r="Z51" i="102"/>
  <c r="AB51" i="102" s="1"/>
  <c r="L54" i="102"/>
  <c r="M53" i="102"/>
  <c r="D53" i="102" s="1"/>
  <c r="U27" i="102"/>
  <c r="E27" i="102" s="1"/>
  <c r="I26" i="102"/>
  <c r="C57" i="102"/>
  <c r="B58" i="102"/>
  <c r="O52" i="101"/>
  <c r="P50" i="101"/>
  <c r="Q50" i="101"/>
  <c r="S50" i="101" s="1"/>
  <c r="B58" i="101"/>
  <c r="C57" i="101"/>
  <c r="U27" i="101"/>
  <c r="E27" i="101" s="1"/>
  <c r="I26" i="101"/>
  <c r="M53" i="101"/>
  <c r="D53" i="101" s="1"/>
  <c r="L54" i="101"/>
  <c r="Z51" i="101"/>
  <c r="AB51" i="101" s="1"/>
  <c r="AC51" i="101"/>
  <c r="AA56" i="101"/>
  <c r="R49" i="101"/>
  <c r="O51" i="100"/>
  <c r="P48" i="100"/>
  <c r="Q48" i="100"/>
  <c r="S48" i="100" s="1"/>
  <c r="AA55" i="100"/>
  <c r="B57" i="100"/>
  <c r="C56" i="100"/>
  <c r="M52" i="100"/>
  <c r="D52" i="100" s="1"/>
  <c r="L53" i="100"/>
  <c r="Z50" i="100"/>
  <c r="AB50" i="100" s="1"/>
  <c r="AC50" i="100"/>
  <c r="R47" i="100"/>
  <c r="O52" i="99"/>
  <c r="P49" i="99"/>
  <c r="Q49" i="99"/>
  <c r="S49" i="99" s="1"/>
  <c r="U27" i="99"/>
  <c r="E27" i="99" s="1"/>
  <c r="I26" i="99"/>
  <c r="AA56" i="99"/>
  <c r="Z51" i="99"/>
  <c r="AB51" i="99" s="1"/>
  <c r="AC51" i="99"/>
  <c r="B58" i="99"/>
  <c r="C57" i="99"/>
  <c r="M53" i="99"/>
  <c r="D53" i="99" s="1"/>
  <c r="L54" i="99"/>
  <c r="R48" i="99"/>
  <c r="I26" i="98"/>
  <c r="U27" i="98"/>
  <c r="E27" i="98" s="1"/>
  <c r="O52" i="98"/>
  <c r="AA56" i="98"/>
  <c r="L54" i="98"/>
  <c r="M53" i="98"/>
  <c r="D53" i="98" s="1"/>
  <c r="AC50" i="98"/>
  <c r="Z50" i="98"/>
  <c r="AB50" i="98" s="1"/>
  <c r="C57" i="98"/>
  <c r="B58" i="98"/>
  <c r="P35" i="98"/>
  <c r="Q35" i="98"/>
  <c r="O52" i="97"/>
  <c r="R34" i="97"/>
  <c r="H34" i="97" s="1"/>
  <c r="E34" i="97"/>
  <c r="B57" i="97"/>
  <c r="C56" i="97"/>
  <c r="S34" i="97"/>
  <c r="Z51" i="97"/>
  <c r="AB51" i="97" s="1"/>
  <c r="AC51" i="97"/>
  <c r="M53" i="97"/>
  <c r="D53" i="97" s="1"/>
  <c r="L54" i="97"/>
  <c r="AA55" i="97"/>
  <c r="O51" i="96"/>
  <c r="B57" i="96"/>
  <c r="C56" i="96"/>
  <c r="Z50" i="96"/>
  <c r="AB50" i="96" s="1"/>
  <c r="AC50" i="96"/>
  <c r="M52" i="96"/>
  <c r="D52" i="96" s="1"/>
  <c r="L53" i="96"/>
  <c r="AA55" i="96"/>
  <c r="O52" i="95"/>
  <c r="S34" i="95"/>
  <c r="B58" i="95"/>
  <c r="C57" i="95"/>
  <c r="R34" i="95"/>
  <c r="Z51" i="95"/>
  <c r="AB51" i="95" s="1"/>
  <c r="AC51" i="95"/>
  <c r="M53" i="95"/>
  <c r="D53" i="95" s="1"/>
  <c r="L54" i="95"/>
  <c r="AA56" i="95"/>
  <c r="O50" i="94"/>
  <c r="AA55" i="94"/>
  <c r="C56" i="94"/>
  <c r="B57" i="94"/>
  <c r="R34" i="94"/>
  <c r="L52" i="94"/>
  <c r="M51" i="94"/>
  <c r="D51" i="94" s="1"/>
  <c r="AC49" i="94"/>
  <c r="Z49" i="94"/>
  <c r="AB49" i="94" s="1"/>
  <c r="W27" i="101" l="1"/>
  <c r="H25" i="113"/>
  <c r="W27" i="106"/>
  <c r="W27" i="99"/>
  <c r="W27" i="111"/>
  <c r="W27" i="105"/>
  <c r="P37" i="116"/>
  <c r="E37" i="116" s="1"/>
  <c r="W27" i="102"/>
  <c r="W27" i="104"/>
  <c r="X27" i="95"/>
  <c r="F27" i="95"/>
  <c r="X26" i="94"/>
  <c r="F26" i="94"/>
  <c r="S34" i="94"/>
  <c r="P35" i="94" s="1"/>
  <c r="R36" i="116"/>
  <c r="H36" i="116" s="1"/>
  <c r="W40" i="97"/>
  <c r="V40" i="97" s="1"/>
  <c r="X40" i="97" s="1"/>
  <c r="U26" i="100"/>
  <c r="E26" i="100" s="1"/>
  <c r="I25" i="100"/>
  <c r="F25" i="113"/>
  <c r="X25" i="113"/>
  <c r="U38" i="96"/>
  <c r="W38" i="96" s="1"/>
  <c r="V38" i="96" s="1"/>
  <c r="X38" i="96" s="1"/>
  <c r="W27" i="98"/>
  <c r="V27" i="98" s="1"/>
  <c r="W41" i="116"/>
  <c r="V41" i="116" s="1"/>
  <c r="X41" i="116" s="1"/>
  <c r="Q37" i="116"/>
  <c r="F37" i="116" s="1"/>
  <c r="U37" i="117"/>
  <c r="W37" i="117" s="1"/>
  <c r="V37" i="117" s="1"/>
  <c r="X37" i="117" s="1"/>
  <c r="U38" i="117" s="1"/>
  <c r="W38" i="117" s="1"/>
  <c r="V38" i="117" s="1"/>
  <c r="X38" i="117" s="1"/>
  <c r="R35" i="117"/>
  <c r="H35" i="117" s="1"/>
  <c r="S35" i="117"/>
  <c r="I35" i="117" s="1"/>
  <c r="P36" i="96"/>
  <c r="I35" i="96"/>
  <c r="Q36" i="96"/>
  <c r="O53" i="117"/>
  <c r="Q36" i="117"/>
  <c r="F36" i="117" s="1"/>
  <c r="C58" i="117"/>
  <c r="B59" i="117"/>
  <c r="L55" i="117"/>
  <c r="M54" i="117"/>
  <c r="D54" i="117" s="1"/>
  <c r="AC52" i="117"/>
  <c r="Z52" i="117"/>
  <c r="AB52" i="117" s="1"/>
  <c r="AA57" i="117"/>
  <c r="O53" i="116"/>
  <c r="L55" i="116"/>
  <c r="M54" i="116"/>
  <c r="D54" i="116" s="1"/>
  <c r="C58" i="116"/>
  <c r="B59" i="116"/>
  <c r="AA57" i="116"/>
  <c r="AC52" i="116"/>
  <c r="Z52" i="116"/>
  <c r="AB52" i="116" s="1"/>
  <c r="R49" i="112"/>
  <c r="R50" i="115"/>
  <c r="O53" i="115"/>
  <c r="P51" i="115"/>
  <c r="Q51" i="115"/>
  <c r="S51" i="115" s="1"/>
  <c r="L55" i="115"/>
  <c r="M54" i="115"/>
  <c r="D54" i="115" s="1"/>
  <c r="AC52" i="115"/>
  <c r="Z52" i="115"/>
  <c r="AB52" i="115" s="1"/>
  <c r="F27" i="115"/>
  <c r="X27" i="115"/>
  <c r="AA56" i="115"/>
  <c r="R50" i="110"/>
  <c r="C57" i="115"/>
  <c r="B58" i="115"/>
  <c r="O53" i="114"/>
  <c r="P51" i="114"/>
  <c r="Q51" i="114"/>
  <c r="S51" i="114" s="1"/>
  <c r="B59" i="114"/>
  <c r="C58" i="114"/>
  <c r="F27" i="114"/>
  <c r="X27" i="114"/>
  <c r="Z52" i="114"/>
  <c r="AB52" i="114" s="1"/>
  <c r="AC52" i="114"/>
  <c r="AA57" i="114"/>
  <c r="M54" i="114"/>
  <c r="D54" i="114" s="1"/>
  <c r="L55" i="114"/>
  <c r="R50" i="114"/>
  <c r="O52" i="113"/>
  <c r="P50" i="113"/>
  <c r="Q50" i="113"/>
  <c r="S50" i="113" s="1"/>
  <c r="Z51" i="113"/>
  <c r="AB51" i="113" s="1"/>
  <c r="AC51" i="113"/>
  <c r="M53" i="113"/>
  <c r="D53" i="113" s="1"/>
  <c r="L54" i="113"/>
  <c r="AA56" i="113"/>
  <c r="B58" i="113"/>
  <c r="C57" i="113"/>
  <c r="R49" i="113"/>
  <c r="O53" i="112"/>
  <c r="P50" i="112"/>
  <c r="Q50" i="112"/>
  <c r="S50" i="112" s="1"/>
  <c r="AA57" i="112"/>
  <c r="F27" i="112"/>
  <c r="X27" i="112"/>
  <c r="L55" i="112"/>
  <c r="M54" i="112"/>
  <c r="D54" i="112" s="1"/>
  <c r="AC52" i="112"/>
  <c r="Z52" i="112"/>
  <c r="AB52" i="112" s="1"/>
  <c r="C58" i="112"/>
  <c r="B59" i="112"/>
  <c r="O53" i="111"/>
  <c r="P50" i="111"/>
  <c r="Q50" i="111"/>
  <c r="S50" i="111" s="1"/>
  <c r="AA56" i="111"/>
  <c r="V27" i="111"/>
  <c r="H27" i="111"/>
  <c r="M54" i="111"/>
  <c r="D54" i="111" s="1"/>
  <c r="L55" i="111"/>
  <c r="Z51" i="111"/>
  <c r="AB51" i="111" s="1"/>
  <c r="AC51" i="111"/>
  <c r="B58" i="111"/>
  <c r="C57" i="111"/>
  <c r="R49" i="111"/>
  <c r="O53" i="110"/>
  <c r="P51" i="110"/>
  <c r="Q51" i="110"/>
  <c r="S51" i="110" s="1"/>
  <c r="L55" i="110"/>
  <c r="M54" i="110"/>
  <c r="D54" i="110" s="1"/>
  <c r="AC52" i="110"/>
  <c r="Z52" i="110"/>
  <c r="AB52" i="110" s="1"/>
  <c r="F27" i="110"/>
  <c r="X27" i="110"/>
  <c r="AA57" i="110"/>
  <c r="R50" i="109"/>
  <c r="C58" i="110"/>
  <c r="B59" i="110"/>
  <c r="O53" i="109"/>
  <c r="P51" i="109"/>
  <c r="Q51" i="109"/>
  <c r="S51" i="109" s="1"/>
  <c r="AA57" i="109"/>
  <c r="F27" i="109"/>
  <c r="X27" i="109"/>
  <c r="R50" i="107"/>
  <c r="R50" i="108"/>
  <c r="C58" i="109"/>
  <c r="B59" i="109"/>
  <c r="L55" i="109"/>
  <c r="M54" i="109"/>
  <c r="D54" i="109" s="1"/>
  <c r="AC52" i="109"/>
  <c r="Z52" i="109"/>
  <c r="AB52" i="109" s="1"/>
  <c r="O53" i="108"/>
  <c r="P51" i="108"/>
  <c r="Q51" i="108"/>
  <c r="S51" i="108" s="1"/>
  <c r="C58" i="108"/>
  <c r="B59" i="108"/>
  <c r="AC52" i="108"/>
  <c r="Z52" i="108"/>
  <c r="AB52" i="108" s="1"/>
  <c r="L55" i="108"/>
  <c r="M54" i="108"/>
  <c r="D54" i="108" s="1"/>
  <c r="F27" i="108"/>
  <c r="X27" i="108"/>
  <c r="AA57" i="108"/>
  <c r="O53" i="107"/>
  <c r="P51" i="107"/>
  <c r="Q51" i="107"/>
  <c r="S51" i="107" s="1"/>
  <c r="L55" i="107"/>
  <c r="M54" i="107"/>
  <c r="D54" i="107" s="1"/>
  <c r="AC52" i="107"/>
  <c r="Z52" i="107"/>
  <c r="AB52" i="107" s="1"/>
  <c r="AA57" i="107"/>
  <c r="F27" i="107"/>
  <c r="X27" i="107"/>
  <c r="C58" i="107"/>
  <c r="B59" i="107"/>
  <c r="O53" i="106"/>
  <c r="P51" i="106"/>
  <c r="Q51" i="106"/>
  <c r="S51" i="106" s="1"/>
  <c r="B59" i="106"/>
  <c r="C58" i="106"/>
  <c r="Z52" i="106"/>
  <c r="AB52" i="106" s="1"/>
  <c r="AC52" i="106"/>
  <c r="M54" i="106"/>
  <c r="D54" i="106" s="1"/>
  <c r="L55" i="106"/>
  <c r="AA57" i="106"/>
  <c r="V27" i="106"/>
  <c r="H27" i="106"/>
  <c r="R50" i="106"/>
  <c r="O53" i="105"/>
  <c r="P50" i="105"/>
  <c r="Q50" i="105"/>
  <c r="S50" i="105" s="1"/>
  <c r="R50" i="104"/>
  <c r="V27" i="105"/>
  <c r="H27" i="105"/>
  <c r="B58" i="105"/>
  <c r="C57" i="105"/>
  <c r="Z51" i="105"/>
  <c r="AB51" i="105" s="1"/>
  <c r="AC51" i="105"/>
  <c r="M54" i="105"/>
  <c r="D54" i="105" s="1"/>
  <c r="L55" i="105"/>
  <c r="AA56" i="105"/>
  <c r="R49" i="105"/>
  <c r="P51" i="104"/>
  <c r="Q51" i="104"/>
  <c r="S51" i="104" s="1"/>
  <c r="L55" i="104"/>
  <c r="M54" i="104"/>
  <c r="D54" i="104" s="1"/>
  <c r="AC52" i="104"/>
  <c r="Z52" i="104"/>
  <c r="AB52" i="104" s="1"/>
  <c r="AA57" i="104"/>
  <c r="O53" i="104"/>
  <c r="V27" i="104"/>
  <c r="H27" i="104"/>
  <c r="C58" i="104"/>
  <c r="B59" i="104"/>
  <c r="O52" i="103"/>
  <c r="P49" i="103"/>
  <c r="Q49" i="103"/>
  <c r="S49" i="103" s="1"/>
  <c r="R50" i="102"/>
  <c r="B59" i="103"/>
  <c r="C58" i="103"/>
  <c r="Z51" i="103"/>
  <c r="AB51" i="103" s="1"/>
  <c r="AC51" i="103"/>
  <c r="M53" i="103"/>
  <c r="D53" i="103" s="1"/>
  <c r="L54" i="103"/>
  <c r="U27" i="103"/>
  <c r="E27" i="103" s="1"/>
  <c r="I26" i="103"/>
  <c r="AA57" i="103"/>
  <c r="R48" i="103"/>
  <c r="O53" i="102"/>
  <c r="P51" i="102"/>
  <c r="Q51" i="102"/>
  <c r="S51" i="102" s="1"/>
  <c r="C58" i="102"/>
  <c r="B59" i="102"/>
  <c r="V27" i="102"/>
  <c r="H27" i="102"/>
  <c r="AA57" i="102"/>
  <c r="L55" i="102"/>
  <c r="M54" i="102"/>
  <c r="D54" i="102" s="1"/>
  <c r="AC52" i="102"/>
  <c r="Z52" i="102"/>
  <c r="AB52" i="102" s="1"/>
  <c r="O53" i="101"/>
  <c r="P51" i="101"/>
  <c r="Q51" i="101"/>
  <c r="S51" i="101" s="1"/>
  <c r="B59" i="101"/>
  <c r="C58" i="101"/>
  <c r="Z52" i="101"/>
  <c r="AB52" i="101" s="1"/>
  <c r="AC52" i="101"/>
  <c r="M54" i="101"/>
  <c r="D54" i="101" s="1"/>
  <c r="L55" i="101"/>
  <c r="V27" i="101"/>
  <c r="H27" i="101"/>
  <c r="AA57" i="101"/>
  <c r="R50" i="101"/>
  <c r="O52" i="100"/>
  <c r="P49" i="100"/>
  <c r="Q49" i="100"/>
  <c r="S49" i="100" s="1"/>
  <c r="Z51" i="100"/>
  <c r="AB51" i="100" s="1"/>
  <c r="AC51" i="100"/>
  <c r="M53" i="100"/>
  <c r="D53" i="100" s="1"/>
  <c r="L54" i="100"/>
  <c r="AA56" i="100"/>
  <c r="B58" i="100"/>
  <c r="C57" i="100"/>
  <c r="R48" i="100"/>
  <c r="O53" i="99"/>
  <c r="P50" i="99"/>
  <c r="Q50" i="99"/>
  <c r="S50" i="99" s="1"/>
  <c r="M54" i="99"/>
  <c r="D54" i="99" s="1"/>
  <c r="L55" i="99"/>
  <c r="AA57" i="99"/>
  <c r="Z52" i="99"/>
  <c r="AB52" i="99" s="1"/>
  <c r="AC52" i="99"/>
  <c r="B59" i="99"/>
  <c r="C58" i="99"/>
  <c r="V27" i="99"/>
  <c r="H27" i="99"/>
  <c r="R49" i="99"/>
  <c r="H27" i="98"/>
  <c r="S35" i="98"/>
  <c r="P36" i="98" s="1"/>
  <c r="R35" i="98"/>
  <c r="C58" i="98"/>
  <c r="B59" i="98"/>
  <c r="AA57" i="98"/>
  <c r="AC51" i="98"/>
  <c r="Z51" i="98"/>
  <c r="AB51" i="98" s="1"/>
  <c r="L55" i="98"/>
  <c r="M54" i="98"/>
  <c r="D54" i="98" s="1"/>
  <c r="O53" i="98"/>
  <c r="O53" i="97"/>
  <c r="AA56" i="97"/>
  <c r="M54" i="97"/>
  <c r="D54" i="97" s="1"/>
  <c r="L55" i="97"/>
  <c r="Z52" i="97"/>
  <c r="AB52" i="97" s="1"/>
  <c r="AC52" i="97"/>
  <c r="P35" i="97"/>
  <c r="I34" i="97"/>
  <c r="Q35" i="97"/>
  <c r="F35" i="97" s="1"/>
  <c r="B58" i="97"/>
  <c r="C57" i="97"/>
  <c r="O52" i="96"/>
  <c r="M53" i="96"/>
  <c r="D53" i="96" s="1"/>
  <c r="L54" i="96"/>
  <c r="Z51" i="96"/>
  <c r="AB51" i="96" s="1"/>
  <c r="AC51" i="96"/>
  <c r="AA56" i="96"/>
  <c r="B58" i="96"/>
  <c r="C57" i="96"/>
  <c r="O53" i="95"/>
  <c r="M54" i="95"/>
  <c r="D54" i="95" s="1"/>
  <c r="L55" i="95"/>
  <c r="Z52" i="95"/>
  <c r="AB52" i="95" s="1"/>
  <c r="AC52" i="95"/>
  <c r="AA57" i="95"/>
  <c r="P35" i="95"/>
  <c r="Q35" i="95"/>
  <c r="B59" i="95"/>
  <c r="C58" i="95"/>
  <c r="O51" i="94"/>
  <c r="C57" i="94"/>
  <c r="B58" i="94"/>
  <c r="AC50" i="94"/>
  <c r="Z50" i="94"/>
  <c r="AB50" i="94" s="1"/>
  <c r="L53" i="94"/>
  <c r="M52" i="94"/>
  <c r="D52" i="94" s="1"/>
  <c r="AA56" i="94"/>
  <c r="W27" i="103" l="1"/>
  <c r="U28" i="95"/>
  <c r="E28" i="95" s="1"/>
  <c r="I27" i="95"/>
  <c r="W28" i="95"/>
  <c r="U27" i="94"/>
  <c r="E27" i="94" s="1"/>
  <c r="I26" i="94"/>
  <c r="W27" i="94"/>
  <c r="Q35" i="94"/>
  <c r="S37" i="116"/>
  <c r="I37" i="116" s="1"/>
  <c r="R37" i="116"/>
  <c r="H37" i="116" s="1"/>
  <c r="P36" i="117"/>
  <c r="E36" i="117" s="1"/>
  <c r="U39" i="96"/>
  <c r="W39" i="96" s="1"/>
  <c r="U39" i="117"/>
  <c r="W39" i="117" s="1"/>
  <c r="V39" i="117" s="1"/>
  <c r="X39" i="117" s="1"/>
  <c r="I25" i="113"/>
  <c r="U26" i="113"/>
  <c r="E26" i="113" s="1"/>
  <c r="W26" i="100"/>
  <c r="Q36" i="98"/>
  <c r="R36" i="98" s="1"/>
  <c r="F36" i="96"/>
  <c r="S36" i="96"/>
  <c r="R36" i="96"/>
  <c r="H36" i="96" s="1"/>
  <c r="E36" i="96"/>
  <c r="O54" i="117"/>
  <c r="C59" i="117"/>
  <c r="B60" i="117"/>
  <c r="AC53" i="117"/>
  <c r="Z53" i="117"/>
  <c r="AB53" i="117" s="1"/>
  <c r="L56" i="117"/>
  <c r="M55" i="117"/>
  <c r="D55" i="117" s="1"/>
  <c r="AA58" i="117"/>
  <c r="S36" i="117"/>
  <c r="O54" i="116"/>
  <c r="C59" i="116"/>
  <c r="B60" i="116"/>
  <c r="P38" i="116"/>
  <c r="Q38" i="116"/>
  <c r="F38" i="116" s="1"/>
  <c r="AC53" i="116"/>
  <c r="Z53" i="116"/>
  <c r="AB53" i="116" s="1"/>
  <c r="U42" i="116"/>
  <c r="W42" i="116" s="1"/>
  <c r="AA58" i="116"/>
  <c r="L56" i="116"/>
  <c r="M55" i="116"/>
  <c r="D55" i="116" s="1"/>
  <c r="R51" i="115"/>
  <c r="P52" i="115"/>
  <c r="Q52" i="115"/>
  <c r="S52" i="115" s="1"/>
  <c r="AA57" i="115"/>
  <c r="AC53" i="115"/>
  <c r="Z53" i="115"/>
  <c r="AB53" i="115" s="1"/>
  <c r="L56" i="115"/>
  <c r="M55" i="115"/>
  <c r="O54" i="115"/>
  <c r="D55" i="115"/>
  <c r="C58" i="115"/>
  <c r="B59" i="115"/>
  <c r="U28" i="115"/>
  <c r="E28" i="115" s="1"/>
  <c r="I27" i="115"/>
  <c r="O54" i="114"/>
  <c r="P52" i="114"/>
  <c r="Q52" i="114"/>
  <c r="S52" i="114" s="1"/>
  <c r="M55" i="114"/>
  <c r="D55" i="114" s="1"/>
  <c r="L56" i="114"/>
  <c r="B60" i="114"/>
  <c r="C59" i="114"/>
  <c r="Z53" i="114"/>
  <c r="AB53" i="114" s="1"/>
  <c r="AC53" i="114"/>
  <c r="U28" i="114"/>
  <c r="E28" i="114" s="1"/>
  <c r="I27" i="114"/>
  <c r="AA58" i="114"/>
  <c r="R51" i="114"/>
  <c r="O53" i="113"/>
  <c r="P51" i="113"/>
  <c r="Q51" i="113"/>
  <c r="S51" i="113" s="1"/>
  <c r="AA57" i="113"/>
  <c r="R50" i="112"/>
  <c r="B59" i="113"/>
  <c r="C58" i="113"/>
  <c r="M54" i="113"/>
  <c r="D54" i="113" s="1"/>
  <c r="L55" i="113"/>
  <c r="Z52" i="113"/>
  <c r="AB52" i="113" s="1"/>
  <c r="AC52" i="113"/>
  <c r="R50" i="113"/>
  <c r="O54" i="112"/>
  <c r="P51" i="112"/>
  <c r="Q51" i="112"/>
  <c r="S51" i="112" s="1"/>
  <c r="C59" i="112"/>
  <c r="B60" i="112"/>
  <c r="U28" i="112"/>
  <c r="E28" i="112" s="1"/>
  <c r="I27" i="112"/>
  <c r="W28" i="112"/>
  <c r="AA58" i="112"/>
  <c r="AC53" i="112"/>
  <c r="Z53" i="112"/>
  <c r="AB53" i="112" s="1"/>
  <c r="L56" i="112"/>
  <c r="M55" i="112"/>
  <c r="D55" i="112" s="1"/>
  <c r="O54" i="111"/>
  <c r="P51" i="111"/>
  <c r="Q51" i="111"/>
  <c r="S51" i="111" s="1"/>
  <c r="AA57" i="111"/>
  <c r="Z52" i="111"/>
  <c r="AB52" i="111" s="1"/>
  <c r="AC52" i="111"/>
  <c r="M55" i="111"/>
  <c r="D55" i="111" s="1"/>
  <c r="L56" i="111"/>
  <c r="R51" i="110"/>
  <c r="B59" i="111"/>
  <c r="C58" i="111"/>
  <c r="F27" i="111"/>
  <c r="X27" i="111"/>
  <c r="R50" i="111"/>
  <c r="O54" i="110"/>
  <c r="P52" i="110"/>
  <c r="Q52" i="110"/>
  <c r="S52" i="110" s="1"/>
  <c r="R35" i="94"/>
  <c r="AA58" i="110"/>
  <c r="AC53" i="110"/>
  <c r="Z53" i="110"/>
  <c r="AB53" i="110" s="1"/>
  <c r="L56" i="110"/>
  <c r="M55" i="110"/>
  <c r="D55" i="110" s="1"/>
  <c r="R51" i="109"/>
  <c r="C59" i="110"/>
  <c r="B60" i="110"/>
  <c r="U28" i="110"/>
  <c r="E28" i="110" s="1"/>
  <c r="I27" i="110"/>
  <c r="O54" i="109"/>
  <c r="P52" i="109"/>
  <c r="Q52" i="109"/>
  <c r="S52" i="109" s="1"/>
  <c r="R51" i="107"/>
  <c r="R51" i="108"/>
  <c r="C59" i="109"/>
  <c r="B60" i="109"/>
  <c r="U28" i="109"/>
  <c r="E28" i="109" s="1"/>
  <c r="I27" i="109"/>
  <c r="AC53" i="109"/>
  <c r="Z53" i="109"/>
  <c r="AB53" i="109" s="1"/>
  <c r="L56" i="109"/>
  <c r="M55" i="109"/>
  <c r="D55" i="109" s="1"/>
  <c r="AA58" i="109"/>
  <c r="O54" i="108"/>
  <c r="P52" i="108"/>
  <c r="Q52" i="108"/>
  <c r="S52" i="108" s="1"/>
  <c r="L56" i="108"/>
  <c r="M55" i="108"/>
  <c r="D55" i="108" s="1"/>
  <c r="AC53" i="108"/>
  <c r="Z53" i="108"/>
  <c r="AB53" i="108" s="1"/>
  <c r="AA58" i="108"/>
  <c r="U28" i="108"/>
  <c r="E28" i="108" s="1"/>
  <c r="I27" i="108"/>
  <c r="C59" i="108"/>
  <c r="B60" i="108"/>
  <c r="O54" i="107"/>
  <c r="P52" i="107"/>
  <c r="Q52" i="107"/>
  <c r="S52" i="107" s="1"/>
  <c r="C59" i="107"/>
  <c r="B60" i="107"/>
  <c r="U28" i="107"/>
  <c r="E28" i="107" s="1"/>
  <c r="I27" i="107"/>
  <c r="AC53" i="107"/>
  <c r="Z53" i="107"/>
  <c r="AB53" i="107" s="1"/>
  <c r="L56" i="107"/>
  <c r="M55" i="107"/>
  <c r="D55" i="107" s="1"/>
  <c r="AA58" i="107"/>
  <c r="O54" i="106"/>
  <c r="P52" i="106"/>
  <c r="Q52" i="106"/>
  <c r="S52" i="106" s="1"/>
  <c r="R51" i="104"/>
  <c r="B60" i="106"/>
  <c r="C59" i="106"/>
  <c r="F27" i="106"/>
  <c r="X27" i="106"/>
  <c r="M55" i="106"/>
  <c r="D55" i="106" s="1"/>
  <c r="L56" i="106"/>
  <c r="Z53" i="106"/>
  <c r="AB53" i="106" s="1"/>
  <c r="AC53" i="106"/>
  <c r="AA58" i="106"/>
  <c r="R51" i="106"/>
  <c r="O54" i="105"/>
  <c r="P51" i="105"/>
  <c r="Q51" i="105"/>
  <c r="S51" i="105" s="1"/>
  <c r="M55" i="105"/>
  <c r="D55" i="105" s="1"/>
  <c r="L56" i="105"/>
  <c r="Z52" i="105"/>
  <c r="AB52" i="105" s="1"/>
  <c r="AC52" i="105"/>
  <c r="AA57" i="105"/>
  <c r="B59" i="105"/>
  <c r="C58" i="105"/>
  <c r="F27" i="105"/>
  <c r="X27" i="105"/>
  <c r="R50" i="105"/>
  <c r="P52" i="104"/>
  <c r="Q52" i="104"/>
  <c r="S52" i="104" s="1"/>
  <c r="C59" i="104"/>
  <c r="B60" i="104"/>
  <c r="O54" i="104"/>
  <c r="AC53" i="104"/>
  <c r="Z53" i="104"/>
  <c r="AB53" i="104" s="1"/>
  <c r="L56" i="104"/>
  <c r="M55" i="104"/>
  <c r="D55" i="104" s="1"/>
  <c r="S35" i="94"/>
  <c r="AA58" i="104"/>
  <c r="F27" i="104"/>
  <c r="X27" i="104"/>
  <c r="O53" i="103"/>
  <c r="P50" i="103"/>
  <c r="Q50" i="103"/>
  <c r="S50" i="103" s="1"/>
  <c r="R51" i="102"/>
  <c r="V27" i="103"/>
  <c r="H27" i="103"/>
  <c r="M54" i="103"/>
  <c r="D54" i="103" s="1"/>
  <c r="L55" i="103"/>
  <c r="Z52" i="103"/>
  <c r="AB52" i="103" s="1"/>
  <c r="AC52" i="103"/>
  <c r="AA58" i="103"/>
  <c r="C59" i="103"/>
  <c r="B60" i="103"/>
  <c r="R49" i="103"/>
  <c r="O54" i="102"/>
  <c r="P52" i="102"/>
  <c r="Q52" i="102"/>
  <c r="S52" i="102" s="1"/>
  <c r="F27" i="102"/>
  <c r="X27" i="102"/>
  <c r="AA58" i="102"/>
  <c r="AC53" i="102"/>
  <c r="Z53" i="102"/>
  <c r="AB53" i="102" s="1"/>
  <c r="L56" i="102"/>
  <c r="M55" i="102"/>
  <c r="D55" i="102" s="1"/>
  <c r="C59" i="102"/>
  <c r="B60" i="102"/>
  <c r="O54" i="101"/>
  <c r="P52" i="101"/>
  <c r="Q52" i="101"/>
  <c r="S52" i="101" s="1"/>
  <c r="F27" i="101"/>
  <c r="X27" i="101"/>
  <c r="B60" i="101"/>
  <c r="C59" i="101"/>
  <c r="M55" i="101"/>
  <c r="D55" i="101" s="1"/>
  <c r="L56" i="101"/>
  <c r="Z53" i="101"/>
  <c r="AB53" i="101" s="1"/>
  <c r="AC53" i="101"/>
  <c r="AA58" i="101"/>
  <c r="R51" i="101"/>
  <c r="O53" i="100"/>
  <c r="P50" i="100"/>
  <c r="Q50" i="100"/>
  <c r="S50" i="100" s="1"/>
  <c r="AA57" i="100"/>
  <c r="B59" i="100"/>
  <c r="C58" i="100"/>
  <c r="M54" i="100"/>
  <c r="D54" i="100" s="1"/>
  <c r="L55" i="100"/>
  <c r="Z52" i="100"/>
  <c r="AB52" i="100" s="1"/>
  <c r="AC52" i="100"/>
  <c r="R49" i="100"/>
  <c r="O54" i="99"/>
  <c r="P51" i="99"/>
  <c r="Q51" i="99"/>
  <c r="S51" i="99" s="1"/>
  <c r="F27" i="99"/>
  <c r="X27" i="99"/>
  <c r="B60" i="99"/>
  <c r="C59" i="99"/>
  <c r="M55" i="99"/>
  <c r="D55" i="99" s="1"/>
  <c r="L56" i="99"/>
  <c r="U41" i="97"/>
  <c r="W41" i="97" s="1"/>
  <c r="AA58" i="99"/>
  <c r="Z53" i="99"/>
  <c r="AB53" i="99" s="1"/>
  <c r="AC53" i="99"/>
  <c r="R50" i="99"/>
  <c r="X27" i="98"/>
  <c r="F27" i="98"/>
  <c r="O54" i="98"/>
  <c r="C59" i="98"/>
  <c r="B60" i="98"/>
  <c r="L56" i="98"/>
  <c r="M55" i="98"/>
  <c r="D55" i="98" s="1"/>
  <c r="AC52" i="98"/>
  <c r="Z52" i="98"/>
  <c r="AB52" i="98" s="1"/>
  <c r="AA58" i="98"/>
  <c r="O54" i="97"/>
  <c r="B59" i="97"/>
  <c r="C58" i="97"/>
  <c r="R35" i="97"/>
  <c r="H35" i="97" s="1"/>
  <c r="E35" i="97"/>
  <c r="AA57" i="97"/>
  <c r="S35" i="97"/>
  <c r="Z53" i="97"/>
  <c r="AB53" i="97" s="1"/>
  <c r="AC53" i="97"/>
  <c r="M55" i="97"/>
  <c r="D55" i="97" s="1"/>
  <c r="L56" i="97"/>
  <c r="O53" i="96"/>
  <c r="AA57" i="96"/>
  <c r="B59" i="96"/>
  <c r="C58" i="96"/>
  <c r="Z52" i="96"/>
  <c r="AB52" i="96" s="1"/>
  <c r="AC52" i="96"/>
  <c r="M54" i="96"/>
  <c r="D54" i="96" s="1"/>
  <c r="L55" i="96"/>
  <c r="O54" i="95"/>
  <c r="AA58" i="95"/>
  <c r="S35" i="95"/>
  <c r="B60" i="95"/>
  <c r="C59" i="95"/>
  <c r="R35" i="95"/>
  <c r="Z53" i="95"/>
  <c r="AB53" i="95" s="1"/>
  <c r="AC53" i="95"/>
  <c r="M55" i="95"/>
  <c r="D55" i="95" s="1"/>
  <c r="L56" i="95"/>
  <c r="O52" i="94"/>
  <c r="L54" i="94"/>
  <c r="M53" i="94"/>
  <c r="D53" i="94" s="1"/>
  <c r="AC51" i="94"/>
  <c r="Z51" i="94"/>
  <c r="AB51" i="94" s="1"/>
  <c r="AA57" i="94"/>
  <c r="C58" i="94"/>
  <c r="B59" i="94"/>
  <c r="W28" i="108" l="1"/>
  <c r="W28" i="110"/>
  <c r="W28" i="107"/>
  <c r="R36" i="117"/>
  <c r="H36" i="117" s="1"/>
  <c r="W28" i="109"/>
  <c r="W28" i="114"/>
  <c r="V28" i="114" s="1"/>
  <c r="W28" i="115"/>
  <c r="V28" i="115" s="1"/>
  <c r="V28" i="95"/>
  <c r="H28" i="95"/>
  <c r="V27" i="94"/>
  <c r="H27" i="94"/>
  <c r="S36" i="98"/>
  <c r="P37" i="98" s="1"/>
  <c r="W26" i="113"/>
  <c r="H26" i="113" s="1"/>
  <c r="V39" i="96"/>
  <c r="X39" i="96" s="1"/>
  <c r="U40" i="96" s="1"/>
  <c r="W40" i="96" s="1"/>
  <c r="V40" i="96" s="1"/>
  <c r="X40" i="96" s="1"/>
  <c r="V26" i="100"/>
  <c r="H26" i="100"/>
  <c r="R52" i="107"/>
  <c r="P37" i="96"/>
  <c r="I36" i="96"/>
  <c r="Q37" i="96"/>
  <c r="O55" i="117"/>
  <c r="L57" i="117"/>
  <c r="M56" i="117"/>
  <c r="D56" i="117" s="1"/>
  <c r="AC54" i="117"/>
  <c r="Z54" i="117"/>
  <c r="AB54" i="117" s="1"/>
  <c r="C60" i="117"/>
  <c r="B61" i="117"/>
  <c r="P37" i="117"/>
  <c r="I36" i="117"/>
  <c r="Q37" i="117"/>
  <c r="F37" i="117" s="1"/>
  <c r="U40" i="117"/>
  <c r="W40" i="117" s="1"/>
  <c r="AA59" i="117"/>
  <c r="O55" i="116"/>
  <c r="R38" i="116"/>
  <c r="H38" i="116" s="1"/>
  <c r="E38" i="116"/>
  <c r="C60" i="116"/>
  <c r="B61" i="116"/>
  <c r="L57" i="116"/>
  <c r="M56" i="116"/>
  <c r="D56" i="116" s="1"/>
  <c r="V42" i="116"/>
  <c r="X42" i="116" s="1"/>
  <c r="AC54" i="116"/>
  <c r="Z54" i="116"/>
  <c r="AB54" i="116" s="1"/>
  <c r="S38" i="116"/>
  <c r="AA59" i="116"/>
  <c r="P53" i="115"/>
  <c r="Q53" i="115"/>
  <c r="S53" i="115" s="1"/>
  <c r="H28" i="115"/>
  <c r="C59" i="115"/>
  <c r="B60" i="115"/>
  <c r="O55" i="115"/>
  <c r="R52" i="115"/>
  <c r="AA58" i="115"/>
  <c r="L57" i="115"/>
  <c r="M56" i="115"/>
  <c r="D56" i="115" s="1"/>
  <c r="AC54" i="115"/>
  <c r="Z54" i="115"/>
  <c r="AB54" i="115" s="1"/>
  <c r="O55" i="114"/>
  <c r="P53" i="114"/>
  <c r="Q53" i="114"/>
  <c r="S53" i="114" s="1"/>
  <c r="B61" i="114"/>
  <c r="C60" i="114"/>
  <c r="H28" i="114"/>
  <c r="Z54" i="114"/>
  <c r="AB54" i="114" s="1"/>
  <c r="AC54" i="114"/>
  <c r="AA59" i="114"/>
  <c r="M56" i="114"/>
  <c r="D56" i="114" s="1"/>
  <c r="L57" i="114"/>
  <c r="R52" i="114"/>
  <c r="O54" i="113"/>
  <c r="P52" i="113"/>
  <c r="Q52" i="113"/>
  <c r="S52" i="113" s="1"/>
  <c r="R51" i="112"/>
  <c r="B60" i="113"/>
  <c r="C59" i="113"/>
  <c r="Z53" i="113"/>
  <c r="AB53" i="113" s="1"/>
  <c r="AC53" i="113"/>
  <c r="M55" i="113"/>
  <c r="D55" i="113" s="1"/>
  <c r="L56" i="113"/>
  <c r="AA58" i="113"/>
  <c r="R51" i="113"/>
  <c r="O55" i="112"/>
  <c r="P52" i="112"/>
  <c r="Q52" i="112"/>
  <c r="S52" i="112" s="1"/>
  <c r="AA59" i="112"/>
  <c r="L57" i="112"/>
  <c r="M56" i="112"/>
  <c r="D56" i="112" s="1"/>
  <c r="AC54" i="112"/>
  <c r="Z54" i="112"/>
  <c r="AB54" i="112" s="1"/>
  <c r="V28" i="112"/>
  <c r="H28" i="112"/>
  <c r="C60" i="112"/>
  <c r="B61" i="112"/>
  <c r="O55" i="111"/>
  <c r="P52" i="111"/>
  <c r="Q52" i="111"/>
  <c r="S52" i="111" s="1"/>
  <c r="R52" i="110"/>
  <c r="B60" i="111"/>
  <c r="C59" i="111"/>
  <c r="M56" i="111"/>
  <c r="D56" i="111" s="1"/>
  <c r="L57" i="111"/>
  <c r="Z53" i="111"/>
  <c r="AB53" i="111" s="1"/>
  <c r="AC53" i="111"/>
  <c r="U28" i="111"/>
  <c r="E28" i="111" s="1"/>
  <c r="I27" i="111"/>
  <c r="AA58" i="111"/>
  <c r="R51" i="111"/>
  <c r="O55" i="110"/>
  <c r="P53" i="110"/>
  <c r="Q53" i="110"/>
  <c r="S53" i="110" s="1"/>
  <c r="R52" i="109"/>
  <c r="V28" i="110"/>
  <c r="H28" i="110"/>
  <c r="C60" i="110"/>
  <c r="B61" i="110"/>
  <c r="L57" i="110"/>
  <c r="M56" i="110"/>
  <c r="D56" i="110" s="1"/>
  <c r="AC54" i="110"/>
  <c r="Z54" i="110"/>
  <c r="AB54" i="110" s="1"/>
  <c r="AA59" i="110"/>
  <c r="O55" i="109"/>
  <c r="P53" i="109"/>
  <c r="Q53" i="109"/>
  <c r="S53" i="109" s="1"/>
  <c r="L57" i="109"/>
  <c r="M56" i="109"/>
  <c r="D56" i="109" s="1"/>
  <c r="AC54" i="109"/>
  <c r="Z54" i="109"/>
  <c r="AB54" i="109" s="1"/>
  <c r="AA59" i="109"/>
  <c r="R52" i="108"/>
  <c r="V28" i="109"/>
  <c r="H28" i="109"/>
  <c r="C60" i="109"/>
  <c r="B61" i="109"/>
  <c r="P53" i="108"/>
  <c r="Q53" i="108"/>
  <c r="S53" i="108" s="1"/>
  <c r="C60" i="108"/>
  <c r="B61" i="108"/>
  <c r="V28" i="108"/>
  <c r="H28" i="108"/>
  <c r="AC54" i="108"/>
  <c r="Z54" i="108"/>
  <c r="AB54" i="108" s="1"/>
  <c r="L57" i="108"/>
  <c r="M56" i="108"/>
  <c r="D56" i="108" s="1"/>
  <c r="O55" i="108"/>
  <c r="AA59" i="108"/>
  <c r="O55" i="107"/>
  <c r="P53" i="107"/>
  <c r="Q53" i="107"/>
  <c r="S53" i="107" s="1"/>
  <c r="L57" i="107"/>
  <c r="M56" i="107"/>
  <c r="D56" i="107" s="1"/>
  <c r="AC54" i="107"/>
  <c r="Z54" i="107"/>
  <c r="AB54" i="107" s="1"/>
  <c r="AA59" i="107"/>
  <c r="V28" i="107"/>
  <c r="H28" i="107"/>
  <c r="C60" i="107"/>
  <c r="B61" i="107"/>
  <c r="O55" i="106"/>
  <c r="P53" i="106"/>
  <c r="Q53" i="106"/>
  <c r="S53" i="106" s="1"/>
  <c r="Z54" i="106"/>
  <c r="AB54" i="106" s="1"/>
  <c r="AC54" i="106"/>
  <c r="M56" i="106"/>
  <c r="D56" i="106" s="1"/>
  <c r="L57" i="106"/>
  <c r="U28" i="106"/>
  <c r="E28" i="106" s="1"/>
  <c r="I27" i="106"/>
  <c r="AA59" i="106"/>
  <c r="B61" i="106"/>
  <c r="C60" i="106"/>
  <c r="R52" i="106"/>
  <c r="O55" i="105"/>
  <c r="P52" i="105"/>
  <c r="Q52" i="105"/>
  <c r="S52" i="105" s="1"/>
  <c r="R52" i="104"/>
  <c r="U28" i="105"/>
  <c r="E28" i="105" s="1"/>
  <c r="I27" i="105"/>
  <c r="AA58" i="105"/>
  <c r="B60" i="105"/>
  <c r="C59" i="105"/>
  <c r="Z53" i="105"/>
  <c r="AB53" i="105" s="1"/>
  <c r="AC53" i="105"/>
  <c r="M56" i="105"/>
  <c r="D56" i="105" s="1"/>
  <c r="L57" i="105"/>
  <c r="R51" i="105"/>
  <c r="P53" i="104"/>
  <c r="Q53" i="104"/>
  <c r="S53" i="104" s="1"/>
  <c r="O55" i="104"/>
  <c r="P36" i="94"/>
  <c r="Q36" i="94"/>
  <c r="L57" i="104"/>
  <c r="M56" i="104"/>
  <c r="D56" i="104" s="1"/>
  <c r="AC54" i="104"/>
  <c r="Z54" i="104"/>
  <c r="AB54" i="104" s="1"/>
  <c r="AA59" i="104"/>
  <c r="U28" i="104"/>
  <c r="E28" i="104" s="1"/>
  <c r="I27" i="104"/>
  <c r="W28" i="104"/>
  <c r="C60" i="104"/>
  <c r="B61" i="104"/>
  <c r="O54" i="103"/>
  <c r="P51" i="103"/>
  <c r="Q51" i="103"/>
  <c r="S51" i="103" s="1"/>
  <c r="R52" i="102"/>
  <c r="AA59" i="103"/>
  <c r="Z53" i="103"/>
  <c r="AB53" i="103" s="1"/>
  <c r="AC53" i="103"/>
  <c r="M55" i="103"/>
  <c r="D55" i="103" s="1"/>
  <c r="L56" i="103"/>
  <c r="C60" i="103"/>
  <c r="B61" i="103"/>
  <c r="F27" i="103"/>
  <c r="X27" i="103"/>
  <c r="R50" i="103"/>
  <c r="O55" i="102"/>
  <c r="P53" i="102"/>
  <c r="Q53" i="102"/>
  <c r="S53" i="102" s="1"/>
  <c r="C60" i="102"/>
  <c r="B61" i="102"/>
  <c r="AA59" i="102"/>
  <c r="L57" i="102"/>
  <c r="M56" i="102"/>
  <c r="D56" i="102" s="1"/>
  <c r="AC54" i="102"/>
  <c r="Z54" i="102"/>
  <c r="AB54" i="102" s="1"/>
  <c r="U28" i="102"/>
  <c r="E28" i="102" s="1"/>
  <c r="I27" i="102"/>
  <c r="O55" i="101"/>
  <c r="P53" i="101"/>
  <c r="Q53" i="101"/>
  <c r="S53" i="101" s="1"/>
  <c r="B61" i="101"/>
  <c r="C60" i="101"/>
  <c r="Z54" i="101"/>
  <c r="AB54" i="101" s="1"/>
  <c r="AC54" i="101"/>
  <c r="M56" i="101"/>
  <c r="D56" i="101" s="1"/>
  <c r="L57" i="101"/>
  <c r="AA59" i="101"/>
  <c r="U28" i="101"/>
  <c r="E28" i="101" s="1"/>
  <c r="I27" i="101"/>
  <c r="W28" i="101"/>
  <c r="R52" i="101"/>
  <c r="O54" i="100"/>
  <c r="P51" i="100"/>
  <c r="Q51" i="100"/>
  <c r="S51" i="100" s="1"/>
  <c r="Z53" i="100"/>
  <c r="AB53" i="100" s="1"/>
  <c r="AC53" i="100"/>
  <c r="M55" i="100"/>
  <c r="D55" i="100" s="1"/>
  <c r="L56" i="100"/>
  <c r="AA58" i="100"/>
  <c r="B60" i="100"/>
  <c r="C59" i="100"/>
  <c r="R50" i="100"/>
  <c r="O55" i="99"/>
  <c r="P52" i="99"/>
  <c r="Q52" i="99"/>
  <c r="S52" i="99" s="1"/>
  <c r="Z54" i="99"/>
  <c r="AB54" i="99" s="1"/>
  <c r="AC54" i="99"/>
  <c r="V41" i="97"/>
  <c r="X41" i="97" s="1"/>
  <c r="B61" i="99"/>
  <c r="C60" i="99"/>
  <c r="M56" i="99"/>
  <c r="D56" i="99" s="1"/>
  <c r="L57" i="99"/>
  <c r="AA59" i="99"/>
  <c r="U28" i="99"/>
  <c r="E28" i="99" s="1"/>
  <c r="I27" i="99"/>
  <c r="R51" i="99"/>
  <c r="U28" i="98"/>
  <c r="E28" i="98" s="1"/>
  <c r="I27" i="98"/>
  <c r="O55" i="98"/>
  <c r="AC53" i="98"/>
  <c r="Z53" i="98"/>
  <c r="AB53" i="98" s="1"/>
  <c r="L57" i="98"/>
  <c r="M56" i="98"/>
  <c r="D56" i="98" s="1"/>
  <c r="AA59" i="98"/>
  <c r="C60" i="98"/>
  <c r="B61" i="98"/>
  <c r="O55" i="97"/>
  <c r="M56" i="97"/>
  <c r="D56" i="97" s="1"/>
  <c r="L57" i="97"/>
  <c r="Z54" i="97"/>
  <c r="AB54" i="97" s="1"/>
  <c r="AC54" i="97"/>
  <c r="P36" i="97"/>
  <c r="I35" i="97"/>
  <c r="Q36" i="97"/>
  <c r="F36" i="97" s="1"/>
  <c r="AA58" i="97"/>
  <c r="B60" i="97"/>
  <c r="C59" i="97"/>
  <c r="O54" i="96"/>
  <c r="M55" i="96"/>
  <c r="D55" i="96" s="1"/>
  <c r="L56" i="96"/>
  <c r="Z53" i="96"/>
  <c r="AB53" i="96" s="1"/>
  <c r="AC53" i="96"/>
  <c r="AA58" i="96"/>
  <c r="B60" i="96"/>
  <c r="C59" i="96"/>
  <c r="O55" i="95"/>
  <c r="B61" i="95"/>
  <c r="C60" i="95"/>
  <c r="M56" i="95"/>
  <c r="D56" i="95" s="1"/>
  <c r="L57" i="95"/>
  <c r="Z54" i="95"/>
  <c r="AB54" i="95" s="1"/>
  <c r="AC54" i="95"/>
  <c r="AA59" i="95"/>
  <c r="P36" i="95"/>
  <c r="Q36" i="95"/>
  <c r="O53" i="94"/>
  <c r="AA58" i="94"/>
  <c r="C59" i="94"/>
  <c r="B60" i="94"/>
  <c r="AC52" i="94"/>
  <c r="Z52" i="94"/>
  <c r="AB52" i="94" s="1"/>
  <c r="L55" i="94"/>
  <c r="M54" i="94"/>
  <c r="D54" i="94" s="1"/>
  <c r="W28" i="98" l="1"/>
  <c r="W28" i="102"/>
  <c r="W28" i="99"/>
  <c r="W28" i="105"/>
  <c r="W28" i="106"/>
  <c r="W28" i="111"/>
  <c r="V28" i="111" s="1"/>
  <c r="V26" i="113"/>
  <c r="X26" i="113" s="1"/>
  <c r="X28" i="95"/>
  <c r="F28" i="95"/>
  <c r="X27" i="94"/>
  <c r="F27" i="94"/>
  <c r="Q37" i="98"/>
  <c r="S37" i="98" s="1"/>
  <c r="F26" i="113"/>
  <c r="F26" i="100"/>
  <c r="X26" i="100"/>
  <c r="U41" i="96"/>
  <c r="W41" i="96" s="1"/>
  <c r="V41" i="96" s="1"/>
  <c r="X41" i="96" s="1"/>
  <c r="V40" i="117"/>
  <c r="X40" i="117" s="1"/>
  <c r="F37" i="96"/>
  <c r="S37" i="96"/>
  <c r="R37" i="96"/>
  <c r="H37" i="96" s="1"/>
  <c r="E37" i="96"/>
  <c r="R53" i="110"/>
  <c r="U41" i="117"/>
  <c r="O56" i="117"/>
  <c r="R37" i="117"/>
  <c r="H37" i="117" s="1"/>
  <c r="E37" i="117"/>
  <c r="C61" i="117"/>
  <c r="B62" i="117"/>
  <c r="S37" i="117"/>
  <c r="AA60" i="117"/>
  <c r="AC55" i="117"/>
  <c r="Z55" i="117"/>
  <c r="AB55" i="117" s="1"/>
  <c r="L58" i="117"/>
  <c r="M57" i="117"/>
  <c r="D57" i="117" s="1"/>
  <c r="O56" i="116"/>
  <c r="P39" i="116"/>
  <c r="I38" i="116"/>
  <c r="Q39" i="116"/>
  <c r="F39" i="116" s="1"/>
  <c r="AC55" i="116"/>
  <c r="Z55" i="116"/>
  <c r="AB55" i="116" s="1"/>
  <c r="C61" i="116"/>
  <c r="B62" i="116"/>
  <c r="U43" i="116"/>
  <c r="W43" i="116" s="1"/>
  <c r="L58" i="116"/>
  <c r="M57" i="116"/>
  <c r="D57" i="116" s="1"/>
  <c r="AA60" i="116"/>
  <c r="P54" i="115"/>
  <c r="Q54" i="115"/>
  <c r="S54" i="115" s="1"/>
  <c r="O56" i="115"/>
  <c r="AC55" i="115"/>
  <c r="Z55" i="115"/>
  <c r="AB55" i="115" s="1"/>
  <c r="L58" i="115"/>
  <c r="M57" i="115"/>
  <c r="D57" i="115" s="1"/>
  <c r="AA59" i="115"/>
  <c r="F28" i="115"/>
  <c r="X28" i="115"/>
  <c r="R53" i="115"/>
  <c r="C60" i="115"/>
  <c r="B61" i="115"/>
  <c r="O56" i="114"/>
  <c r="P54" i="114"/>
  <c r="Q54" i="114"/>
  <c r="S54" i="114" s="1"/>
  <c r="M57" i="114"/>
  <c r="D57" i="114" s="1"/>
  <c r="L58" i="114"/>
  <c r="F28" i="114"/>
  <c r="X28" i="114"/>
  <c r="B62" i="114"/>
  <c r="C61" i="114"/>
  <c r="Z55" i="114"/>
  <c r="AB55" i="114" s="1"/>
  <c r="AC55" i="114"/>
  <c r="AA60" i="114"/>
  <c r="R53" i="114"/>
  <c r="O55" i="113"/>
  <c r="P53" i="113"/>
  <c r="Q53" i="113"/>
  <c r="S53" i="113" s="1"/>
  <c r="R52" i="112"/>
  <c r="M56" i="113"/>
  <c r="D56" i="113" s="1"/>
  <c r="L57" i="113"/>
  <c r="Z54" i="113"/>
  <c r="AB54" i="113" s="1"/>
  <c r="AC54" i="113"/>
  <c r="AA59" i="113"/>
  <c r="B61" i="113"/>
  <c r="C60" i="113"/>
  <c r="R52" i="113"/>
  <c r="O56" i="112"/>
  <c r="P53" i="112"/>
  <c r="Q53" i="112"/>
  <c r="S53" i="112" s="1"/>
  <c r="C61" i="112"/>
  <c r="B62" i="112"/>
  <c r="AA60" i="112"/>
  <c r="F28" i="112"/>
  <c r="X28" i="112"/>
  <c r="AC55" i="112"/>
  <c r="Z55" i="112"/>
  <c r="AB55" i="112" s="1"/>
  <c r="L58" i="112"/>
  <c r="M57" i="112"/>
  <c r="D57" i="112" s="1"/>
  <c r="O56" i="111"/>
  <c r="P53" i="111"/>
  <c r="Q53" i="111"/>
  <c r="S53" i="111" s="1"/>
  <c r="H28" i="111"/>
  <c r="Z54" i="111"/>
  <c r="AB54" i="111" s="1"/>
  <c r="AC54" i="111"/>
  <c r="M57" i="111"/>
  <c r="D57" i="111" s="1"/>
  <c r="L58" i="111"/>
  <c r="AA59" i="111"/>
  <c r="B61" i="111"/>
  <c r="C60" i="111"/>
  <c r="R52" i="111"/>
  <c r="O56" i="110"/>
  <c r="P54" i="110"/>
  <c r="Q54" i="110"/>
  <c r="S54" i="110" s="1"/>
  <c r="C61" i="110"/>
  <c r="B62" i="110"/>
  <c r="AC55" i="110"/>
  <c r="Z55" i="110"/>
  <c r="AB55" i="110" s="1"/>
  <c r="L58" i="110"/>
  <c r="M57" i="110"/>
  <c r="D57" i="110" s="1"/>
  <c r="AA60" i="110"/>
  <c r="F28" i="110"/>
  <c r="X28" i="110"/>
  <c r="O56" i="109"/>
  <c r="P54" i="109"/>
  <c r="Q54" i="109"/>
  <c r="S54" i="109" s="1"/>
  <c r="AA60" i="109"/>
  <c r="F28" i="109"/>
  <c r="X28" i="109"/>
  <c r="AC55" i="109"/>
  <c r="Z55" i="109"/>
  <c r="AB55" i="109" s="1"/>
  <c r="L58" i="109"/>
  <c r="M57" i="109"/>
  <c r="D57" i="109" s="1"/>
  <c r="R53" i="109"/>
  <c r="C61" i="109"/>
  <c r="B62" i="109"/>
  <c r="P54" i="108"/>
  <c r="Q54" i="108"/>
  <c r="S54" i="108" s="1"/>
  <c r="R53" i="107"/>
  <c r="L58" i="108"/>
  <c r="M57" i="108"/>
  <c r="D57" i="108" s="1"/>
  <c r="AC55" i="108"/>
  <c r="Z55" i="108"/>
  <c r="AB55" i="108" s="1"/>
  <c r="F28" i="108"/>
  <c r="X28" i="108"/>
  <c r="AA60" i="108"/>
  <c r="R53" i="108"/>
  <c r="O56" i="108"/>
  <c r="C61" i="108"/>
  <c r="B62" i="108"/>
  <c r="O56" i="107"/>
  <c r="P54" i="107"/>
  <c r="Q54" i="107"/>
  <c r="S54" i="107" s="1"/>
  <c r="C61" i="107"/>
  <c r="B62" i="107"/>
  <c r="AC55" i="107"/>
  <c r="Z55" i="107"/>
  <c r="AB55" i="107" s="1"/>
  <c r="L58" i="107"/>
  <c r="M57" i="107"/>
  <c r="D57" i="107" s="1"/>
  <c r="AA60" i="107"/>
  <c r="F28" i="107"/>
  <c r="X28" i="107"/>
  <c r="O56" i="106"/>
  <c r="P54" i="106"/>
  <c r="Q54" i="106"/>
  <c r="S54" i="106" s="1"/>
  <c r="AA60" i="106"/>
  <c r="R53" i="104"/>
  <c r="B62" i="106"/>
  <c r="C61" i="106"/>
  <c r="V28" i="106"/>
  <c r="H28" i="106"/>
  <c r="M57" i="106"/>
  <c r="D57" i="106" s="1"/>
  <c r="L58" i="106"/>
  <c r="Z55" i="106"/>
  <c r="AB55" i="106" s="1"/>
  <c r="AC55" i="106"/>
  <c r="R53" i="106"/>
  <c r="O56" i="105"/>
  <c r="P53" i="105"/>
  <c r="Q53" i="105"/>
  <c r="S53" i="105" s="1"/>
  <c r="B61" i="105"/>
  <c r="C60" i="105"/>
  <c r="V28" i="105"/>
  <c r="H28" i="105"/>
  <c r="M57" i="105"/>
  <c r="D57" i="105" s="1"/>
  <c r="L58" i="105"/>
  <c r="Z54" i="105"/>
  <c r="AB54" i="105" s="1"/>
  <c r="AC54" i="105"/>
  <c r="AA59" i="105"/>
  <c r="R52" i="105"/>
  <c r="O56" i="104"/>
  <c r="P54" i="104"/>
  <c r="Q54" i="104"/>
  <c r="S54" i="104" s="1"/>
  <c r="AA60" i="104"/>
  <c r="S36" i="94"/>
  <c r="R53" i="102"/>
  <c r="C61" i="104"/>
  <c r="B62" i="104"/>
  <c r="V28" i="104"/>
  <c r="H28" i="104"/>
  <c r="AC55" i="104"/>
  <c r="Z55" i="104"/>
  <c r="AB55" i="104" s="1"/>
  <c r="L58" i="104"/>
  <c r="M57" i="104"/>
  <c r="D57" i="104" s="1"/>
  <c r="R36" i="94"/>
  <c r="O55" i="103"/>
  <c r="P52" i="103"/>
  <c r="Q52" i="103"/>
  <c r="S52" i="103" s="1"/>
  <c r="AA60" i="103"/>
  <c r="U28" i="103"/>
  <c r="E28" i="103" s="1"/>
  <c r="I27" i="103"/>
  <c r="C61" i="103"/>
  <c r="B62" i="103"/>
  <c r="M56" i="103"/>
  <c r="D56" i="103" s="1"/>
  <c r="L57" i="103"/>
  <c r="Z54" i="103"/>
  <c r="AB54" i="103" s="1"/>
  <c r="AC54" i="103"/>
  <c r="R51" i="103"/>
  <c r="O56" i="102"/>
  <c r="P54" i="102"/>
  <c r="Q54" i="102"/>
  <c r="S54" i="102" s="1"/>
  <c r="AC55" i="102"/>
  <c r="Z55" i="102"/>
  <c r="AB55" i="102" s="1"/>
  <c r="L58" i="102"/>
  <c r="M57" i="102"/>
  <c r="D57" i="102" s="1"/>
  <c r="AA60" i="102"/>
  <c r="V28" i="102"/>
  <c r="H28" i="102"/>
  <c r="C61" i="102"/>
  <c r="B62" i="102"/>
  <c r="O56" i="101"/>
  <c r="P54" i="101"/>
  <c r="Q54" i="101"/>
  <c r="S54" i="101" s="1"/>
  <c r="V28" i="101"/>
  <c r="H28" i="101"/>
  <c r="B62" i="101"/>
  <c r="C61" i="101"/>
  <c r="M57" i="101"/>
  <c r="D57" i="101" s="1"/>
  <c r="L58" i="101"/>
  <c r="Z55" i="101"/>
  <c r="AB55" i="101" s="1"/>
  <c r="AC55" i="101"/>
  <c r="AA60" i="101"/>
  <c r="R53" i="101"/>
  <c r="O55" i="100"/>
  <c r="P52" i="100"/>
  <c r="Q52" i="100"/>
  <c r="S52" i="100" s="1"/>
  <c r="AA59" i="100"/>
  <c r="B61" i="100"/>
  <c r="C60" i="100"/>
  <c r="M56" i="100"/>
  <c r="D56" i="100" s="1"/>
  <c r="L57" i="100"/>
  <c r="Z54" i="100"/>
  <c r="AB54" i="100" s="1"/>
  <c r="AC54" i="100"/>
  <c r="R51" i="100"/>
  <c r="O56" i="99"/>
  <c r="P53" i="99"/>
  <c r="Q53" i="99"/>
  <c r="S53" i="99" s="1"/>
  <c r="M57" i="99"/>
  <c r="D57" i="99" s="1"/>
  <c r="L58" i="99"/>
  <c r="AA60" i="99"/>
  <c r="U42" i="97"/>
  <c r="W42" i="97" s="1"/>
  <c r="V28" i="99"/>
  <c r="H28" i="99"/>
  <c r="B62" i="99"/>
  <c r="C61" i="99"/>
  <c r="Z55" i="99"/>
  <c r="AB55" i="99" s="1"/>
  <c r="AC55" i="99"/>
  <c r="R52" i="99"/>
  <c r="V28" i="98"/>
  <c r="H28" i="98"/>
  <c r="O56" i="98"/>
  <c r="P38" i="98"/>
  <c r="Q38" i="98"/>
  <c r="AA60" i="98"/>
  <c r="C61" i="98"/>
  <c r="B62" i="98"/>
  <c r="L58" i="98"/>
  <c r="M57" i="98"/>
  <c r="D57" i="98" s="1"/>
  <c r="AC54" i="98"/>
  <c r="Z54" i="98"/>
  <c r="AB54" i="98" s="1"/>
  <c r="O56" i="97"/>
  <c r="B61" i="97"/>
  <c r="C60" i="97"/>
  <c r="S36" i="97"/>
  <c r="Z55" i="97"/>
  <c r="AB55" i="97" s="1"/>
  <c r="AC55" i="97"/>
  <c r="M57" i="97"/>
  <c r="D57" i="97" s="1"/>
  <c r="L58" i="97"/>
  <c r="AA59" i="97"/>
  <c r="R36" i="97"/>
  <c r="H36" i="97" s="1"/>
  <c r="E36" i="97"/>
  <c r="O55" i="96"/>
  <c r="AA59" i="96"/>
  <c r="B61" i="96"/>
  <c r="C60" i="96"/>
  <c r="Z54" i="96"/>
  <c r="AB54" i="96" s="1"/>
  <c r="AC54" i="96"/>
  <c r="M56" i="96"/>
  <c r="D56" i="96" s="1"/>
  <c r="L57" i="96"/>
  <c r="O56" i="95"/>
  <c r="S36" i="95"/>
  <c r="B62" i="95"/>
  <c r="C61" i="95"/>
  <c r="R36" i="95"/>
  <c r="Z55" i="95"/>
  <c r="AB55" i="95" s="1"/>
  <c r="AC55" i="95"/>
  <c r="M57" i="95"/>
  <c r="D57" i="95" s="1"/>
  <c r="L58" i="95"/>
  <c r="AA60" i="95"/>
  <c r="O54" i="94"/>
  <c r="L56" i="94"/>
  <c r="M55" i="94"/>
  <c r="D55" i="94" s="1"/>
  <c r="AC53" i="94"/>
  <c r="Z53" i="94"/>
  <c r="AB53" i="94" s="1"/>
  <c r="C60" i="94"/>
  <c r="B61" i="94"/>
  <c r="AA59" i="94"/>
  <c r="R37" i="98" l="1"/>
  <c r="W28" i="103"/>
  <c r="U29" i="95"/>
  <c r="E29" i="95" s="1"/>
  <c r="I28" i="95"/>
  <c r="W29" i="95"/>
  <c r="U28" i="94"/>
  <c r="E28" i="94" s="1"/>
  <c r="I27" i="94"/>
  <c r="W28" i="94"/>
  <c r="U42" i="96"/>
  <c r="W42" i="96" s="1"/>
  <c r="V42" i="96" s="1"/>
  <c r="X42" i="96" s="1"/>
  <c r="U43" i="96" s="1"/>
  <c r="W43" i="96" s="1"/>
  <c r="V43" i="96" s="1"/>
  <c r="X43" i="96" s="1"/>
  <c r="U44" i="96" s="1"/>
  <c r="W44" i="96" s="1"/>
  <c r="V44" i="96" s="1"/>
  <c r="X44" i="96" s="1"/>
  <c r="W41" i="117"/>
  <c r="V41" i="117" s="1"/>
  <c r="X41" i="117" s="1"/>
  <c r="U42" i="117" s="1"/>
  <c r="U27" i="100"/>
  <c r="E27" i="100" s="1"/>
  <c r="I26" i="100"/>
  <c r="I26" i="113"/>
  <c r="U27" i="113"/>
  <c r="E27" i="113" s="1"/>
  <c r="P38" i="96"/>
  <c r="I37" i="96"/>
  <c r="Q38" i="96"/>
  <c r="O57" i="117"/>
  <c r="L59" i="117"/>
  <c r="M58" i="117"/>
  <c r="D58" i="117" s="1"/>
  <c r="AC56" i="117"/>
  <c r="Z56" i="117"/>
  <c r="AB56" i="117" s="1"/>
  <c r="P38" i="117"/>
  <c r="I37" i="117"/>
  <c r="Q38" i="117"/>
  <c r="F38" i="117" s="1"/>
  <c r="AA61" i="117"/>
  <c r="C62" i="117"/>
  <c r="B63" i="117"/>
  <c r="O57" i="116"/>
  <c r="L59" i="116"/>
  <c r="M58" i="116"/>
  <c r="D58" i="116" s="1"/>
  <c r="C62" i="116"/>
  <c r="B63" i="116"/>
  <c r="R39" i="116"/>
  <c r="H39" i="116" s="1"/>
  <c r="E39" i="116"/>
  <c r="V43" i="116"/>
  <c r="X43" i="116" s="1"/>
  <c r="AA61" i="116"/>
  <c r="AC56" i="116"/>
  <c r="Z56" i="116"/>
  <c r="AB56" i="116" s="1"/>
  <c r="S39" i="116"/>
  <c r="P55" i="115"/>
  <c r="Q55" i="115"/>
  <c r="S55" i="115" s="1"/>
  <c r="O57" i="115"/>
  <c r="AA60" i="115"/>
  <c r="U29" i="115"/>
  <c r="E29" i="115" s="1"/>
  <c r="I28" i="115"/>
  <c r="L59" i="115"/>
  <c r="M58" i="115"/>
  <c r="D58" i="115" s="1"/>
  <c r="AC56" i="115"/>
  <c r="Z56" i="115"/>
  <c r="AB56" i="115" s="1"/>
  <c r="R54" i="115"/>
  <c r="C61" i="115"/>
  <c r="B62" i="115"/>
  <c r="O57" i="114"/>
  <c r="P55" i="114"/>
  <c r="Q55" i="114"/>
  <c r="S55" i="114" s="1"/>
  <c r="B63" i="114"/>
  <c r="C62" i="114"/>
  <c r="Z56" i="114"/>
  <c r="AB56" i="114" s="1"/>
  <c r="AC56" i="114"/>
  <c r="AA61" i="114"/>
  <c r="U29" i="114"/>
  <c r="E29" i="114" s="1"/>
  <c r="I28" i="114"/>
  <c r="M58" i="114"/>
  <c r="D58" i="114" s="1"/>
  <c r="L59" i="114"/>
  <c r="R54" i="114"/>
  <c r="O56" i="113"/>
  <c r="P54" i="113"/>
  <c r="Q54" i="113"/>
  <c r="S54" i="113" s="1"/>
  <c r="R53" i="112"/>
  <c r="B62" i="113"/>
  <c r="C61" i="113"/>
  <c r="Z55" i="113"/>
  <c r="AB55" i="113" s="1"/>
  <c r="AC55" i="113"/>
  <c r="M57" i="113"/>
  <c r="D57" i="113" s="1"/>
  <c r="L58" i="113"/>
  <c r="AA60" i="113"/>
  <c r="R53" i="113"/>
  <c r="O57" i="112"/>
  <c r="P54" i="112"/>
  <c r="Q54" i="112"/>
  <c r="S54" i="112" s="1"/>
  <c r="U29" i="112"/>
  <c r="E29" i="112" s="1"/>
  <c r="I28" i="112"/>
  <c r="AA61" i="112"/>
  <c r="L59" i="112"/>
  <c r="M58" i="112"/>
  <c r="D58" i="112" s="1"/>
  <c r="AC56" i="112"/>
  <c r="Z56" i="112"/>
  <c r="AB56" i="112" s="1"/>
  <c r="C62" i="112"/>
  <c r="B63" i="112"/>
  <c r="O57" i="111"/>
  <c r="P54" i="111"/>
  <c r="Q54" i="111"/>
  <c r="S54" i="111" s="1"/>
  <c r="AA60" i="111"/>
  <c r="F28" i="111"/>
  <c r="X28" i="111"/>
  <c r="R54" i="110"/>
  <c r="B62" i="111"/>
  <c r="C61" i="111"/>
  <c r="M58" i="111"/>
  <c r="D58" i="111" s="1"/>
  <c r="L59" i="111"/>
  <c r="Z55" i="111"/>
  <c r="AB55" i="111" s="1"/>
  <c r="AC55" i="111"/>
  <c r="R53" i="111"/>
  <c r="O57" i="110"/>
  <c r="P55" i="110"/>
  <c r="Q55" i="110"/>
  <c r="S55" i="110" s="1"/>
  <c r="AA61" i="110"/>
  <c r="R54" i="109"/>
  <c r="U29" i="110"/>
  <c r="E29" i="110" s="1"/>
  <c r="I28" i="110"/>
  <c r="W29" i="110"/>
  <c r="L59" i="110"/>
  <c r="M58" i="110"/>
  <c r="D58" i="110" s="1"/>
  <c r="AC56" i="110"/>
  <c r="Z56" i="110"/>
  <c r="AB56" i="110" s="1"/>
  <c r="C62" i="110"/>
  <c r="B63" i="110"/>
  <c r="O57" i="109"/>
  <c r="P55" i="109"/>
  <c r="Q55" i="109"/>
  <c r="S55" i="109" s="1"/>
  <c r="AA61" i="109"/>
  <c r="U29" i="109"/>
  <c r="E29" i="109" s="1"/>
  <c r="I28" i="109"/>
  <c r="C62" i="109"/>
  <c r="B63" i="109"/>
  <c r="L59" i="109"/>
  <c r="M58" i="109"/>
  <c r="D58" i="109" s="1"/>
  <c r="AC56" i="109"/>
  <c r="Z56" i="109"/>
  <c r="AB56" i="109" s="1"/>
  <c r="P55" i="108"/>
  <c r="Q55" i="108"/>
  <c r="S55" i="108" s="1"/>
  <c r="R54" i="107"/>
  <c r="C62" i="108"/>
  <c r="B63" i="108"/>
  <c r="O57" i="108"/>
  <c r="U29" i="108"/>
  <c r="E29" i="108" s="1"/>
  <c r="I28" i="108"/>
  <c r="R54" i="108"/>
  <c r="AA61" i="108"/>
  <c r="AC56" i="108"/>
  <c r="Z56" i="108"/>
  <c r="AB56" i="108" s="1"/>
  <c r="L59" i="108"/>
  <c r="M58" i="108"/>
  <c r="D58" i="108" s="1"/>
  <c r="O57" i="107"/>
  <c r="P55" i="107"/>
  <c r="Q55" i="107"/>
  <c r="S55" i="107" s="1"/>
  <c r="U29" i="107"/>
  <c r="E29" i="107" s="1"/>
  <c r="I28" i="107"/>
  <c r="L59" i="107"/>
  <c r="M58" i="107"/>
  <c r="D58" i="107" s="1"/>
  <c r="AC56" i="107"/>
  <c r="Z56" i="107"/>
  <c r="AB56" i="107" s="1"/>
  <c r="AA61" i="107"/>
  <c r="R54" i="104"/>
  <c r="C62" i="107"/>
  <c r="B63" i="107"/>
  <c r="O57" i="106"/>
  <c r="P55" i="106"/>
  <c r="Q55" i="106"/>
  <c r="S55" i="106" s="1"/>
  <c r="F28" i="106"/>
  <c r="X28" i="106"/>
  <c r="B63" i="106"/>
  <c r="C62" i="106"/>
  <c r="Z56" i="106"/>
  <c r="AB56" i="106" s="1"/>
  <c r="AC56" i="106"/>
  <c r="M58" i="106"/>
  <c r="D58" i="106" s="1"/>
  <c r="L59" i="106"/>
  <c r="AA61" i="106"/>
  <c r="R54" i="106"/>
  <c r="O57" i="105"/>
  <c r="P54" i="105"/>
  <c r="Q54" i="105"/>
  <c r="S54" i="105" s="1"/>
  <c r="F28" i="105"/>
  <c r="X28" i="105"/>
  <c r="B62" i="105"/>
  <c r="C61" i="105"/>
  <c r="Z55" i="105"/>
  <c r="AB55" i="105" s="1"/>
  <c r="AC55" i="105"/>
  <c r="M58" i="105"/>
  <c r="D58" i="105" s="1"/>
  <c r="L59" i="105"/>
  <c r="AA60" i="105"/>
  <c r="R53" i="105"/>
  <c r="O57" i="104"/>
  <c r="P55" i="104"/>
  <c r="Q55" i="104"/>
  <c r="S55" i="104" s="1"/>
  <c r="L59" i="104"/>
  <c r="M58" i="104"/>
  <c r="D58" i="104" s="1"/>
  <c r="AC56" i="104"/>
  <c r="Z56" i="104"/>
  <c r="AB56" i="104" s="1"/>
  <c r="F28" i="104"/>
  <c r="X28" i="104"/>
  <c r="AA61" i="104"/>
  <c r="P37" i="94"/>
  <c r="Q37" i="94"/>
  <c r="C62" i="104"/>
  <c r="B63" i="104"/>
  <c r="R54" i="102"/>
  <c r="O56" i="103"/>
  <c r="P53" i="103"/>
  <c r="Q53" i="103"/>
  <c r="S53" i="103" s="1"/>
  <c r="Z55" i="103"/>
  <c r="AB55" i="103" s="1"/>
  <c r="AC55" i="103"/>
  <c r="L58" i="103"/>
  <c r="M57" i="103"/>
  <c r="D57" i="103" s="1"/>
  <c r="C62" i="103"/>
  <c r="B63" i="103"/>
  <c r="V28" i="103"/>
  <c r="H28" i="103"/>
  <c r="AA61" i="103"/>
  <c r="R52" i="103"/>
  <c r="O57" i="102"/>
  <c r="P55" i="102"/>
  <c r="Q55" i="102"/>
  <c r="S55" i="102" s="1"/>
  <c r="C62" i="102"/>
  <c r="B63" i="102"/>
  <c r="L59" i="102"/>
  <c r="M58" i="102"/>
  <c r="D58" i="102" s="1"/>
  <c r="AC56" i="102"/>
  <c r="Z56" i="102"/>
  <c r="AB56" i="102" s="1"/>
  <c r="V42" i="97"/>
  <c r="X42" i="97" s="1"/>
  <c r="U43" i="97" s="1"/>
  <c r="AA61" i="102"/>
  <c r="F28" i="102"/>
  <c r="X28" i="102"/>
  <c r="O57" i="101"/>
  <c r="P55" i="101"/>
  <c r="Q55" i="101"/>
  <c r="S55" i="101" s="1"/>
  <c r="B63" i="101"/>
  <c r="C62" i="101"/>
  <c r="F28" i="101"/>
  <c r="X28" i="101"/>
  <c r="Z56" i="101"/>
  <c r="AB56" i="101" s="1"/>
  <c r="AC56" i="101"/>
  <c r="M58" i="101"/>
  <c r="D58" i="101" s="1"/>
  <c r="L59" i="101"/>
  <c r="AA61" i="101"/>
  <c r="R54" i="101"/>
  <c r="O56" i="100"/>
  <c r="P53" i="100"/>
  <c r="Q53" i="100"/>
  <c r="S53" i="100" s="1"/>
  <c r="Z55" i="100"/>
  <c r="AB55" i="100" s="1"/>
  <c r="AC55" i="100"/>
  <c r="M57" i="100"/>
  <c r="D57" i="100" s="1"/>
  <c r="L58" i="100"/>
  <c r="AA60" i="100"/>
  <c r="B62" i="100"/>
  <c r="C61" i="100"/>
  <c r="R52" i="100"/>
  <c r="O57" i="99"/>
  <c r="P54" i="99"/>
  <c r="Q54" i="99"/>
  <c r="S54" i="99" s="1"/>
  <c r="Z56" i="99"/>
  <c r="AB56" i="99" s="1"/>
  <c r="AC56" i="99"/>
  <c r="AA61" i="99"/>
  <c r="B63" i="99"/>
  <c r="C62" i="99"/>
  <c r="F28" i="99"/>
  <c r="X28" i="99"/>
  <c r="M58" i="99"/>
  <c r="D58" i="99" s="1"/>
  <c r="L59" i="99"/>
  <c r="R53" i="99"/>
  <c r="X28" i="98"/>
  <c r="F28" i="98"/>
  <c r="O57" i="98"/>
  <c r="AC55" i="98"/>
  <c r="Z55" i="98"/>
  <c r="AB55" i="98" s="1"/>
  <c r="L59" i="98"/>
  <c r="M58" i="98"/>
  <c r="D58" i="98" s="1"/>
  <c r="AA61" i="98"/>
  <c r="S38" i="98"/>
  <c r="C62" i="98"/>
  <c r="B63" i="98"/>
  <c r="R38" i="98"/>
  <c r="O57" i="97"/>
  <c r="AA60" i="97"/>
  <c r="M58" i="97"/>
  <c r="D58" i="97" s="1"/>
  <c r="L59" i="97"/>
  <c r="Z56" i="97"/>
  <c r="AB56" i="97" s="1"/>
  <c r="AC56" i="97"/>
  <c r="P37" i="97"/>
  <c r="I36" i="97"/>
  <c r="Q37" i="97"/>
  <c r="F37" i="97" s="1"/>
  <c r="B62" i="97"/>
  <c r="C61" i="97"/>
  <c r="O56" i="96"/>
  <c r="B62" i="96"/>
  <c r="C61" i="96"/>
  <c r="M57" i="96"/>
  <c r="D57" i="96" s="1"/>
  <c r="L58" i="96"/>
  <c r="Z55" i="96"/>
  <c r="AB55" i="96" s="1"/>
  <c r="AC55" i="96"/>
  <c r="AA60" i="96"/>
  <c r="O57" i="95"/>
  <c r="B63" i="95"/>
  <c r="C62" i="95"/>
  <c r="M58" i="95"/>
  <c r="D58" i="95" s="1"/>
  <c r="L59" i="95"/>
  <c r="Z56" i="95"/>
  <c r="AB56" i="95" s="1"/>
  <c r="AC56" i="95"/>
  <c r="AA61" i="95"/>
  <c r="P37" i="95"/>
  <c r="Q37" i="95"/>
  <c r="O55" i="94"/>
  <c r="C61" i="94"/>
  <c r="B62" i="94"/>
  <c r="AA60" i="94"/>
  <c r="AC54" i="94"/>
  <c r="Z54" i="94"/>
  <c r="AB54" i="94" s="1"/>
  <c r="L57" i="94"/>
  <c r="M56" i="94"/>
  <c r="D56" i="94" s="1"/>
  <c r="W29" i="114" l="1"/>
  <c r="W29" i="115"/>
  <c r="W29" i="107"/>
  <c r="W29" i="108"/>
  <c r="W29" i="109"/>
  <c r="W29" i="112"/>
  <c r="V29" i="112" s="1"/>
  <c r="V29" i="95"/>
  <c r="H29" i="95"/>
  <c r="H28" i="94"/>
  <c r="V28" i="94"/>
  <c r="W27" i="113"/>
  <c r="H27" i="113" s="1"/>
  <c r="W43" i="97"/>
  <c r="W42" i="117"/>
  <c r="V42" i="117" s="1"/>
  <c r="X42" i="117" s="1"/>
  <c r="U43" i="117" s="1"/>
  <c r="W27" i="100"/>
  <c r="U45" i="96"/>
  <c r="W45" i="96" s="1"/>
  <c r="V45" i="96" s="1"/>
  <c r="X45" i="96" s="1"/>
  <c r="F38" i="96"/>
  <c r="S38" i="96"/>
  <c r="R38" i="96"/>
  <c r="H38" i="96" s="1"/>
  <c r="E38" i="96"/>
  <c r="O58" i="117"/>
  <c r="C63" i="117"/>
  <c r="B64" i="117"/>
  <c r="S38" i="117"/>
  <c r="AC57" i="117"/>
  <c r="Z57" i="117"/>
  <c r="AB57" i="117" s="1"/>
  <c r="L60" i="117"/>
  <c r="M59" i="117"/>
  <c r="D59" i="117" s="1"/>
  <c r="AA62" i="117"/>
  <c r="R38" i="117"/>
  <c r="H38" i="117" s="1"/>
  <c r="E38" i="117"/>
  <c r="O58" i="116"/>
  <c r="C63" i="116"/>
  <c r="B64" i="116"/>
  <c r="P40" i="116"/>
  <c r="I39" i="116"/>
  <c r="Q40" i="116"/>
  <c r="F40" i="116" s="1"/>
  <c r="AC57" i="116"/>
  <c r="Z57" i="116"/>
  <c r="AB57" i="116" s="1"/>
  <c r="U44" i="116"/>
  <c r="W44" i="116" s="1"/>
  <c r="AA62" i="116"/>
  <c r="L60" i="116"/>
  <c r="M59" i="116"/>
  <c r="D59" i="116" s="1"/>
  <c r="P56" i="115"/>
  <c r="Q56" i="115"/>
  <c r="S56" i="115" s="1"/>
  <c r="O58" i="115"/>
  <c r="AA61" i="115"/>
  <c r="V29" i="115"/>
  <c r="H29" i="115"/>
  <c r="R55" i="115"/>
  <c r="C62" i="115"/>
  <c r="B63" i="115"/>
  <c r="AC57" i="115"/>
  <c r="Z57" i="115"/>
  <c r="AB57" i="115" s="1"/>
  <c r="L60" i="115"/>
  <c r="M59" i="115"/>
  <c r="D59" i="115" s="1"/>
  <c r="O58" i="114"/>
  <c r="P56" i="114"/>
  <c r="Q56" i="114"/>
  <c r="S56" i="114" s="1"/>
  <c r="M59" i="114"/>
  <c r="D59" i="114" s="1"/>
  <c r="L60" i="114"/>
  <c r="V29" i="114"/>
  <c r="H29" i="114"/>
  <c r="B64" i="114"/>
  <c r="C63" i="114"/>
  <c r="Z57" i="114"/>
  <c r="AB57" i="114" s="1"/>
  <c r="AC57" i="114"/>
  <c r="AA62" i="114"/>
  <c r="R55" i="114"/>
  <c r="O57" i="113"/>
  <c r="P55" i="113"/>
  <c r="Q55" i="113"/>
  <c r="S55" i="113" s="1"/>
  <c r="R54" i="112"/>
  <c r="M58" i="113"/>
  <c r="D58" i="113" s="1"/>
  <c r="L59" i="113"/>
  <c r="Z56" i="113"/>
  <c r="AB56" i="113" s="1"/>
  <c r="AC56" i="113"/>
  <c r="AA61" i="113"/>
  <c r="B63" i="113"/>
  <c r="C62" i="113"/>
  <c r="R54" i="113"/>
  <c r="O58" i="112"/>
  <c r="P55" i="112"/>
  <c r="Q55" i="112"/>
  <c r="S55" i="112" s="1"/>
  <c r="C63" i="112"/>
  <c r="B64" i="112"/>
  <c r="AA62" i="112"/>
  <c r="AC57" i="112"/>
  <c r="Z57" i="112"/>
  <c r="AB57" i="112" s="1"/>
  <c r="L60" i="112"/>
  <c r="M59" i="112"/>
  <c r="D59" i="112" s="1"/>
  <c r="H29" i="112"/>
  <c r="O58" i="111"/>
  <c r="P55" i="111"/>
  <c r="Q55" i="111"/>
  <c r="S55" i="111" s="1"/>
  <c r="R55" i="110"/>
  <c r="B63" i="111"/>
  <c r="C62" i="111"/>
  <c r="U29" i="111"/>
  <c r="E29" i="111" s="1"/>
  <c r="I28" i="111"/>
  <c r="Z56" i="111"/>
  <c r="AB56" i="111" s="1"/>
  <c r="AC56" i="111"/>
  <c r="M59" i="111"/>
  <c r="D59" i="111" s="1"/>
  <c r="L60" i="111"/>
  <c r="AA61" i="111"/>
  <c r="R54" i="111"/>
  <c r="O58" i="110"/>
  <c r="P56" i="110"/>
  <c r="Q56" i="110"/>
  <c r="S56" i="110" s="1"/>
  <c r="AA62" i="110"/>
  <c r="AC57" i="110"/>
  <c r="Z57" i="110"/>
  <c r="AB57" i="110" s="1"/>
  <c r="L60" i="110"/>
  <c r="M59" i="110"/>
  <c r="D59" i="110" s="1"/>
  <c r="R55" i="109"/>
  <c r="C63" i="110"/>
  <c r="B64" i="110"/>
  <c r="V29" i="110"/>
  <c r="H29" i="110"/>
  <c r="O58" i="109"/>
  <c r="P56" i="109"/>
  <c r="Q56" i="109"/>
  <c r="S56" i="109" s="1"/>
  <c r="C63" i="109"/>
  <c r="B64" i="109"/>
  <c r="V29" i="109"/>
  <c r="H29" i="109"/>
  <c r="AC57" i="109"/>
  <c r="Z57" i="109"/>
  <c r="AB57" i="109" s="1"/>
  <c r="L60" i="109"/>
  <c r="M59" i="109"/>
  <c r="D59" i="109" s="1"/>
  <c r="AA62" i="109"/>
  <c r="P56" i="108"/>
  <c r="Q56" i="108"/>
  <c r="S56" i="108" s="1"/>
  <c r="O58" i="108"/>
  <c r="R55" i="107"/>
  <c r="V29" i="108"/>
  <c r="H29" i="108"/>
  <c r="C63" i="108"/>
  <c r="B64" i="108"/>
  <c r="R55" i="108"/>
  <c r="L60" i="108"/>
  <c r="M59" i="108"/>
  <c r="D59" i="108" s="1"/>
  <c r="AC57" i="108"/>
  <c r="Z57" i="108"/>
  <c r="AB57" i="108" s="1"/>
  <c r="AA62" i="108"/>
  <c r="O58" i="107"/>
  <c r="P56" i="107"/>
  <c r="Q56" i="107"/>
  <c r="S56" i="107" s="1"/>
  <c r="AA62" i="107"/>
  <c r="AC57" i="107"/>
  <c r="Z57" i="107"/>
  <c r="AB57" i="107" s="1"/>
  <c r="L60" i="107"/>
  <c r="M59" i="107"/>
  <c r="D59" i="107" s="1"/>
  <c r="C63" i="107"/>
  <c r="B64" i="107"/>
  <c r="V29" i="107"/>
  <c r="H29" i="107"/>
  <c r="O58" i="106"/>
  <c r="P56" i="106"/>
  <c r="Q56" i="106"/>
  <c r="S56" i="106" s="1"/>
  <c r="R55" i="104"/>
  <c r="B64" i="106"/>
  <c r="C63" i="106"/>
  <c r="M59" i="106"/>
  <c r="D59" i="106" s="1"/>
  <c r="L60" i="106"/>
  <c r="Z57" i="106"/>
  <c r="AB57" i="106" s="1"/>
  <c r="AC57" i="106"/>
  <c r="AA62" i="106"/>
  <c r="U29" i="106"/>
  <c r="E29" i="106" s="1"/>
  <c r="I28" i="106"/>
  <c r="R55" i="106"/>
  <c r="O58" i="105"/>
  <c r="P55" i="105"/>
  <c r="Q55" i="105"/>
  <c r="S55" i="105" s="1"/>
  <c r="B63" i="105"/>
  <c r="C62" i="105"/>
  <c r="S37" i="94"/>
  <c r="P38" i="94" s="1"/>
  <c r="M59" i="105"/>
  <c r="D59" i="105" s="1"/>
  <c r="L60" i="105"/>
  <c r="Z56" i="105"/>
  <c r="AB56" i="105" s="1"/>
  <c r="AC56" i="105"/>
  <c r="AA61" i="105"/>
  <c r="U29" i="105"/>
  <c r="E29" i="105" s="1"/>
  <c r="I28" i="105"/>
  <c r="R54" i="105"/>
  <c r="O58" i="104"/>
  <c r="P56" i="104"/>
  <c r="Q56" i="104"/>
  <c r="S56" i="104" s="1"/>
  <c r="C63" i="104"/>
  <c r="B64" i="104"/>
  <c r="R37" i="94"/>
  <c r="AC57" i="104"/>
  <c r="Z57" i="104"/>
  <c r="AB57" i="104" s="1"/>
  <c r="L60" i="104"/>
  <c r="M59" i="104"/>
  <c r="D59" i="104" s="1"/>
  <c r="AA62" i="104"/>
  <c r="U29" i="104"/>
  <c r="E29" i="104" s="1"/>
  <c r="I28" i="104"/>
  <c r="R55" i="102"/>
  <c r="O57" i="103"/>
  <c r="P54" i="103"/>
  <c r="Q54" i="103"/>
  <c r="S54" i="103" s="1"/>
  <c r="F28" i="103"/>
  <c r="X28" i="103"/>
  <c r="AA62" i="103"/>
  <c r="L59" i="103"/>
  <c r="M58" i="103"/>
  <c r="D58" i="103" s="1"/>
  <c r="C63" i="103"/>
  <c r="B64" i="103"/>
  <c r="Z56" i="103"/>
  <c r="AB56" i="103" s="1"/>
  <c r="AC56" i="103"/>
  <c r="R53" i="103"/>
  <c r="O58" i="102"/>
  <c r="P56" i="102"/>
  <c r="Q56" i="102"/>
  <c r="S56" i="102" s="1"/>
  <c r="AC57" i="102"/>
  <c r="Z57" i="102"/>
  <c r="AB57" i="102" s="1"/>
  <c r="L60" i="102"/>
  <c r="M59" i="102"/>
  <c r="D59" i="102" s="1"/>
  <c r="AA62" i="102"/>
  <c r="U29" i="102"/>
  <c r="E29" i="102" s="1"/>
  <c r="I28" i="102"/>
  <c r="C63" i="102"/>
  <c r="B64" i="102"/>
  <c r="O58" i="101"/>
  <c r="P56" i="101"/>
  <c r="Q56" i="101"/>
  <c r="S56" i="101" s="1"/>
  <c r="V43" i="97"/>
  <c r="X43" i="97" s="1"/>
  <c r="B64" i="101"/>
  <c r="C63" i="101"/>
  <c r="M59" i="101"/>
  <c r="D59" i="101" s="1"/>
  <c r="L60" i="101"/>
  <c r="Z57" i="101"/>
  <c r="AB57" i="101" s="1"/>
  <c r="AC57" i="101"/>
  <c r="U29" i="101"/>
  <c r="E29" i="101" s="1"/>
  <c r="I28" i="101"/>
  <c r="AA62" i="101"/>
  <c r="R55" i="101"/>
  <c r="O57" i="100"/>
  <c r="P54" i="100"/>
  <c r="Q54" i="100"/>
  <c r="S54" i="100" s="1"/>
  <c r="AA61" i="100"/>
  <c r="B63" i="100"/>
  <c r="C62" i="100"/>
  <c r="M58" i="100"/>
  <c r="D58" i="100" s="1"/>
  <c r="L59" i="100"/>
  <c r="Z56" i="100"/>
  <c r="AB56" i="100" s="1"/>
  <c r="AC56" i="100"/>
  <c r="R53" i="100"/>
  <c r="O58" i="99"/>
  <c r="P55" i="99"/>
  <c r="Q55" i="99"/>
  <c r="S55" i="99" s="1"/>
  <c r="M59" i="99"/>
  <c r="D59" i="99" s="1"/>
  <c r="L60" i="99"/>
  <c r="U29" i="99"/>
  <c r="E29" i="99" s="1"/>
  <c r="I28" i="99"/>
  <c r="AA62" i="99"/>
  <c r="B64" i="99"/>
  <c r="C63" i="99"/>
  <c r="Z57" i="99"/>
  <c r="AB57" i="99" s="1"/>
  <c r="AC57" i="99"/>
  <c r="R54" i="99"/>
  <c r="U29" i="98"/>
  <c r="E29" i="98" s="1"/>
  <c r="I28" i="98"/>
  <c r="O58" i="98"/>
  <c r="AA62" i="98"/>
  <c r="L60" i="98"/>
  <c r="M59" i="98"/>
  <c r="D59" i="98" s="1"/>
  <c r="AC56" i="98"/>
  <c r="Z56" i="98"/>
  <c r="AB56" i="98" s="1"/>
  <c r="C63" i="98"/>
  <c r="B64" i="98"/>
  <c r="P39" i="98"/>
  <c r="Q39" i="98"/>
  <c r="O58" i="97"/>
  <c r="AA61" i="97"/>
  <c r="S37" i="97"/>
  <c r="Z57" i="97"/>
  <c r="AB57" i="97" s="1"/>
  <c r="AC57" i="97"/>
  <c r="M59" i="97"/>
  <c r="D59" i="97" s="1"/>
  <c r="L60" i="97"/>
  <c r="B63" i="97"/>
  <c r="C62" i="97"/>
  <c r="R37" i="97"/>
  <c r="H37" i="97" s="1"/>
  <c r="E37" i="97"/>
  <c r="O57" i="96"/>
  <c r="Z56" i="96"/>
  <c r="AB56" i="96" s="1"/>
  <c r="AC56" i="96"/>
  <c r="M58" i="96"/>
  <c r="D58" i="96" s="1"/>
  <c r="L59" i="96"/>
  <c r="AA61" i="96"/>
  <c r="B63" i="96"/>
  <c r="C62" i="96"/>
  <c r="O58" i="95"/>
  <c r="R37" i="95"/>
  <c r="Z57" i="95"/>
  <c r="AB57" i="95" s="1"/>
  <c r="AC57" i="95"/>
  <c r="M59" i="95"/>
  <c r="D59" i="95" s="1"/>
  <c r="L60" i="95"/>
  <c r="AA62" i="95"/>
  <c r="S37" i="95"/>
  <c r="B64" i="95"/>
  <c r="C63" i="95"/>
  <c r="O56" i="94"/>
  <c r="L58" i="94"/>
  <c r="M57" i="94"/>
  <c r="D57" i="94" s="1"/>
  <c r="AC55" i="94"/>
  <c r="Z55" i="94"/>
  <c r="AB55" i="94" s="1"/>
  <c r="AA61" i="94"/>
  <c r="C62" i="94"/>
  <c r="B63" i="94"/>
  <c r="W29" i="102" l="1"/>
  <c r="W29" i="106"/>
  <c r="W29" i="99"/>
  <c r="W29" i="104"/>
  <c r="W29" i="111"/>
  <c r="W29" i="101"/>
  <c r="V29" i="101" s="1"/>
  <c r="W29" i="105"/>
  <c r="X29" i="95"/>
  <c r="F29" i="95"/>
  <c r="X28" i="94"/>
  <c r="F28" i="94"/>
  <c r="V27" i="113"/>
  <c r="X27" i="113" s="1"/>
  <c r="W29" i="98"/>
  <c r="V29" i="98" s="1"/>
  <c r="U44" i="97"/>
  <c r="W44" i="97" s="1"/>
  <c r="V44" i="97" s="1"/>
  <c r="X44" i="97" s="1"/>
  <c r="Q38" i="94"/>
  <c r="S38" i="94" s="1"/>
  <c r="V27" i="100"/>
  <c r="H27" i="100"/>
  <c r="U46" i="96"/>
  <c r="W46" i="96" s="1"/>
  <c r="V46" i="96" s="1"/>
  <c r="X46" i="96" s="1"/>
  <c r="U47" i="96" s="1"/>
  <c r="W43" i="117"/>
  <c r="V43" i="117" s="1"/>
  <c r="X43" i="117" s="1"/>
  <c r="U44" i="117" s="1"/>
  <c r="W44" i="117" s="1"/>
  <c r="I38" i="96"/>
  <c r="Q39" i="96"/>
  <c r="P39" i="96"/>
  <c r="O59" i="117"/>
  <c r="P39" i="117"/>
  <c r="I38" i="117"/>
  <c r="Q39" i="117"/>
  <c r="F39" i="117" s="1"/>
  <c r="AA63" i="117"/>
  <c r="L61" i="117"/>
  <c r="M60" i="117"/>
  <c r="D60" i="117" s="1"/>
  <c r="AC58" i="117"/>
  <c r="Z58" i="117"/>
  <c r="AB58" i="117" s="1"/>
  <c r="C64" i="117"/>
  <c r="B65" i="117"/>
  <c r="O59" i="116"/>
  <c r="R40" i="116"/>
  <c r="H40" i="116" s="1"/>
  <c r="E40" i="116"/>
  <c r="C64" i="116"/>
  <c r="B65" i="116"/>
  <c r="L61" i="116"/>
  <c r="M60" i="116"/>
  <c r="D60" i="116" s="1"/>
  <c r="V44" i="116"/>
  <c r="X44" i="116" s="1"/>
  <c r="AC58" i="116"/>
  <c r="Z58" i="116"/>
  <c r="AB58" i="116" s="1"/>
  <c r="S40" i="116"/>
  <c r="AA63" i="116"/>
  <c r="P57" i="115"/>
  <c r="Q57" i="115"/>
  <c r="S57" i="115" s="1"/>
  <c r="O59" i="115"/>
  <c r="L61" i="115"/>
  <c r="M60" i="115"/>
  <c r="D60" i="115" s="1"/>
  <c r="AC58" i="115"/>
  <c r="Z58" i="115"/>
  <c r="AB58" i="115" s="1"/>
  <c r="AA62" i="115"/>
  <c r="R56" i="115"/>
  <c r="C63" i="115"/>
  <c r="B64" i="115"/>
  <c r="F29" i="115"/>
  <c r="X29" i="115"/>
  <c r="O59" i="114"/>
  <c r="P57" i="114"/>
  <c r="Q57" i="114"/>
  <c r="S57" i="114" s="1"/>
  <c r="B65" i="114"/>
  <c r="C64" i="114"/>
  <c r="F29" i="114"/>
  <c r="X29" i="114"/>
  <c r="Z58" i="114"/>
  <c r="AB58" i="114" s="1"/>
  <c r="AC58" i="114"/>
  <c r="AA63" i="114"/>
  <c r="M60" i="114"/>
  <c r="D60" i="114" s="1"/>
  <c r="L61" i="114"/>
  <c r="R56" i="114"/>
  <c r="O58" i="113"/>
  <c r="P56" i="113"/>
  <c r="Q56" i="113"/>
  <c r="S56" i="113" s="1"/>
  <c r="R55" i="112"/>
  <c r="B64" i="113"/>
  <c r="C63" i="113"/>
  <c r="Z57" i="113"/>
  <c r="AB57" i="113" s="1"/>
  <c r="AC57" i="113"/>
  <c r="M59" i="113"/>
  <c r="D59" i="113" s="1"/>
  <c r="L60" i="113"/>
  <c r="AA62" i="113"/>
  <c r="R55" i="113"/>
  <c r="O59" i="112"/>
  <c r="P56" i="112"/>
  <c r="Q56" i="112"/>
  <c r="S56" i="112" s="1"/>
  <c r="AA63" i="112"/>
  <c r="R56" i="110"/>
  <c r="F29" i="112"/>
  <c r="X29" i="112"/>
  <c r="L61" i="112"/>
  <c r="M60" i="112"/>
  <c r="D60" i="112" s="1"/>
  <c r="AC58" i="112"/>
  <c r="Z58" i="112"/>
  <c r="AB58" i="112" s="1"/>
  <c r="C64" i="112"/>
  <c r="B65" i="112"/>
  <c r="O59" i="111"/>
  <c r="P56" i="111"/>
  <c r="Q56" i="111"/>
  <c r="S56" i="111" s="1"/>
  <c r="M60" i="111"/>
  <c r="D60" i="111" s="1"/>
  <c r="L61" i="111"/>
  <c r="Z57" i="111"/>
  <c r="AB57" i="111" s="1"/>
  <c r="AC57" i="111"/>
  <c r="V29" i="111"/>
  <c r="H29" i="111"/>
  <c r="AA62" i="111"/>
  <c r="B64" i="111"/>
  <c r="C63" i="111"/>
  <c r="R55" i="111"/>
  <c r="O59" i="110"/>
  <c r="P57" i="110"/>
  <c r="Q57" i="110"/>
  <c r="S57" i="110" s="1"/>
  <c r="F29" i="110"/>
  <c r="X29" i="110"/>
  <c r="AA63" i="110"/>
  <c r="R56" i="109"/>
  <c r="C64" i="110"/>
  <c r="B65" i="110"/>
  <c r="L61" i="110"/>
  <c r="M60" i="110"/>
  <c r="D60" i="110" s="1"/>
  <c r="AC58" i="110"/>
  <c r="Z58" i="110"/>
  <c r="AB58" i="110" s="1"/>
  <c r="O59" i="109"/>
  <c r="P57" i="109"/>
  <c r="Q57" i="109"/>
  <c r="S57" i="109" s="1"/>
  <c r="L61" i="109"/>
  <c r="M60" i="109"/>
  <c r="D60" i="109" s="1"/>
  <c r="AC58" i="109"/>
  <c r="Z58" i="109"/>
  <c r="AB58" i="109" s="1"/>
  <c r="F29" i="109"/>
  <c r="X29" i="109"/>
  <c r="AA63" i="109"/>
  <c r="C64" i="109"/>
  <c r="B65" i="109"/>
  <c r="P57" i="108"/>
  <c r="Q57" i="108"/>
  <c r="S57" i="108" s="1"/>
  <c r="O59" i="108"/>
  <c r="R56" i="107"/>
  <c r="AC58" i="108"/>
  <c r="Z58" i="108"/>
  <c r="AB58" i="108" s="1"/>
  <c r="L61" i="108"/>
  <c r="M60" i="108"/>
  <c r="D60" i="108" s="1"/>
  <c r="C64" i="108"/>
  <c r="B65" i="108"/>
  <c r="R56" i="108"/>
  <c r="AA63" i="108"/>
  <c r="F29" i="108"/>
  <c r="X29" i="108"/>
  <c r="O59" i="107"/>
  <c r="P57" i="107"/>
  <c r="Q57" i="107"/>
  <c r="S57" i="107" s="1"/>
  <c r="C64" i="107"/>
  <c r="B65" i="107"/>
  <c r="F29" i="107"/>
  <c r="X29" i="107"/>
  <c r="AA63" i="107"/>
  <c r="L61" i="107"/>
  <c r="M60" i="107"/>
  <c r="D60" i="107" s="1"/>
  <c r="AC58" i="107"/>
  <c r="Z58" i="107"/>
  <c r="AB58" i="107" s="1"/>
  <c r="O59" i="106"/>
  <c r="P57" i="106"/>
  <c r="Q57" i="106"/>
  <c r="S57" i="106" s="1"/>
  <c r="Z58" i="106"/>
  <c r="AB58" i="106" s="1"/>
  <c r="AC58" i="106"/>
  <c r="M60" i="106"/>
  <c r="D60" i="106" s="1"/>
  <c r="L61" i="106"/>
  <c r="AA63" i="106"/>
  <c r="V29" i="106"/>
  <c r="H29" i="106"/>
  <c r="B65" i="106"/>
  <c r="C64" i="106"/>
  <c r="R56" i="106"/>
  <c r="O59" i="105"/>
  <c r="P56" i="105"/>
  <c r="Q56" i="105"/>
  <c r="S56" i="105" s="1"/>
  <c r="R56" i="104"/>
  <c r="Z57" i="105"/>
  <c r="AB57" i="105" s="1"/>
  <c r="AC57" i="105"/>
  <c r="M60" i="105"/>
  <c r="D60" i="105" s="1"/>
  <c r="L61" i="105"/>
  <c r="B64" i="105"/>
  <c r="C63" i="105"/>
  <c r="V29" i="105"/>
  <c r="H29" i="105"/>
  <c r="AA62" i="105"/>
  <c r="R55" i="105"/>
  <c r="O59" i="104"/>
  <c r="P57" i="104"/>
  <c r="Q57" i="104"/>
  <c r="S57" i="104" s="1"/>
  <c r="AA63" i="104"/>
  <c r="V29" i="104"/>
  <c r="H29" i="104"/>
  <c r="L61" i="104"/>
  <c r="M60" i="104"/>
  <c r="D60" i="104" s="1"/>
  <c r="AC58" i="104"/>
  <c r="Z58" i="104"/>
  <c r="AB58" i="104" s="1"/>
  <c r="C64" i="104"/>
  <c r="B65" i="104"/>
  <c r="R56" i="102"/>
  <c r="O58" i="103"/>
  <c r="P55" i="103"/>
  <c r="Q55" i="103"/>
  <c r="S55" i="103" s="1"/>
  <c r="Z57" i="103"/>
  <c r="AB57" i="103" s="1"/>
  <c r="AC57" i="103"/>
  <c r="C64" i="103"/>
  <c r="B65" i="103"/>
  <c r="AA63" i="103"/>
  <c r="L60" i="103"/>
  <c r="M59" i="103"/>
  <c r="D59" i="103" s="1"/>
  <c r="U29" i="103"/>
  <c r="E29" i="103" s="1"/>
  <c r="I28" i="103"/>
  <c r="W29" i="103"/>
  <c r="R54" i="103"/>
  <c r="O59" i="102"/>
  <c r="P57" i="102"/>
  <c r="Q57" i="102"/>
  <c r="S57" i="102" s="1"/>
  <c r="C64" i="102"/>
  <c r="B65" i="102"/>
  <c r="V29" i="102"/>
  <c r="H29" i="102"/>
  <c r="L61" i="102"/>
  <c r="M60" i="102"/>
  <c r="D60" i="102" s="1"/>
  <c r="AC58" i="102"/>
  <c r="Z58" i="102"/>
  <c r="AB58" i="102" s="1"/>
  <c r="AA63" i="102"/>
  <c r="O59" i="101"/>
  <c r="P57" i="101"/>
  <c r="Q57" i="101"/>
  <c r="S57" i="101" s="1"/>
  <c r="H29" i="101"/>
  <c r="Z58" i="101"/>
  <c r="AB58" i="101" s="1"/>
  <c r="AC58" i="101"/>
  <c r="M60" i="101"/>
  <c r="D60" i="101" s="1"/>
  <c r="L61" i="101"/>
  <c r="AA63" i="101"/>
  <c r="B65" i="101"/>
  <c r="C64" i="101"/>
  <c r="R56" i="101"/>
  <c r="O58" i="100"/>
  <c r="P55" i="100"/>
  <c r="Q55" i="100"/>
  <c r="S55" i="100" s="1"/>
  <c r="Z57" i="100"/>
  <c r="AB57" i="100" s="1"/>
  <c r="AC57" i="100"/>
  <c r="M59" i="100"/>
  <c r="D59" i="100" s="1"/>
  <c r="L60" i="100"/>
  <c r="AA62" i="100"/>
  <c r="B64" i="100"/>
  <c r="C63" i="100"/>
  <c r="R54" i="100"/>
  <c r="O59" i="99"/>
  <c r="P56" i="99"/>
  <c r="Q56" i="99"/>
  <c r="S56" i="99" s="1"/>
  <c r="Z58" i="99"/>
  <c r="AB58" i="99" s="1"/>
  <c r="AC58" i="99"/>
  <c r="AA63" i="99"/>
  <c r="B65" i="99"/>
  <c r="C64" i="99"/>
  <c r="V29" i="99"/>
  <c r="H29" i="99"/>
  <c r="M60" i="99"/>
  <c r="D60" i="99" s="1"/>
  <c r="L61" i="99"/>
  <c r="R55" i="99"/>
  <c r="H29" i="98"/>
  <c r="S39" i="98"/>
  <c r="AA63" i="98"/>
  <c r="R39" i="98"/>
  <c r="C64" i="98"/>
  <c r="B65" i="98"/>
  <c r="AC57" i="98"/>
  <c r="Z57" i="98"/>
  <c r="AB57" i="98" s="1"/>
  <c r="L61" i="98"/>
  <c r="M60" i="98"/>
  <c r="D60" i="98" s="1"/>
  <c r="O59" i="98"/>
  <c r="O59" i="97"/>
  <c r="AA62" i="97"/>
  <c r="M60" i="97"/>
  <c r="D60" i="97" s="1"/>
  <c r="L61" i="97"/>
  <c r="Z58" i="97"/>
  <c r="AB58" i="97" s="1"/>
  <c r="AC58" i="97"/>
  <c r="P38" i="97"/>
  <c r="I37" i="97"/>
  <c r="Q38" i="97"/>
  <c r="F38" i="97" s="1"/>
  <c r="B64" i="97"/>
  <c r="C63" i="97"/>
  <c r="O58" i="96"/>
  <c r="AA62" i="96"/>
  <c r="M59" i="96"/>
  <c r="D59" i="96" s="1"/>
  <c r="L60" i="96"/>
  <c r="Z57" i="96"/>
  <c r="AB57" i="96" s="1"/>
  <c r="AC57" i="96"/>
  <c r="B64" i="96"/>
  <c r="C63" i="96"/>
  <c r="O59" i="95"/>
  <c r="B65" i="95"/>
  <c r="C64" i="95"/>
  <c r="AA63" i="95"/>
  <c r="P38" i="95"/>
  <c r="Q38" i="95"/>
  <c r="M60" i="95"/>
  <c r="D60" i="95" s="1"/>
  <c r="L61" i="95"/>
  <c r="Z58" i="95"/>
  <c r="AB58" i="95" s="1"/>
  <c r="AC58" i="95"/>
  <c r="O57" i="94"/>
  <c r="AA62" i="94"/>
  <c r="C63" i="94"/>
  <c r="B64" i="94"/>
  <c r="AC56" i="94"/>
  <c r="Z56" i="94"/>
  <c r="AB56" i="94" s="1"/>
  <c r="L59" i="94"/>
  <c r="M58" i="94"/>
  <c r="D58" i="94" s="1"/>
  <c r="F27" i="113" l="1"/>
  <c r="U30" i="95"/>
  <c r="E30" i="95" s="1"/>
  <c r="I29" i="95"/>
  <c r="W30" i="95"/>
  <c r="U29" i="94"/>
  <c r="E29" i="94" s="1"/>
  <c r="I28" i="94"/>
  <c r="W29" i="94"/>
  <c r="R38" i="94"/>
  <c r="U45" i="97"/>
  <c r="W45" i="97" s="1"/>
  <c r="V45" i="97" s="1"/>
  <c r="X45" i="97" s="1"/>
  <c r="U46" i="97" s="1"/>
  <c r="F27" i="100"/>
  <c r="X27" i="100"/>
  <c r="I27" i="113"/>
  <c r="U28" i="113"/>
  <c r="E28" i="113" s="1"/>
  <c r="W47" i="96"/>
  <c r="V47" i="96" s="1"/>
  <c r="X47" i="96" s="1"/>
  <c r="F39" i="96"/>
  <c r="S39" i="96"/>
  <c r="E39" i="96"/>
  <c r="R39" i="96"/>
  <c r="H39" i="96" s="1"/>
  <c r="O60" i="117"/>
  <c r="C65" i="117"/>
  <c r="B66" i="117"/>
  <c r="S39" i="117"/>
  <c r="AA64" i="117"/>
  <c r="AC59" i="117"/>
  <c r="Z59" i="117"/>
  <c r="AB59" i="117" s="1"/>
  <c r="L62" i="117"/>
  <c r="M61" i="117"/>
  <c r="D61" i="117" s="1"/>
  <c r="R39" i="117"/>
  <c r="H39" i="117" s="1"/>
  <c r="E39" i="117"/>
  <c r="V44" i="117"/>
  <c r="X44" i="117" s="1"/>
  <c r="O60" i="116"/>
  <c r="P41" i="116"/>
  <c r="I40" i="116"/>
  <c r="Q41" i="116"/>
  <c r="F41" i="116" s="1"/>
  <c r="AC59" i="116"/>
  <c r="Z59" i="116"/>
  <c r="AB59" i="116" s="1"/>
  <c r="C65" i="116"/>
  <c r="B66" i="116"/>
  <c r="U45" i="116"/>
  <c r="W45" i="116" s="1"/>
  <c r="L62" i="116"/>
  <c r="M61" i="116"/>
  <c r="D61" i="116" s="1"/>
  <c r="AA64" i="116"/>
  <c r="P58" i="115"/>
  <c r="Q58" i="115"/>
  <c r="S58" i="115" s="1"/>
  <c r="O60" i="115"/>
  <c r="AA63" i="115"/>
  <c r="AC59" i="115"/>
  <c r="Z59" i="115"/>
  <c r="AB59" i="115" s="1"/>
  <c r="L62" i="115"/>
  <c r="M61" i="115"/>
  <c r="D61" i="115" s="1"/>
  <c r="R57" i="115"/>
  <c r="U30" i="115"/>
  <c r="E30" i="115" s="1"/>
  <c r="I29" i="115"/>
  <c r="C64" i="115"/>
  <c r="B65" i="115"/>
  <c r="O60" i="114"/>
  <c r="P58" i="114"/>
  <c r="Q58" i="114"/>
  <c r="S58" i="114" s="1"/>
  <c r="M61" i="114"/>
  <c r="D61" i="114" s="1"/>
  <c r="L62" i="114"/>
  <c r="B66" i="114"/>
  <c r="C65" i="114"/>
  <c r="Z59" i="114"/>
  <c r="AB59" i="114" s="1"/>
  <c r="AC59" i="114"/>
  <c r="U30" i="114"/>
  <c r="E30" i="114" s="1"/>
  <c r="I29" i="114"/>
  <c r="AA64" i="114"/>
  <c r="R57" i="114"/>
  <c r="O59" i="113"/>
  <c r="P57" i="113"/>
  <c r="Q57" i="113"/>
  <c r="S57" i="113" s="1"/>
  <c r="R57" i="110"/>
  <c r="R56" i="112"/>
  <c r="M60" i="113"/>
  <c r="D60" i="113" s="1"/>
  <c r="L61" i="113"/>
  <c r="Z58" i="113"/>
  <c r="AB58" i="113" s="1"/>
  <c r="AC58" i="113"/>
  <c r="AA63" i="113"/>
  <c r="B65" i="113"/>
  <c r="C64" i="113"/>
  <c r="R56" i="113"/>
  <c r="O60" i="112"/>
  <c r="P57" i="112"/>
  <c r="Q57" i="112"/>
  <c r="S57" i="112" s="1"/>
  <c r="AA64" i="112"/>
  <c r="AC59" i="112"/>
  <c r="Z59" i="112"/>
  <c r="AB59" i="112" s="1"/>
  <c r="L62" i="112"/>
  <c r="M61" i="112"/>
  <c r="D61" i="112" s="1"/>
  <c r="C65" i="112"/>
  <c r="B66" i="112"/>
  <c r="U30" i="112"/>
  <c r="E30" i="112" s="1"/>
  <c r="I29" i="112"/>
  <c r="O60" i="111"/>
  <c r="P57" i="111"/>
  <c r="Q57" i="111"/>
  <c r="S57" i="111" s="1"/>
  <c r="R57" i="109"/>
  <c r="AA63" i="111"/>
  <c r="F29" i="111"/>
  <c r="X29" i="111"/>
  <c r="B65" i="111"/>
  <c r="C64" i="111"/>
  <c r="Z58" i="111"/>
  <c r="AB58" i="111" s="1"/>
  <c r="AC58" i="111"/>
  <c r="M61" i="111"/>
  <c r="D61" i="111" s="1"/>
  <c r="L62" i="111"/>
  <c r="R56" i="111"/>
  <c r="O60" i="110"/>
  <c r="P58" i="110"/>
  <c r="Q58" i="110"/>
  <c r="S58" i="110" s="1"/>
  <c r="AC59" i="110"/>
  <c r="Z59" i="110"/>
  <c r="AB59" i="110" s="1"/>
  <c r="L62" i="110"/>
  <c r="M61" i="110"/>
  <c r="D61" i="110" s="1"/>
  <c r="AA64" i="110"/>
  <c r="C65" i="110"/>
  <c r="B66" i="110"/>
  <c r="U30" i="110"/>
  <c r="E30" i="110" s="1"/>
  <c r="I29" i="110"/>
  <c r="P58" i="109"/>
  <c r="Q58" i="109"/>
  <c r="S58" i="109" s="1"/>
  <c r="C65" i="109"/>
  <c r="B66" i="109"/>
  <c r="AC59" i="109"/>
  <c r="Z59" i="109"/>
  <c r="AB59" i="109" s="1"/>
  <c r="L62" i="109"/>
  <c r="M61" i="109"/>
  <c r="O60" i="109"/>
  <c r="D61" i="109"/>
  <c r="AA64" i="109"/>
  <c r="U30" i="109"/>
  <c r="E30" i="109" s="1"/>
  <c r="I29" i="109"/>
  <c r="O60" i="108"/>
  <c r="P58" i="108"/>
  <c r="Q58" i="108"/>
  <c r="S58" i="108" s="1"/>
  <c r="R57" i="107"/>
  <c r="U30" i="108"/>
  <c r="E30" i="108" s="1"/>
  <c r="I29" i="108"/>
  <c r="C65" i="108"/>
  <c r="B66" i="108"/>
  <c r="R57" i="108"/>
  <c r="AA64" i="108"/>
  <c r="L62" i="108"/>
  <c r="M61" i="108"/>
  <c r="D61" i="108" s="1"/>
  <c r="AC59" i="108"/>
  <c r="Z59" i="108"/>
  <c r="AB59" i="108" s="1"/>
  <c r="O60" i="107"/>
  <c r="P58" i="107"/>
  <c r="Q58" i="107"/>
  <c r="S58" i="107" s="1"/>
  <c r="AA64" i="107"/>
  <c r="AC59" i="107"/>
  <c r="Z59" i="107"/>
  <c r="AB59" i="107" s="1"/>
  <c r="L62" i="107"/>
  <c r="M61" i="107"/>
  <c r="D61" i="107" s="1"/>
  <c r="U30" i="107"/>
  <c r="E30" i="107" s="1"/>
  <c r="I29" i="107"/>
  <c r="C65" i="107"/>
  <c r="B66" i="107"/>
  <c r="O60" i="106"/>
  <c r="P58" i="106"/>
  <c r="Q58" i="106"/>
  <c r="S58" i="106" s="1"/>
  <c r="AA64" i="106"/>
  <c r="B66" i="106"/>
  <c r="C65" i="106"/>
  <c r="F29" i="106"/>
  <c r="X29" i="106"/>
  <c r="M61" i="106"/>
  <c r="D61" i="106" s="1"/>
  <c r="L62" i="106"/>
  <c r="Z59" i="106"/>
  <c r="AB59" i="106" s="1"/>
  <c r="AC59" i="106"/>
  <c r="R57" i="106"/>
  <c r="O60" i="105"/>
  <c r="P57" i="105"/>
  <c r="Q57" i="105"/>
  <c r="S57" i="105" s="1"/>
  <c r="R57" i="104"/>
  <c r="AA63" i="105"/>
  <c r="M61" i="105"/>
  <c r="D61" i="105" s="1"/>
  <c r="L62" i="105"/>
  <c r="Z58" i="105"/>
  <c r="AB58" i="105" s="1"/>
  <c r="AC58" i="105"/>
  <c r="F29" i="105"/>
  <c r="X29" i="105"/>
  <c r="B65" i="105"/>
  <c r="C64" i="105"/>
  <c r="R56" i="105"/>
  <c r="O60" i="104"/>
  <c r="P58" i="104"/>
  <c r="Q58" i="104"/>
  <c r="S58" i="104" s="1"/>
  <c r="C65" i="104"/>
  <c r="B66" i="104"/>
  <c r="P39" i="94"/>
  <c r="Q39" i="94"/>
  <c r="AA64" i="104"/>
  <c r="AC59" i="104"/>
  <c r="Z59" i="104"/>
  <c r="AB59" i="104" s="1"/>
  <c r="L62" i="104"/>
  <c r="M61" i="104"/>
  <c r="D61" i="104" s="1"/>
  <c r="F29" i="104"/>
  <c r="X29" i="104"/>
  <c r="O59" i="103"/>
  <c r="V29" i="103"/>
  <c r="H29" i="103"/>
  <c r="AA64" i="103"/>
  <c r="P56" i="103"/>
  <c r="Q56" i="103"/>
  <c r="S56" i="103" s="1"/>
  <c r="R57" i="102"/>
  <c r="L61" i="103"/>
  <c r="M60" i="103"/>
  <c r="D60" i="103" s="1"/>
  <c r="C65" i="103"/>
  <c r="B66" i="103"/>
  <c r="AC58" i="103"/>
  <c r="Z58" i="103"/>
  <c r="AB58" i="103" s="1"/>
  <c r="R55" i="103"/>
  <c r="O60" i="102"/>
  <c r="P58" i="102"/>
  <c r="Q58" i="102"/>
  <c r="S58" i="102" s="1"/>
  <c r="AC59" i="102"/>
  <c r="Z59" i="102"/>
  <c r="AB59" i="102" s="1"/>
  <c r="L62" i="102"/>
  <c r="M61" i="102"/>
  <c r="D61" i="102" s="1"/>
  <c r="F29" i="102"/>
  <c r="X29" i="102"/>
  <c r="AA64" i="102"/>
  <c r="C65" i="102"/>
  <c r="B66" i="102"/>
  <c r="O60" i="101"/>
  <c r="P58" i="101"/>
  <c r="Q58" i="101"/>
  <c r="S58" i="101" s="1"/>
  <c r="B66" i="101"/>
  <c r="C65" i="101"/>
  <c r="M61" i="101"/>
  <c r="D61" i="101" s="1"/>
  <c r="L62" i="101"/>
  <c r="Z59" i="101"/>
  <c r="AB59" i="101" s="1"/>
  <c r="AC59" i="101"/>
  <c r="AA64" i="101"/>
  <c r="F29" i="101"/>
  <c r="X29" i="101"/>
  <c r="R57" i="101"/>
  <c r="O59" i="100"/>
  <c r="P56" i="100"/>
  <c r="Q56" i="100"/>
  <c r="S56" i="100" s="1"/>
  <c r="AA63" i="100"/>
  <c r="B65" i="100"/>
  <c r="C64" i="100"/>
  <c r="M60" i="100"/>
  <c r="D60" i="100" s="1"/>
  <c r="L61" i="100"/>
  <c r="Z58" i="100"/>
  <c r="AB58" i="100" s="1"/>
  <c r="AC58" i="100"/>
  <c r="R55" i="100"/>
  <c r="O60" i="99"/>
  <c r="P57" i="99"/>
  <c r="Q57" i="99"/>
  <c r="S57" i="99" s="1"/>
  <c r="M61" i="99"/>
  <c r="D61" i="99" s="1"/>
  <c r="L62" i="99"/>
  <c r="AA64" i="99"/>
  <c r="F29" i="99"/>
  <c r="X29" i="99"/>
  <c r="B66" i="99"/>
  <c r="C65" i="99"/>
  <c r="Z59" i="99"/>
  <c r="AB59" i="99" s="1"/>
  <c r="AC59" i="99"/>
  <c r="R56" i="99"/>
  <c r="X29" i="98"/>
  <c r="F29" i="98"/>
  <c r="O60" i="98"/>
  <c r="C65" i="98"/>
  <c r="B66" i="98"/>
  <c r="L62" i="98"/>
  <c r="M61" i="98"/>
  <c r="D61" i="98" s="1"/>
  <c r="AC58" i="98"/>
  <c r="Z58" i="98"/>
  <c r="AB58" i="98" s="1"/>
  <c r="AA64" i="98"/>
  <c r="P40" i="98"/>
  <c r="Q40" i="98"/>
  <c r="O60" i="97"/>
  <c r="AA63" i="97"/>
  <c r="S38" i="97"/>
  <c r="Z59" i="97"/>
  <c r="AB59" i="97" s="1"/>
  <c r="AC59" i="97"/>
  <c r="M61" i="97"/>
  <c r="D61" i="97" s="1"/>
  <c r="L62" i="97"/>
  <c r="B65" i="97"/>
  <c r="C64" i="97"/>
  <c r="R38" i="97"/>
  <c r="H38" i="97" s="1"/>
  <c r="E38" i="97"/>
  <c r="O59" i="96"/>
  <c r="AA63" i="96"/>
  <c r="Z58" i="96"/>
  <c r="AB58" i="96" s="1"/>
  <c r="AC58" i="96"/>
  <c r="M60" i="96"/>
  <c r="D60" i="96" s="1"/>
  <c r="L61" i="96"/>
  <c r="B65" i="96"/>
  <c r="C64" i="96"/>
  <c r="O60" i="95"/>
  <c r="Z59" i="95"/>
  <c r="AB59" i="95" s="1"/>
  <c r="AC59" i="95"/>
  <c r="M61" i="95"/>
  <c r="D61" i="95" s="1"/>
  <c r="L62" i="95"/>
  <c r="S38" i="95"/>
  <c r="B66" i="95"/>
  <c r="C65" i="95"/>
  <c r="R38" i="95"/>
  <c r="AA64" i="95"/>
  <c r="O58" i="94"/>
  <c r="L60" i="94"/>
  <c r="M59" i="94"/>
  <c r="D59" i="94" s="1"/>
  <c r="AC57" i="94"/>
  <c r="Z57" i="94"/>
  <c r="AB57" i="94" s="1"/>
  <c r="C64" i="94"/>
  <c r="B65" i="94"/>
  <c r="AA63" i="94"/>
  <c r="W30" i="107" l="1"/>
  <c r="W30" i="108"/>
  <c r="W30" i="109"/>
  <c r="W30" i="114"/>
  <c r="W30" i="112"/>
  <c r="W30" i="115"/>
  <c r="V30" i="115" s="1"/>
  <c r="W30" i="110"/>
  <c r="V30" i="95"/>
  <c r="H30" i="95"/>
  <c r="V29" i="94"/>
  <c r="H29" i="94"/>
  <c r="W28" i="113"/>
  <c r="H28" i="113" s="1"/>
  <c r="U28" i="100"/>
  <c r="E28" i="100" s="1"/>
  <c r="I27" i="100"/>
  <c r="U48" i="96"/>
  <c r="P40" i="96"/>
  <c r="I39" i="96"/>
  <c r="Q40" i="96"/>
  <c r="W46" i="97"/>
  <c r="V46" i="97" s="1"/>
  <c r="X46" i="97" s="1"/>
  <c r="O61" i="117"/>
  <c r="C66" i="117"/>
  <c r="B67" i="117"/>
  <c r="U45" i="117"/>
  <c r="W45" i="117" s="1"/>
  <c r="V45" i="117" s="1"/>
  <c r="X45" i="117" s="1"/>
  <c r="L63" i="117"/>
  <c r="M62" i="117"/>
  <c r="D62" i="117" s="1"/>
  <c r="AC60" i="117"/>
  <c r="Z60" i="117"/>
  <c r="AB60" i="117" s="1"/>
  <c r="P40" i="117"/>
  <c r="I39" i="117"/>
  <c r="Q40" i="117"/>
  <c r="F40" i="117" s="1"/>
  <c r="AA65" i="117"/>
  <c r="O61" i="116"/>
  <c r="L63" i="116"/>
  <c r="M62" i="116"/>
  <c r="D62" i="116" s="1"/>
  <c r="C66" i="116"/>
  <c r="B67" i="116"/>
  <c r="R41" i="116"/>
  <c r="H41" i="116" s="1"/>
  <c r="E41" i="116"/>
  <c r="V45" i="116"/>
  <c r="X45" i="116" s="1"/>
  <c r="AA65" i="116"/>
  <c r="AC60" i="116"/>
  <c r="Z60" i="116"/>
  <c r="AB60" i="116" s="1"/>
  <c r="S41" i="116"/>
  <c r="O61" i="115"/>
  <c r="P59" i="115"/>
  <c r="Q59" i="115"/>
  <c r="S59" i="115" s="1"/>
  <c r="AA64" i="115"/>
  <c r="R58" i="115"/>
  <c r="C65" i="115"/>
  <c r="B66" i="115"/>
  <c r="H30" i="115"/>
  <c r="L63" i="115"/>
  <c r="M62" i="115"/>
  <c r="D62" i="115" s="1"/>
  <c r="AC60" i="115"/>
  <c r="Z60" i="115"/>
  <c r="AB60" i="115" s="1"/>
  <c r="O61" i="114"/>
  <c r="P59" i="114"/>
  <c r="Q59" i="114"/>
  <c r="S59" i="114" s="1"/>
  <c r="B67" i="114"/>
  <c r="C66" i="114"/>
  <c r="V30" i="114"/>
  <c r="H30" i="114"/>
  <c r="Z60" i="114"/>
  <c r="AB60" i="114" s="1"/>
  <c r="AC60" i="114"/>
  <c r="AA65" i="114"/>
  <c r="M62" i="114"/>
  <c r="D62" i="114" s="1"/>
  <c r="L63" i="114"/>
  <c r="R58" i="114"/>
  <c r="O60" i="113"/>
  <c r="P58" i="113"/>
  <c r="Q58" i="113"/>
  <c r="S58" i="113" s="1"/>
  <c r="AA64" i="113"/>
  <c r="R57" i="112"/>
  <c r="B66" i="113"/>
  <c r="C65" i="113"/>
  <c r="Z59" i="113"/>
  <c r="AB59" i="113" s="1"/>
  <c r="AC59" i="113"/>
  <c r="M61" i="113"/>
  <c r="D61" i="113" s="1"/>
  <c r="L62" i="113"/>
  <c r="R57" i="113"/>
  <c r="O61" i="112"/>
  <c r="P58" i="112"/>
  <c r="Q58" i="112"/>
  <c r="S58" i="112" s="1"/>
  <c r="V30" i="112"/>
  <c r="H30" i="112"/>
  <c r="C66" i="112"/>
  <c r="B67" i="112"/>
  <c r="AA65" i="112"/>
  <c r="L63" i="112"/>
  <c r="M62" i="112"/>
  <c r="D62" i="112" s="1"/>
  <c r="AC60" i="112"/>
  <c r="Z60" i="112"/>
  <c r="AB60" i="112" s="1"/>
  <c r="O61" i="111"/>
  <c r="P58" i="111"/>
  <c r="Q58" i="111"/>
  <c r="S58" i="111" s="1"/>
  <c r="R58" i="110"/>
  <c r="B66" i="111"/>
  <c r="C65" i="111"/>
  <c r="M62" i="111"/>
  <c r="D62" i="111" s="1"/>
  <c r="L63" i="111"/>
  <c r="Z59" i="111"/>
  <c r="AB59" i="111" s="1"/>
  <c r="AC59" i="111"/>
  <c r="AA64" i="111"/>
  <c r="U30" i="111"/>
  <c r="E30" i="111" s="1"/>
  <c r="I29" i="111"/>
  <c r="R57" i="111"/>
  <c r="O61" i="110"/>
  <c r="P59" i="110"/>
  <c r="Q59" i="110"/>
  <c r="S59" i="110" s="1"/>
  <c r="V30" i="110"/>
  <c r="H30" i="110"/>
  <c r="C66" i="110"/>
  <c r="B67" i="110"/>
  <c r="L63" i="110"/>
  <c r="M62" i="110"/>
  <c r="D62" i="110" s="1"/>
  <c r="AC60" i="110"/>
  <c r="Z60" i="110"/>
  <c r="AB60" i="110" s="1"/>
  <c r="AA65" i="110"/>
  <c r="P59" i="109"/>
  <c r="Q59" i="109"/>
  <c r="S59" i="109" s="1"/>
  <c r="R58" i="108"/>
  <c r="V30" i="109"/>
  <c r="H30" i="109"/>
  <c r="L63" i="109"/>
  <c r="M62" i="109"/>
  <c r="AC60" i="109"/>
  <c r="Z60" i="109"/>
  <c r="AB60" i="109" s="1"/>
  <c r="AA65" i="109"/>
  <c r="R58" i="109"/>
  <c r="O61" i="109"/>
  <c r="D62" i="109"/>
  <c r="C66" i="109"/>
  <c r="B67" i="109"/>
  <c r="O61" i="108"/>
  <c r="P59" i="108"/>
  <c r="Q59" i="108"/>
  <c r="S59" i="108" s="1"/>
  <c r="R58" i="107"/>
  <c r="C66" i="108"/>
  <c r="B67" i="108"/>
  <c r="V30" i="108"/>
  <c r="H30" i="108"/>
  <c r="AC60" i="108"/>
  <c r="Z60" i="108"/>
  <c r="AB60" i="108" s="1"/>
  <c r="L63" i="108"/>
  <c r="M62" i="108"/>
  <c r="D62" i="108" s="1"/>
  <c r="AA65" i="108"/>
  <c r="O61" i="107"/>
  <c r="P59" i="107"/>
  <c r="Q59" i="107"/>
  <c r="S59" i="107" s="1"/>
  <c r="C66" i="107"/>
  <c r="B67" i="107"/>
  <c r="V30" i="107"/>
  <c r="H30" i="107"/>
  <c r="AA65" i="107"/>
  <c r="L63" i="107"/>
  <c r="M62" i="107"/>
  <c r="D62" i="107" s="1"/>
  <c r="AC60" i="107"/>
  <c r="Z60" i="107"/>
  <c r="AB60" i="107" s="1"/>
  <c r="O61" i="106"/>
  <c r="P59" i="106"/>
  <c r="Q59" i="106"/>
  <c r="S59" i="106" s="1"/>
  <c r="Z60" i="106"/>
  <c r="AB60" i="106" s="1"/>
  <c r="AC60" i="106"/>
  <c r="M62" i="106"/>
  <c r="D62" i="106" s="1"/>
  <c r="L63" i="106"/>
  <c r="U30" i="106"/>
  <c r="E30" i="106" s="1"/>
  <c r="I29" i="106"/>
  <c r="W30" i="106"/>
  <c r="AA65" i="106"/>
  <c r="B67" i="106"/>
  <c r="C66" i="106"/>
  <c r="R58" i="106"/>
  <c r="O61" i="105"/>
  <c r="P58" i="105"/>
  <c r="Q58" i="105"/>
  <c r="S58" i="105" s="1"/>
  <c r="R58" i="104"/>
  <c r="B66" i="105"/>
  <c r="C65" i="105"/>
  <c r="AA64" i="105"/>
  <c r="U30" i="105"/>
  <c r="E30" i="105" s="1"/>
  <c r="I29" i="105"/>
  <c r="Z59" i="105"/>
  <c r="AB59" i="105" s="1"/>
  <c r="AC59" i="105"/>
  <c r="M62" i="105"/>
  <c r="D62" i="105" s="1"/>
  <c r="L63" i="105"/>
  <c r="R57" i="105"/>
  <c r="O61" i="104"/>
  <c r="P59" i="104"/>
  <c r="Q59" i="104"/>
  <c r="S59" i="104" s="1"/>
  <c r="L63" i="104"/>
  <c r="M62" i="104"/>
  <c r="D62" i="104" s="1"/>
  <c r="AC60" i="104"/>
  <c r="Z60" i="104"/>
  <c r="AB60" i="104" s="1"/>
  <c r="S39" i="94"/>
  <c r="AA65" i="104"/>
  <c r="U30" i="104"/>
  <c r="E30" i="104" s="1"/>
  <c r="I29" i="104"/>
  <c r="R39" i="94"/>
  <c r="C66" i="104"/>
  <c r="B67" i="104"/>
  <c r="R58" i="102"/>
  <c r="P57" i="103"/>
  <c r="Q57" i="103"/>
  <c r="S57" i="103" s="1"/>
  <c r="O60" i="103"/>
  <c r="AC59" i="103"/>
  <c r="Z59" i="103"/>
  <c r="AB59" i="103" s="1"/>
  <c r="AA65" i="103"/>
  <c r="L62" i="103"/>
  <c r="M61" i="103"/>
  <c r="D61" i="103" s="1"/>
  <c r="R56" i="103"/>
  <c r="C66" i="103"/>
  <c r="B67" i="103"/>
  <c r="F29" i="103"/>
  <c r="X29" i="103"/>
  <c r="O61" i="102"/>
  <c r="P59" i="102"/>
  <c r="Q59" i="102"/>
  <c r="S59" i="102" s="1"/>
  <c r="AA65" i="102"/>
  <c r="L63" i="102"/>
  <c r="M62" i="102"/>
  <c r="D62" i="102" s="1"/>
  <c r="AC60" i="102"/>
  <c r="Z60" i="102"/>
  <c r="AB60" i="102" s="1"/>
  <c r="C66" i="102"/>
  <c r="B67" i="102"/>
  <c r="U30" i="102"/>
  <c r="E30" i="102" s="1"/>
  <c r="I29" i="102"/>
  <c r="O61" i="101"/>
  <c r="P59" i="101"/>
  <c r="Q59" i="101"/>
  <c r="S59" i="101" s="1"/>
  <c r="U30" i="101"/>
  <c r="E30" i="101" s="1"/>
  <c r="I29" i="101"/>
  <c r="B67" i="101"/>
  <c r="C66" i="101"/>
  <c r="Z60" i="101"/>
  <c r="AB60" i="101" s="1"/>
  <c r="AC60" i="101"/>
  <c r="M62" i="101"/>
  <c r="D62" i="101" s="1"/>
  <c r="L63" i="101"/>
  <c r="AA65" i="101"/>
  <c r="R58" i="101"/>
  <c r="O60" i="100"/>
  <c r="P57" i="100"/>
  <c r="Q57" i="100"/>
  <c r="S57" i="100" s="1"/>
  <c r="Z59" i="100"/>
  <c r="AB59" i="100" s="1"/>
  <c r="AC59" i="100"/>
  <c r="M61" i="100"/>
  <c r="D61" i="100" s="1"/>
  <c r="L62" i="100"/>
  <c r="AA64" i="100"/>
  <c r="B66" i="100"/>
  <c r="C65" i="100"/>
  <c r="R56" i="100"/>
  <c r="O61" i="99"/>
  <c r="P58" i="99"/>
  <c r="Q58" i="99"/>
  <c r="S58" i="99" s="1"/>
  <c r="Z60" i="99"/>
  <c r="AB60" i="99" s="1"/>
  <c r="AC60" i="99"/>
  <c r="AA65" i="99"/>
  <c r="U30" i="99"/>
  <c r="E30" i="99" s="1"/>
  <c r="I29" i="99"/>
  <c r="B67" i="99"/>
  <c r="C66" i="99"/>
  <c r="M62" i="99"/>
  <c r="D62" i="99" s="1"/>
  <c r="L63" i="99"/>
  <c r="R57" i="99"/>
  <c r="U30" i="98"/>
  <c r="E30" i="98" s="1"/>
  <c r="I29" i="98"/>
  <c r="O61" i="98"/>
  <c r="S40" i="98"/>
  <c r="C66" i="98"/>
  <c r="B67" i="98"/>
  <c r="R40" i="98"/>
  <c r="AC59" i="98"/>
  <c r="Z59" i="98"/>
  <c r="AB59" i="98" s="1"/>
  <c r="L63" i="98"/>
  <c r="M62" i="98"/>
  <c r="D62" i="98" s="1"/>
  <c r="AA65" i="98"/>
  <c r="O61" i="97"/>
  <c r="AA64" i="97"/>
  <c r="M62" i="97"/>
  <c r="D62" i="97" s="1"/>
  <c r="L63" i="97"/>
  <c r="Z60" i="97"/>
  <c r="AB60" i="97" s="1"/>
  <c r="AC60" i="97"/>
  <c r="P39" i="97"/>
  <c r="I38" i="97"/>
  <c r="Q39" i="97"/>
  <c r="F39" i="97" s="1"/>
  <c r="B66" i="97"/>
  <c r="C65" i="97"/>
  <c r="O60" i="96"/>
  <c r="B66" i="96"/>
  <c r="C65" i="96"/>
  <c r="M61" i="96"/>
  <c r="D61" i="96" s="1"/>
  <c r="L62" i="96"/>
  <c r="Z59" i="96"/>
  <c r="AB59" i="96" s="1"/>
  <c r="AC59" i="96"/>
  <c r="AA64" i="96"/>
  <c r="O61" i="95"/>
  <c r="AA65" i="95"/>
  <c r="P39" i="95"/>
  <c r="Q39" i="95"/>
  <c r="B67" i="95"/>
  <c r="C66" i="95"/>
  <c r="M62" i="95"/>
  <c r="D62" i="95" s="1"/>
  <c r="L63" i="95"/>
  <c r="Z60" i="95"/>
  <c r="AB60" i="95" s="1"/>
  <c r="AC60" i="95"/>
  <c r="O59" i="94"/>
  <c r="C65" i="94"/>
  <c r="B66" i="94"/>
  <c r="AA64" i="94"/>
  <c r="AC58" i="94"/>
  <c r="Z58" i="94"/>
  <c r="AB58" i="94" s="1"/>
  <c r="L61" i="94"/>
  <c r="M60" i="94"/>
  <c r="D60" i="94" s="1"/>
  <c r="W30" i="111" l="1"/>
  <c r="W30" i="105"/>
  <c r="W30" i="101"/>
  <c r="W30" i="102"/>
  <c r="W30" i="104"/>
  <c r="V28" i="113"/>
  <c r="X28" i="113" s="1"/>
  <c r="W30" i="99"/>
  <c r="X30" i="95"/>
  <c r="F30" i="95"/>
  <c r="X29" i="94"/>
  <c r="F29" i="94"/>
  <c r="W28" i="100"/>
  <c r="V28" i="100" s="1"/>
  <c r="W30" i="98"/>
  <c r="V30" i="98" s="1"/>
  <c r="H28" i="100"/>
  <c r="W48" i="96"/>
  <c r="V48" i="96" s="1"/>
  <c r="X48" i="96" s="1"/>
  <c r="U47" i="97"/>
  <c r="W47" i="97" s="1"/>
  <c r="F40" i="96"/>
  <c r="S40" i="96"/>
  <c r="E40" i="96"/>
  <c r="R40" i="96"/>
  <c r="H40" i="96" s="1"/>
  <c r="O62" i="117"/>
  <c r="U46" i="117"/>
  <c r="W46" i="117" s="1"/>
  <c r="S40" i="117"/>
  <c r="AC61" i="117"/>
  <c r="Z61" i="117"/>
  <c r="AB61" i="117" s="1"/>
  <c r="L64" i="117"/>
  <c r="M63" i="117"/>
  <c r="D63" i="117" s="1"/>
  <c r="C67" i="117"/>
  <c r="B68" i="117"/>
  <c r="R40" i="117"/>
  <c r="H40" i="117" s="1"/>
  <c r="E40" i="117"/>
  <c r="AA66" i="117"/>
  <c r="O62" i="116"/>
  <c r="C67" i="116"/>
  <c r="B68" i="116"/>
  <c r="P42" i="116"/>
  <c r="I41" i="116"/>
  <c r="Q42" i="116"/>
  <c r="F42" i="116" s="1"/>
  <c r="AC61" i="116"/>
  <c r="Z61" i="116"/>
  <c r="AB61" i="116" s="1"/>
  <c r="U46" i="116"/>
  <c r="W46" i="116" s="1"/>
  <c r="AA66" i="116"/>
  <c r="L64" i="116"/>
  <c r="M63" i="116"/>
  <c r="D63" i="116" s="1"/>
  <c r="R59" i="115"/>
  <c r="O62" i="115"/>
  <c r="P60" i="115"/>
  <c r="Q60" i="115"/>
  <c r="S60" i="115" s="1"/>
  <c r="AC61" i="115"/>
  <c r="Z61" i="115"/>
  <c r="AB61" i="115" s="1"/>
  <c r="L64" i="115"/>
  <c r="M63" i="115"/>
  <c r="D63" i="115" s="1"/>
  <c r="F30" i="115"/>
  <c r="X30" i="115"/>
  <c r="AA65" i="115"/>
  <c r="C66" i="115"/>
  <c r="B67" i="115"/>
  <c r="O62" i="114"/>
  <c r="P60" i="114"/>
  <c r="Q60" i="114"/>
  <c r="S60" i="114" s="1"/>
  <c r="M63" i="114"/>
  <c r="D63" i="114" s="1"/>
  <c r="L64" i="114"/>
  <c r="F30" i="114"/>
  <c r="X30" i="114"/>
  <c r="B68" i="114"/>
  <c r="C67" i="114"/>
  <c r="Z61" i="114"/>
  <c r="AB61" i="114" s="1"/>
  <c r="AC61" i="114"/>
  <c r="AA66" i="114"/>
  <c r="R59" i="114"/>
  <c r="O61" i="113"/>
  <c r="P59" i="113"/>
  <c r="Q59" i="113"/>
  <c r="S59" i="113" s="1"/>
  <c r="R58" i="112"/>
  <c r="B67" i="113"/>
  <c r="C66" i="113"/>
  <c r="M62" i="113"/>
  <c r="D62" i="113" s="1"/>
  <c r="L63" i="113"/>
  <c r="Z60" i="113"/>
  <c r="AB60" i="113" s="1"/>
  <c r="AC60" i="113"/>
  <c r="AA65" i="113"/>
  <c r="R58" i="113"/>
  <c r="O62" i="112"/>
  <c r="P59" i="112"/>
  <c r="Q59" i="112"/>
  <c r="S59" i="112" s="1"/>
  <c r="AA66" i="112"/>
  <c r="F30" i="112"/>
  <c r="X30" i="112"/>
  <c r="AC61" i="112"/>
  <c r="Z61" i="112"/>
  <c r="AB61" i="112" s="1"/>
  <c r="L64" i="112"/>
  <c r="M63" i="112"/>
  <c r="D63" i="112" s="1"/>
  <c r="C67" i="112"/>
  <c r="B68" i="112"/>
  <c r="O62" i="111"/>
  <c r="P59" i="111"/>
  <c r="Q59" i="111"/>
  <c r="S59" i="111" s="1"/>
  <c r="R59" i="110"/>
  <c r="Z60" i="111"/>
  <c r="AB60" i="111" s="1"/>
  <c r="AC60" i="111"/>
  <c r="M63" i="111"/>
  <c r="D63" i="111" s="1"/>
  <c r="L64" i="111"/>
  <c r="AA65" i="111"/>
  <c r="V30" i="111"/>
  <c r="H30" i="111"/>
  <c r="B67" i="111"/>
  <c r="C66" i="111"/>
  <c r="R58" i="111"/>
  <c r="O62" i="110"/>
  <c r="P60" i="110"/>
  <c r="Q60" i="110"/>
  <c r="S60" i="110" s="1"/>
  <c r="AC61" i="110"/>
  <c r="Z61" i="110"/>
  <c r="AB61" i="110" s="1"/>
  <c r="L64" i="110"/>
  <c r="M63" i="110"/>
  <c r="D63" i="110" s="1"/>
  <c r="AA66" i="110"/>
  <c r="F30" i="110"/>
  <c r="X30" i="110"/>
  <c r="R59" i="108"/>
  <c r="C67" i="110"/>
  <c r="B68" i="110"/>
  <c r="P60" i="109"/>
  <c r="Q60" i="109"/>
  <c r="S60" i="109" s="1"/>
  <c r="C67" i="109"/>
  <c r="B68" i="109"/>
  <c r="O62" i="109"/>
  <c r="R59" i="109"/>
  <c r="AA66" i="109"/>
  <c r="AC61" i="109"/>
  <c r="Z61" i="109"/>
  <c r="AB61" i="109" s="1"/>
  <c r="L64" i="109"/>
  <c r="M63" i="109"/>
  <c r="D63" i="109" s="1"/>
  <c r="F30" i="109"/>
  <c r="X30" i="109"/>
  <c r="O62" i="108"/>
  <c r="P60" i="108"/>
  <c r="Q60" i="108"/>
  <c r="S60" i="108" s="1"/>
  <c r="C67" i="108"/>
  <c r="B68" i="108"/>
  <c r="R59" i="107"/>
  <c r="L64" i="108"/>
  <c r="M63" i="108"/>
  <c r="D63" i="108" s="1"/>
  <c r="AC61" i="108"/>
  <c r="Z61" i="108"/>
  <c r="AB61" i="108" s="1"/>
  <c r="F30" i="108"/>
  <c r="X30" i="108"/>
  <c r="AA66" i="108"/>
  <c r="O62" i="107"/>
  <c r="P60" i="107"/>
  <c r="Q60" i="107"/>
  <c r="S60" i="107" s="1"/>
  <c r="F30" i="107"/>
  <c r="X30" i="107"/>
  <c r="AA66" i="107"/>
  <c r="AC61" i="107"/>
  <c r="Z61" i="107"/>
  <c r="AB61" i="107" s="1"/>
  <c r="L64" i="107"/>
  <c r="M63" i="107"/>
  <c r="D63" i="107" s="1"/>
  <c r="C67" i="107"/>
  <c r="B68" i="107"/>
  <c r="O62" i="106"/>
  <c r="P60" i="106"/>
  <c r="Q60" i="106"/>
  <c r="S60" i="106" s="1"/>
  <c r="R59" i="104"/>
  <c r="AA66" i="106"/>
  <c r="B68" i="106"/>
  <c r="C67" i="106"/>
  <c r="V30" i="106"/>
  <c r="H30" i="106"/>
  <c r="M63" i="106"/>
  <c r="D63" i="106" s="1"/>
  <c r="L64" i="106"/>
  <c r="Z61" i="106"/>
  <c r="AB61" i="106" s="1"/>
  <c r="AC61" i="106"/>
  <c r="R59" i="106"/>
  <c r="O62" i="105"/>
  <c r="P59" i="105"/>
  <c r="Q59" i="105"/>
  <c r="S59" i="105" s="1"/>
  <c r="AA65" i="105"/>
  <c r="M63" i="105"/>
  <c r="D63" i="105" s="1"/>
  <c r="L64" i="105"/>
  <c r="Z60" i="105"/>
  <c r="AB60" i="105" s="1"/>
  <c r="AC60" i="105"/>
  <c r="V30" i="105"/>
  <c r="H30" i="105"/>
  <c r="B67" i="105"/>
  <c r="C66" i="105"/>
  <c r="R58" i="105"/>
  <c r="O62" i="104"/>
  <c r="P60" i="104"/>
  <c r="Q60" i="104"/>
  <c r="S60" i="104" s="1"/>
  <c r="C67" i="104"/>
  <c r="B68" i="104"/>
  <c r="V30" i="104"/>
  <c r="H30" i="104"/>
  <c r="AC61" i="104"/>
  <c r="Z61" i="104"/>
  <c r="AB61" i="104" s="1"/>
  <c r="L64" i="104"/>
  <c r="M63" i="104"/>
  <c r="D63" i="104" s="1"/>
  <c r="AA66" i="104"/>
  <c r="P40" i="94"/>
  <c r="Q40" i="94"/>
  <c r="O61" i="103"/>
  <c r="P58" i="103"/>
  <c r="Q58" i="103"/>
  <c r="S58" i="103" s="1"/>
  <c r="AA66" i="103"/>
  <c r="AC60" i="103"/>
  <c r="Z60" i="103"/>
  <c r="AB60" i="103" s="1"/>
  <c r="R59" i="102"/>
  <c r="U30" i="103"/>
  <c r="E30" i="103" s="1"/>
  <c r="I29" i="103"/>
  <c r="C67" i="103"/>
  <c r="B68" i="103"/>
  <c r="L63" i="103"/>
  <c r="M62" i="103"/>
  <c r="D62" i="103" s="1"/>
  <c r="R57" i="103"/>
  <c r="O62" i="102"/>
  <c r="P60" i="102"/>
  <c r="Q60" i="102"/>
  <c r="S60" i="102" s="1"/>
  <c r="V30" i="102"/>
  <c r="H30" i="102"/>
  <c r="C67" i="102"/>
  <c r="B68" i="102"/>
  <c r="AA66" i="102"/>
  <c r="AC61" i="102"/>
  <c r="Z61" i="102"/>
  <c r="AB61" i="102" s="1"/>
  <c r="L64" i="102"/>
  <c r="M63" i="102"/>
  <c r="D63" i="102" s="1"/>
  <c r="O62" i="101"/>
  <c r="P60" i="101"/>
  <c r="Q60" i="101"/>
  <c r="S60" i="101" s="1"/>
  <c r="B68" i="101"/>
  <c r="C67" i="101"/>
  <c r="M63" i="101"/>
  <c r="D63" i="101" s="1"/>
  <c r="L64" i="101"/>
  <c r="Z61" i="101"/>
  <c r="AB61" i="101" s="1"/>
  <c r="AC61" i="101"/>
  <c r="AA66" i="101"/>
  <c r="V30" i="101"/>
  <c r="H30" i="101"/>
  <c r="R59" i="101"/>
  <c r="O61" i="100"/>
  <c r="P58" i="100"/>
  <c r="Q58" i="100"/>
  <c r="S58" i="100" s="1"/>
  <c r="AA65" i="100"/>
  <c r="B67" i="100"/>
  <c r="C66" i="100"/>
  <c r="M62" i="100"/>
  <c r="D62" i="100" s="1"/>
  <c r="L63" i="100"/>
  <c r="Z60" i="100"/>
  <c r="AB60" i="100" s="1"/>
  <c r="AC60" i="100"/>
  <c r="R57" i="100"/>
  <c r="O62" i="99"/>
  <c r="P59" i="99"/>
  <c r="Q59" i="99"/>
  <c r="S59" i="99" s="1"/>
  <c r="M63" i="99"/>
  <c r="D63" i="99" s="1"/>
  <c r="L64" i="99"/>
  <c r="AA66" i="99"/>
  <c r="V30" i="99"/>
  <c r="H30" i="99"/>
  <c r="B68" i="99"/>
  <c r="C67" i="99"/>
  <c r="Z61" i="99"/>
  <c r="AB61" i="99" s="1"/>
  <c r="AC61" i="99"/>
  <c r="R58" i="99"/>
  <c r="H30" i="98"/>
  <c r="O62" i="98"/>
  <c r="C67" i="98"/>
  <c r="B68" i="98"/>
  <c r="P41" i="98"/>
  <c r="Q41" i="98"/>
  <c r="L64" i="98"/>
  <c r="M63" i="98"/>
  <c r="D63" i="98" s="1"/>
  <c r="AC60" i="98"/>
  <c r="Z60" i="98"/>
  <c r="AB60" i="98" s="1"/>
  <c r="AA66" i="98"/>
  <c r="O62" i="97"/>
  <c r="B67" i="97"/>
  <c r="C66" i="97"/>
  <c r="R39" i="97"/>
  <c r="H39" i="97" s="1"/>
  <c r="E39" i="97"/>
  <c r="AA65" i="97"/>
  <c r="S39" i="97"/>
  <c r="Z61" i="97"/>
  <c r="AB61" i="97" s="1"/>
  <c r="AC61" i="97"/>
  <c r="M63" i="97"/>
  <c r="D63" i="97" s="1"/>
  <c r="L64" i="97"/>
  <c r="O61" i="96"/>
  <c r="Z60" i="96"/>
  <c r="AB60" i="96" s="1"/>
  <c r="AC60" i="96"/>
  <c r="M62" i="96"/>
  <c r="D62" i="96" s="1"/>
  <c r="L63" i="96"/>
  <c r="AA65" i="96"/>
  <c r="B67" i="96"/>
  <c r="C66" i="96"/>
  <c r="O62" i="95"/>
  <c r="Z61" i="95"/>
  <c r="AB61" i="95" s="1"/>
  <c r="AC61" i="95"/>
  <c r="M63" i="95"/>
  <c r="D63" i="95" s="1"/>
  <c r="L64" i="95"/>
  <c r="AA66" i="95"/>
  <c r="S39" i="95"/>
  <c r="B68" i="95"/>
  <c r="C67" i="95"/>
  <c r="R39" i="95"/>
  <c r="O60" i="94"/>
  <c r="L62" i="94"/>
  <c r="M61" i="94"/>
  <c r="D61" i="94" s="1"/>
  <c r="AC59" i="94"/>
  <c r="Z59" i="94"/>
  <c r="AB59" i="94" s="1"/>
  <c r="AA65" i="94"/>
  <c r="C66" i="94"/>
  <c r="B67" i="94"/>
  <c r="F28" i="113" l="1"/>
  <c r="W30" i="103"/>
  <c r="U31" i="95"/>
  <c r="E31" i="95" s="1"/>
  <c r="I30" i="95"/>
  <c r="W31" i="95"/>
  <c r="U30" i="94"/>
  <c r="E30" i="94" s="1"/>
  <c r="W30" i="94"/>
  <c r="I29" i="94"/>
  <c r="I28" i="113"/>
  <c r="U29" i="113"/>
  <c r="E29" i="113" s="1"/>
  <c r="F28" i="100"/>
  <c r="X28" i="100"/>
  <c r="U49" i="96"/>
  <c r="W49" i="96" s="1"/>
  <c r="V49" i="96" s="1"/>
  <c r="X49" i="96" s="1"/>
  <c r="V47" i="97"/>
  <c r="X47" i="97" s="1"/>
  <c r="U48" i="97" s="1"/>
  <c r="I40" i="96"/>
  <c r="Q41" i="96"/>
  <c r="P41" i="96"/>
  <c r="O63" i="117"/>
  <c r="C68" i="117"/>
  <c r="B69" i="117"/>
  <c r="P41" i="117"/>
  <c r="I40" i="117"/>
  <c r="Q41" i="117"/>
  <c r="F41" i="117" s="1"/>
  <c r="AA67" i="117"/>
  <c r="L65" i="117"/>
  <c r="M64" i="117"/>
  <c r="D64" i="117" s="1"/>
  <c r="AC62" i="117"/>
  <c r="Z62" i="117"/>
  <c r="AB62" i="117" s="1"/>
  <c r="V46" i="117"/>
  <c r="X46" i="117" s="1"/>
  <c r="O63" i="116"/>
  <c r="R42" i="116"/>
  <c r="H42" i="116" s="1"/>
  <c r="E42" i="116"/>
  <c r="C68" i="116"/>
  <c r="B69" i="116"/>
  <c r="L65" i="116"/>
  <c r="M64" i="116"/>
  <c r="D64" i="116" s="1"/>
  <c r="V46" i="116"/>
  <c r="X46" i="116" s="1"/>
  <c r="AC62" i="116"/>
  <c r="Z62" i="116"/>
  <c r="AB62" i="116" s="1"/>
  <c r="S42" i="116"/>
  <c r="AA67" i="116"/>
  <c r="R60" i="115"/>
  <c r="O63" i="115"/>
  <c r="P61" i="115"/>
  <c r="Q61" i="115"/>
  <c r="S61" i="115" s="1"/>
  <c r="C67" i="115"/>
  <c r="B68" i="115"/>
  <c r="L65" i="115"/>
  <c r="M64" i="115"/>
  <c r="D64" i="115" s="1"/>
  <c r="AC62" i="115"/>
  <c r="Z62" i="115"/>
  <c r="AB62" i="115" s="1"/>
  <c r="AA66" i="115"/>
  <c r="U31" i="115"/>
  <c r="E31" i="115" s="1"/>
  <c r="I30" i="115"/>
  <c r="O63" i="114"/>
  <c r="P61" i="114"/>
  <c r="Q61" i="114"/>
  <c r="S61" i="114" s="1"/>
  <c r="B69" i="114"/>
  <c r="C68" i="114"/>
  <c r="Z62" i="114"/>
  <c r="AB62" i="114" s="1"/>
  <c r="AC62" i="114"/>
  <c r="AA67" i="114"/>
  <c r="U31" i="114"/>
  <c r="E31" i="114" s="1"/>
  <c r="I30" i="114"/>
  <c r="M64" i="114"/>
  <c r="D64" i="114" s="1"/>
  <c r="L65" i="114"/>
  <c r="R60" i="114"/>
  <c r="O62" i="113"/>
  <c r="P60" i="113"/>
  <c r="Q60" i="113"/>
  <c r="S60" i="113" s="1"/>
  <c r="R59" i="112"/>
  <c r="Z61" i="113"/>
  <c r="AB61" i="113" s="1"/>
  <c r="AC61" i="113"/>
  <c r="M63" i="113"/>
  <c r="D63" i="113" s="1"/>
  <c r="L64" i="113"/>
  <c r="AA66" i="113"/>
  <c r="B68" i="113"/>
  <c r="C67" i="113"/>
  <c r="R59" i="113"/>
  <c r="O63" i="112"/>
  <c r="P60" i="112"/>
  <c r="Q60" i="112"/>
  <c r="S60" i="112" s="1"/>
  <c r="C68" i="112"/>
  <c r="B69" i="112"/>
  <c r="U31" i="112"/>
  <c r="E31" i="112" s="1"/>
  <c r="I30" i="112"/>
  <c r="AA67" i="112"/>
  <c r="L65" i="112"/>
  <c r="M64" i="112"/>
  <c r="D64" i="112" s="1"/>
  <c r="AC62" i="112"/>
  <c r="Z62" i="112"/>
  <c r="AB62" i="112" s="1"/>
  <c r="O63" i="111"/>
  <c r="P60" i="111"/>
  <c r="Q60" i="111"/>
  <c r="S60" i="111" s="1"/>
  <c r="R60" i="109"/>
  <c r="R60" i="110"/>
  <c r="B68" i="111"/>
  <c r="C67" i="111"/>
  <c r="F30" i="111"/>
  <c r="X30" i="111"/>
  <c r="M64" i="111"/>
  <c r="D64" i="111" s="1"/>
  <c r="L65" i="111"/>
  <c r="Z61" i="111"/>
  <c r="AB61" i="111" s="1"/>
  <c r="AC61" i="111"/>
  <c r="AA66" i="111"/>
  <c r="R59" i="111"/>
  <c r="O63" i="110"/>
  <c r="P61" i="110"/>
  <c r="Q61" i="110"/>
  <c r="S61" i="110" s="1"/>
  <c r="AA67" i="110"/>
  <c r="U31" i="110"/>
  <c r="E31" i="110" s="1"/>
  <c r="I30" i="110"/>
  <c r="W31" i="110"/>
  <c r="L65" i="110"/>
  <c r="M64" i="110"/>
  <c r="D64" i="110" s="1"/>
  <c r="AC62" i="110"/>
  <c r="Z62" i="110"/>
  <c r="AB62" i="110" s="1"/>
  <c r="C68" i="110"/>
  <c r="B69" i="110"/>
  <c r="P61" i="109"/>
  <c r="Q61" i="109"/>
  <c r="S61" i="109" s="1"/>
  <c r="O63" i="109"/>
  <c r="L65" i="109"/>
  <c r="M64" i="109"/>
  <c r="D64" i="109" s="1"/>
  <c r="AC62" i="109"/>
  <c r="Z62" i="109"/>
  <c r="AB62" i="109" s="1"/>
  <c r="AA67" i="109"/>
  <c r="R60" i="108"/>
  <c r="U31" i="109"/>
  <c r="E31" i="109" s="1"/>
  <c r="I30" i="109"/>
  <c r="W31" i="109"/>
  <c r="C68" i="109"/>
  <c r="B69" i="109"/>
  <c r="O63" i="108"/>
  <c r="P61" i="108"/>
  <c r="Q61" i="108"/>
  <c r="S61" i="108" s="1"/>
  <c r="U31" i="108"/>
  <c r="E31" i="108" s="1"/>
  <c r="I30" i="108"/>
  <c r="AA67" i="108"/>
  <c r="R60" i="107"/>
  <c r="AC62" i="108"/>
  <c r="Z62" i="108"/>
  <c r="AB62" i="108" s="1"/>
  <c r="L65" i="108"/>
  <c r="M64" i="108"/>
  <c r="D64" i="108" s="1"/>
  <c r="C68" i="108"/>
  <c r="B69" i="108"/>
  <c r="O63" i="107"/>
  <c r="P61" i="107"/>
  <c r="Q61" i="107"/>
  <c r="S61" i="107" s="1"/>
  <c r="C68" i="107"/>
  <c r="B69" i="107"/>
  <c r="R60" i="104"/>
  <c r="AA67" i="107"/>
  <c r="L65" i="107"/>
  <c r="M64" i="107"/>
  <c r="D64" i="107" s="1"/>
  <c r="AC62" i="107"/>
  <c r="Z62" i="107"/>
  <c r="AB62" i="107" s="1"/>
  <c r="U31" i="107"/>
  <c r="E31" i="107" s="1"/>
  <c r="I30" i="107"/>
  <c r="W31" i="107"/>
  <c r="O63" i="106"/>
  <c r="P61" i="106"/>
  <c r="Q61" i="106"/>
  <c r="S61" i="106" s="1"/>
  <c r="F30" i="106"/>
  <c r="X30" i="106"/>
  <c r="B69" i="106"/>
  <c r="C68" i="106"/>
  <c r="Z62" i="106"/>
  <c r="AB62" i="106" s="1"/>
  <c r="AC62" i="106"/>
  <c r="M64" i="106"/>
  <c r="D64" i="106" s="1"/>
  <c r="L65" i="106"/>
  <c r="AA67" i="106"/>
  <c r="R60" i="106"/>
  <c r="O63" i="105"/>
  <c r="P60" i="105"/>
  <c r="Q60" i="105"/>
  <c r="S60" i="105" s="1"/>
  <c r="B68" i="105"/>
  <c r="C67" i="105"/>
  <c r="F30" i="105"/>
  <c r="X30" i="105"/>
  <c r="R59" i="105"/>
  <c r="AA66" i="105"/>
  <c r="Z61" i="105"/>
  <c r="AB61" i="105" s="1"/>
  <c r="AC61" i="105"/>
  <c r="M64" i="105"/>
  <c r="D64" i="105" s="1"/>
  <c r="L65" i="105"/>
  <c r="O63" i="104"/>
  <c r="P61" i="104"/>
  <c r="Q61" i="104"/>
  <c r="S61" i="104" s="1"/>
  <c r="S40" i="94"/>
  <c r="L65" i="104"/>
  <c r="M64" i="104"/>
  <c r="D64" i="104" s="1"/>
  <c r="AC62" i="104"/>
  <c r="Z62" i="104"/>
  <c r="AB62" i="104" s="1"/>
  <c r="F30" i="104"/>
  <c r="X30" i="104"/>
  <c r="AA67" i="104"/>
  <c r="R40" i="94"/>
  <c r="C68" i="104"/>
  <c r="B69" i="104"/>
  <c r="R58" i="103"/>
  <c r="R60" i="102"/>
  <c r="O62" i="103"/>
  <c r="P59" i="103"/>
  <c r="Q59" i="103"/>
  <c r="S59" i="103" s="1"/>
  <c r="L64" i="103"/>
  <c r="M63" i="103"/>
  <c r="D63" i="103" s="1"/>
  <c r="AA67" i="103"/>
  <c r="C68" i="103"/>
  <c r="B69" i="103"/>
  <c r="V30" i="103"/>
  <c r="H30" i="103"/>
  <c r="AC61" i="103"/>
  <c r="Z61" i="103"/>
  <c r="AB61" i="103" s="1"/>
  <c r="O63" i="102"/>
  <c r="P61" i="102"/>
  <c r="Q61" i="102"/>
  <c r="S61" i="102" s="1"/>
  <c r="AA67" i="102"/>
  <c r="F30" i="102"/>
  <c r="X30" i="102"/>
  <c r="L65" i="102"/>
  <c r="M64" i="102"/>
  <c r="D64" i="102" s="1"/>
  <c r="AC62" i="102"/>
  <c r="Z62" i="102"/>
  <c r="AB62" i="102" s="1"/>
  <c r="C68" i="102"/>
  <c r="B69" i="102"/>
  <c r="O63" i="101"/>
  <c r="P61" i="101"/>
  <c r="Q61" i="101"/>
  <c r="S61" i="101" s="1"/>
  <c r="B69" i="101"/>
  <c r="C68" i="101"/>
  <c r="F30" i="101"/>
  <c r="X30" i="101"/>
  <c r="Z62" i="101"/>
  <c r="AB62" i="101" s="1"/>
  <c r="AC62" i="101"/>
  <c r="M64" i="101"/>
  <c r="D64" i="101" s="1"/>
  <c r="L65" i="101"/>
  <c r="AA67" i="101"/>
  <c r="R60" i="101"/>
  <c r="O62" i="100"/>
  <c r="P59" i="100"/>
  <c r="Q59" i="100"/>
  <c r="S59" i="100" s="1"/>
  <c r="Z61" i="100"/>
  <c r="AB61" i="100" s="1"/>
  <c r="AC61" i="100"/>
  <c r="M63" i="100"/>
  <c r="D63" i="100" s="1"/>
  <c r="L64" i="100"/>
  <c r="AA66" i="100"/>
  <c r="B68" i="100"/>
  <c r="C67" i="100"/>
  <c r="R58" i="100"/>
  <c r="O63" i="99"/>
  <c r="P60" i="99"/>
  <c r="Q60" i="99"/>
  <c r="S60" i="99" s="1"/>
  <c r="B69" i="99"/>
  <c r="C68" i="99"/>
  <c r="F30" i="99"/>
  <c r="X30" i="99"/>
  <c r="Z62" i="99"/>
  <c r="AB62" i="99" s="1"/>
  <c r="AC62" i="99"/>
  <c r="AA67" i="99"/>
  <c r="M64" i="99"/>
  <c r="D64" i="99" s="1"/>
  <c r="L65" i="99"/>
  <c r="R59" i="99"/>
  <c r="X30" i="98"/>
  <c r="F30" i="98"/>
  <c r="O63" i="98"/>
  <c r="AC61" i="98"/>
  <c r="Z61" i="98"/>
  <c r="AB61" i="98" s="1"/>
  <c r="L65" i="98"/>
  <c r="M64" i="98"/>
  <c r="D64" i="98" s="1"/>
  <c r="S41" i="98"/>
  <c r="AA67" i="98"/>
  <c r="R41" i="98"/>
  <c r="C68" i="98"/>
  <c r="B69" i="98"/>
  <c r="O63" i="97"/>
  <c r="M64" i="97"/>
  <c r="D64" i="97" s="1"/>
  <c r="L65" i="97"/>
  <c r="Z62" i="97"/>
  <c r="AB62" i="97" s="1"/>
  <c r="AC62" i="97"/>
  <c r="P40" i="97"/>
  <c r="I39" i="97"/>
  <c r="Q40" i="97"/>
  <c r="F40" i="97" s="1"/>
  <c r="AA66" i="97"/>
  <c r="B68" i="97"/>
  <c r="C67" i="97"/>
  <c r="O62" i="96"/>
  <c r="B68" i="96"/>
  <c r="C67" i="96"/>
  <c r="AA66" i="96"/>
  <c r="M63" i="96"/>
  <c r="D63" i="96" s="1"/>
  <c r="L64" i="96"/>
  <c r="Z61" i="96"/>
  <c r="AB61" i="96" s="1"/>
  <c r="AC61" i="96"/>
  <c r="O63" i="95"/>
  <c r="AA67" i="95"/>
  <c r="P40" i="95"/>
  <c r="Q40" i="95"/>
  <c r="M64" i="95"/>
  <c r="D64" i="95" s="1"/>
  <c r="L65" i="95"/>
  <c r="Z62" i="95"/>
  <c r="AB62" i="95" s="1"/>
  <c r="AC62" i="95"/>
  <c r="B69" i="95"/>
  <c r="C68" i="95"/>
  <c r="O61" i="94"/>
  <c r="AA66" i="94"/>
  <c r="C67" i="94"/>
  <c r="B68" i="94"/>
  <c r="AC60" i="94"/>
  <c r="Z60" i="94"/>
  <c r="AB60" i="94" s="1"/>
  <c r="L63" i="94"/>
  <c r="M62" i="94"/>
  <c r="D62" i="94" s="1"/>
  <c r="W31" i="115" l="1"/>
  <c r="W31" i="112"/>
  <c r="W31" i="108"/>
  <c r="W31" i="114"/>
  <c r="V31" i="95"/>
  <c r="H31" i="95"/>
  <c r="V30" i="94"/>
  <c r="H30" i="94"/>
  <c r="W48" i="97"/>
  <c r="V48" i="97" s="1"/>
  <c r="X48" i="97" s="1"/>
  <c r="W29" i="113"/>
  <c r="V29" i="113" s="1"/>
  <c r="I28" i="100"/>
  <c r="U29" i="100"/>
  <c r="E29" i="100" s="1"/>
  <c r="U50" i="96"/>
  <c r="W50" i="96" s="1"/>
  <c r="V50" i="96" s="1"/>
  <c r="X50" i="96" s="1"/>
  <c r="F41" i="96"/>
  <c r="S41" i="96"/>
  <c r="R41" i="96"/>
  <c r="H41" i="96" s="1"/>
  <c r="E41" i="96"/>
  <c r="O64" i="117"/>
  <c r="U47" i="117"/>
  <c r="W47" i="117" s="1"/>
  <c r="AC63" i="117"/>
  <c r="Z63" i="117"/>
  <c r="AB63" i="117" s="1"/>
  <c r="L66" i="117"/>
  <c r="M65" i="117"/>
  <c r="D65" i="117" s="1"/>
  <c r="R41" i="117"/>
  <c r="H41" i="117" s="1"/>
  <c r="E41" i="117"/>
  <c r="C69" i="117"/>
  <c r="B70" i="117"/>
  <c r="S41" i="117"/>
  <c r="AA68" i="117"/>
  <c r="O64" i="116"/>
  <c r="P43" i="116"/>
  <c r="I42" i="116"/>
  <c r="Q43" i="116"/>
  <c r="F43" i="116" s="1"/>
  <c r="AC63" i="116"/>
  <c r="Z63" i="116"/>
  <c r="AB63" i="116" s="1"/>
  <c r="C69" i="116"/>
  <c r="B70" i="116"/>
  <c r="U47" i="116"/>
  <c r="W47" i="116" s="1"/>
  <c r="L66" i="116"/>
  <c r="M65" i="116"/>
  <c r="D65" i="116" s="1"/>
  <c r="AA68" i="116"/>
  <c r="R61" i="115"/>
  <c r="O64" i="115"/>
  <c r="P62" i="115"/>
  <c r="Q62" i="115"/>
  <c r="S62" i="115" s="1"/>
  <c r="V31" i="115"/>
  <c r="H31" i="115"/>
  <c r="AC63" i="115"/>
  <c r="Z63" i="115"/>
  <c r="AB63" i="115" s="1"/>
  <c r="L66" i="115"/>
  <c r="M65" i="115"/>
  <c r="D65" i="115" s="1"/>
  <c r="AA67" i="115"/>
  <c r="C68" i="115"/>
  <c r="B69" i="115"/>
  <c r="O64" i="114"/>
  <c r="P62" i="114"/>
  <c r="Q62" i="114"/>
  <c r="S62" i="114" s="1"/>
  <c r="M65" i="114"/>
  <c r="D65" i="114" s="1"/>
  <c r="L66" i="114"/>
  <c r="V31" i="114"/>
  <c r="H31" i="114"/>
  <c r="B70" i="114"/>
  <c r="C69" i="114"/>
  <c r="Z63" i="114"/>
  <c r="AB63" i="114" s="1"/>
  <c r="AC63" i="114"/>
  <c r="AA68" i="114"/>
  <c r="R61" i="114"/>
  <c r="O63" i="113"/>
  <c r="P61" i="113"/>
  <c r="Q61" i="113"/>
  <c r="S61" i="113" s="1"/>
  <c r="R60" i="112"/>
  <c r="B69" i="113"/>
  <c r="C68" i="113"/>
  <c r="M64" i="113"/>
  <c r="D64" i="113" s="1"/>
  <c r="L65" i="113"/>
  <c r="Z62" i="113"/>
  <c r="AB62" i="113" s="1"/>
  <c r="AC62" i="113"/>
  <c r="AA67" i="113"/>
  <c r="R60" i="113"/>
  <c r="O64" i="112"/>
  <c r="P61" i="112"/>
  <c r="Q61" i="112"/>
  <c r="S61" i="112" s="1"/>
  <c r="AA68" i="112"/>
  <c r="R61" i="110"/>
  <c r="AC63" i="112"/>
  <c r="Z63" i="112"/>
  <c r="AB63" i="112" s="1"/>
  <c r="L66" i="112"/>
  <c r="M65" i="112"/>
  <c r="D65" i="112" s="1"/>
  <c r="V31" i="112"/>
  <c r="H31" i="112"/>
  <c r="C69" i="112"/>
  <c r="B70" i="112"/>
  <c r="O64" i="111"/>
  <c r="P61" i="111"/>
  <c r="Q61" i="111"/>
  <c r="S61" i="111" s="1"/>
  <c r="B69" i="111"/>
  <c r="C68" i="111"/>
  <c r="Z62" i="111"/>
  <c r="AB62" i="111" s="1"/>
  <c r="AC62" i="111"/>
  <c r="M65" i="111"/>
  <c r="D65" i="111" s="1"/>
  <c r="L66" i="111"/>
  <c r="U31" i="111"/>
  <c r="E31" i="111" s="1"/>
  <c r="I30" i="111"/>
  <c r="AA67" i="111"/>
  <c r="R60" i="111"/>
  <c r="O64" i="110"/>
  <c r="P62" i="110"/>
  <c r="Q62" i="110"/>
  <c r="S62" i="110" s="1"/>
  <c r="C69" i="110"/>
  <c r="B70" i="110"/>
  <c r="V31" i="110"/>
  <c r="H31" i="110"/>
  <c r="R61" i="109"/>
  <c r="AA68" i="110"/>
  <c r="AC63" i="110"/>
  <c r="Z63" i="110"/>
  <c r="AB63" i="110" s="1"/>
  <c r="L66" i="110"/>
  <c r="M65" i="110"/>
  <c r="D65" i="110" s="1"/>
  <c r="P62" i="109"/>
  <c r="Q62" i="109"/>
  <c r="S62" i="109" s="1"/>
  <c r="O64" i="109"/>
  <c r="AA68" i="109"/>
  <c r="AC63" i="109"/>
  <c r="Z63" i="109"/>
  <c r="AB63" i="109" s="1"/>
  <c r="L66" i="109"/>
  <c r="M65" i="109"/>
  <c r="D65" i="109" s="1"/>
  <c r="R61" i="108"/>
  <c r="C69" i="109"/>
  <c r="B70" i="109"/>
  <c r="V31" i="109"/>
  <c r="H31" i="109"/>
  <c r="O64" i="108"/>
  <c r="P62" i="108"/>
  <c r="Q62" i="108"/>
  <c r="S62" i="108" s="1"/>
  <c r="AA68" i="108"/>
  <c r="L66" i="108"/>
  <c r="M65" i="108"/>
  <c r="D65" i="108" s="1"/>
  <c r="AC63" i="108"/>
  <c r="Z63" i="108"/>
  <c r="AB63" i="108" s="1"/>
  <c r="R61" i="107"/>
  <c r="C69" i="108"/>
  <c r="B70" i="108"/>
  <c r="V31" i="108"/>
  <c r="H31" i="108"/>
  <c r="O64" i="107"/>
  <c r="P62" i="107"/>
  <c r="Q62" i="107"/>
  <c r="S62" i="107" s="1"/>
  <c r="AC63" i="107"/>
  <c r="Z63" i="107"/>
  <c r="AB63" i="107" s="1"/>
  <c r="L66" i="107"/>
  <c r="M65" i="107"/>
  <c r="D65" i="107" s="1"/>
  <c r="AA68" i="107"/>
  <c r="V31" i="107"/>
  <c r="H31" i="107"/>
  <c r="C69" i="107"/>
  <c r="B70" i="107"/>
  <c r="O64" i="106"/>
  <c r="P62" i="106"/>
  <c r="Q62" i="106"/>
  <c r="S62" i="106" s="1"/>
  <c r="B70" i="106"/>
  <c r="C69" i="106"/>
  <c r="R61" i="104"/>
  <c r="M65" i="106"/>
  <c r="D65" i="106" s="1"/>
  <c r="L66" i="106"/>
  <c r="Z63" i="106"/>
  <c r="AB63" i="106" s="1"/>
  <c r="AC63" i="106"/>
  <c r="AA68" i="106"/>
  <c r="U31" i="106"/>
  <c r="E31" i="106" s="1"/>
  <c r="I30" i="106"/>
  <c r="R61" i="106"/>
  <c r="P61" i="105"/>
  <c r="Q61" i="105"/>
  <c r="S61" i="105" s="1"/>
  <c r="M65" i="105"/>
  <c r="D65" i="105" s="1"/>
  <c r="L66" i="105"/>
  <c r="Z62" i="105"/>
  <c r="AB62" i="105" s="1"/>
  <c r="AC62" i="105"/>
  <c r="U31" i="105"/>
  <c r="E31" i="105" s="1"/>
  <c r="I30" i="105"/>
  <c r="AA67" i="105"/>
  <c r="R60" i="105"/>
  <c r="O64" i="105"/>
  <c r="B69" i="105"/>
  <c r="C68" i="105"/>
  <c r="O64" i="104"/>
  <c r="P62" i="104"/>
  <c r="Q62" i="104"/>
  <c r="S62" i="104" s="1"/>
  <c r="C69" i="104"/>
  <c r="B70" i="104"/>
  <c r="AC63" i="104"/>
  <c r="Z63" i="104"/>
  <c r="AB63" i="104" s="1"/>
  <c r="L66" i="104"/>
  <c r="M65" i="104"/>
  <c r="D65" i="104" s="1"/>
  <c r="AA68" i="104"/>
  <c r="U31" i="104"/>
  <c r="E31" i="104" s="1"/>
  <c r="I30" i="104"/>
  <c r="P41" i="94"/>
  <c r="Q41" i="94"/>
  <c r="R61" i="102"/>
  <c r="R59" i="103"/>
  <c r="O63" i="103"/>
  <c r="P60" i="103"/>
  <c r="Q60" i="103"/>
  <c r="S60" i="103" s="1"/>
  <c r="C69" i="103"/>
  <c r="B70" i="103"/>
  <c r="L65" i="103"/>
  <c r="M64" i="103"/>
  <c r="D64" i="103" s="1"/>
  <c r="AC62" i="103"/>
  <c r="Z62" i="103"/>
  <c r="AB62" i="103" s="1"/>
  <c r="F30" i="103"/>
  <c r="X30" i="103"/>
  <c r="AA68" i="103"/>
  <c r="O64" i="102"/>
  <c r="P62" i="102"/>
  <c r="Q62" i="102"/>
  <c r="S62" i="102" s="1"/>
  <c r="C69" i="102"/>
  <c r="B70" i="102"/>
  <c r="U31" i="102"/>
  <c r="E31" i="102" s="1"/>
  <c r="I30" i="102"/>
  <c r="AA68" i="102"/>
  <c r="AC63" i="102"/>
  <c r="Z63" i="102"/>
  <c r="AB63" i="102" s="1"/>
  <c r="L66" i="102"/>
  <c r="M65" i="102"/>
  <c r="D65" i="102" s="1"/>
  <c r="O64" i="101"/>
  <c r="P62" i="101"/>
  <c r="Q62" i="101"/>
  <c r="S62" i="101" s="1"/>
  <c r="B70" i="101"/>
  <c r="C69" i="101"/>
  <c r="M65" i="101"/>
  <c r="D65" i="101" s="1"/>
  <c r="L66" i="101"/>
  <c r="Z63" i="101"/>
  <c r="AB63" i="101" s="1"/>
  <c r="AC63" i="101"/>
  <c r="U31" i="101"/>
  <c r="E31" i="101" s="1"/>
  <c r="I30" i="101"/>
  <c r="AA68" i="101"/>
  <c r="R61" i="101"/>
  <c r="O63" i="100"/>
  <c r="P60" i="100"/>
  <c r="Q60" i="100"/>
  <c r="S60" i="100" s="1"/>
  <c r="AA67" i="100"/>
  <c r="B69" i="100"/>
  <c r="C68" i="100"/>
  <c r="M64" i="100"/>
  <c r="D64" i="100" s="1"/>
  <c r="L65" i="100"/>
  <c r="Z62" i="100"/>
  <c r="AB62" i="100" s="1"/>
  <c r="AC62" i="100"/>
  <c r="R59" i="100"/>
  <c r="O64" i="99"/>
  <c r="P61" i="99"/>
  <c r="Q61" i="99"/>
  <c r="S61" i="99" s="1"/>
  <c r="M65" i="99"/>
  <c r="D65" i="99" s="1"/>
  <c r="L66" i="99"/>
  <c r="B70" i="99"/>
  <c r="C69" i="99"/>
  <c r="Z63" i="99"/>
  <c r="AB63" i="99" s="1"/>
  <c r="AC63" i="99"/>
  <c r="U31" i="99"/>
  <c r="E31" i="99" s="1"/>
  <c r="I30" i="99"/>
  <c r="AA68" i="99"/>
  <c r="R60" i="99"/>
  <c r="U31" i="98"/>
  <c r="E31" i="98" s="1"/>
  <c r="I30" i="98"/>
  <c r="O64" i="98"/>
  <c r="AA68" i="98"/>
  <c r="P42" i="98"/>
  <c r="Q42" i="98"/>
  <c r="L66" i="98"/>
  <c r="M65" i="98"/>
  <c r="D65" i="98" s="1"/>
  <c r="AC62" i="98"/>
  <c r="Z62" i="98"/>
  <c r="AB62" i="98" s="1"/>
  <c r="C69" i="98"/>
  <c r="B70" i="98"/>
  <c r="O64" i="97"/>
  <c r="AA67" i="97"/>
  <c r="R40" i="97"/>
  <c r="H40" i="97" s="1"/>
  <c r="E40" i="97"/>
  <c r="B69" i="97"/>
  <c r="C68" i="97"/>
  <c r="S40" i="97"/>
  <c r="Z63" i="97"/>
  <c r="AB63" i="97" s="1"/>
  <c r="AC63" i="97"/>
  <c r="M65" i="97"/>
  <c r="D65" i="97" s="1"/>
  <c r="L66" i="97"/>
  <c r="O63" i="96"/>
  <c r="AA67" i="96"/>
  <c r="Z62" i="96"/>
  <c r="AB62" i="96" s="1"/>
  <c r="AC62" i="96"/>
  <c r="M64" i="96"/>
  <c r="D64" i="96" s="1"/>
  <c r="L65" i="96"/>
  <c r="B69" i="96"/>
  <c r="C68" i="96"/>
  <c r="O64" i="95"/>
  <c r="AA68" i="95"/>
  <c r="Z63" i="95"/>
  <c r="AB63" i="95" s="1"/>
  <c r="AC63" i="95"/>
  <c r="M65" i="95"/>
  <c r="D65" i="95" s="1"/>
  <c r="L66" i="95"/>
  <c r="S40" i="95"/>
  <c r="B70" i="95"/>
  <c r="C69" i="95"/>
  <c r="R40" i="95"/>
  <c r="O62" i="94"/>
  <c r="AA67" i="94"/>
  <c r="L64" i="94"/>
  <c r="M63" i="94"/>
  <c r="D63" i="94" s="1"/>
  <c r="AC61" i="94"/>
  <c r="Z61" i="94"/>
  <c r="AB61" i="94" s="1"/>
  <c r="C68" i="94"/>
  <c r="B69" i="94"/>
  <c r="W31" i="101" l="1"/>
  <c r="W31" i="106"/>
  <c r="W31" i="111"/>
  <c r="W31" i="99"/>
  <c r="W31" i="102"/>
  <c r="W31" i="104"/>
  <c r="V31" i="104" s="1"/>
  <c r="X31" i="95"/>
  <c r="F31" i="95"/>
  <c r="X30" i="94"/>
  <c r="F30" i="94"/>
  <c r="W31" i="105"/>
  <c r="H29" i="113"/>
  <c r="W31" i="98"/>
  <c r="V31" i="98" s="1"/>
  <c r="W29" i="100"/>
  <c r="V29" i="100" s="1"/>
  <c r="F29" i="113"/>
  <c r="X29" i="113"/>
  <c r="H29" i="100"/>
  <c r="U51" i="96"/>
  <c r="W51" i="96" s="1"/>
  <c r="V51" i="96" s="1"/>
  <c r="X51" i="96" s="1"/>
  <c r="Q42" i="96"/>
  <c r="P42" i="96"/>
  <c r="I41" i="96"/>
  <c r="O65" i="117"/>
  <c r="P42" i="117"/>
  <c r="I41" i="117"/>
  <c r="Q42" i="117"/>
  <c r="F42" i="117" s="1"/>
  <c r="AA69" i="117"/>
  <c r="L67" i="117"/>
  <c r="M66" i="117"/>
  <c r="D66" i="117" s="1"/>
  <c r="AC64" i="117"/>
  <c r="Z64" i="117"/>
  <c r="AB64" i="117" s="1"/>
  <c r="C70" i="117"/>
  <c r="B71" i="117"/>
  <c r="V47" i="117"/>
  <c r="X47" i="117" s="1"/>
  <c r="O65" i="116"/>
  <c r="L67" i="116"/>
  <c r="M66" i="116"/>
  <c r="D66" i="116" s="1"/>
  <c r="C70" i="116"/>
  <c r="B71" i="116"/>
  <c r="R43" i="116"/>
  <c r="H43" i="116" s="1"/>
  <c r="E43" i="116"/>
  <c r="V47" i="116"/>
  <c r="X47" i="116" s="1"/>
  <c r="AA69" i="116"/>
  <c r="AC64" i="116"/>
  <c r="Z64" i="116"/>
  <c r="AB64" i="116" s="1"/>
  <c r="S43" i="116"/>
  <c r="R62" i="115"/>
  <c r="P63" i="115"/>
  <c r="Q63" i="115"/>
  <c r="S63" i="115" s="1"/>
  <c r="C69" i="115"/>
  <c r="B70" i="115"/>
  <c r="L67" i="115"/>
  <c r="M66" i="115"/>
  <c r="AC64" i="115"/>
  <c r="Z64" i="115"/>
  <c r="AB64" i="115" s="1"/>
  <c r="F31" i="115"/>
  <c r="X31" i="115"/>
  <c r="O65" i="115"/>
  <c r="D66" i="115"/>
  <c r="AA68" i="115"/>
  <c r="O65" i="114"/>
  <c r="P63" i="114"/>
  <c r="Q63" i="114"/>
  <c r="S63" i="114" s="1"/>
  <c r="B71" i="114"/>
  <c r="C70" i="114"/>
  <c r="F31" i="114"/>
  <c r="X31" i="114"/>
  <c r="Z64" i="114"/>
  <c r="AB64" i="114" s="1"/>
  <c r="AC64" i="114"/>
  <c r="AA69" i="114"/>
  <c r="M66" i="114"/>
  <c r="D66" i="114" s="1"/>
  <c r="L67" i="114"/>
  <c r="R62" i="114"/>
  <c r="O64" i="113"/>
  <c r="P62" i="113"/>
  <c r="Q62" i="113"/>
  <c r="S62" i="113" s="1"/>
  <c r="R61" i="112"/>
  <c r="Z63" i="113"/>
  <c r="AB63" i="113" s="1"/>
  <c r="AC63" i="113"/>
  <c r="M65" i="113"/>
  <c r="D65" i="113" s="1"/>
  <c r="L66" i="113"/>
  <c r="AA68" i="113"/>
  <c r="B70" i="113"/>
  <c r="C69" i="113"/>
  <c r="R61" i="113"/>
  <c r="O65" i="112"/>
  <c r="P62" i="112"/>
  <c r="Q62" i="112"/>
  <c r="S62" i="112" s="1"/>
  <c r="AA69" i="112"/>
  <c r="F31" i="112"/>
  <c r="X31" i="112"/>
  <c r="L67" i="112"/>
  <c r="M66" i="112"/>
  <c r="D66" i="112" s="1"/>
  <c r="AC64" i="112"/>
  <c r="Z64" i="112"/>
  <c r="AB64" i="112" s="1"/>
  <c r="R62" i="109"/>
  <c r="R62" i="110"/>
  <c r="C70" i="112"/>
  <c r="B71" i="112"/>
  <c r="O65" i="111"/>
  <c r="P62" i="111"/>
  <c r="Q62" i="111"/>
  <c r="S62" i="111" s="1"/>
  <c r="B70" i="111"/>
  <c r="C69" i="111"/>
  <c r="V31" i="111"/>
  <c r="H31" i="111"/>
  <c r="M66" i="111"/>
  <c r="D66" i="111" s="1"/>
  <c r="L67" i="111"/>
  <c r="Z63" i="111"/>
  <c r="AB63" i="111" s="1"/>
  <c r="AC63" i="111"/>
  <c r="AA68" i="111"/>
  <c r="R61" i="111"/>
  <c r="O65" i="110"/>
  <c r="P63" i="110"/>
  <c r="Q63" i="110"/>
  <c r="S63" i="110" s="1"/>
  <c r="L67" i="110"/>
  <c r="M66" i="110"/>
  <c r="D66" i="110" s="1"/>
  <c r="AC64" i="110"/>
  <c r="Z64" i="110"/>
  <c r="AB64" i="110" s="1"/>
  <c r="F31" i="110"/>
  <c r="X31" i="110"/>
  <c r="AA69" i="110"/>
  <c r="C70" i="110"/>
  <c r="B71" i="110"/>
  <c r="O65" i="109"/>
  <c r="P63" i="109"/>
  <c r="Q63" i="109"/>
  <c r="S63" i="109" s="1"/>
  <c r="F31" i="109"/>
  <c r="X31" i="109"/>
  <c r="AA69" i="109"/>
  <c r="U49" i="97"/>
  <c r="W49" i="97" s="1"/>
  <c r="V49" i="97" s="1"/>
  <c r="X49" i="97" s="1"/>
  <c r="U50" i="97" s="1"/>
  <c r="R62" i="108"/>
  <c r="C70" i="109"/>
  <c r="B71" i="109"/>
  <c r="L67" i="109"/>
  <c r="M66" i="109"/>
  <c r="D66" i="109" s="1"/>
  <c r="AC64" i="109"/>
  <c r="Z64" i="109"/>
  <c r="AB64" i="109" s="1"/>
  <c r="O65" i="108"/>
  <c r="P63" i="108"/>
  <c r="Q63" i="108"/>
  <c r="S63" i="108" s="1"/>
  <c r="F31" i="108"/>
  <c r="X31" i="108"/>
  <c r="AA69" i="108"/>
  <c r="R62" i="107"/>
  <c r="C70" i="108"/>
  <c r="B71" i="108"/>
  <c r="AC64" i="108"/>
  <c r="Z64" i="108"/>
  <c r="AB64" i="108" s="1"/>
  <c r="L67" i="108"/>
  <c r="M66" i="108"/>
  <c r="D66" i="108" s="1"/>
  <c r="O65" i="107"/>
  <c r="P63" i="107"/>
  <c r="Q63" i="107"/>
  <c r="S63" i="107" s="1"/>
  <c r="C70" i="107"/>
  <c r="B71" i="107"/>
  <c r="L67" i="107"/>
  <c r="M66" i="107"/>
  <c r="D66" i="107" s="1"/>
  <c r="AC64" i="107"/>
  <c r="Z64" i="107"/>
  <c r="AB64" i="107" s="1"/>
  <c r="AA69" i="107"/>
  <c r="F31" i="107"/>
  <c r="X31" i="107"/>
  <c r="O65" i="106"/>
  <c r="P63" i="106"/>
  <c r="Q63" i="106"/>
  <c r="S63" i="106" s="1"/>
  <c r="Z64" i="106"/>
  <c r="AB64" i="106" s="1"/>
  <c r="AC64" i="106"/>
  <c r="M66" i="106"/>
  <c r="D66" i="106" s="1"/>
  <c r="L67" i="106"/>
  <c r="B71" i="106"/>
  <c r="C70" i="106"/>
  <c r="V31" i="106"/>
  <c r="H31" i="106"/>
  <c r="AA69" i="106"/>
  <c r="R62" i="106"/>
  <c r="P62" i="105"/>
  <c r="Q62" i="105"/>
  <c r="S62" i="105" s="1"/>
  <c r="M66" i="105"/>
  <c r="D66" i="105" s="1"/>
  <c r="L67" i="105"/>
  <c r="R62" i="104"/>
  <c r="AA68" i="105"/>
  <c r="O65" i="105"/>
  <c r="B70" i="105"/>
  <c r="C69" i="105"/>
  <c r="V31" i="105"/>
  <c r="H31" i="105"/>
  <c r="Z63" i="105"/>
  <c r="AB63" i="105" s="1"/>
  <c r="AC63" i="105"/>
  <c r="R61" i="105"/>
  <c r="O65" i="104"/>
  <c r="P63" i="104"/>
  <c r="Q63" i="104"/>
  <c r="S63" i="104" s="1"/>
  <c r="R41" i="94"/>
  <c r="H31" i="104"/>
  <c r="L67" i="104"/>
  <c r="M66" i="104"/>
  <c r="D66" i="104" s="1"/>
  <c r="AC64" i="104"/>
  <c r="Z64" i="104"/>
  <c r="AB64" i="104" s="1"/>
  <c r="AA69" i="104"/>
  <c r="S41" i="94"/>
  <c r="C70" i="104"/>
  <c r="B71" i="104"/>
  <c r="R62" i="102"/>
  <c r="R60" i="103"/>
  <c r="O64" i="103"/>
  <c r="P61" i="103"/>
  <c r="Q61" i="103"/>
  <c r="S61" i="103" s="1"/>
  <c r="AC63" i="103"/>
  <c r="Z63" i="103"/>
  <c r="AB63" i="103" s="1"/>
  <c r="L66" i="103"/>
  <c r="M65" i="103"/>
  <c r="D65" i="103" s="1"/>
  <c r="AA69" i="103"/>
  <c r="U31" i="103"/>
  <c r="E31" i="103" s="1"/>
  <c r="I30" i="103"/>
  <c r="C70" i="103"/>
  <c r="B71" i="103"/>
  <c r="O65" i="102"/>
  <c r="P63" i="102"/>
  <c r="Q63" i="102"/>
  <c r="S63" i="102" s="1"/>
  <c r="AA69" i="102"/>
  <c r="L67" i="102"/>
  <c r="M66" i="102"/>
  <c r="D66" i="102" s="1"/>
  <c r="AC64" i="102"/>
  <c r="Z64" i="102"/>
  <c r="AB64" i="102" s="1"/>
  <c r="V31" i="102"/>
  <c r="H31" i="102"/>
  <c r="C70" i="102"/>
  <c r="B71" i="102"/>
  <c r="O65" i="101"/>
  <c r="P63" i="101"/>
  <c r="Q63" i="101"/>
  <c r="S63" i="101" s="1"/>
  <c r="V31" i="101"/>
  <c r="H31" i="101"/>
  <c r="Z64" i="101"/>
  <c r="AB64" i="101" s="1"/>
  <c r="AC64" i="101"/>
  <c r="M66" i="101"/>
  <c r="D66" i="101" s="1"/>
  <c r="L67" i="101"/>
  <c r="AA69" i="101"/>
  <c r="B71" i="101"/>
  <c r="C70" i="101"/>
  <c r="R62" i="101"/>
  <c r="O64" i="100"/>
  <c r="P61" i="100"/>
  <c r="Q61" i="100"/>
  <c r="S61" i="100" s="1"/>
  <c r="Z63" i="100"/>
  <c r="AB63" i="100" s="1"/>
  <c r="AC63" i="100"/>
  <c r="M65" i="100"/>
  <c r="D65" i="100" s="1"/>
  <c r="L66" i="100"/>
  <c r="AA68" i="100"/>
  <c r="B70" i="100"/>
  <c r="C69" i="100"/>
  <c r="R60" i="100"/>
  <c r="O65" i="99"/>
  <c r="P62" i="99"/>
  <c r="Q62" i="99"/>
  <c r="S62" i="99" s="1"/>
  <c r="B71" i="99"/>
  <c r="C70" i="99"/>
  <c r="V31" i="99"/>
  <c r="H31" i="99"/>
  <c r="Z64" i="99"/>
  <c r="AB64" i="99" s="1"/>
  <c r="AC64" i="99"/>
  <c r="AA69" i="99"/>
  <c r="M66" i="99"/>
  <c r="D66" i="99" s="1"/>
  <c r="L67" i="99"/>
  <c r="R61" i="99"/>
  <c r="H31" i="98"/>
  <c r="S42" i="98"/>
  <c r="Q43" i="98" s="1"/>
  <c r="O65" i="98"/>
  <c r="C70" i="98"/>
  <c r="B71" i="98"/>
  <c r="R42" i="98"/>
  <c r="AA69" i="98"/>
  <c r="AC63" i="98"/>
  <c r="Z63" i="98"/>
  <c r="AB63" i="98" s="1"/>
  <c r="L67" i="98"/>
  <c r="M66" i="98"/>
  <c r="D66" i="98" s="1"/>
  <c r="O65" i="97"/>
  <c r="AA68" i="97"/>
  <c r="M66" i="97"/>
  <c r="D66" i="97" s="1"/>
  <c r="L67" i="97"/>
  <c r="Z64" i="97"/>
  <c r="AB64" i="97" s="1"/>
  <c r="AC64" i="97"/>
  <c r="P41" i="97"/>
  <c r="I40" i="97"/>
  <c r="Q41" i="97"/>
  <c r="F41" i="97" s="1"/>
  <c r="B70" i="97"/>
  <c r="C69" i="97"/>
  <c r="O64" i="96"/>
  <c r="AA68" i="96"/>
  <c r="B70" i="96"/>
  <c r="C69" i="96"/>
  <c r="M65" i="96"/>
  <c r="D65" i="96" s="1"/>
  <c r="L66" i="96"/>
  <c r="Z63" i="96"/>
  <c r="AB63" i="96" s="1"/>
  <c r="AC63" i="96"/>
  <c r="O65" i="95"/>
  <c r="B71" i="95"/>
  <c r="C70" i="95"/>
  <c r="M66" i="95"/>
  <c r="D66" i="95" s="1"/>
  <c r="L67" i="95"/>
  <c r="Z64" i="95"/>
  <c r="AB64" i="95" s="1"/>
  <c r="AC64" i="95"/>
  <c r="AA69" i="95"/>
  <c r="P41" i="95"/>
  <c r="Q41" i="95"/>
  <c r="O63" i="94"/>
  <c r="AA68" i="94"/>
  <c r="AC62" i="94"/>
  <c r="Z62" i="94"/>
  <c r="AB62" i="94" s="1"/>
  <c r="C69" i="94"/>
  <c r="B70" i="94"/>
  <c r="L65" i="94"/>
  <c r="M64" i="94"/>
  <c r="D64" i="94" s="1"/>
  <c r="W31" i="103" l="1"/>
  <c r="P43" i="98"/>
  <c r="W32" i="95"/>
  <c r="H32" i="95" s="1"/>
  <c r="I31" i="95"/>
  <c r="U32" i="95"/>
  <c r="W31" i="94"/>
  <c r="U31" i="94"/>
  <c r="E31" i="94" s="1"/>
  <c r="I30" i="94"/>
  <c r="I29" i="113"/>
  <c r="U30" i="113"/>
  <c r="E30" i="113" s="1"/>
  <c r="F29" i="100"/>
  <c r="X29" i="100"/>
  <c r="U52" i="96"/>
  <c r="W52" i="96" s="1"/>
  <c r="V52" i="96" s="1"/>
  <c r="X52" i="96" s="1"/>
  <c r="R42" i="96"/>
  <c r="H42" i="96" s="1"/>
  <c r="E42" i="96"/>
  <c r="F42" i="96"/>
  <c r="S42" i="96"/>
  <c r="O66" i="117"/>
  <c r="U48" i="117"/>
  <c r="W48" i="117" s="1"/>
  <c r="V48" i="117" s="1"/>
  <c r="X48" i="117" s="1"/>
  <c r="AA70" i="117"/>
  <c r="AC65" i="117"/>
  <c r="Z65" i="117"/>
  <c r="AB65" i="117" s="1"/>
  <c r="L68" i="117"/>
  <c r="M67" i="117"/>
  <c r="D67" i="117" s="1"/>
  <c r="R42" i="117"/>
  <c r="H42" i="117" s="1"/>
  <c r="E42" i="117"/>
  <c r="C71" i="117"/>
  <c r="B72" i="117"/>
  <c r="S42" i="117"/>
  <c r="O66" i="116"/>
  <c r="C71" i="116"/>
  <c r="B72" i="116"/>
  <c r="P44" i="116"/>
  <c r="I43" i="116"/>
  <c r="Q44" i="116"/>
  <c r="F44" i="116" s="1"/>
  <c r="AC65" i="116"/>
  <c r="Z65" i="116"/>
  <c r="AB65" i="116" s="1"/>
  <c r="U48" i="116"/>
  <c r="W48" i="116" s="1"/>
  <c r="AA70" i="116"/>
  <c r="L68" i="116"/>
  <c r="M67" i="116"/>
  <c r="D67" i="116" s="1"/>
  <c r="R63" i="115"/>
  <c r="P64" i="115"/>
  <c r="Q64" i="115"/>
  <c r="S64" i="115" s="1"/>
  <c r="AC65" i="115"/>
  <c r="Z65" i="115"/>
  <c r="AB65" i="115" s="1"/>
  <c r="L68" i="115"/>
  <c r="M67" i="115"/>
  <c r="D67" i="115" s="1"/>
  <c r="AA69" i="115"/>
  <c r="W50" i="97"/>
  <c r="O66" i="115"/>
  <c r="U32" i="115"/>
  <c r="E32" i="115" s="1"/>
  <c r="I31" i="115"/>
  <c r="W32" i="115"/>
  <c r="C70" i="115"/>
  <c r="B71" i="115"/>
  <c r="O66" i="114"/>
  <c r="P64" i="114"/>
  <c r="Q64" i="114"/>
  <c r="S64" i="114" s="1"/>
  <c r="M67" i="114"/>
  <c r="D67" i="114" s="1"/>
  <c r="L68" i="114"/>
  <c r="B72" i="114"/>
  <c r="C71" i="114"/>
  <c r="Z65" i="114"/>
  <c r="AB65" i="114" s="1"/>
  <c r="AC65" i="114"/>
  <c r="U32" i="114"/>
  <c r="E32" i="114" s="1"/>
  <c r="I31" i="114"/>
  <c r="AA70" i="114"/>
  <c r="R63" i="114"/>
  <c r="O65" i="113"/>
  <c r="P63" i="113"/>
  <c r="Q63" i="113"/>
  <c r="S63" i="113" s="1"/>
  <c r="R62" i="112"/>
  <c r="B71" i="113"/>
  <c r="C70" i="113"/>
  <c r="M66" i="113"/>
  <c r="D66" i="113" s="1"/>
  <c r="L67" i="113"/>
  <c r="Z64" i="113"/>
  <c r="AB64" i="113" s="1"/>
  <c r="AC64" i="113"/>
  <c r="AA69" i="113"/>
  <c r="R62" i="113"/>
  <c r="O66" i="112"/>
  <c r="P63" i="112"/>
  <c r="Q63" i="112"/>
  <c r="S63" i="112" s="1"/>
  <c r="C71" i="112"/>
  <c r="B72" i="112"/>
  <c r="U32" i="112"/>
  <c r="E32" i="112" s="1"/>
  <c r="I31" i="112"/>
  <c r="W32" i="112"/>
  <c r="AA70" i="112"/>
  <c r="AC65" i="112"/>
  <c r="Z65" i="112"/>
  <c r="AB65" i="112" s="1"/>
  <c r="L68" i="112"/>
  <c r="M67" i="112"/>
  <c r="D67" i="112" s="1"/>
  <c r="O66" i="111"/>
  <c r="P63" i="111"/>
  <c r="Q63" i="111"/>
  <c r="S63" i="111" s="1"/>
  <c r="R63" i="109"/>
  <c r="R63" i="110"/>
  <c r="F31" i="111"/>
  <c r="X31" i="111"/>
  <c r="B71" i="111"/>
  <c r="C70" i="111"/>
  <c r="Z64" i="111"/>
  <c r="AB64" i="111" s="1"/>
  <c r="AC64" i="111"/>
  <c r="M67" i="111"/>
  <c r="D67" i="111" s="1"/>
  <c r="L68" i="111"/>
  <c r="AA69" i="111"/>
  <c r="R62" i="111"/>
  <c r="P64" i="110"/>
  <c r="Q64" i="110"/>
  <c r="S64" i="110" s="1"/>
  <c r="V50" i="97"/>
  <c r="X50" i="97" s="1"/>
  <c r="U51" i="97" s="1"/>
  <c r="C71" i="110"/>
  <c r="B72" i="110"/>
  <c r="AC65" i="110"/>
  <c r="Z65" i="110"/>
  <c r="AB65" i="110" s="1"/>
  <c r="L68" i="110"/>
  <c r="M67" i="110"/>
  <c r="D67" i="110" s="1"/>
  <c r="O66" i="110"/>
  <c r="AA70" i="110"/>
  <c r="U32" i="110"/>
  <c r="E32" i="110" s="1"/>
  <c r="I31" i="110"/>
  <c r="O66" i="109"/>
  <c r="P64" i="109"/>
  <c r="Q64" i="109"/>
  <c r="S64" i="109" s="1"/>
  <c r="AC65" i="109"/>
  <c r="Z65" i="109"/>
  <c r="AB65" i="109" s="1"/>
  <c r="L68" i="109"/>
  <c r="M67" i="109"/>
  <c r="D67" i="109" s="1"/>
  <c r="AA70" i="109"/>
  <c r="R63" i="108"/>
  <c r="C71" i="109"/>
  <c r="B72" i="109"/>
  <c r="U32" i="109"/>
  <c r="E32" i="109" s="1"/>
  <c r="I31" i="109"/>
  <c r="O66" i="108"/>
  <c r="P64" i="108"/>
  <c r="Q64" i="108"/>
  <c r="S64" i="108" s="1"/>
  <c r="L68" i="108"/>
  <c r="M67" i="108"/>
  <c r="D67" i="108" s="1"/>
  <c r="AC65" i="108"/>
  <c r="Z65" i="108"/>
  <c r="AB65" i="108" s="1"/>
  <c r="AA70" i="108"/>
  <c r="R63" i="107"/>
  <c r="C71" i="108"/>
  <c r="B72" i="108"/>
  <c r="U32" i="108"/>
  <c r="E32" i="108" s="1"/>
  <c r="I31" i="108"/>
  <c r="O66" i="107"/>
  <c r="P64" i="107"/>
  <c r="Q64" i="107"/>
  <c r="S64" i="107" s="1"/>
  <c r="U32" i="107"/>
  <c r="E32" i="107" s="1"/>
  <c r="I31" i="107"/>
  <c r="AC65" i="107"/>
  <c r="Z65" i="107"/>
  <c r="AB65" i="107" s="1"/>
  <c r="L68" i="107"/>
  <c r="M67" i="107"/>
  <c r="D67" i="107" s="1"/>
  <c r="AA70" i="107"/>
  <c r="C71" i="107"/>
  <c r="B72" i="107"/>
  <c r="O66" i="106"/>
  <c r="P64" i="106"/>
  <c r="Q64" i="106"/>
  <c r="S64" i="106" s="1"/>
  <c r="B72" i="106"/>
  <c r="C71" i="106"/>
  <c r="F31" i="106"/>
  <c r="X31" i="106"/>
  <c r="AA70" i="106"/>
  <c r="M67" i="106"/>
  <c r="D67" i="106" s="1"/>
  <c r="L68" i="106"/>
  <c r="Z65" i="106"/>
  <c r="AB65" i="106" s="1"/>
  <c r="AC65" i="106"/>
  <c r="R63" i="106"/>
  <c r="P63" i="105"/>
  <c r="Q63" i="105"/>
  <c r="S63" i="105" s="1"/>
  <c r="R63" i="104"/>
  <c r="F31" i="105"/>
  <c r="X31" i="105"/>
  <c r="B71" i="105"/>
  <c r="C70" i="105"/>
  <c r="O66" i="105"/>
  <c r="Z64" i="105"/>
  <c r="AB64" i="105" s="1"/>
  <c r="AC64" i="105"/>
  <c r="AA69" i="105"/>
  <c r="M67" i="105"/>
  <c r="D67" i="105" s="1"/>
  <c r="L68" i="105"/>
  <c r="R62" i="105"/>
  <c r="O66" i="104"/>
  <c r="P64" i="104"/>
  <c r="Q64" i="104"/>
  <c r="S64" i="104" s="1"/>
  <c r="C71" i="104"/>
  <c r="B72" i="104"/>
  <c r="P42" i="94"/>
  <c r="Q42" i="94"/>
  <c r="AC65" i="104"/>
  <c r="Z65" i="104"/>
  <c r="AB65" i="104" s="1"/>
  <c r="L68" i="104"/>
  <c r="M67" i="104"/>
  <c r="D67" i="104" s="1"/>
  <c r="F31" i="104"/>
  <c r="X31" i="104"/>
  <c r="AA70" i="104"/>
  <c r="R61" i="103"/>
  <c r="O65" i="103"/>
  <c r="P62" i="103"/>
  <c r="Q62" i="103"/>
  <c r="S62" i="103" s="1"/>
  <c r="AA70" i="103"/>
  <c r="L67" i="103"/>
  <c r="M66" i="103"/>
  <c r="D66" i="103" s="1"/>
  <c r="AC64" i="103"/>
  <c r="Z64" i="103"/>
  <c r="AB64" i="103" s="1"/>
  <c r="R63" i="102"/>
  <c r="C71" i="103"/>
  <c r="B72" i="103"/>
  <c r="V31" i="103"/>
  <c r="H31" i="103"/>
  <c r="O66" i="102"/>
  <c r="P64" i="102"/>
  <c r="Q64" i="102"/>
  <c r="S64" i="102" s="1"/>
  <c r="C71" i="102"/>
  <c r="B72" i="102"/>
  <c r="AA70" i="102"/>
  <c r="F31" i="102"/>
  <c r="X31" i="102"/>
  <c r="AC65" i="102"/>
  <c r="Z65" i="102"/>
  <c r="AB65" i="102" s="1"/>
  <c r="L68" i="102"/>
  <c r="M67" i="102"/>
  <c r="D67" i="102" s="1"/>
  <c r="O66" i="101"/>
  <c r="P64" i="101"/>
  <c r="Q64" i="101"/>
  <c r="S64" i="101" s="1"/>
  <c r="AA70" i="101"/>
  <c r="F31" i="101"/>
  <c r="X31" i="101"/>
  <c r="B72" i="101"/>
  <c r="C71" i="101"/>
  <c r="M67" i="101"/>
  <c r="D67" i="101" s="1"/>
  <c r="L68" i="101"/>
  <c r="Z65" i="101"/>
  <c r="AB65" i="101" s="1"/>
  <c r="AC65" i="101"/>
  <c r="R63" i="101"/>
  <c r="O65" i="100"/>
  <c r="P62" i="100"/>
  <c r="Q62" i="100"/>
  <c r="S62" i="100" s="1"/>
  <c r="AA69" i="100"/>
  <c r="B71" i="100"/>
  <c r="C70" i="100"/>
  <c r="M66" i="100"/>
  <c r="D66" i="100" s="1"/>
  <c r="L67" i="100"/>
  <c r="Z64" i="100"/>
  <c r="AB64" i="100" s="1"/>
  <c r="AC64" i="100"/>
  <c r="R61" i="100"/>
  <c r="O66" i="99"/>
  <c r="P63" i="99"/>
  <c r="Q63" i="99"/>
  <c r="S63" i="99" s="1"/>
  <c r="M67" i="99"/>
  <c r="D67" i="99" s="1"/>
  <c r="L68" i="99"/>
  <c r="F31" i="99"/>
  <c r="X31" i="99"/>
  <c r="B72" i="99"/>
  <c r="C71" i="99"/>
  <c r="Z65" i="99"/>
  <c r="AB65" i="99" s="1"/>
  <c r="AC65" i="99"/>
  <c r="AA70" i="99"/>
  <c r="R62" i="99"/>
  <c r="X31" i="98"/>
  <c r="F31" i="98"/>
  <c r="O66" i="98"/>
  <c r="R43" i="98"/>
  <c r="AA70" i="98"/>
  <c r="S43" i="98"/>
  <c r="L68" i="98"/>
  <c r="M67" i="98"/>
  <c r="D67" i="98" s="1"/>
  <c r="AC64" i="98"/>
  <c r="Z64" i="98"/>
  <c r="AB64" i="98" s="1"/>
  <c r="C71" i="98"/>
  <c r="B72" i="98"/>
  <c r="O66" i="97"/>
  <c r="B71" i="97"/>
  <c r="C70" i="97"/>
  <c r="R41" i="97"/>
  <c r="H41" i="97" s="1"/>
  <c r="E41" i="97"/>
  <c r="AA69" i="97"/>
  <c r="S41" i="97"/>
  <c r="Z65" i="97"/>
  <c r="AB65" i="97" s="1"/>
  <c r="AC65" i="97"/>
  <c r="M67" i="97"/>
  <c r="D67" i="97" s="1"/>
  <c r="L68" i="97"/>
  <c r="O65" i="96"/>
  <c r="Z64" i="96"/>
  <c r="AB64" i="96" s="1"/>
  <c r="AC64" i="96"/>
  <c r="M66" i="96"/>
  <c r="D66" i="96" s="1"/>
  <c r="L67" i="96"/>
  <c r="AA69" i="96"/>
  <c r="B71" i="96"/>
  <c r="C70" i="96"/>
  <c r="O66" i="95"/>
  <c r="S41" i="95"/>
  <c r="B72" i="95"/>
  <c r="C71" i="95"/>
  <c r="R41" i="95"/>
  <c r="Z65" i="95"/>
  <c r="AB65" i="95" s="1"/>
  <c r="AC65" i="95"/>
  <c r="M67" i="95"/>
  <c r="D67" i="95" s="1"/>
  <c r="L68" i="95"/>
  <c r="AA70" i="95"/>
  <c r="O64" i="94"/>
  <c r="L66" i="94"/>
  <c r="M65" i="94"/>
  <c r="D65" i="94" s="1"/>
  <c r="C70" i="94"/>
  <c r="B71" i="94"/>
  <c r="AA69" i="94"/>
  <c r="AC63" i="94"/>
  <c r="Z63" i="94"/>
  <c r="AB63" i="94" s="1"/>
  <c r="W32" i="110" l="1"/>
  <c r="W32" i="109"/>
  <c r="W32" i="107"/>
  <c r="W32" i="108"/>
  <c r="W32" i="114"/>
  <c r="V32" i="95"/>
  <c r="E32" i="95"/>
  <c r="V31" i="94"/>
  <c r="H31" i="94"/>
  <c r="W30" i="113"/>
  <c r="H30" i="113" s="1"/>
  <c r="U30" i="100"/>
  <c r="E30" i="100" s="1"/>
  <c r="I29" i="100"/>
  <c r="U53" i="96"/>
  <c r="W53" i="96" s="1"/>
  <c r="V53" i="96" s="1"/>
  <c r="X53" i="96" s="1"/>
  <c r="U54" i="96" s="1"/>
  <c r="P43" i="96"/>
  <c r="I42" i="96"/>
  <c r="Q43" i="96"/>
  <c r="W51" i="97"/>
  <c r="O67" i="117"/>
  <c r="U49" i="117"/>
  <c r="W49" i="117" s="1"/>
  <c r="V49" i="117" s="1"/>
  <c r="X49" i="117" s="1"/>
  <c r="C72" i="117"/>
  <c r="B73" i="117"/>
  <c r="P43" i="117"/>
  <c r="I42" i="117"/>
  <c r="Q43" i="117"/>
  <c r="F43" i="117" s="1"/>
  <c r="AA71" i="117"/>
  <c r="L69" i="117"/>
  <c r="M68" i="117"/>
  <c r="D68" i="117" s="1"/>
  <c r="AC66" i="117"/>
  <c r="Z66" i="117"/>
  <c r="AB66" i="117" s="1"/>
  <c r="O67" i="116"/>
  <c r="R44" i="116"/>
  <c r="H44" i="116" s="1"/>
  <c r="E44" i="116"/>
  <c r="C72" i="116"/>
  <c r="B73" i="116"/>
  <c r="L69" i="116"/>
  <c r="M68" i="116"/>
  <c r="D68" i="116" s="1"/>
  <c r="V48" i="116"/>
  <c r="X48" i="116" s="1"/>
  <c r="AC66" i="116"/>
  <c r="Z66" i="116"/>
  <c r="AB66" i="116" s="1"/>
  <c r="S44" i="116"/>
  <c r="AA71" i="116"/>
  <c r="P65" i="115"/>
  <c r="Q65" i="115"/>
  <c r="S65" i="115" s="1"/>
  <c r="AA70" i="115"/>
  <c r="L69" i="115"/>
  <c r="M68" i="115"/>
  <c r="D68" i="115" s="1"/>
  <c r="AC66" i="115"/>
  <c r="Z66" i="115"/>
  <c r="AB66" i="115" s="1"/>
  <c r="R64" i="115"/>
  <c r="C71" i="115"/>
  <c r="B72" i="115"/>
  <c r="V32" i="115"/>
  <c r="H32" i="115"/>
  <c r="O67" i="115"/>
  <c r="O67" i="114"/>
  <c r="P65" i="114"/>
  <c r="Q65" i="114"/>
  <c r="S65" i="114" s="1"/>
  <c r="B73" i="114"/>
  <c r="C72" i="114"/>
  <c r="V32" i="114"/>
  <c r="H32" i="114"/>
  <c r="Z66" i="114"/>
  <c r="AB66" i="114" s="1"/>
  <c r="AC66" i="114"/>
  <c r="AA71" i="114"/>
  <c r="M68" i="114"/>
  <c r="D68" i="114" s="1"/>
  <c r="L69" i="114"/>
  <c r="R64" i="114"/>
  <c r="O66" i="113"/>
  <c r="P64" i="113"/>
  <c r="Q64" i="113"/>
  <c r="S64" i="113" s="1"/>
  <c r="R63" i="112"/>
  <c r="Z65" i="113"/>
  <c r="AB65" i="113" s="1"/>
  <c r="AC65" i="113"/>
  <c r="M67" i="113"/>
  <c r="D67" i="113" s="1"/>
  <c r="L68" i="113"/>
  <c r="AA70" i="113"/>
  <c r="B72" i="113"/>
  <c r="C71" i="113"/>
  <c r="R63" i="113"/>
  <c r="O67" i="112"/>
  <c r="P64" i="112"/>
  <c r="Q64" i="112"/>
  <c r="S64" i="112" s="1"/>
  <c r="AA71" i="112"/>
  <c r="L69" i="112"/>
  <c r="M68" i="112"/>
  <c r="D68" i="112" s="1"/>
  <c r="AC66" i="112"/>
  <c r="Z66" i="112"/>
  <c r="AB66" i="112" s="1"/>
  <c r="V32" i="112"/>
  <c r="H32" i="112"/>
  <c r="C72" i="112"/>
  <c r="B73" i="112"/>
  <c r="O67" i="111"/>
  <c r="P64" i="111"/>
  <c r="Q64" i="111"/>
  <c r="S64" i="111" s="1"/>
  <c r="R64" i="110"/>
  <c r="B72" i="111"/>
  <c r="C71" i="111"/>
  <c r="M68" i="111"/>
  <c r="D68" i="111" s="1"/>
  <c r="L69" i="111"/>
  <c r="Z65" i="111"/>
  <c r="AB65" i="111" s="1"/>
  <c r="AC65" i="111"/>
  <c r="AA70" i="111"/>
  <c r="U32" i="111"/>
  <c r="E32" i="111" s="1"/>
  <c r="I31" i="111"/>
  <c r="R63" i="111"/>
  <c r="P65" i="110"/>
  <c r="Q65" i="110"/>
  <c r="S65" i="110" s="1"/>
  <c r="O67" i="110"/>
  <c r="C72" i="110"/>
  <c r="B73" i="110"/>
  <c r="R64" i="109"/>
  <c r="V32" i="110"/>
  <c r="H32" i="110"/>
  <c r="L69" i="110"/>
  <c r="M68" i="110"/>
  <c r="D68" i="110" s="1"/>
  <c r="AC66" i="110"/>
  <c r="Z66" i="110"/>
  <c r="AB66" i="110" s="1"/>
  <c r="AA71" i="110"/>
  <c r="O67" i="109"/>
  <c r="P65" i="109"/>
  <c r="Q65" i="109"/>
  <c r="S65" i="109" s="1"/>
  <c r="AA71" i="109"/>
  <c r="L69" i="109"/>
  <c r="M68" i="109"/>
  <c r="D68" i="109" s="1"/>
  <c r="AC66" i="109"/>
  <c r="Z66" i="109"/>
  <c r="AB66" i="109" s="1"/>
  <c r="R64" i="108"/>
  <c r="V32" i="109"/>
  <c r="H32" i="109"/>
  <c r="C72" i="109"/>
  <c r="B73" i="109"/>
  <c r="O67" i="108"/>
  <c r="P65" i="108"/>
  <c r="Q65" i="108"/>
  <c r="S65" i="108" s="1"/>
  <c r="AA71" i="108"/>
  <c r="AC66" i="108"/>
  <c r="Z66" i="108"/>
  <c r="AB66" i="108" s="1"/>
  <c r="L69" i="108"/>
  <c r="M68" i="108"/>
  <c r="D68" i="108" s="1"/>
  <c r="R64" i="107"/>
  <c r="V32" i="108"/>
  <c r="H32" i="108"/>
  <c r="C72" i="108"/>
  <c r="B73" i="108"/>
  <c r="O67" i="107"/>
  <c r="P65" i="107"/>
  <c r="Q65" i="107"/>
  <c r="S65" i="107" s="1"/>
  <c r="C72" i="107"/>
  <c r="B73" i="107"/>
  <c r="L69" i="107"/>
  <c r="M68" i="107"/>
  <c r="D68" i="107" s="1"/>
  <c r="AC66" i="107"/>
  <c r="Z66" i="107"/>
  <c r="AB66" i="107" s="1"/>
  <c r="AA71" i="107"/>
  <c r="V32" i="107"/>
  <c r="H32" i="107"/>
  <c r="O67" i="106"/>
  <c r="P65" i="106"/>
  <c r="Q65" i="106"/>
  <c r="S65" i="106" s="1"/>
  <c r="Z66" i="106"/>
  <c r="AB66" i="106" s="1"/>
  <c r="AC66" i="106"/>
  <c r="M68" i="106"/>
  <c r="D68" i="106" s="1"/>
  <c r="L69" i="106"/>
  <c r="B73" i="106"/>
  <c r="C72" i="106"/>
  <c r="U32" i="106"/>
  <c r="E32" i="106" s="1"/>
  <c r="I31" i="106"/>
  <c r="W32" i="106"/>
  <c r="AA71" i="106"/>
  <c r="R64" i="106"/>
  <c r="O67" i="105"/>
  <c r="P64" i="105"/>
  <c r="Q64" i="105"/>
  <c r="S64" i="105" s="1"/>
  <c r="R64" i="104"/>
  <c r="Z65" i="105"/>
  <c r="AB65" i="105" s="1"/>
  <c r="AC65" i="105"/>
  <c r="AA70" i="105"/>
  <c r="U32" i="105"/>
  <c r="E32" i="105" s="1"/>
  <c r="I31" i="105"/>
  <c r="W32" i="105"/>
  <c r="M68" i="105"/>
  <c r="D68" i="105" s="1"/>
  <c r="L69" i="105"/>
  <c r="B72" i="105"/>
  <c r="C71" i="105"/>
  <c r="R63" i="105"/>
  <c r="O67" i="104"/>
  <c r="P65" i="104"/>
  <c r="Q65" i="104"/>
  <c r="S65" i="104" s="1"/>
  <c r="U32" i="104"/>
  <c r="E32" i="104" s="1"/>
  <c r="I31" i="104"/>
  <c r="S42" i="94"/>
  <c r="AA71" i="104"/>
  <c r="L69" i="104"/>
  <c r="M68" i="104"/>
  <c r="D68" i="104" s="1"/>
  <c r="AC66" i="104"/>
  <c r="Z66" i="104"/>
  <c r="AB66" i="104" s="1"/>
  <c r="R42" i="94"/>
  <c r="C72" i="104"/>
  <c r="B73" i="104"/>
  <c r="R62" i="103"/>
  <c r="O66" i="103"/>
  <c r="P63" i="103"/>
  <c r="Q63" i="103"/>
  <c r="S63" i="103" s="1"/>
  <c r="F31" i="103"/>
  <c r="X31" i="103"/>
  <c r="AA71" i="103"/>
  <c r="R64" i="102"/>
  <c r="C72" i="103"/>
  <c r="B73" i="103"/>
  <c r="AC65" i="103"/>
  <c r="Z65" i="103"/>
  <c r="AB65" i="103" s="1"/>
  <c r="L68" i="103"/>
  <c r="M67" i="103"/>
  <c r="D67" i="103" s="1"/>
  <c r="O67" i="102"/>
  <c r="P65" i="102"/>
  <c r="Q65" i="102"/>
  <c r="S65" i="102" s="1"/>
  <c r="U32" i="102"/>
  <c r="E32" i="102" s="1"/>
  <c r="I31" i="102"/>
  <c r="AA71" i="102"/>
  <c r="L69" i="102"/>
  <c r="M68" i="102"/>
  <c r="D68" i="102" s="1"/>
  <c r="AC66" i="102"/>
  <c r="Z66" i="102"/>
  <c r="AB66" i="102" s="1"/>
  <c r="C72" i="102"/>
  <c r="B73" i="102"/>
  <c r="O67" i="101"/>
  <c r="P65" i="101"/>
  <c r="Q65" i="101"/>
  <c r="S65" i="101" s="1"/>
  <c r="Z66" i="101"/>
  <c r="AB66" i="101" s="1"/>
  <c r="AC66" i="101"/>
  <c r="M68" i="101"/>
  <c r="D68" i="101" s="1"/>
  <c r="L69" i="101"/>
  <c r="AA71" i="101"/>
  <c r="U32" i="101"/>
  <c r="E32" i="101" s="1"/>
  <c r="I31" i="101"/>
  <c r="B73" i="101"/>
  <c r="C72" i="101"/>
  <c r="R64" i="101"/>
  <c r="O66" i="100"/>
  <c r="P63" i="100"/>
  <c r="Q63" i="100"/>
  <c r="S63" i="100" s="1"/>
  <c r="Z65" i="100"/>
  <c r="AB65" i="100" s="1"/>
  <c r="AC65" i="100"/>
  <c r="M67" i="100"/>
  <c r="D67" i="100" s="1"/>
  <c r="L68" i="100"/>
  <c r="AA70" i="100"/>
  <c r="B72" i="100"/>
  <c r="C71" i="100"/>
  <c r="R62" i="100"/>
  <c r="O67" i="99"/>
  <c r="P64" i="99"/>
  <c r="Q64" i="99"/>
  <c r="S64" i="99" s="1"/>
  <c r="V51" i="97"/>
  <c r="X51" i="97" s="1"/>
  <c r="B73" i="99"/>
  <c r="C72" i="99"/>
  <c r="Z66" i="99"/>
  <c r="AB66" i="99" s="1"/>
  <c r="AC66" i="99"/>
  <c r="AA71" i="99"/>
  <c r="U32" i="99"/>
  <c r="E32" i="99" s="1"/>
  <c r="I31" i="99"/>
  <c r="M68" i="99"/>
  <c r="D68" i="99" s="1"/>
  <c r="L69" i="99"/>
  <c r="R63" i="99"/>
  <c r="U32" i="98"/>
  <c r="E32" i="98" s="1"/>
  <c r="I31" i="98"/>
  <c r="O67" i="98"/>
  <c r="AA71" i="98"/>
  <c r="AC65" i="98"/>
  <c r="Z65" i="98"/>
  <c r="AB65" i="98" s="1"/>
  <c r="L69" i="98"/>
  <c r="M68" i="98"/>
  <c r="D68" i="98" s="1"/>
  <c r="C72" i="98"/>
  <c r="B73" i="98"/>
  <c r="P44" i="98"/>
  <c r="Q44" i="98"/>
  <c r="O67" i="97"/>
  <c r="M68" i="97"/>
  <c r="D68" i="97" s="1"/>
  <c r="L69" i="97"/>
  <c r="Z66" i="97"/>
  <c r="AB66" i="97" s="1"/>
  <c r="AC66" i="97"/>
  <c r="P42" i="97"/>
  <c r="I41" i="97"/>
  <c r="Q42" i="97"/>
  <c r="F42" i="97" s="1"/>
  <c r="AA70" i="97"/>
  <c r="B72" i="97"/>
  <c r="C71" i="97"/>
  <c r="O66" i="96"/>
  <c r="B72" i="96"/>
  <c r="C71" i="96"/>
  <c r="AA70" i="96"/>
  <c r="M67" i="96"/>
  <c r="D67" i="96" s="1"/>
  <c r="L68" i="96"/>
  <c r="Z65" i="96"/>
  <c r="AB65" i="96" s="1"/>
  <c r="AC65" i="96"/>
  <c r="O67" i="95"/>
  <c r="M68" i="95"/>
  <c r="D68" i="95" s="1"/>
  <c r="L69" i="95"/>
  <c r="Z66" i="95"/>
  <c r="AB66" i="95" s="1"/>
  <c r="AC66" i="95"/>
  <c r="AA71" i="95"/>
  <c r="P42" i="95"/>
  <c r="Q42" i="95"/>
  <c r="B73" i="95"/>
  <c r="C72" i="95"/>
  <c r="O65" i="94"/>
  <c r="AC64" i="94"/>
  <c r="Z64" i="94"/>
  <c r="AB64" i="94" s="1"/>
  <c r="AA70" i="94"/>
  <c r="L67" i="94"/>
  <c r="M66" i="94"/>
  <c r="D66" i="94" s="1"/>
  <c r="C71" i="94"/>
  <c r="B72" i="94"/>
  <c r="W32" i="99" l="1"/>
  <c r="W32" i="104"/>
  <c r="W32" i="101"/>
  <c r="W32" i="111"/>
  <c r="V32" i="111" s="1"/>
  <c r="X32" i="95"/>
  <c r="F32" i="95"/>
  <c r="X31" i="94"/>
  <c r="F31" i="94"/>
  <c r="V30" i="113"/>
  <c r="F30" i="113" s="1"/>
  <c r="W32" i="102"/>
  <c r="V32" i="102" s="1"/>
  <c r="W30" i="100"/>
  <c r="V30" i="100" s="1"/>
  <c r="W32" i="98"/>
  <c r="V32" i="98" s="1"/>
  <c r="H30" i="100"/>
  <c r="W54" i="96"/>
  <c r="V54" i="96" s="1"/>
  <c r="X54" i="96" s="1"/>
  <c r="U55" i="96" s="1"/>
  <c r="S43" i="96"/>
  <c r="F43" i="96"/>
  <c r="E43" i="96"/>
  <c r="R43" i="96"/>
  <c r="H43" i="96" s="1"/>
  <c r="O68" i="117"/>
  <c r="U50" i="117"/>
  <c r="W50" i="117" s="1"/>
  <c r="S43" i="117"/>
  <c r="AA72" i="117"/>
  <c r="AC67" i="117"/>
  <c r="Z67" i="117"/>
  <c r="AB67" i="117" s="1"/>
  <c r="L70" i="117"/>
  <c r="M69" i="117"/>
  <c r="D69" i="117" s="1"/>
  <c r="R43" i="117"/>
  <c r="H43" i="117" s="1"/>
  <c r="E43" i="117"/>
  <c r="C73" i="117"/>
  <c r="B74" i="117"/>
  <c r="O68" i="116"/>
  <c r="P45" i="116"/>
  <c r="I44" i="116"/>
  <c r="Q45" i="116"/>
  <c r="F45" i="116" s="1"/>
  <c r="AC67" i="116"/>
  <c r="Z67" i="116"/>
  <c r="AB67" i="116" s="1"/>
  <c r="C73" i="116"/>
  <c r="B74" i="116"/>
  <c r="U49" i="116"/>
  <c r="W49" i="116" s="1"/>
  <c r="L70" i="116"/>
  <c r="M69" i="116"/>
  <c r="D69" i="116" s="1"/>
  <c r="AA72" i="116"/>
  <c r="P66" i="115"/>
  <c r="Q66" i="115"/>
  <c r="S66" i="115" s="1"/>
  <c r="F32" i="115"/>
  <c r="X32" i="115"/>
  <c r="AA71" i="115"/>
  <c r="R65" i="115"/>
  <c r="O68" i="115"/>
  <c r="B73" i="115"/>
  <c r="C72" i="115"/>
  <c r="AC67" i="115"/>
  <c r="Z67" i="115"/>
  <c r="AB67" i="115" s="1"/>
  <c r="L70" i="115"/>
  <c r="M69" i="115"/>
  <c r="D69" i="115" s="1"/>
  <c r="O68" i="114"/>
  <c r="P66" i="114"/>
  <c r="Q66" i="114"/>
  <c r="S66" i="114" s="1"/>
  <c r="M69" i="114"/>
  <c r="D69" i="114" s="1"/>
  <c r="L70" i="114"/>
  <c r="F32" i="114"/>
  <c r="X32" i="114"/>
  <c r="B74" i="114"/>
  <c r="C73" i="114"/>
  <c r="Z67" i="114"/>
  <c r="AB67" i="114" s="1"/>
  <c r="AC67" i="114"/>
  <c r="AA72" i="114"/>
  <c r="R65" i="114"/>
  <c r="O67" i="113"/>
  <c r="P65" i="113"/>
  <c r="Q65" i="113"/>
  <c r="S65" i="113" s="1"/>
  <c r="R64" i="112"/>
  <c r="B73" i="113"/>
  <c r="C72" i="113"/>
  <c r="M68" i="113"/>
  <c r="D68" i="113" s="1"/>
  <c r="L69" i="113"/>
  <c r="Z66" i="113"/>
  <c r="AB66" i="113" s="1"/>
  <c r="AC66" i="113"/>
  <c r="AA71" i="113"/>
  <c r="R64" i="113"/>
  <c r="O68" i="112"/>
  <c r="P65" i="112"/>
  <c r="Q65" i="112"/>
  <c r="S65" i="112" s="1"/>
  <c r="C73" i="112"/>
  <c r="B74" i="112"/>
  <c r="AA72" i="112"/>
  <c r="F32" i="112"/>
  <c r="X32" i="112"/>
  <c r="AC67" i="112"/>
  <c r="Z67" i="112"/>
  <c r="AB67" i="112" s="1"/>
  <c r="L70" i="112"/>
  <c r="M69" i="112"/>
  <c r="D69" i="112" s="1"/>
  <c r="O68" i="111"/>
  <c r="P65" i="111"/>
  <c r="Q65" i="111"/>
  <c r="S65" i="111" s="1"/>
  <c r="Z66" i="111"/>
  <c r="AB66" i="111" s="1"/>
  <c r="AC66" i="111"/>
  <c r="M69" i="111"/>
  <c r="D69" i="111" s="1"/>
  <c r="L70" i="111"/>
  <c r="AA71" i="111"/>
  <c r="H32" i="111"/>
  <c r="B73" i="111"/>
  <c r="C72" i="111"/>
  <c r="R64" i="111"/>
  <c r="O68" i="110"/>
  <c r="P66" i="110"/>
  <c r="Q66" i="110"/>
  <c r="S66" i="110" s="1"/>
  <c r="AA72" i="110"/>
  <c r="R65" i="110"/>
  <c r="R65" i="109"/>
  <c r="AC67" i="110"/>
  <c r="Z67" i="110"/>
  <c r="AB67" i="110" s="1"/>
  <c r="L70" i="110"/>
  <c r="M69" i="110"/>
  <c r="D69" i="110" s="1"/>
  <c r="F32" i="110"/>
  <c r="X32" i="110"/>
  <c r="C73" i="110"/>
  <c r="B74" i="110"/>
  <c r="O68" i="109"/>
  <c r="P66" i="109"/>
  <c r="Q66" i="109"/>
  <c r="S66" i="109" s="1"/>
  <c r="AA72" i="109"/>
  <c r="F32" i="109"/>
  <c r="X32" i="109"/>
  <c r="R65" i="108"/>
  <c r="C73" i="109"/>
  <c r="B74" i="109"/>
  <c r="AC67" i="109"/>
  <c r="Z67" i="109"/>
  <c r="AB67" i="109" s="1"/>
  <c r="L70" i="109"/>
  <c r="M69" i="109"/>
  <c r="D69" i="109" s="1"/>
  <c r="O68" i="108"/>
  <c r="P66" i="108"/>
  <c r="Q66" i="108"/>
  <c r="S66" i="108" s="1"/>
  <c r="AA72" i="108"/>
  <c r="F32" i="108"/>
  <c r="X32" i="108"/>
  <c r="R65" i="107"/>
  <c r="C73" i="108"/>
  <c r="B74" i="108"/>
  <c r="L70" i="108"/>
  <c r="M69" i="108"/>
  <c r="D69" i="108" s="1"/>
  <c r="AC67" i="108"/>
  <c r="Z67" i="108"/>
  <c r="AB67" i="108" s="1"/>
  <c r="O68" i="107"/>
  <c r="P66" i="107"/>
  <c r="Q66" i="107"/>
  <c r="S66" i="107" s="1"/>
  <c r="AC67" i="107"/>
  <c r="Z67" i="107"/>
  <c r="AB67" i="107" s="1"/>
  <c r="L70" i="107"/>
  <c r="M69" i="107"/>
  <c r="D69" i="107" s="1"/>
  <c r="AA72" i="107"/>
  <c r="F32" i="107"/>
  <c r="X32" i="107"/>
  <c r="C73" i="107"/>
  <c r="B74" i="107"/>
  <c r="O68" i="106"/>
  <c r="P66" i="106"/>
  <c r="Q66" i="106"/>
  <c r="S66" i="106" s="1"/>
  <c r="B74" i="106"/>
  <c r="C73" i="106"/>
  <c r="V32" i="106"/>
  <c r="H32" i="106"/>
  <c r="AA72" i="106"/>
  <c r="M69" i="106"/>
  <c r="D69" i="106" s="1"/>
  <c r="L70" i="106"/>
  <c r="Z67" i="106"/>
  <c r="AB67" i="106" s="1"/>
  <c r="AC67" i="106"/>
  <c r="R65" i="106"/>
  <c r="O68" i="105"/>
  <c r="P65" i="105"/>
  <c r="Q65" i="105"/>
  <c r="S65" i="105" s="1"/>
  <c r="R65" i="104"/>
  <c r="B73" i="105"/>
  <c r="C72" i="105"/>
  <c r="Z66" i="105"/>
  <c r="AB66" i="105" s="1"/>
  <c r="AC66" i="105"/>
  <c r="AA71" i="105"/>
  <c r="M69" i="105"/>
  <c r="D69" i="105" s="1"/>
  <c r="L70" i="105"/>
  <c r="V32" i="105"/>
  <c r="H32" i="105"/>
  <c r="R64" i="105"/>
  <c r="O68" i="104"/>
  <c r="P66" i="104"/>
  <c r="Q66" i="104"/>
  <c r="S66" i="104" s="1"/>
  <c r="C73" i="104"/>
  <c r="B74" i="104"/>
  <c r="AA72" i="104"/>
  <c r="AC67" i="104"/>
  <c r="Z67" i="104"/>
  <c r="AB67" i="104" s="1"/>
  <c r="L70" i="104"/>
  <c r="M69" i="104"/>
  <c r="D69" i="104" s="1"/>
  <c r="P43" i="94"/>
  <c r="Q43" i="94"/>
  <c r="V32" i="104"/>
  <c r="H32" i="104"/>
  <c r="R63" i="103"/>
  <c r="O67" i="103"/>
  <c r="P64" i="103"/>
  <c r="Q64" i="103"/>
  <c r="S64" i="103" s="1"/>
  <c r="L69" i="103"/>
  <c r="M68" i="103"/>
  <c r="D68" i="103" s="1"/>
  <c r="AC66" i="103"/>
  <c r="Z66" i="103"/>
  <c r="AB66" i="103" s="1"/>
  <c r="AA72" i="103"/>
  <c r="R65" i="102"/>
  <c r="C73" i="103"/>
  <c r="B74" i="103"/>
  <c r="U32" i="103"/>
  <c r="E32" i="103" s="1"/>
  <c r="I31" i="103"/>
  <c r="O68" i="102"/>
  <c r="P66" i="102"/>
  <c r="Q66" i="102"/>
  <c r="S66" i="102" s="1"/>
  <c r="C73" i="102"/>
  <c r="B74" i="102"/>
  <c r="AA72" i="102"/>
  <c r="AC67" i="102"/>
  <c r="Z67" i="102"/>
  <c r="AB67" i="102" s="1"/>
  <c r="L70" i="102"/>
  <c r="M69" i="102"/>
  <c r="D69" i="102" s="1"/>
  <c r="H32" i="102"/>
  <c r="O68" i="101"/>
  <c r="P66" i="101"/>
  <c r="Q66" i="101"/>
  <c r="S66" i="101" s="1"/>
  <c r="AA72" i="101"/>
  <c r="V32" i="101"/>
  <c r="H32" i="101"/>
  <c r="B74" i="101"/>
  <c r="C73" i="101"/>
  <c r="M69" i="101"/>
  <c r="D69" i="101" s="1"/>
  <c r="L70" i="101"/>
  <c r="Z67" i="101"/>
  <c r="AB67" i="101" s="1"/>
  <c r="AC67" i="101"/>
  <c r="R65" i="101"/>
  <c r="O67" i="100"/>
  <c r="P64" i="100"/>
  <c r="Q64" i="100"/>
  <c r="S64" i="100" s="1"/>
  <c r="B73" i="100"/>
  <c r="C72" i="100"/>
  <c r="M68" i="100"/>
  <c r="D68" i="100" s="1"/>
  <c r="L69" i="100"/>
  <c r="Z66" i="100"/>
  <c r="AB66" i="100" s="1"/>
  <c r="AC66" i="100"/>
  <c r="AA71" i="100"/>
  <c r="R63" i="100"/>
  <c r="O68" i="99"/>
  <c r="P65" i="99"/>
  <c r="Q65" i="99"/>
  <c r="S65" i="99" s="1"/>
  <c r="Z67" i="99"/>
  <c r="AB67" i="99" s="1"/>
  <c r="AC67" i="99"/>
  <c r="AA72" i="99"/>
  <c r="U52" i="97"/>
  <c r="W52" i="97" s="1"/>
  <c r="M69" i="99"/>
  <c r="D69" i="99" s="1"/>
  <c r="L70" i="99"/>
  <c r="V32" i="99"/>
  <c r="H32" i="99"/>
  <c r="B74" i="99"/>
  <c r="C73" i="99"/>
  <c r="R64" i="99"/>
  <c r="H32" i="98"/>
  <c r="S44" i="98"/>
  <c r="Q45" i="98" s="1"/>
  <c r="O68" i="98"/>
  <c r="R44" i="98"/>
  <c r="C73" i="98"/>
  <c r="B74" i="98"/>
  <c r="AA72" i="98"/>
  <c r="L70" i="98"/>
  <c r="M69" i="98"/>
  <c r="D69" i="98" s="1"/>
  <c r="AC66" i="98"/>
  <c r="Z66" i="98"/>
  <c r="AB66" i="98" s="1"/>
  <c r="O68" i="97"/>
  <c r="AA71" i="97"/>
  <c r="R42" i="97"/>
  <c r="H42" i="97" s="1"/>
  <c r="E42" i="97"/>
  <c r="B73" i="97"/>
  <c r="C72" i="97"/>
  <c r="S42" i="97"/>
  <c r="Z67" i="97"/>
  <c r="AB67" i="97" s="1"/>
  <c r="AC67" i="97"/>
  <c r="M69" i="97"/>
  <c r="D69" i="97" s="1"/>
  <c r="L70" i="97"/>
  <c r="O67" i="96"/>
  <c r="AA71" i="96"/>
  <c r="Z66" i="96"/>
  <c r="AB66" i="96" s="1"/>
  <c r="AC66" i="96"/>
  <c r="M68" i="96"/>
  <c r="D68" i="96" s="1"/>
  <c r="L69" i="96"/>
  <c r="B73" i="96"/>
  <c r="C72" i="96"/>
  <c r="O68" i="95"/>
  <c r="B74" i="95"/>
  <c r="C73" i="95"/>
  <c r="R42" i="95"/>
  <c r="Z67" i="95"/>
  <c r="AB67" i="95" s="1"/>
  <c r="AC67" i="95"/>
  <c r="M69" i="95"/>
  <c r="D69" i="95" s="1"/>
  <c r="L70" i="95"/>
  <c r="AA72" i="95"/>
  <c r="S42" i="95"/>
  <c r="O66" i="94"/>
  <c r="C72" i="94"/>
  <c r="B73" i="94"/>
  <c r="AA71" i="94"/>
  <c r="L68" i="94"/>
  <c r="M67" i="94"/>
  <c r="D67" i="94" s="1"/>
  <c r="AC65" i="94"/>
  <c r="Z65" i="94"/>
  <c r="AB65" i="94" s="1"/>
  <c r="X30" i="113" l="1"/>
  <c r="W32" i="103"/>
  <c r="U33" i="95"/>
  <c r="E33" i="95" s="1"/>
  <c r="W33" i="95"/>
  <c r="I32" i="95"/>
  <c r="W32" i="94"/>
  <c r="H32" i="94" s="1"/>
  <c r="U32" i="94"/>
  <c r="I31" i="94"/>
  <c r="P45" i="98"/>
  <c r="R45" i="98" s="1"/>
  <c r="F30" i="100"/>
  <c r="X30" i="100"/>
  <c r="I30" i="113"/>
  <c r="U31" i="113"/>
  <c r="E31" i="113" s="1"/>
  <c r="W55" i="96"/>
  <c r="V55" i="96" s="1"/>
  <c r="X55" i="96" s="1"/>
  <c r="U56" i="96" s="1"/>
  <c r="P44" i="96"/>
  <c r="I43" i="96"/>
  <c r="Q44" i="96"/>
  <c r="O69" i="117"/>
  <c r="AA73" i="117"/>
  <c r="L71" i="117"/>
  <c r="M70" i="117"/>
  <c r="D70" i="117" s="1"/>
  <c r="AC68" i="117"/>
  <c r="Z68" i="117"/>
  <c r="AB68" i="117" s="1"/>
  <c r="P44" i="117"/>
  <c r="I43" i="117"/>
  <c r="Q44" i="117"/>
  <c r="F44" i="117" s="1"/>
  <c r="C74" i="117"/>
  <c r="B75" i="117"/>
  <c r="V50" i="117"/>
  <c r="X50" i="117" s="1"/>
  <c r="O69" i="116"/>
  <c r="L71" i="116"/>
  <c r="M70" i="116"/>
  <c r="D70" i="116" s="1"/>
  <c r="C74" i="116"/>
  <c r="B75" i="116"/>
  <c r="R45" i="116"/>
  <c r="H45" i="116" s="1"/>
  <c r="E45" i="116"/>
  <c r="V49" i="116"/>
  <c r="X49" i="116" s="1"/>
  <c r="AA73" i="116"/>
  <c r="AC68" i="116"/>
  <c r="Z68" i="116"/>
  <c r="AB68" i="116" s="1"/>
  <c r="S45" i="116"/>
  <c r="P67" i="115"/>
  <c r="Q67" i="115"/>
  <c r="S67" i="115" s="1"/>
  <c r="O69" i="115"/>
  <c r="L71" i="115"/>
  <c r="M70" i="115"/>
  <c r="D70" i="115" s="1"/>
  <c r="AC68" i="115"/>
  <c r="Z68" i="115"/>
  <c r="AB68" i="115" s="1"/>
  <c r="C73" i="115"/>
  <c r="B74" i="115"/>
  <c r="R66" i="115"/>
  <c r="AA72" i="115"/>
  <c r="U33" i="115"/>
  <c r="E33" i="115" s="1"/>
  <c r="I32" i="115"/>
  <c r="O69" i="114"/>
  <c r="P67" i="114"/>
  <c r="Q67" i="114"/>
  <c r="S67" i="114" s="1"/>
  <c r="B75" i="114"/>
  <c r="C74" i="114"/>
  <c r="Z68" i="114"/>
  <c r="AB68" i="114" s="1"/>
  <c r="AC68" i="114"/>
  <c r="AA73" i="114"/>
  <c r="U33" i="114"/>
  <c r="E33" i="114" s="1"/>
  <c r="I32" i="114"/>
  <c r="M70" i="114"/>
  <c r="D70" i="114" s="1"/>
  <c r="L71" i="114"/>
  <c r="R66" i="114"/>
  <c r="O68" i="113"/>
  <c r="P66" i="113"/>
  <c r="Q66" i="113"/>
  <c r="S66" i="113" s="1"/>
  <c r="Z67" i="113"/>
  <c r="AB67" i="113" s="1"/>
  <c r="AC67" i="113"/>
  <c r="M69" i="113"/>
  <c r="D69" i="113" s="1"/>
  <c r="L70" i="113"/>
  <c r="AA72" i="113"/>
  <c r="B74" i="113"/>
  <c r="C73" i="113"/>
  <c r="R65" i="113"/>
  <c r="O69" i="112"/>
  <c r="P66" i="112"/>
  <c r="Q66" i="112"/>
  <c r="S66" i="112" s="1"/>
  <c r="L71" i="112"/>
  <c r="M70" i="112"/>
  <c r="D70" i="112" s="1"/>
  <c r="AC68" i="112"/>
  <c r="Z68" i="112"/>
  <c r="AB68" i="112" s="1"/>
  <c r="C74" i="112"/>
  <c r="B75" i="112"/>
  <c r="U33" i="112"/>
  <c r="E33" i="112" s="1"/>
  <c r="I32" i="112"/>
  <c r="AA73" i="112"/>
  <c r="R65" i="112"/>
  <c r="O69" i="111"/>
  <c r="P66" i="111"/>
  <c r="Q66" i="111"/>
  <c r="S66" i="111" s="1"/>
  <c r="AA72" i="111"/>
  <c r="R66" i="110"/>
  <c r="B74" i="111"/>
  <c r="C73" i="111"/>
  <c r="F32" i="111"/>
  <c r="X32" i="111"/>
  <c r="M70" i="111"/>
  <c r="D70" i="111" s="1"/>
  <c r="L71" i="111"/>
  <c r="Z67" i="111"/>
  <c r="AB67" i="111" s="1"/>
  <c r="AC67" i="111"/>
  <c r="R65" i="111"/>
  <c r="O69" i="110"/>
  <c r="P67" i="110"/>
  <c r="Q67" i="110"/>
  <c r="S67" i="110" s="1"/>
  <c r="R66" i="109"/>
  <c r="C74" i="110"/>
  <c r="B75" i="110"/>
  <c r="U33" i="110"/>
  <c r="E33" i="110" s="1"/>
  <c r="I32" i="110"/>
  <c r="AA73" i="110"/>
  <c r="L71" i="110"/>
  <c r="M70" i="110"/>
  <c r="D70" i="110" s="1"/>
  <c r="AC68" i="110"/>
  <c r="Z68" i="110"/>
  <c r="AB68" i="110" s="1"/>
  <c r="O69" i="109"/>
  <c r="P67" i="109"/>
  <c r="Q67" i="109"/>
  <c r="S67" i="109" s="1"/>
  <c r="L71" i="109"/>
  <c r="M70" i="109"/>
  <c r="D70" i="109" s="1"/>
  <c r="AC68" i="109"/>
  <c r="Z68" i="109"/>
  <c r="AB68" i="109" s="1"/>
  <c r="AA73" i="109"/>
  <c r="U33" i="109"/>
  <c r="E33" i="109" s="1"/>
  <c r="I32" i="109"/>
  <c r="R66" i="108"/>
  <c r="C74" i="109"/>
  <c r="B75" i="109"/>
  <c r="O69" i="108"/>
  <c r="P67" i="108"/>
  <c r="Q67" i="108"/>
  <c r="S67" i="108" s="1"/>
  <c r="AC68" i="108"/>
  <c r="Z68" i="108"/>
  <c r="AB68" i="108" s="1"/>
  <c r="L71" i="108"/>
  <c r="M70" i="108"/>
  <c r="D70" i="108" s="1"/>
  <c r="AA73" i="108"/>
  <c r="U33" i="108"/>
  <c r="E33" i="108" s="1"/>
  <c r="I32" i="108"/>
  <c r="R66" i="107"/>
  <c r="C74" i="108"/>
  <c r="B75" i="108"/>
  <c r="O69" i="107"/>
  <c r="P67" i="107"/>
  <c r="Q67" i="107"/>
  <c r="S67" i="107" s="1"/>
  <c r="C74" i="107"/>
  <c r="B75" i="107"/>
  <c r="U33" i="107"/>
  <c r="E33" i="107" s="1"/>
  <c r="I32" i="107"/>
  <c r="L71" i="107"/>
  <c r="M70" i="107"/>
  <c r="D70" i="107" s="1"/>
  <c r="AC68" i="107"/>
  <c r="Z68" i="107"/>
  <c r="AB68" i="107" s="1"/>
  <c r="AA73" i="107"/>
  <c r="O69" i="106"/>
  <c r="P67" i="106"/>
  <c r="Q67" i="106"/>
  <c r="S67" i="106" s="1"/>
  <c r="Z68" i="106"/>
  <c r="AB68" i="106" s="1"/>
  <c r="AC68" i="106"/>
  <c r="M70" i="106"/>
  <c r="D70" i="106" s="1"/>
  <c r="L71" i="106"/>
  <c r="F32" i="106"/>
  <c r="X32" i="106"/>
  <c r="B75" i="106"/>
  <c r="C74" i="106"/>
  <c r="AA73" i="106"/>
  <c r="R66" i="106"/>
  <c r="O69" i="105"/>
  <c r="P66" i="105"/>
  <c r="Q66" i="105"/>
  <c r="S66" i="105" s="1"/>
  <c r="R66" i="104"/>
  <c r="F32" i="105"/>
  <c r="X32" i="105"/>
  <c r="Z67" i="105"/>
  <c r="AB67" i="105" s="1"/>
  <c r="AC67" i="105"/>
  <c r="AA72" i="105"/>
  <c r="M70" i="105"/>
  <c r="D70" i="105" s="1"/>
  <c r="L71" i="105"/>
  <c r="B74" i="105"/>
  <c r="C73" i="105"/>
  <c r="R65" i="105"/>
  <c r="O69" i="104"/>
  <c r="P67" i="104"/>
  <c r="Q67" i="104"/>
  <c r="S67" i="104" s="1"/>
  <c r="F32" i="104"/>
  <c r="X32" i="104"/>
  <c r="R43" i="94"/>
  <c r="AA73" i="104"/>
  <c r="S43" i="94"/>
  <c r="L71" i="104"/>
  <c r="M70" i="104"/>
  <c r="D70" i="104" s="1"/>
  <c r="AC68" i="104"/>
  <c r="Z68" i="104"/>
  <c r="AB68" i="104" s="1"/>
  <c r="C74" i="104"/>
  <c r="B75" i="104"/>
  <c r="R64" i="103"/>
  <c r="O68" i="103"/>
  <c r="P65" i="103"/>
  <c r="Q65" i="103"/>
  <c r="S65" i="103" s="1"/>
  <c r="AA73" i="103"/>
  <c r="AC67" i="103"/>
  <c r="Z67" i="103"/>
  <c r="AB67" i="103" s="1"/>
  <c r="L70" i="103"/>
  <c r="M69" i="103"/>
  <c r="D69" i="103" s="1"/>
  <c r="R66" i="102"/>
  <c r="V32" i="103"/>
  <c r="H32" i="103"/>
  <c r="C74" i="103"/>
  <c r="B75" i="103"/>
  <c r="O69" i="102"/>
  <c r="P67" i="102"/>
  <c r="Q67" i="102"/>
  <c r="S67" i="102" s="1"/>
  <c r="AA73" i="102"/>
  <c r="V52" i="97"/>
  <c r="X52" i="97" s="1"/>
  <c r="U53" i="97" s="1"/>
  <c r="F32" i="102"/>
  <c r="X32" i="102"/>
  <c r="L71" i="102"/>
  <c r="M70" i="102"/>
  <c r="D70" i="102" s="1"/>
  <c r="AC68" i="102"/>
  <c r="Z68" i="102"/>
  <c r="AB68" i="102" s="1"/>
  <c r="C74" i="102"/>
  <c r="B75" i="102"/>
  <c r="O69" i="101"/>
  <c r="P67" i="101"/>
  <c r="Q67" i="101"/>
  <c r="S67" i="101" s="1"/>
  <c r="Z68" i="101"/>
  <c r="AB68" i="101" s="1"/>
  <c r="AC68" i="101"/>
  <c r="M70" i="101"/>
  <c r="D70" i="101" s="1"/>
  <c r="L71" i="101"/>
  <c r="AA73" i="101"/>
  <c r="B75" i="101"/>
  <c r="C74" i="101"/>
  <c r="F32" i="101"/>
  <c r="X32" i="101"/>
  <c r="R66" i="101"/>
  <c r="O68" i="100"/>
  <c r="P65" i="100"/>
  <c r="Q65" i="100"/>
  <c r="S65" i="100" s="1"/>
  <c r="B74" i="100"/>
  <c r="C73" i="100"/>
  <c r="Z67" i="100"/>
  <c r="AB67" i="100" s="1"/>
  <c r="AC67" i="100"/>
  <c r="M69" i="100"/>
  <c r="D69" i="100" s="1"/>
  <c r="L70" i="100"/>
  <c r="AA72" i="100"/>
  <c r="R64" i="100"/>
  <c r="O69" i="99"/>
  <c r="P66" i="99"/>
  <c r="Q66" i="99"/>
  <c r="S66" i="99" s="1"/>
  <c r="AA73" i="99"/>
  <c r="M70" i="99"/>
  <c r="D70" i="99" s="1"/>
  <c r="L71" i="99"/>
  <c r="B75" i="99"/>
  <c r="C74" i="99"/>
  <c r="F32" i="99"/>
  <c r="X32" i="99"/>
  <c r="Z68" i="99"/>
  <c r="AB68" i="99" s="1"/>
  <c r="AC68" i="99"/>
  <c r="R65" i="99"/>
  <c r="X32" i="98"/>
  <c r="F32" i="98"/>
  <c r="S45" i="98"/>
  <c r="P46" i="98" s="1"/>
  <c r="O69" i="98"/>
  <c r="AC67" i="98"/>
  <c r="Z67" i="98"/>
  <c r="AB67" i="98" s="1"/>
  <c r="L71" i="98"/>
  <c r="M70" i="98"/>
  <c r="D70" i="98" s="1"/>
  <c r="C74" i="98"/>
  <c r="B75" i="98"/>
  <c r="AA73" i="98"/>
  <c r="O69" i="97"/>
  <c r="M70" i="97"/>
  <c r="D70" i="97" s="1"/>
  <c r="L71" i="97"/>
  <c r="Z68" i="97"/>
  <c r="AB68" i="97" s="1"/>
  <c r="AC68" i="97"/>
  <c r="P43" i="97"/>
  <c r="I42" i="97"/>
  <c r="Q43" i="97"/>
  <c r="F43" i="97" s="1"/>
  <c r="B74" i="97"/>
  <c r="C73" i="97"/>
  <c r="AA72" i="97"/>
  <c r="O68" i="96"/>
  <c r="AA72" i="96"/>
  <c r="B74" i="96"/>
  <c r="C73" i="96"/>
  <c r="M69" i="96"/>
  <c r="D69" i="96" s="1"/>
  <c r="L70" i="96"/>
  <c r="Z67" i="96"/>
  <c r="AB67" i="96" s="1"/>
  <c r="AC67" i="96"/>
  <c r="O69" i="95"/>
  <c r="B75" i="95"/>
  <c r="C74" i="95"/>
  <c r="P43" i="95"/>
  <c r="Q43" i="95"/>
  <c r="M70" i="95"/>
  <c r="D70" i="95" s="1"/>
  <c r="L71" i="95"/>
  <c r="Z68" i="95"/>
  <c r="AB68" i="95" s="1"/>
  <c r="AC68" i="95"/>
  <c r="AA73" i="95"/>
  <c r="O67" i="94"/>
  <c r="AC66" i="94"/>
  <c r="Z66" i="94"/>
  <c r="AB66" i="94" s="1"/>
  <c r="AA72" i="94"/>
  <c r="L69" i="94"/>
  <c r="M68" i="94"/>
  <c r="D68" i="94" s="1"/>
  <c r="C73" i="94"/>
  <c r="B74" i="94"/>
  <c r="W33" i="115" l="1"/>
  <c r="W33" i="114"/>
  <c r="W33" i="107"/>
  <c r="W33" i="109"/>
  <c r="W33" i="112"/>
  <c r="V33" i="112" s="1"/>
  <c r="W33" i="108"/>
  <c r="V33" i="108" s="1"/>
  <c r="W33" i="110"/>
  <c r="V33" i="110" s="1"/>
  <c r="V33" i="95"/>
  <c r="H33" i="95"/>
  <c r="V32" i="94"/>
  <c r="E32" i="94"/>
  <c r="W31" i="113"/>
  <c r="H31" i="113" s="1"/>
  <c r="W56" i="96"/>
  <c r="V56" i="96" s="1"/>
  <c r="X56" i="96" s="1"/>
  <c r="U57" i="96" s="1"/>
  <c r="W57" i="96" s="1"/>
  <c r="V57" i="96" s="1"/>
  <c r="X57" i="96" s="1"/>
  <c r="U31" i="100"/>
  <c r="E31" i="100" s="1"/>
  <c r="I30" i="100"/>
  <c r="F44" i="96"/>
  <c r="S44" i="96"/>
  <c r="R44" i="96"/>
  <c r="H44" i="96" s="1"/>
  <c r="E44" i="96"/>
  <c r="W53" i="97"/>
  <c r="V53" i="97" s="1"/>
  <c r="X53" i="97" s="1"/>
  <c r="U54" i="97" s="1"/>
  <c r="S44" i="117"/>
  <c r="P45" i="117" s="1"/>
  <c r="O70" i="117"/>
  <c r="U51" i="117"/>
  <c r="W51" i="117" s="1"/>
  <c r="AA74" i="117"/>
  <c r="AC69" i="117"/>
  <c r="Z69" i="117"/>
  <c r="AB69" i="117" s="1"/>
  <c r="L72" i="117"/>
  <c r="M71" i="117"/>
  <c r="D71" i="117" s="1"/>
  <c r="C75" i="117"/>
  <c r="B76" i="117"/>
  <c r="R44" i="117"/>
  <c r="H44" i="117" s="1"/>
  <c r="E44" i="117"/>
  <c r="O70" i="116"/>
  <c r="C75" i="116"/>
  <c r="B76" i="116"/>
  <c r="P46" i="116"/>
  <c r="I45" i="116"/>
  <c r="Q46" i="116"/>
  <c r="F46" i="116" s="1"/>
  <c r="AC69" i="116"/>
  <c r="Z69" i="116"/>
  <c r="AB69" i="116" s="1"/>
  <c r="U50" i="116"/>
  <c r="W50" i="116" s="1"/>
  <c r="AA74" i="116"/>
  <c r="L72" i="116"/>
  <c r="M71" i="116"/>
  <c r="D71" i="116" s="1"/>
  <c r="P68" i="115"/>
  <c r="Q68" i="115"/>
  <c r="S68" i="115" s="1"/>
  <c r="O70" i="115"/>
  <c r="AA73" i="115"/>
  <c r="AC69" i="115"/>
  <c r="Z69" i="115"/>
  <c r="AB69" i="115" s="1"/>
  <c r="L72" i="115"/>
  <c r="M71" i="115"/>
  <c r="D71" i="115" s="1"/>
  <c r="R67" i="115"/>
  <c r="V33" i="115"/>
  <c r="H33" i="115"/>
  <c r="C74" i="115"/>
  <c r="B75" i="115"/>
  <c r="O70" i="114"/>
  <c r="P68" i="114"/>
  <c r="Q68" i="114"/>
  <c r="S68" i="114" s="1"/>
  <c r="M71" i="114"/>
  <c r="D71" i="114" s="1"/>
  <c r="L72" i="114"/>
  <c r="V33" i="114"/>
  <c r="H33" i="114"/>
  <c r="B76" i="114"/>
  <c r="C75" i="114"/>
  <c r="Z69" i="114"/>
  <c r="AB69" i="114" s="1"/>
  <c r="AC69" i="114"/>
  <c r="AA74" i="114"/>
  <c r="R67" i="114"/>
  <c r="O69" i="113"/>
  <c r="P67" i="113"/>
  <c r="Q67" i="113"/>
  <c r="S67" i="113" s="1"/>
  <c r="Q46" i="98"/>
  <c r="R46" i="98" s="1"/>
  <c r="R66" i="112"/>
  <c r="AA73" i="113"/>
  <c r="B75" i="113"/>
  <c r="C74" i="113"/>
  <c r="M70" i="113"/>
  <c r="D70" i="113" s="1"/>
  <c r="L71" i="113"/>
  <c r="Z68" i="113"/>
  <c r="AB68" i="113" s="1"/>
  <c r="AC68" i="113"/>
  <c r="R66" i="113"/>
  <c r="P67" i="112"/>
  <c r="Q67" i="112"/>
  <c r="S67" i="112" s="1"/>
  <c r="AA74" i="112"/>
  <c r="AC69" i="112"/>
  <c r="Z69" i="112"/>
  <c r="AB69" i="112" s="1"/>
  <c r="L72" i="112"/>
  <c r="M71" i="112"/>
  <c r="D71" i="112" s="1"/>
  <c r="O70" i="112"/>
  <c r="H33" i="112"/>
  <c r="C75" i="112"/>
  <c r="B76" i="112"/>
  <c r="O70" i="111"/>
  <c r="P67" i="111"/>
  <c r="Q67" i="111"/>
  <c r="S67" i="111" s="1"/>
  <c r="R67" i="109"/>
  <c r="R67" i="110"/>
  <c r="B75" i="111"/>
  <c r="C74" i="111"/>
  <c r="Z68" i="111"/>
  <c r="AB68" i="111" s="1"/>
  <c r="AC68" i="111"/>
  <c r="M71" i="111"/>
  <c r="D71" i="111" s="1"/>
  <c r="L72" i="111"/>
  <c r="U33" i="111"/>
  <c r="E33" i="111" s="1"/>
  <c r="I32" i="111"/>
  <c r="AA73" i="111"/>
  <c r="R66" i="111"/>
  <c r="O70" i="110"/>
  <c r="P68" i="110"/>
  <c r="Q68" i="110"/>
  <c r="S68" i="110" s="1"/>
  <c r="H33" i="110"/>
  <c r="C75" i="110"/>
  <c r="B76" i="110"/>
  <c r="AC69" i="110"/>
  <c r="Z69" i="110"/>
  <c r="AB69" i="110" s="1"/>
  <c r="L72" i="110"/>
  <c r="M71" i="110"/>
  <c r="D71" i="110" s="1"/>
  <c r="AA74" i="110"/>
  <c r="P68" i="109"/>
  <c r="Q68" i="109"/>
  <c r="S68" i="109" s="1"/>
  <c r="AA74" i="109"/>
  <c r="V33" i="109"/>
  <c r="H33" i="109"/>
  <c r="AC69" i="109"/>
  <c r="Z69" i="109"/>
  <c r="AB69" i="109" s="1"/>
  <c r="L72" i="109"/>
  <c r="M71" i="109"/>
  <c r="D71" i="109" s="1"/>
  <c r="O70" i="109"/>
  <c r="R67" i="108"/>
  <c r="C75" i="109"/>
  <c r="B76" i="109"/>
  <c r="O70" i="108"/>
  <c r="P68" i="108"/>
  <c r="Q68" i="108"/>
  <c r="S68" i="108" s="1"/>
  <c r="AA74" i="108"/>
  <c r="H33" i="108"/>
  <c r="L72" i="108"/>
  <c r="M71" i="108"/>
  <c r="D71" i="108" s="1"/>
  <c r="AC69" i="108"/>
  <c r="Z69" i="108"/>
  <c r="AB69" i="108" s="1"/>
  <c r="R67" i="107"/>
  <c r="C75" i="108"/>
  <c r="B76" i="108"/>
  <c r="O70" i="107"/>
  <c r="P68" i="107"/>
  <c r="Q68" i="107"/>
  <c r="S68" i="107" s="1"/>
  <c r="AC69" i="107"/>
  <c r="Z69" i="107"/>
  <c r="AB69" i="107" s="1"/>
  <c r="L72" i="107"/>
  <c r="M71" i="107"/>
  <c r="D71" i="107" s="1"/>
  <c r="AA74" i="107"/>
  <c r="V33" i="107"/>
  <c r="H33" i="107"/>
  <c r="C75" i="107"/>
  <c r="B76" i="107"/>
  <c r="O70" i="106"/>
  <c r="P68" i="106"/>
  <c r="Q68" i="106"/>
  <c r="S68" i="106" s="1"/>
  <c r="B76" i="106"/>
  <c r="C75" i="106"/>
  <c r="AA74" i="106"/>
  <c r="U33" i="106"/>
  <c r="E33" i="106" s="1"/>
  <c r="I32" i="106"/>
  <c r="M71" i="106"/>
  <c r="D71" i="106" s="1"/>
  <c r="L72" i="106"/>
  <c r="Z69" i="106"/>
  <c r="AB69" i="106" s="1"/>
  <c r="AC69" i="106"/>
  <c r="R67" i="106"/>
  <c r="O70" i="105"/>
  <c r="P67" i="105"/>
  <c r="Q67" i="105"/>
  <c r="S67" i="105" s="1"/>
  <c r="R67" i="104"/>
  <c r="B75" i="105"/>
  <c r="C74" i="105"/>
  <c r="Z68" i="105"/>
  <c r="AB68" i="105" s="1"/>
  <c r="AC68" i="105"/>
  <c r="U33" i="105"/>
  <c r="E33" i="105" s="1"/>
  <c r="I32" i="105"/>
  <c r="AA73" i="105"/>
  <c r="M71" i="105"/>
  <c r="D71" i="105" s="1"/>
  <c r="L72" i="105"/>
  <c r="R66" i="105"/>
  <c r="O70" i="104"/>
  <c r="P68" i="104"/>
  <c r="Q68" i="104"/>
  <c r="S68" i="104" s="1"/>
  <c r="C75" i="104"/>
  <c r="B76" i="104"/>
  <c r="P44" i="94"/>
  <c r="Q44" i="94"/>
  <c r="AA74" i="104"/>
  <c r="AC69" i="104"/>
  <c r="Z69" i="104"/>
  <c r="AB69" i="104" s="1"/>
  <c r="L72" i="104"/>
  <c r="M71" i="104"/>
  <c r="D71" i="104" s="1"/>
  <c r="U33" i="104"/>
  <c r="E33" i="104" s="1"/>
  <c r="I32" i="104"/>
  <c r="R65" i="103"/>
  <c r="O69" i="103"/>
  <c r="P66" i="103"/>
  <c r="Q66" i="103"/>
  <c r="S66" i="103" s="1"/>
  <c r="AA74" i="103"/>
  <c r="F32" i="103"/>
  <c r="X32" i="103"/>
  <c r="R67" i="102"/>
  <c r="C75" i="103"/>
  <c r="B76" i="103"/>
  <c r="L71" i="103"/>
  <c r="M70" i="103"/>
  <c r="D70" i="103" s="1"/>
  <c r="AC68" i="103"/>
  <c r="Z68" i="103"/>
  <c r="AB68" i="103" s="1"/>
  <c r="O70" i="102"/>
  <c r="P68" i="102"/>
  <c r="Q68" i="102"/>
  <c r="S68" i="102" s="1"/>
  <c r="AA74" i="102"/>
  <c r="AC69" i="102"/>
  <c r="Z69" i="102"/>
  <c r="AB69" i="102" s="1"/>
  <c r="L72" i="102"/>
  <c r="M71" i="102"/>
  <c r="D71" i="102" s="1"/>
  <c r="C75" i="102"/>
  <c r="B76" i="102"/>
  <c r="U33" i="102"/>
  <c r="E33" i="102" s="1"/>
  <c r="I32" i="102"/>
  <c r="W33" i="102"/>
  <c r="O70" i="101"/>
  <c r="P68" i="101"/>
  <c r="Q68" i="101"/>
  <c r="S68" i="101" s="1"/>
  <c r="U33" i="101"/>
  <c r="E33" i="101" s="1"/>
  <c r="I32" i="101"/>
  <c r="W33" i="101"/>
  <c r="AA74" i="101"/>
  <c r="B76" i="101"/>
  <c r="C75" i="101"/>
  <c r="M71" i="101"/>
  <c r="D71" i="101" s="1"/>
  <c r="L72" i="101"/>
  <c r="Z69" i="101"/>
  <c r="AB69" i="101" s="1"/>
  <c r="AC69" i="101"/>
  <c r="R67" i="101"/>
  <c r="O69" i="100"/>
  <c r="P66" i="100"/>
  <c r="Q66" i="100"/>
  <c r="S66" i="100" s="1"/>
  <c r="B75" i="100"/>
  <c r="C74" i="100"/>
  <c r="M70" i="100"/>
  <c r="D70" i="100" s="1"/>
  <c r="L71" i="100"/>
  <c r="Z68" i="100"/>
  <c r="AB68" i="100" s="1"/>
  <c r="AC68" i="100"/>
  <c r="AA73" i="100"/>
  <c r="R65" i="100"/>
  <c r="O70" i="99"/>
  <c r="P67" i="99"/>
  <c r="Q67" i="99"/>
  <c r="S67" i="99" s="1"/>
  <c r="Z69" i="99"/>
  <c r="AB69" i="99" s="1"/>
  <c r="AC69" i="99"/>
  <c r="U33" i="99"/>
  <c r="E33" i="99" s="1"/>
  <c r="I32" i="99"/>
  <c r="AA74" i="99"/>
  <c r="M71" i="99"/>
  <c r="D71" i="99" s="1"/>
  <c r="L72" i="99"/>
  <c r="B76" i="99"/>
  <c r="C75" i="99"/>
  <c r="R66" i="99"/>
  <c r="U33" i="98"/>
  <c r="E33" i="98" s="1"/>
  <c r="I32" i="98"/>
  <c r="O70" i="98"/>
  <c r="C75" i="98"/>
  <c r="B76" i="98"/>
  <c r="AA74" i="98"/>
  <c r="L72" i="98"/>
  <c r="M71" i="98"/>
  <c r="D71" i="98" s="1"/>
  <c r="AC68" i="98"/>
  <c r="Z68" i="98"/>
  <c r="AB68" i="98" s="1"/>
  <c r="O70" i="97"/>
  <c r="B75" i="97"/>
  <c r="C74" i="97"/>
  <c r="R43" i="97"/>
  <c r="H43" i="97" s="1"/>
  <c r="E43" i="97"/>
  <c r="AA73" i="97"/>
  <c r="S43" i="97"/>
  <c r="Z69" i="97"/>
  <c r="AB69" i="97" s="1"/>
  <c r="AC69" i="97"/>
  <c r="M71" i="97"/>
  <c r="D71" i="97" s="1"/>
  <c r="L72" i="97"/>
  <c r="O69" i="96"/>
  <c r="Z68" i="96"/>
  <c r="AB68" i="96" s="1"/>
  <c r="AC68" i="96"/>
  <c r="M70" i="96"/>
  <c r="D70" i="96" s="1"/>
  <c r="L71" i="96"/>
  <c r="AA73" i="96"/>
  <c r="B75" i="96"/>
  <c r="C74" i="96"/>
  <c r="O70" i="95"/>
  <c r="Z69" i="95"/>
  <c r="AB69" i="95" s="1"/>
  <c r="AC69" i="95"/>
  <c r="M71" i="95"/>
  <c r="D71" i="95" s="1"/>
  <c r="L72" i="95"/>
  <c r="S43" i="95"/>
  <c r="AA74" i="95"/>
  <c r="R43" i="95"/>
  <c r="B76" i="95"/>
  <c r="C75" i="95"/>
  <c r="O68" i="94"/>
  <c r="AC67" i="94"/>
  <c r="Z67" i="94"/>
  <c r="AB67" i="94" s="1"/>
  <c r="C74" i="94"/>
  <c r="B75" i="94"/>
  <c r="AA73" i="94"/>
  <c r="L70" i="94"/>
  <c r="M69" i="94"/>
  <c r="D69" i="94" s="1"/>
  <c r="W33" i="99" l="1"/>
  <c r="W33" i="104"/>
  <c r="W33" i="106"/>
  <c r="V31" i="113"/>
  <c r="F31" i="113" s="1"/>
  <c r="W33" i="105"/>
  <c r="W33" i="111"/>
  <c r="X33" i="95"/>
  <c r="F33" i="95"/>
  <c r="X32" i="94"/>
  <c r="F32" i="94"/>
  <c r="W33" i="98"/>
  <c r="W31" i="100"/>
  <c r="V31" i="100" s="1"/>
  <c r="W54" i="97"/>
  <c r="H31" i="100"/>
  <c r="I44" i="117"/>
  <c r="P45" i="96"/>
  <c r="I44" i="96"/>
  <c r="Q45" i="96"/>
  <c r="U58" i="96"/>
  <c r="W58" i="96" s="1"/>
  <c r="V58" i="96" s="1"/>
  <c r="X58" i="96" s="1"/>
  <c r="S46" i="98"/>
  <c r="P47" i="98" s="1"/>
  <c r="Q45" i="117"/>
  <c r="F45" i="117" s="1"/>
  <c r="O71" i="117"/>
  <c r="C76" i="117"/>
  <c r="B77" i="117"/>
  <c r="E45" i="117"/>
  <c r="AA75" i="117"/>
  <c r="L73" i="117"/>
  <c r="M72" i="117"/>
  <c r="D72" i="117" s="1"/>
  <c r="AC70" i="117"/>
  <c r="Z70" i="117"/>
  <c r="AB70" i="117" s="1"/>
  <c r="V51" i="117"/>
  <c r="X51" i="117" s="1"/>
  <c r="O71" i="116"/>
  <c r="R46" i="116"/>
  <c r="H46" i="116" s="1"/>
  <c r="E46" i="116"/>
  <c r="C76" i="116"/>
  <c r="B77" i="116"/>
  <c r="L73" i="116"/>
  <c r="M72" i="116"/>
  <c r="D72" i="116" s="1"/>
  <c r="V50" i="116"/>
  <c r="X50" i="116" s="1"/>
  <c r="AC70" i="116"/>
  <c r="Z70" i="116"/>
  <c r="AB70" i="116" s="1"/>
  <c r="S46" i="116"/>
  <c r="AA75" i="116"/>
  <c r="R68" i="110"/>
  <c r="O71" i="115"/>
  <c r="P69" i="115"/>
  <c r="Q69" i="115"/>
  <c r="S69" i="115" s="1"/>
  <c r="AA74" i="115"/>
  <c r="F33" i="115"/>
  <c r="X33" i="115"/>
  <c r="R68" i="115"/>
  <c r="C75" i="115"/>
  <c r="B76" i="115"/>
  <c r="L73" i="115"/>
  <c r="M72" i="115"/>
  <c r="D72" i="115" s="1"/>
  <c r="AC70" i="115"/>
  <c r="Z70" i="115"/>
  <c r="AB70" i="115" s="1"/>
  <c r="O71" i="114"/>
  <c r="P69" i="114"/>
  <c r="Q69" i="114"/>
  <c r="S69" i="114" s="1"/>
  <c r="B77" i="114"/>
  <c r="C76" i="114"/>
  <c r="F33" i="114"/>
  <c r="X33" i="114"/>
  <c r="Z70" i="114"/>
  <c r="AB70" i="114" s="1"/>
  <c r="AC70" i="114"/>
  <c r="AA75" i="114"/>
  <c r="M72" i="114"/>
  <c r="D72" i="114" s="1"/>
  <c r="L73" i="114"/>
  <c r="R68" i="114"/>
  <c r="O70" i="113"/>
  <c r="P68" i="113"/>
  <c r="Q68" i="113"/>
  <c r="S68" i="113" s="1"/>
  <c r="R67" i="112"/>
  <c r="Z69" i="113"/>
  <c r="AB69" i="113" s="1"/>
  <c r="AC69" i="113"/>
  <c r="M71" i="113"/>
  <c r="D71" i="113" s="1"/>
  <c r="L72" i="113"/>
  <c r="AA74" i="113"/>
  <c r="B76" i="113"/>
  <c r="C75" i="113"/>
  <c r="R67" i="113"/>
  <c r="P68" i="112"/>
  <c r="Q68" i="112"/>
  <c r="S68" i="112" s="1"/>
  <c r="C76" i="112"/>
  <c r="B77" i="112"/>
  <c r="O71" i="112"/>
  <c r="AA75" i="112"/>
  <c r="F33" i="112"/>
  <c r="X33" i="112"/>
  <c r="L73" i="112"/>
  <c r="M72" i="112"/>
  <c r="D72" i="112" s="1"/>
  <c r="AC70" i="112"/>
  <c r="Z70" i="112"/>
  <c r="AB70" i="112" s="1"/>
  <c r="O71" i="111"/>
  <c r="P68" i="111"/>
  <c r="Q68" i="111"/>
  <c r="S68" i="111" s="1"/>
  <c r="B76" i="111"/>
  <c r="C75" i="111"/>
  <c r="V33" i="111"/>
  <c r="H33" i="111"/>
  <c r="M72" i="111"/>
  <c r="D72" i="111" s="1"/>
  <c r="L73" i="111"/>
  <c r="Z69" i="111"/>
  <c r="AB69" i="111" s="1"/>
  <c r="AC69" i="111"/>
  <c r="AA74" i="111"/>
  <c r="R67" i="111"/>
  <c r="O71" i="110"/>
  <c r="P69" i="110"/>
  <c r="Q69" i="110"/>
  <c r="S69" i="110" s="1"/>
  <c r="L73" i="110"/>
  <c r="M72" i="110"/>
  <c r="D72" i="110" s="1"/>
  <c r="AC70" i="110"/>
  <c r="Z70" i="110"/>
  <c r="AB70" i="110" s="1"/>
  <c r="AA75" i="110"/>
  <c r="F33" i="110"/>
  <c r="X33" i="110"/>
  <c r="C76" i="110"/>
  <c r="B77" i="110"/>
  <c r="P69" i="109"/>
  <c r="Q69" i="109"/>
  <c r="S69" i="109" s="1"/>
  <c r="AA75" i="109"/>
  <c r="O71" i="109"/>
  <c r="R68" i="109"/>
  <c r="R68" i="108"/>
  <c r="C76" i="109"/>
  <c r="B77" i="109"/>
  <c r="L73" i="109"/>
  <c r="M72" i="109"/>
  <c r="D72" i="109" s="1"/>
  <c r="AC70" i="109"/>
  <c r="Z70" i="109"/>
  <c r="AB70" i="109" s="1"/>
  <c r="F33" i="109"/>
  <c r="X33" i="109"/>
  <c r="O71" i="108"/>
  <c r="P69" i="108"/>
  <c r="Q69" i="108"/>
  <c r="S69" i="108" s="1"/>
  <c r="AA75" i="108"/>
  <c r="R68" i="107"/>
  <c r="C76" i="108"/>
  <c r="B77" i="108"/>
  <c r="AC70" i="108"/>
  <c r="Z70" i="108"/>
  <c r="AB70" i="108" s="1"/>
  <c r="L73" i="108"/>
  <c r="M72" i="108"/>
  <c r="D72" i="108" s="1"/>
  <c r="F33" i="108"/>
  <c r="X33" i="108"/>
  <c r="O71" i="107"/>
  <c r="P69" i="107"/>
  <c r="Q69" i="107"/>
  <c r="S69" i="107" s="1"/>
  <c r="C76" i="107"/>
  <c r="B77" i="107"/>
  <c r="L73" i="107"/>
  <c r="M72" i="107"/>
  <c r="D72" i="107" s="1"/>
  <c r="AC70" i="107"/>
  <c r="Z70" i="107"/>
  <c r="AB70" i="107" s="1"/>
  <c r="AA75" i="107"/>
  <c r="F33" i="107"/>
  <c r="X33" i="107"/>
  <c r="O71" i="106"/>
  <c r="P69" i="106"/>
  <c r="Q69" i="106"/>
  <c r="S69" i="106" s="1"/>
  <c r="Z70" i="106"/>
  <c r="AB70" i="106" s="1"/>
  <c r="AC70" i="106"/>
  <c r="M72" i="106"/>
  <c r="D72" i="106" s="1"/>
  <c r="L73" i="106"/>
  <c r="V33" i="106"/>
  <c r="H33" i="106"/>
  <c r="B77" i="106"/>
  <c r="C76" i="106"/>
  <c r="AA75" i="106"/>
  <c r="R68" i="106"/>
  <c r="O71" i="105"/>
  <c r="P68" i="105"/>
  <c r="Q68" i="105"/>
  <c r="S68" i="105" s="1"/>
  <c r="R68" i="104"/>
  <c r="V33" i="105"/>
  <c r="H33" i="105"/>
  <c r="Z69" i="105"/>
  <c r="AB69" i="105" s="1"/>
  <c r="AC69" i="105"/>
  <c r="AA74" i="105"/>
  <c r="M72" i="105"/>
  <c r="D72" i="105" s="1"/>
  <c r="L73" i="105"/>
  <c r="B76" i="105"/>
  <c r="C75" i="105"/>
  <c r="R67" i="105"/>
  <c r="O71" i="104"/>
  <c r="P69" i="104"/>
  <c r="Q69" i="104"/>
  <c r="S69" i="104" s="1"/>
  <c r="L73" i="104"/>
  <c r="M72" i="104"/>
  <c r="D72" i="104" s="1"/>
  <c r="AC70" i="104"/>
  <c r="Z70" i="104"/>
  <c r="AB70" i="104" s="1"/>
  <c r="R44" i="94"/>
  <c r="AA75" i="104"/>
  <c r="V33" i="104"/>
  <c r="H33" i="104"/>
  <c r="S44" i="94"/>
  <c r="C76" i="104"/>
  <c r="B77" i="104"/>
  <c r="R66" i="103"/>
  <c r="O70" i="103"/>
  <c r="P67" i="103"/>
  <c r="Q67" i="103"/>
  <c r="S67" i="103" s="1"/>
  <c r="AC69" i="103"/>
  <c r="Z69" i="103"/>
  <c r="AB69" i="103" s="1"/>
  <c r="L72" i="103"/>
  <c r="M71" i="103"/>
  <c r="D71" i="103" s="1"/>
  <c r="AA75" i="103"/>
  <c r="U33" i="103"/>
  <c r="E33" i="103" s="1"/>
  <c r="I32" i="103"/>
  <c r="R68" i="102"/>
  <c r="C76" i="103"/>
  <c r="B77" i="103"/>
  <c r="O71" i="102"/>
  <c r="P69" i="102"/>
  <c r="Q69" i="102"/>
  <c r="S69" i="102" s="1"/>
  <c r="V33" i="102"/>
  <c r="H33" i="102"/>
  <c r="C76" i="102"/>
  <c r="B77" i="102"/>
  <c r="AA75" i="102"/>
  <c r="L73" i="102"/>
  <c r="M72" i="102"/>
  <c r="D72" i="102" s="1"/>
  <c r="AC70" i="102"/>
  <c r="Z70" i="102"/>
  <c r="AB70" i="102" s="1"/>
  <c r="O71" i="101"/>
  <c r="P69" i="101"/>
  <c r="Q69" i="101"/>
  <c r="S69" i="101" s="1"/>
  <c r="Z70" i="101"/>
  <c r="AB70" i="101" s="1"/>
  <c r="AC70" i="101"/>
  <c r="M72" i="101"/>
  <c r="D72" i="101" s="1"/>
  <c r="L73" i="101"/>
  <c r="AA75" i="101"/>
  <c r="V33" i="101"/>
  <c r="H33" i="101"/>
  <c r="B77" i="101"/>
  <c r="C76" i="101"/>
  <c r="R68" i="101"/>
  <c r="O70" i="100"/>
  <c r="P67" i="100"/>
  <c r="Q67" i="100"/>
  <c r="S67" i="100" s="1"/>
  <c r="V54" i="97"/>
  <c r="X54" i="97" s="1"/>
  <c r="U55" i="97" s="1"/>
  <c r="B76" i="100"/>
  <c r="C75" i="100"/>
  <c r="Z69" i="100"/>
  <c r="AB69" i="100" s="1"/>
  <c r="AC69" i="100"/>
  <c r="M71" i="100"/>
  <c r="D71" i="100" s="1"/>
  <c r="L72" i="100"/>
  <c r="AA74" i="100"/>
  <c r="R66" i="100"/>
  <c r="O71" i="99"/>
  <c r="P68" i="99"/>
  <c r="Q68" i="99"/>
  <c r="S68" i="99" s="1"/>
  <c r="AA75" i="99"/>
  <c r="M72" i="99"/>
  <c r="D72" i="99" s="1"/>
  <c r="L73" i="99"/>
  <c r="B77" i="99"/>
  <c r="C76" i="99"/>
  <c r="V33" i="99"/>
  <c r="H33" i="99"/>
  <c r="Z70" i="99"/>
  <c r="AB70" i="99" s="1"/>
  <c r="AC70" i="99"/>
  <c r="R67" i="99"/>
  <c r="V33" i="98"/>
  <c r="H33" i="98"/>
  <c r="O71" i="98"/>
  <c r="AC69" i="98"/>
  <c r="Z69" i="98"/>
  <c r="AB69" i="98" s="1"/>
  <c r="L73" i="98"/>
  <c r="M72" i="98"/>
  <c r="D72" i="98" s="1"/>
  <c r="AA75" i="98"/>
  <c r="C76" i="98"/>
  <c r="B77" i="98"/>
  <c r="O71" i="97"/>
  <c r="M72" i="97"/>
  <c r="D72" i="97" s="1"/>
  <c r="L73" i="97"/>
  <c r="Z70" i="97"/>
  <c r="AB70" i="97" s="1"/>
  <c r="AC70" i="97"/>
  <c r="P44" i="97"/>
  <c r="I43" i="97"/>
  <c r="Q44" i="97"/>
  <c r="F44" i="97" s="1"/>
  <c r="AA74" i="97"/>
  <c r="B76" i="97"/>
  <c r="C75" i="97"/>
  <c r="O70" i="96"/>
  <c r="B76" i="96"/>
  <c r="C75" i="96"/>
  <c r="AA74" i="96"/>
  <c r="M71" i="96"/>
  <c r="D71" i="96" s="1"/>
  <c r="L72" i="96"/>
  <c r="Z69" i="96"/>
  <c r="AB69" i="96" s="1"/>
  <c r="AC69" i="96"/>
  <c r="O71" i="95"/>
  <c r="B77" i="95"/>
  <c r="C76" i="95"/>
  <c r="P44" i="95"/>
  <c r="Q44" i="95"/>
  <c r="AA75" i="95"/>
  <c r="M72" i="95"/>
  <c r="D72" i="95" s="1"/>
  <c r="L73" i="95"/>
  <c r="Z70" i="95"/>
  <c r="AB70" i="95" s="1"/>
  <c r="AC70" i="95"/>
  <c r="O69" i="94"/>
  <c r="L71" i="94"/>
  <c r="M70" i="94"/>
  <c r="D70" i="94" s="1"/>
  <c r="C75" i="94"/>
  <c r="B76" i="94"/>
  <c r="AA74" i="94"/>
  <c r="AC68" i="94"/>
  <c r="Z68" i="94"/>
  <c r="AB68" i="94" s="1"/>
  <c r="X31" i="113" l="1"/>
  <c r="R45" i="117"/>
  <c r="H45" i="117" s="1"/>
  <c r="W33" i="103"/>
  <c r="U34" i="95"/>
  <c r="E34" i="95" s="1"/>
  <c r="W34" i="95"/>
  <c r="I33" i="95"/>
  <c r="U33" i="94"/>
  <c r="E33" i="94" s="1"/>
  <c r="W33" i="94"/>
  <c r="I32" i="94"/>
  <c r="Q47" i="98"/>
  <c r="S47" i="98" s="1"/>
  <c r="W55" i="97"/>
  <c r="V55" i="97" s="1"/>
  <c r="X55" i="97" s="1"/>
  <c r="I31" i="113"/>
  <c r="U32" i="113"/>
  <c r="E32" i="113" s="1"/>
  <c r="F31" i="100"/>
  <c r="X31" i="100"/>
  <c r="U59" i="96"/>
  <c r="W59" i="96" s="1"/>
  <c r="V59" i="96" s="1"/>
  <c r="X59" i="96" s="1"/>
  <c r="U60" i="96" s="1"/>
  <c r="F45" i="96"/>
  <c r="S45" i="96"/>
  <c r="E45" i="96"/>
  <c r="R45" i="96"/>
  <c r="H45" i="96" s="1"/>
  <c r="S45" i="117"/>
  <c r="I45" i="117" s="1"/>
  <c r="O72" i="117"/>
  <c r="P46" i="117"/>
  <c r="AC71" i="117"/>
  <c r="Z71" i="117"/>
  <c r="AB71" i="117" s="1"/>
  <c r="L74" i="117"/>
  <c r="M73" i="117"/>
  <c r="D73" i="117" s="1"/>
  <c r="C77" i="117"/>
  <c r="B78" i="117"/>
  <c r="U52" i="117"/>
  <c r="W52" i="117" s="1"/>
  <c r="AA76" i="117"/>
  <c r="O72" i="116"/>
  <c r="P47" i="116"/>
  <c r="I46" i="116"/>
  <c r="Q47" i="116"/>
  <c r="F47" i="116" s="1"/>
  <c r="AC71" i="116"/>
  <c r="Z71" i="116"/>
  <c r="AB71" i="116" s="1"/>
  <c r="C77" i="116"/>
  <c r="B78" i="116"/>
  <c r="U51" i="116"/>
  <c r="W51" i="116" s="1"/>
  <c r="L74" i="116"/>
  <c r="M73" i="116"/>
  <c r="D73" i="116" s="1"/>
  <c r="AA76" i="116"/>
  <c r="R69" i="115"/>
  <c r="O72" i="115"/>
  <c r="P70" i="115"/>
  <c r="Q70" i="115"/>
  <c r="S70" i="115" s="1"/>
  <c r="AC71" i="115"/>
  <c r="Z71" i="115"/>
  <c r="AB71" i="115" s="1"/>
  <c r="L74" i="115"/>
  <c r="M73" i="115"/>
  <c r="D73" i="115" s="1"/>
  <c r="AA75" i="115"/>
  <c r="U34" i="115"/>
  <c r="E34" i="115" s="1"/>
  <c r="I33" i="115"/>
  <c r="R69" i="110"/>
  <c r="C76" i="115"/>
  <c r="B77" i="115"/>
  <c r="O72" i="114"/>
  <c r="P70" i="114"/>
  <c r="Q70" i="114"/>
  <c r="S70" i="114" s="1"/>
  <c r="M73" i="114"/>
  <c r="D73" i="114" s="1"/>
  <c r="L74" i="114"/>
  <c r="B78" i="114"/>
  <c r="C77" i="114"/>
  <c r="Z71" i="114"/>
  <c r="AB71" i="114" s="1"/>
  <c r="AC71" i="114"/>
  <c r="U34" i="114"/>
  <c r="E34" i="114" s="1"/>
  <c r="I33" i="114"/>
  <c r="AA76" i="114"/>
  <c r="R69" i="114"/>
  <c r="O71" i="113"/>
  <c r="P69" i="113"/>
  <c r="Q69" i="113"/>
  <c r="S69" i="113" s="1"/>
  <c r="B77" i="113"/>
  <c r="C76" i="113"/>
  <c r="M72" i="113"/>
  <c r="D72" i="113" s="1"/>
  <c r="L73" i="113"/>
  <c r="Z70" i="113"/>
  <c r="AB70" i="113" s="1"/>
  <c r="AC70" i="113"/>
  <c r="AA75" i="113"/>
  <c r="R68" i="113"/>
  <c r="O72" i="112"/>
  <c r="P69" i="112"/>
  <c r="Q69" i="112"/>
  <c r="S69" i="112" s="1"/>
  <c r="U34" i="112"/>
  <c r="E34" i="112" s="1"/>
  <c r="I33" i="112"/>
  <c r="AA76" i="112"/>
  <c r="R68" i="112"/>
  <c r="AC71" i="112"/>
  <c r="Z71" i="112"/>
  <c r="AB71" i="112" s="1"/>
  <c r="L74" i="112"/>
  <c r="M73" i="112"/>
  <c r="D73" i="112" s="1"/>
  <c r="C77" i="112"/>
  <c r="B78" i="112"/>
  <c r="O72" i="111"/>
  <c r="P69" i="111"/>
  <c r="Q69" i="111"/>
  <c r="S69" i="111" s="1"/>
  <c r="F33" i="111"/>
  <c r="X33" i="111"/>
  <c r="B77" i="111"/>
  <c r="C76" i="111"/>
  <c r="Z70" i="111"/>
  <c r="AB70" i="111" s="1"/>
  <c r="AC70" i="111"/>
  <c r="M73" i="111"/>
  <c r="D73" i="111" s="1"/>
  <c r="L74" i="111"/>
  <c r="AA75" i="111"/>
  <c r="R68" i="111"/>
  <c r="O72" i="110"/>
  <c r="P70" i="110"/>
  <c r="Q70" i="110"/>
  <c r="S70" i="110" s="1"/>
  <c r="C77" i="110"/>
  <c r="B78" i="110"/>
  <c r="U34" i="110"/>
  <c r="E34" i="110" s="1"/>
  <c r="I33" i="110"/>
  <c r="AC71" i="110"/>
  <c r="Z71" i="110"/>
  <c r="AB71" i="110" s="1"/>
  <c r="L74" i="110"/>
  <c r="M73" i="110"/>
  <c r="D73" i="110" s="1"/>
  <c r="AA76" i="110"/>
  <c r="O72" i="109"/>
  <c r="P70" i="109"/>
  <c r="Q70" i="109"/>
  <c r="S70" i="109" s="1"/>
  <c r="R69" i="108"/>
  <c r="U34" i="109"/>
  <c r="E34" i="109" s="1"/>
  <c r="I33" i="109"/>
  <c r="C77" i="109"/>
  <c r="B78" i="109"/>
  <c r="R69" i="109"/>
  <c r="AC71" i="109"/>
  <c r="Z71" i="109"/>
  <c r="AB71" i="109" s="1"/>
  <c r="L74" i="109"/>
  <c r="M73" i="109"/>
  <c r="D73" i="109" s="1"/>
  <c r="AA76" i="109"/>
  <c r="O72" i="108"/>
  <c r="P70" i="108"/>
  <c r="Q70" i="108"/>
  <c r="S70" i="108" s="1"/>
  <c r="L74" i="108"/>
  <c r="M73" i="108"/>
  <c r="D73" i="108" s="1"/>
  <c r="AC71" i="108"/>
  <c r="Z71" i="108"/>
  <c r="AB71" i="108" s="1"/>
  <c r="AA76" i="108"/>
  <c r="R69" i="107"/>
  <c r="U34" i="108"/>
  <c r="E34" i="108" s="1"/>
  <c r="I33" i="108"/>
  <c r="C77" i="108"/>
  <c r="B78" i="108"/>
  <c r="O72" i="107"/>
  <c r="P70" i="107"/>
  <c r="Q70" i="107"/>
  <c r="S70" i="107" s="1"/>
  <c r="U34" i="107"/>
  <c r="E34" i="107" s="1"/>
  <c r="I33" i="107"/>
  <c r="AC71" i="107"/>
  <c r="Z71" i="107"/>
  <c r="AB71" i="107" s="1"/>
  <c r="L74" i="107"/>
  <c r="M73" i="107"/>
  <c r="D73" i="107" s="1"/>
  <c r="AA76" i="107"/>
  <c r="C77" i="107"/>
  <c r="B78" i="107"/>
  <c r="O72" i="106"/>
  <c r="P70" i="106"/>
  <c r="Q70" i="106"/>
  <c r="S70" i="106" s="1"/>
  <c r="B78" i="106"/>
  <c r="C77" i="106"/>
  <c r="F33" i="106"/>
  <c r="X33" i="106"/>
  <c r="AA76" i="106"/>
  <c r="M73" i="106"/>
  <c r="D73" i="106" s="1"/>
  <c r="L74" i="106"/>
  <c r="Z71" i="106"/>
  <c r="AB71" i="106" s="1"/>
  <c r="AC71" i="106"/>
  <c r="R69" i="106"/>
  <c r="O72" i="105"/>
  <c r="P69" i="105"/>
  <c r="Q69" i="105"/>
  <c r="S69" i="105" s="1"/>
  <c r="R69" i="104"/>
  <c r="B77" i="105"/>
  <c r="C76" i="105"/>
  <c r="Z70" i="105"/>
  <c r="AB70" i="105" s="1"/>
  <c r="AC70" i="105"/>
  <c r="AA75" i="105"/>
  <c r="M73" i="105"/>
  <c r="D73" i="105" s="1"/>
  <c r="L74" i="105"/>
  <c r="F33" i="105"/>
  <c r="X33" i="105"/>
  <c r="R68" i="105"/>
  <c r="O72" i="104"/>
  <c r="P70" i="104"/>
  <c r="Q70" i="104"/>
  <c r="S70" i="104" s="1"/>
  <c r="C77" i="104"/>
  <c r="B78" i="104"/>
  <c r="P45" i="94"/>
  <c r="Q45" i="94"/>
  <c r="AC71" i="104"/>
  <c r="Z71" i="104"/>
  <c r="AB71" i="104" s="1"/>
  <c r="L74" i="104"/>
  <c r="M73" i="104"/>
  <c r="D73" i="104" s="1"/>
  <c r="AA76" i="104"/>
  <c r="F33" i="104"/>
  <c r="X33" i="104"/>
  <c r="R67" i="103"/>
  <c r="O71" i="103"/>
  <c r="P68" i="103"/>
  <c r="Q68" i="103"/>
  <c r="S68" i="103" s="1"/>
  <c r="AA76" i="103"/>
  <c r="V33" i="103"/>
  <c r="H33" i="103"/>
  <c r="L73" i="103"/>
  <c r="M72" i="103"/>
  <c r="D72" i="103" s="1"/>
  <c r="AC70" i="103"/>
  <c r="Z70" i="103"/>
  <c r="AB70" i="103" s="1"/>
  <c r="R69" i="102"/>
  <c r="C77" i="103"/>
  <c r="B78" i="103"/>
  <c r="O72" i="102"/>
  <c r="P70" i="102"/>
  <c r="Q70" i="102"/>
  <c r="S70" i="102" s="1"/>
  <c r="AA76" i="102"/>
  <c r="F33" i="102"/>
  <c r="X33" i="102"/>
  <c r="AC71" i="102"/>
  <c r="Z71" i="102"/>
  <c r="AB71" i="102" s="1"/>
  <c r="L74" i="102"/>
  <c r="M73" i="102"/>
  <c r="D73" i="102" s="1"/>
  <c r="C77" i="102"/>
  <c r="B78" i="102"/>
  <c r="O72" i="101"/>
  <c r="P70" i="101"/>
  <c r="Q70" i="101"/>
  <c r="S70" i="101" s="1"/>
  <c r="AA76" i="101"/>
  <c r="B78" i="101"/>
  <c r="C77" i="101"/>
  <c r="F33" i="101"/>
  <c r="X33" i="101"/>
  <c r="M73" i="101"/>
  <c r="D73" i="101" s="1"/>
  <c r="L74" i="101"/>
  <c r="Z71" i="101"/>
  <c r="AB71" i="101" s="1"/>
  <c r="AC71" i="101"/>
  <c r="R69" i="101"/>
  <c r="O71" i="100"/>
  <c r="P68" i="100"/>
  <c r="Q68" i="100"/>
  <c r="S68" i="100" s="1"/>
  <c r="B77" i="100"/>
  <c r="C76" i="100"/>
  <c r="M72" i="100"/>
  <c r="D72" i="100" s="1"/>
  <c r="L73" i="100"/>
  <c r="Z70" i="100"/>
  <c r="AB70" i="100" s="1"/>
  <c r="AC70" i="100"/>
  <c r="AA75" i="100"/>
  <c r="R67" i="100"/>
  <c r="O72" i="99"/>
  <c r="P69" i="99"/>
  <c r="Q69" i="99"/>
  <c r="S69" i="99" s="1"/>
  <c r="Z71" i="99"/>
  <c r="AB71" i="99" s="1"/>
  <c r="AC71" i="99"/>
  <c r="AA76" i="99"/>
  <c r="M73" i="99"/>
  <c r="D73" i="99" s="1"/>
  <c r="L74" i="99"/>
  <c r="F33" i="99"/>
  <c r="X33" i="99"/>
  <c r="B78" i="99"/>
  <c r="C77" i="99"/>
  <c r="R68" i="99"/>
  <c r="X33" i="98"/>
  <c r="F33" i="98"/>
  <c r="O72" i="98"/>
  <c r="AA76" i="98"/>
  <c r="L74" i="98"/>
  <c r="M73" i="98"/>
  <c r="D73" i="98" s="1"/>
  <c r="AC70" i="98"/>
  <c r="Z70" i="98"/>
  <c r="AB70" i="98" s="1"/>
  <c r="C77" i="98"/>
  <c r="B78" i="98"/>
  <c r="R47" i="98"/>
  <c r="O72" i="97"/>
  <c r="AA75" i="97"/>
  <c r="R44" i="97"/>
  <c r="H44" i="97" s="1"/>
  <c r="E44" i="97"/>
  <c r="B77" i="97"/>
  <c r="C76" i="97"/>
  <c r="S44" i="97"/>
  <c r="Z71" i="97"/>
  <c r="AB71" i="97" s="1"/>
  <c r="AC71" i="97"/>
  <c r="M73" i="97"/>
  <c r="D73" i="97" s="1"/>
  <c r="L74" i="97"/>
  <c r="O71" i="96"/>
  <c r="AA75" i="96"/>
  <c r="Z70" i="96"/>
  <c r="AB70" i="96" s="1"/>
  <c r="AC70" i="96"/>
  <c r="M72" i="96"/>
  <c r="D72" i="96" s="1"/>
  <c r="L73" i="96"/>
  <c r="B77" i="96"/>
  <c r="C76" i="96"/>
  <c r="O72" i="95"/>
  <c r="Z71" i="95"/>
  <c r="AB71" i="95" s="1"/>
  <c r="AC71" i="95"/>
  <c r="M73" i="95"/>
  <c r="D73" i="95" s="1"/>
  <c r="L74" i="95"/>
  <c r="R44" i="95"/>
  <c r="B78" i="95"/>
  <c r="C77" i="95"/>
  <c r="S44" i="95"/>
  <c r="AA76" i="95"/>
  <c r="O70" i="94"/>
  <c r="C76" i="94"/>
  <c r="B77" i="94"/>
  <c r="AC69" i="94"/>
  <c r="Z69" i="94"/>
  <c r="AB69" i="94" s="1"/>
  <c r="AA75" i="94"/>
  <c r="L72" i="94"/>
  <c r="M71" i="94"/>
  <c r="D71" i="94" s="1"/>
  <c r="W34" i="107" l="1"/>
  <c r="W34" i="115"/>
  <c r="W34" i="108"/>
  <c r="W34" i="112"/>
  <c r="W34" i="110"/>
  <c r="V34" i="110" s="1"/>
  <c r="W34" i="114"/>
  <c r="V34" i="95"/>
  <c r="H34" i="95"/>
  <c r="V33" i="94"/>
  <c r="H33" i="94"/>
  <c r="W32" i="113"/>
  <c r="V32" i="113" s="1"/>
  <c r="W34" i="109"/>
  <c r="V34" i="109" s="1"/>
  <c r="U32" i="100"/>
  <c r="E32" i="100" s="1"/>
  <c r="I31" i="100"/>
  <c r="Q46" i="117"/>
  <c r="F46" i="117" s="1"/>
  <c r="P46" i="96"/>
  <c r="I45" i="96"/>
  <c r="Q46" i="96"/>
  <c r="F46" i="96" s="1"/>
  <c r="O73" i="117"/>
  <c r="C78" i="117"/>
  <c r="B79" i="117"/>
  <c r="E46" i="117"/>
  <c r="V52" i="117"/>
  <c r="X52" i="117" s="1"/>
  <c r="AA77" i="117"/>
  <c r="L75" i="117"/>
  <c r="M74" i="117"/>
  <c r="D74" i="117" s="1"/>
  <c r="AC72" i="117"/>
  <c r="Z72" i="117"/>
  <c r="AB72" i="117" s="1"/>
  <c r="O73" i="116"/>
  <c r="L75" i="116"/>
  <c r="M74" i="116"/>
  <c r="D74" i="116" s="1"/>
  <c r="C78" i="116"/>
  <c r="B79" i="116"/>
  <c r="R47" i="116"/>
  <c r="H47" i="116" s="1"/>
  <c r="E47" i="116"/>
  <c r="V51" i="116"/>
  <c r="X51" i="116" s="1"/>
  <c r="AA77" i="116"/>
  <c r="AC72" i="116"/>
  <c r="Z72" i="116"/>
  <c r="AB72" i="116" s="1"/>
  <c r="S47" i="116"/>
  <c r="R70" i="115"/>
  <c r="O73" i="115"/>
  <c r="P71" i="115"/>
  <c r="Q71" i="115"/>
  <c r="S71" i="115" s="1"/>
  <c r="AA76" i="115"/>
  <c r="V34" i="115"/>
  <c r="H34" i="115"/>
  <c r="L75" i="115"/>
  <c r="M74" i="115"/>
  <c r="D74" i="115" s="1"/>
  <c r="AC72" i="115"/>
  <c r="Z72" i="115"/>
  <c r="AB72" i="115" s="1"/>
  <c r="C77" i="115"/>
  <c r="B78" i="115"/>
  <c r="O73" i="114"/>
  <c r="P71" i="114"/>
  <c r="Q71" i="114"/>
  <c r="S71" i="114" s="1"/>
  <c r="R69" i="112"/>
  <c r="B79" i="114"/>
  <c r="C78" i="114"/>
  <c r="V34" i="114"/>
  <c r="H34" i="114"/>
  <c r="Z72" i="114"/>
  <c r="AB72" i="114" s="1"/>
  <c r="AC72" i="114"/>
  <c r="AA77" i="114"/>
  <c r="M74" i="114"/>
  <c r="D74" i="114" s="1"/>
  <c r="L75" i="114"/>
  <c r="R70" i="114"/>
  <c r="O72" i="113"/>
  <c r="P70" i="113"/>
  <c r="Q70" i="113"/>
  <c r="S70" i="113" s="1"/>
  <c r="B78" i="113"/>
  <c r="C77" i="113"/>
  <c r="Z71" i="113"/>
  <c r="AB71" i="113" s="1"/>
  <c r="AC71" i="113"/>
  <c r="M73" i="113"/>
  <c r="D73" i="113" s="1"/>
  <c r="L74" i="113"/>
  <c r="AA76" i="113"/>
  <c r="R69" i="113"/>
  <c r="O73" i="112"/>
  <c r="P70" i="112"/>
  <c r="Q70" i="112"/>
  <c r="S70" i="112" s="1"/>
  <c r="R70" i="110"/>
  <c r="AA77" i="112"/>
  <c r="L75" i="112"/>
  <c r="M74" i="112"/>
  <c r="D74" i="112" s="1"/>
  <c r="AC72" i="112"/>
  <c r="Z72" i="112"/>
  <c r="AB72" i="112" s="1"/>
  <c r="C78" i="112"/>
  <c r="B79" i="112"/>
  <c r="V34" i="112"/>
  <c r="H34" i="112"/>
  <c r="O73" i="111"/>
  <c r="P70" i="111"/>
  <c r="Q70" i="111"/>
  <c r="S70" i="111" s="1"/>
  <c r="B78" i="111"/>
  <c r="C77" i="111"/>
  <c r="M74" i="111"/>
  <c r="D74" i="111" s="1"/>
  <c r="L75" i="111"/>
  <c r="Z71" i="111"/>
  <c r="AB71" i="111" s="1"/>
  <c r="AC71" i="111"/>
  <c r="AA76" i="111"/>
  <c r="U34" i="111"/>
  <c r="E34" i="111" s="1"/>
  <c r="I33" i="111"/>
  <c r="R69" i="111"/>
  <c r="O73" i="110"/>
  <c r="P71" i="110"/>
  <c r="Q71" i="110"/>
  <c r="S71" i="110" s="1"/>
  <c r="R70" i="109"/>
  <c r="L75" i="110"/>
  <c r="M74" i="110"/>
  <c r="D74" i="110" s="1"/>
  <c r="AC72" i="110"/>
  <c r="Z72" i="110"/>
  <c r="AB72" i="110" s="1"/>
  <c r="AA77" i="110"/>
  <c r="R70" i="108"/>
  <c r="H34" i="110"/>
  <c r="C78" i="110"/>
  <c r="B79" i="110"/>
  <c r="O73" i="109"/>
  <c r="P71" i="109"/>
  <c r="Q71" i="109"/>
  <c r="S71" i="109" s="1"/>
  <c r="L75" i="109"/>
  <c r="M74" i="109"/>
  <c r="D74" i="109" s="1"/>
  <c r="AC72" i="109"/>
  <c r="Z72" i="109"/>
  <c r="AB72" i="109" s="1"/>
  <c r="C78" i="109"/>
  <c r="B79" i="109"/>
  <c r="H34" i="109"/>
  <c r="AA77" i="109"/>
  <c r="O73" i="108"/>
  <c r="P71" i="108"/>
  <c r="Q71" i="108"/>
  <c r="S71" i="108" s="1"/>
  <c r="W60" i="96"/>
  <c r="V60" i="96" s="1"/>
  <c r="X60" i="96" s="1"/>
  <c r="AA77" i="108"/>
  <c r="AC72" i="108"/>
  <c r="Z72" i="108"/>
  <c r="AB72" i="108" s="1"/>
  <c r="L75" i="108"/>
  <c r="M74" i="108"/>
  <c r="D74" i="108" s="1"/>
  <c r="R70" i="107"/>
  <c r="C78" i="108"/>
  <c r="B79" i="108"/>
  <c r="V34" i="108"/>
  <c r="H34" i="108"/>
  <c r="O73" i="107"/>
  <c r="P71" i="107"/>
  <c r="Q71" i="107"/>
  <c r="S71" i="107" s="1"/>
  <c r="U56" i="97"/>
  <c r="C78" i="107"/>
  <c r="B79" i="107"/>
  <c r="L75" i="107"/>
  <c r="M74" i="107"/>
  <c r="D74" i="107" s="1"/>
  <c r="AC72" i="107"/>
  <c r="Z72" i="107"/>
  <c r="AB72" i="107" s="1"/>
  <c r="AA77" i="107"/>
  <c r="V34" i="107"/>
  <c r="H34" i="107"/>
  <c r="O73" i="106"/>
  <c r="P71" i="106"/>
  <c r="Q71" i="106"/>
  <c r="S71" i="106" s="1"/>
  <c r="Z72" i="106"/>
  <c r="AB72" i="106" s="1"/>
  <c r="AC72" i="106"/>
  <c r="M74" i="106"/>
  <c r="D74" i="106" s="1"/>
  <c r="L75" i="106"/>
  <c r="B79" i="106"/>
  <c r="C78" i="106"/>
  <c r="U34" i="106"/>
  <c r="E34" i="106" s="1"/>
  <c r="I33" i="106"/>
  <c r="W34" i="106"/>
  <c r="AA77" i="106"/>
  <c r="R70" i="106"/>
  <c r="O73" i="105"/>
  <c r="P70" i="105"/>
  <c r="Q70" i="105"/>
  <c r="S70" i="105" s="1"/>
  <c r="S45" i="94"/>
  <c r="R70" i="104"/>
  <c r="Z71" i="105"/>
  <c r="AB71" i="105" s="1"/>
  <c r="AC71" i="105"/>
  <c r="AA76" i="105"/>
  <c r="U34" i="105"/>
  <c r="E34" i="105" s="1"/>
  <c r="I33" i="105"/>
  <c r="M74" i="105"/>
  <c r="D74" i="105" s="1"/>
  <c r="L75" i="105"/>
  <c r="B78" i="105"/>
  <c r="C77" i="105"/>
  <c r="R69" i="105"/>
  <c r="O73" i="104"/>
  <c r="P71" i="104"/>
  <c r="Q71" i="104"/>
  <c r="S71" i="104" s="1"/>
  <c r="U34" i="104"/>
  <c r="E34" i="104" s="1"/>
  <c r="I33" i="104"/>
  <c r="L75" i="104"/>
  <c r="M74" i="104"/>
  <c r="D74" i="104" s="1"/>
  <c r="AC72" i="104"/>
  <c r="Z72" i="104"/>
  <c r="AB72" i="104" s="1"/>
  <c r="R45" i="94"/>
  <c r="AA77" i="104"/>
  <c r="C78" i="104"/>
  <c r="B79" i="104"/>
  <c r="R68" i="103"/>
  <c r="O72" i="103"/>
  <c r="P69" i="103"/>
  <c r="Q69" i="103"/>
  <c r="S69" i="103" s="1"/>
  <c r="AA77" i="103"/>
  <c r="R70" i="102"/>
  <c r="C78" i="103"/>
  <c r="B79" i="103"/>
  <c r="AC71" i="103"/>
  <c r="Z71" i="103"/>
  <c r="AB71" i="103" s="1"/>
  <c r="L74" i="103"/>
  <c r="M73" i="103"/>
  <c r="D73" i="103" s="1"/>
  <c r="F33" i="103"/>
  <c r="X33" i="103"/>
  <c r="O73" i="102"/>
  <c r="P71" i="102"/>
  <c r="Q71" i="102"/>
  <c r="S71" i="102" s="1"/>
  <c r="C78" i="102"/>
  <c r="B79" i="102"/>
  <c r="U34" i="102"/>
  <c r="E34" i="102" s="1"/>
  <c r="I33" i="102"/>
  <c r="AA77" i="102"/>
  <c r="L75" i="102"/>
  <c r="M74" i="102"/>
  <c r="D74" i="102" s="1"/>
  <c r="AC72" i="102"/>
  <c r="Z72" i="102"/>
  <c r="AB72" i="102" s="1"/>
  <c r="O73" i="101"/>
  <c r="P71" i="101"/>
  <c r="Q71" i="101"/>
  <c r="S71" i="101" s="1"/>
  <c r="Z72" i="101"/>
  <c r="AB72" i="101" s="1"/>
  <c r="AC72" i="101"/>
  <c r="M74" i="101"/>
  <c r="D74" i="101" s="1"/>
  <c r="L75" i="101"/>
  <c r="U34" i="101"/>
  <c r="E34" i="101" s="1"/>
  <c r="I33" i="101"/>
  <c r="AA77" i="101"/>
  <c r="B79" i="101"/>
  <c r="C78" i="101"/>
  <c r="R70" i="101"/>
  <c r="O72" i="100"/>
  <c r="P69" i="100"/>
  <c r="Q69" i="100"/>
  <c r="S69" i="100" s="1"/>
  <c r="Z71" i="100"/>
  <c r="AB71" i="100" s="1"/>
  <c r="AC71" i="100"/>
  <c r="M73" i="100"/>
  <c r="D73" i="100" s="1"/>
  <c r="L74" i="100"/>
  <c r="AA76" i="100"/>
  <c r="B78" i="100"/>
  <c r="C77" i="100"/>
  <c r="R68" i="100"/>
  <c r="O73" i="99"/>
  <c r="P70" i="99"/>
  <c r="Q70" i="99"/>
  <c r="S70" i="99" s="1"/>
  <c r="AA77" i="99"/>
  <c r="U34" i="99"/>
  <c r="E34" i="99" s="1"/>
  <c r="I33" i="99"/>
  <c r="M74" i="99"/>
  <c r="D74" i="99" s="1"/>
  <c r="L75" i="99"/>
  <c r="B79" i="99"/>
  <c r="C78" i="99"/>
  <c r="Z72" i="99"/>
  <c r="AB72" i="99" s="1"/>
  <c r="AC72" i="99"/>
  <c r="R69" i="99"/>
  <c r="U34" i="98"/>
  <c r="E34" i="98" s="1"/>
  <c r="I33" i="98"/>
  <c r="O73" i="98"/>
  <c r="C78" i="98"/>
  <c r="B79" i="98"/>
  <c r="P48" i="98"/>
  <c r="Q48" i="98"/>
  <c r="AA77" i="98"/>
  <c r="AC71" i="98"/>
  <c r="Z71" i="98"/>
  <c r="AB71" i="98" s="1"/>
  <c r="L75" i="98"/>
  <c r="M74" i="98"/>
  <c r="D74" i="98" s="1"/>
  <c r="O73" i="97"/>
  <c r="AA76" i="97"/>
  <c r="M74" i="97"/>
  <c r="D74" i="97" s="1"/>
  <c r="L75" i="97"/>
  <c r="Z72" i="97"/>
  <c r="AB72" i="97" s="1"/>
  <c r="AC72" i="97"/>
  <c r="P45" i="97"/>
  <c r="I44" i="97"/>
  <c r="Q45" i="97"/>
  <c r="F45" i="97" s="1"/>
  <c r="B78" i="97"/>
  <c r="C77" i="97"/>
  <c r="O72" i="96"/>
  <c r="AA76" i="96"/>
  <c r="B78" i="96"/>
  <c r="C77" i="96"/>
  <c r="M73" i="96"/>
  <c r="D73" i="96" s="1"/>
  <c r="L74" i="96"/>
  <c r="Z71" i="96"/>
  <c r="AB71" i="96" s="1"/>
  <c r="AC71" i="96"/>
  <c r="O73" i="95"/>
  <c r="P45" i="95"/>
  <c r="Q45" i="95"/>
  <c r="B79" i="95"/>
  <c r="C78" i="95"/>
  <c r="AA77" i="95"/>
  <c r="M74" i="95"/>
  <c r="D74" i="95" s="1"/>
  <c r="L75" i="95"/>
  <c r="Z72" i="95"/>
  <c r="AB72" i="95" s="1"/>
  <c r="AC72" i="95"/>
  <c r="O71" i="94"/>
  <c r="C77" i="94"/>
  <c r="B78" i="94"/>
  <c r="L73" i="94"/>
  <c r="M72" i="94"/>
  <c r="D72" i="94" s="1"/>
  <c r="AC70" i="94"/>
  <c r="Z70" i="94"/>
  <c r="AB70" i="94" s="1"/>
  <c r="AA76" i="94"/>
  <c r="W34" i="102" l="1"/>
  <c r="W34" i="104"/>
  <c r="W34" i="101"/>
  <c r="H32" i="113"/>
  <c r="W34" i="105"/>
  <c r="V34" i="105" s="1"/>
  <c r="W34" i="111"/>
  <c r="V34" i="111" s="1"/>
  <c r="X34" i="95"/>
  <c r="F34" i="95"/>
  <c r="X33" i="94"/>
  <c r="F33" i="94"/>
  <c r="W34" i="99"/>
  <c r="V34" i="99" s="1"/>
  <c r="S46" i="117"/>
  <c r="P47" i="117" s="1"/>
  <c r="R46" i="117"/>
  <c r="H46" i="117" s="1"/>
  <c r="W34" i="98"/>
  <c r="V34" i="98" s="1"/>
  <c r="W32" i="100"/>
  <c r="F32" i="113"/>
  <c r="X32" i="113"/>
  <c r="W56" i="97"/>
  <c r="V56" i="97" s="1"/>
  <c r="X56" i="97" s="1"/>
  <c r="S46" i="96"/>
  <c r="E46" i="96"/>
  <c r="R46" i="96"/>
  <c r="H46" i="96" s="1"/>
  <c r="U61" i="96"/>
  <c r="W61" i="96" s="1"/>
  <c r="V61" i="96" s="1"/>
  <c r="X61" i="96" s="1"/>
  <c r="U62" i="96" s="1"/>
  <c r="P46" i="94"/>
  <c r="R70" i="112"/>
  <c r="O74" i="117"/>
  <c r="C79" i="117"/>
  <c r="B80" i="117"/>
  <c r="Q47" i="117"/>
  <c r="F47" i="117" s="1"/>
  <c r="AC73" i="117"/>
  <c r="Z73" i="117"/>
  <c r="AB73" i="117" s="1"/>
  <c r="L76" i="117"/>
  <c r="M75" i="117"/>
  <c r="D75" i="117" s="1"/>
  <c r="U53" i="117"/>
  <c r="W53" i="117" s="1"/>
  <c r="AA78" i="117"/>
  <c r="O74" i="116"/>
  <c r="C79" i="116"/>
  <c r="B80" i="116"/>
  <c r="P48" i="116"/>
  <c r="I47" i="116"/>
  <c r="Q48" i="116"/>
  <c r="F48" i="116" s="1"/>
  <c r="AC73" i="116"/>
  <c r="Z73" i="116"/>
  <c r="AB73" i="116" s="1"/>
  <c r="U52" i="116"/>
  <c r="W52" i="116" s="1"/>
  <c r="AA78" i="116"/>
  <c r="L76" i="116"/>
  <c r="M75" i="116"/>
  <c r="D75" i="116" s="1"/>
  <c r="R71" i="115"/>
  <c r="O74" i="115"/>
  <c r="P72" i="115"/>
  <c r="Q72" i="115"/>
  <c r="S72" i="115" s="1"/>
  <c r="C78" i="115"/>
  <c r="B79" i="115"/>
  <c r="AA77" i="115"/>
  <c r="AC73" i="115"/>
  <c r="Z73" i="115"/>
  <c r="AB73" i="115" s="1"/>
  <c r="L76" i="115"/>
  <c r="M75" i="115"/>
  <c r="D75" i="115" s="1"/>
  <c r="F34" i="115"/>
  <c r="X34" i="115"/>
  <c r="O74" i="114"/>
  <c r="P72" i="114"/>
  <c r="Q72" i="114"/>
  <c r="S72" i="114" s="1"/>
  <c r="Z73" i="114"/>
  <c r="AB73" i="114" s="1"/>
  <c r="AC73" i="114"/>
  <c r="AA78" i="114"/>
  <c r="M75" i="114"/>
  <c r="D75" i="114" s="1"/>
  <c r="L76" i="114"/>
  <c r="F34" i="114"/>
  <c r="X34" i="114"/>
  <c r="B80" i="114"/>
  <c r="C79" i="114"/>
  <c r="R71" i="114"/>
  <c r="O73" i="113"/>
  <c r="P71" i="113"/>
  <c r="Q71" i="113"/>
  <c r="S71" i="113" s="1"/>
  <c r="B79" i="113"/>
  <c r="C78" i="113"/>
  <c r="M74" i="113"/>
  <c r="D74" i="113" s="1"/>
  <c r="L75" i="113"/>
  <c r="Z72" i="113"/>
  <c r="AB72" i="113" s="1"/>
  <c r="AC72" i="113"/>
  <c r="AA77" i="113"/>
  <c r="R70" i="113"/>
  <c r="O74" i="112"/>
  <c r="P71" i="112"/>
  <c r="Q71" i="112"/>
  <c r="S71" i="112" s="1"/>
  <c r="F34" i="112"/>
  <c r="X34" i="112"/>
  <c r="AA78" i="112"/>
  <c r="AC73" i="112"/>
  <c r="Z73" i="112"/>
  <c r="AB73" i="112" s="1"/>
  <c r="L76" i="112"/>
  <c r="M75" i="112"/>
  <c r="D75" i="112" s="1"/>
  <c r="R71" i="110"/>
  <c r="C79" i="112"/>
  <c r="B80" i="112"/>
  <c r="O74" i="111"/>
  <c r="P71" i="111"/>
  <c r="Q71" i="111"/>
  <c r="S71" i="111" s="1"/>
  <c r="H34" i="111"/>
  <c r="B79" i="111"/>
  <c r="C78" i="111"/>
  <c r="Z72" i="111"/>
  <c r="AB72" i="111" s="1"/>
  <c r="AC72" i="111"/>
  <c r="M75" i="111"/>
  <c r="D75" i="111" s="1"/>
  <c r="L76" i="111"/>
  <c r="AA77" i="111"/>
  <c r="R70" i="111"/>
  <c r="O74" i="110"/>
  <c r="P72" i="110"/>
  <c r="Q72" i="110"/>
  <c r="S72" i="110" s="1"/>
  <c r="R71" i="107"/>
  <c r="R71" i="108"/>
  <c r="R71" i="109"/>
  <c r="C79" i="110"/>
  <c r="B80" i="110"/>
  <c r="AA78" i="110"/>
  <c r="F34" i="110"/>
  <c r="X34" i="110"/>
  <c r="AC73" i="110"/>
  <c r="Z73" i="110"/>
  <c r="AB73" i="110" s="1"/>
  <c r="L76" i="110"/>
  <c r="M75" i="110"/>
  <c r="D75" i="110" s="1"/>
  <c r="O74" i="109"/>
  <c r="P72" i="109"/>
  <c r="Q72" i="109"/>
  <c r="S72" i="109" s="1"/>
  <c r="F34" i="109"/>
  <c r="X34" i="109"/>
  <c r="AA78" i="109"/>
  <c r="AC73" i="109"/>
  <c r="Z73" i="109"/>
  <c r="AB73" i="109" s="1"/>
  <c r="L76" i="109"/>
  <c r="M75" i="109"/>
  <c r="D75" i="109" s="1"/>
  <c r="C79" i="109"/>
  <c r="B80" i="109"/>
  <c r="O74" i="108"/>
  <c r="P72" i="108"/>
  <c r="Q72" i="108"/>
  <c r="S72" i="108" s="1"/>
  <c r="C79" i="108"/>
  <c r="B80" i="108"/>
  <c r="L76" i="108"/>
  <c r="M75" i="108"/>
  <c r="D75" i="108" s="1"/>
  <c r="AC73" i="108"/>
  <c r="Z73" i="108"/>
  <c r="AB73" i="108" s="1"/>
  <c r="F34" i="108"/>
  <c r="X34" i="108"/>
  <c r="AA78" i="108"/>
  <c r="O74" i="107"/>
  <c r="P72" i="107"/>
  <c r="Q72" i="107"/>
  <c r="S72" i="107" s="1"/>
  <c r="F34" i="107"/>
  <c r="X34" i="107"/>
  <c r="C79" i="107"/>
  <c r="B80" i="107"/>
  <c r="AC73" i="107"/>
  <c r="Z73" i="107"/>
  <c r="AB73" i="107" s="1"/>
  <c r="L76" i="107"/>
  <c r="M75" i="107"/>
  <c r="D75" i="107" s="1"/>
  <c r="AA78" i="107"/>
  <c r="O74" i="106"/>
  <c r="B80" i="106"/>
  <c r="C79" i="106"/>
  <c r="P72" i="106"/>
  <c r="Q72" i="106"/>
  <c r="S72" i="106" s="1"/>
  <c r="Q46" i="94"/>
  <c r="V34" i="106"/>
  <c r="H34" i="106"/>
  <c r="AA78" i="106"/>
  <c r="M75" i="106"/>
  <c r="D75" i="106" s="1"/>
  <c r="L76" i="106"/>
  <c r="Z73" i="106"/>
  <c r="AB73" i="106" s="1"/>
  <c r="AC73" i="106"/>
  <c r="R71" i="106"/>
  <c r="O74" i="105"/>
  <c r="P71" i="105"/>
  <c r="Q71" i="105"/>
  <c r="S71" i="105" s="1"/>
  <c r="R71" i="104"/>
  <c r="B79" i="105"/>
  <c r="C78" i="105"/>
  <c r="Z72" i="105"/>
  <c r="AB72" i="105" s="1"/>
  <c r="AC72" i="105"/>
  <c r="AA77" i="105"/>
  <c r="M75" i="105"/>
  <c r="D75" i="105" s="1"/>
  <c r="L76" i="105"/>
  <c r="H34" i="105"/>
  <c r="R70" i="105"/>
  <c r="O74" i="104"/>
  <c r="P72" i="104"/>
  <c r="Q72" i="104"/>
  <c r="S72" i="104" s="1"/>
  <c r="AA78" i="104"/>
  <c r="AC73" i="104"/>
  <c r="Z73" i="104"/>
  <c r="AB73" i="104" s="1"/>
  <c r="L76" i="104"/>
  <c r="M75" i="104"/>
  <c r="D75" i="104" s="1"/>
  <c r="C79" i="104"/>
  <c r="B80" i="104"/>
  <c r="V34" i="104"/>
  <c r="H34" i="104"/>
  <c r="R69" i="103"/>
  <c r="O73" i="103"/>
  <c r="P70" i="103"/>
  <c r="Q70" i="103"/>
  <c r="S70" i="103" s="1"/>
  <c r="L75" i="103"/>
  <c r="M74" i="103"/>
  <c r="D74" i="103" s="1"/>
  <c r="AC72" i="103"/>
  <c r="Z72" i="103"/>
  <c r="AB72" i="103" s="1"/>
  <c r="AA78" i="103"/>
  <c r="R71" i="102"/>
  <c r="U34" i="103"/>
  <c r="E34" i="103" s="1"/>
  <c r="I33" i="103"/>
  <c r="W34" i="103"/>
  <c r="C79" i="103"/>
  <c r="B80" i="103"/>
  <c r="O74" i="102"/>
  <c r="P72" i="102"/>
  <c r="Q72" i="102"/>
  <c r="S72" i="102" s="1"/>
  <c r="AA78" i="102"/>
  <c r="AC73" i="102"/>
  <c r="Z73" i="102"/>
  <c r="AB73" i="102" s="1"/>
  <c r="L76" i="102"/>
  <c r="M75" i="102"/>
  <c r="D75" i="102" s="1"/>
  <c r="V34" i="102"/>
  <c r="H34" i="102"/>
  <c r="C79" i="102"/>
  <c r="B80" i="102"/>
  <c r="O74" i="101"/>
  <c r="P72" i="101"/>
  <c r="Q72" i="101"/>
  <c r="S72" i="101" s="1"/>
  <c r="AA78" i="101"/>
  <c r="B80" i="101"/>
  <c r="C79" i="101"/>
  <c r="V34" i="101"/>
  <c r="H34" i="101"/>
  <c r="M75" i="101"/>
  <c r="D75" i="101" s="1"/>
  <c r="L76" i="101"/>
  <c r="Z73" i="101"/>
  <c r="AB73" i="101" s="1"/>
  <c r="AC73" i="101"/>
  <c r="R71" i="101"/>
  <c r="O73" i="100"/>
  <c r="P70" i="100"/>
  <c r="Q70" i="100"/>
  <c r="S70" i="100" s="1"/>
  <c r="B79" i="100"/>
  <c r="C78" i="100"/>
  <c r="M74" i="100"/>
  <c r="D74" i="100" s="1"/>
  <c r="L75" i="100"/>
  <c r="Z72" i="100"/>
  <c r="AB72" i="100" s="1"/>
  <c r="AC72" i="100"/>
  <c r="AA77" i="100"/>
  <c r="R69" i="100"/>
  <c r="O74" i="99"/>
  <c r="P71" i="99"/>
  <c r="Q71" i="99"/>
  <c r="S71" i="99" s="1"/>
  <c r="Z73" i="99"/>
  <c r="AB73" i="99" s="1"/>
  <c r="AC73" i="99"/>
  <c r="AA78" i="99"/>
  <c r="M75" i="99"/>
  <c r="D75" i="99" s="1"/>
  <c r="L76" i="99"/>
  <c r="H34" i="99"/>
  <c r="B80" i="99"/>
  <c r="C79" i="99"/>
  <c r="R70" i="99"/>
  <c r="H34" i="98"/>
  <c r="O74" i="98"/>
  <c r="R48" i="98"/>
  <c r="C79" i="98"/>
  <c r="B80" i="98"/>
  <c r="L76" i="98"/>
  <c r="M75" i="98"/>
  <c r="D75" i="98" s="1"/>
  <c r="AC72" i="98"/>
  <c r="Z72" i="98"/>
  <c r="AB72" i="98" s="1"/>
  <c r="S48" i="98"/>
  <c r="AA78" i="98"/>
  <c r="O74" i="97"/>
  <c r="B79" i="97"/>
  <c r="C78" i="97"/>
  <c r="R45" i="97"/>
  <c r="H45" i="97" s="1"/>
  <c r="E45" i="97"/>
  <c r="AA77" i="97"/>
  <c r="S45" i="97"/>
  <c r="Z73" i="97"/>
  <c r="AB73" i="97" s="1"/>
  <c r="AC73" i="97"/>
  <c r="M75" i="97"/>
  <c r="D75" i="97" s="1"/>
  <c r="L76" i="97"/>
  <c r="O73" i="96"/>
  <c r="Z72" i="96"/>
  <c r="AB72" i="96" s="1"/>
  <c r="AC72" i="96"/>
  <c r="M74" i="96"/>
  <c r="D74" i="96" s="1"/>
  <c r="L75" i="96"/>
  <c r="AA77" i="96"/>
  <c r="B79" i="96"/>
  <c r="C78" i="96"/>
  <c r="O74" i="95"/>
  <c r="Z73" i="95"/>
  <c r="AB73" i="95" s="1"/>
  <c r="AC73" i="95"/>
  <c r="M75" i="95"/>
  <c r="D75" i="95" s="1"/>
  <c r="L76" i="95"/>
  <c r="B80" i="95"/>
  <c r="C79" i="95"/>
  <c r="R45" i="95"/>
  <c r="AA78" i="95"/>
  <c r="S45" i="95"/>
  <c r="O72" i="94"/>
  <c r="AC71" i="94"/>
  <c r="Z71" i="94"/>
  <c r="AB71" i="94" s="1"/>
  <c r="C78" i="94"/>
  <c r="B79" i="94"/>
  <c r="L74" i="94"/>
  <c r="M73" i="94"/>
  <c r="D73" i="94" s="1"/>
  <c r="AA77" i="94"/>
  <c r="I46" i="117" l="1"/>
  <c r="U35" i="95"/>
  <c r="E35" i="95" s="1"/>
  <c r="W35" i="95"/>
  <c r="I34" i="95"/>
  <c r="U34" i="94"/>
  <c r="E34" i="94" s="1"/>
  <c r="W34" i="94"/>
  <c r="I33" i="94"/>
  <c r="U57" i="97"/>
  <c r="W57" i="97" s="1"/>
  <c r="V57" i="97" s="1"/>
  <c r="X57" i="97" s="1"/>
  <c r="U58" i="97" s="1"/>
  <c r="U33" i="113"/>
  <c r="E33" i="113" s="1"/>
  <c r="I32" i="113"/>
  <c r="V32" i="100"/>
  <c r="H32" i="100"/>
  <c r="W62" i="96"/>
  <c r="V62" i="96" s="1"/>
  <c r="X62" i="96" s="1"/>
  <c r="P47" i="96"/>
  <c r="I46" i="96"/>
  <c r="Q47" i="96"/>
  <c r="S46" i="94"/>
  <c r="V53" i="117"/>
  <c r="X53" i="117" s="1"/>
  <c r="U54" i="117" s="1"/>
  <c r="O75" i="117"/>
  <c r="R47" i="117"/>
  <c r="H47" i="117" s="1"/>
  <c r="E47" i="117"/>
  <c r="C80" i="117"/>
  <c r="B81" i="117"/>
  <c r="L77" i="117"/>
  <c r="M76" i="117"/>
  <c r="D76" i="117" s="1"/>
  <c r="AC74" i="117"/>
  <c r="Z74" i="117"/>
  <c r="AB74" i="117" s="1"/>
  <c r="S47" i="117"/>
  <c r="AA79" i="117"/>
  <c r="O75" i="116"/>
  <c r="R48" i="116"/>
  <c r="H48" i="116" s="1"/>
  <c r="E48" i="116"/>
  <c r="C80" i="116"/>
  <c r="B81" i="116"/>
  <c r="L77" i="116"/>
  <c r="M76" i="116"/>
  <c r="D76" i="116" s="1"/>
  <c r="V52" i="116"/>
  <c r="X52" i="116" s="1"/>
  <c r="AC74" i="116"/>
  <c r="Z74" i="116"/>
  <c r="AB74" i="116" s="1"/>
  <c r="S48" i="116"/>
  <c r="AA79" i="116"/>
  <c r="R72" i="110"/>
  <c r="R72" i="115"/>
  <c r="O75" i="115"/>
  <c r="P73" i="115"/>
  <c r="Q73" i="115"/>
  <c r="S73" i="115" s="1"/>
  <c r="U35" i="115"/>
  <c r="E35" i="115" s="1"/>
  <c r="I34" i="115"/>
  <c r="AA78" i="115"/>
  <c r="L77" i="115"/>
  <c r="M76" i="115"/>
  <c r="D76" i="115" s="1"/>
  <c r="AC74" i="115"/>
  <c r="Z74" i="115"/>
  <c r="AB74" i="115" s="1"/>
  <c r="C79" i="115"/>
  <c r="B80" i="115"/>
  <c r="O75" i="114"/>
  <c r="P73" i="114"/>
  <c r="Q73" i="114"/>
  <c r="S73" i="114" s="1"/>
  <c r="R71" i="112"/>
  <c r="AA79" i="114"/>
  <c r="U35" i="114"/>
  <c r="E35" i="114" s="1"/>
  <c r="I34" i="114"/>
  <c r="M76" i="114"/>
  <c r="D76" i="114" s="1"/>
  <c r="L77" i="114"/>
  <c r="B81" i="114"/>
  <c r="C80" i="114"/>
  <c r="Z74" i="114"/>
  <c r="AB74" i="114" s="1"/>
  <c r="AC74" i="114"/>
  <c r="R72" i="114"/>
  <c r="O74" i="113"/>
  <c r="P72" i="113"/>
  <c r="Q72" i="113"/>
  <c r="S72" i="113" s="1"/>
  <c r="B80" i="113"/>
  <c r="C79" i="113"/>
  <c r="Z73" i="113"/>
  <c r="AB73" i="113" s="1"/>
  <c r="AC73" i="113"/>
  <c r="M75" i="113"/>
  <c r="D75" i="113" s="1"/>
  <c r="L76" i="113"/>
  <c r="AA78" i="113"/>
  <c r="R71" i="113"/>
  <c r="O75" i="112"/>
  <c r="P72" i="112"/>
  <c r="Q72" i="112"/>
  <c r="S72" i="112" s="1"/>
  <c r="AA79" i="112"/>
  <c r="C80" i="112"/>
  <c r="B81" i="112"/>
  <c r="L77" i="112"/>
  <c r="M76" i="112"/>
  <c r="D76" i="112" s="1"/>
  <c r="AC74" i="112"/>
  <c r="Z74" i="112"/>
  <c r="AB74" i="112" s="1"/>
  <c r="U35" i="112"/>
  <c r="E35" i="112" s="1"/>
  <c r="I34" i="112"/>
  <c r="O75" i="111"/>
  <c r="P72" i="111"/>
  <c r="Q72" i="111"/>
  <c r="S72" i="111" s="1"/>
  <c r="B80" i="111"/>
  <c r="C79" i="111"/>
  <c r="F34" i="111"/>
  <c r="X34" i="111"/>
  <c r="M76" i="111"/>
  <c r="D76" i="111" s="1"/>
  <c r="L77" i="111"/>
  <c r="Z73" i="111"/>
  <c r="AB73" i="111" s="1"/>
  <c r="AC73" i="111"/>
  <c r="AA78" i="111"/>
  <c r="R71" i="111"/>
  <c r="O75" i="110"/>
  <c r="P73" i="110"/>
  <c r="Q73" i="110"/>
  <c r="S73" i="110" s="1"/>
  <c r="L77" i="110"/>
  <c r="M76" i="110"/>
  <c r="D76" i="110" s="1"/>
  <c r="AC74" i="110"/>
  <c r="Z74" i="110"/>
  <c r="AB74" i="110" s="1"/>
  <c r="C80" i="110"/>
  <c r="B81" i="110"/>
  <c r="R72" i="108"/>
  <c r="R72" i="109"/>
  <c r="U35" i="110"/>
  <c r="E35" i="110" s="1"/>
  <c r="I34" i="110"/>
  <c r="AA79" i="110"/>
  <c r="O75" i="109"/>
  <c r="P73" i="109"/>
  <c r="Q73" i="109"/>
  <c r="S73" i="109" s="1"/>
  <c r="R72" i="107"/>
  <c r="C80" i="109"/>
  <c r="B81" i="109"/>
  <c r="AA79" i="109"/>
  <c r="L77" i="109"/>
  <c r="M76" i="109"/>
  <c r="D76" i="109" s="1"/>
  <c r="AC74" i="109"/>
  <c r="Z74" i="109"/>
  <c r="AB74" i="109" s="1"/>
  <c r="U35" i="109"/>
  <c r="E35" i="109" s="1"/>
  <c r="I34" i="109"/>
  <c r="O75" i="108"/>
  <c r="P73" i="108"/>
  <c r="Q73" i="108"/>
  <c r="S73" i="108" s="1"/>
  <c r="AC74" i="108"/>
  <c r="Z74" i="108"/>
  <c r="AB74" i="108" s="1"/>
  <c r="L77" i="108"/>
  <c r="M76" i="108"/>
  <c r="D76" i="108" s="1"/>
  <c r="AA79" i="108"/>
  <c r="U35" i="108"/>
  <c r="E35" i="108" s="1"/>
  <c r="I34" i="108"/>
  <c r="C80" i="108"/>
  <c r="B81" i="108"/>
  <c r="O75" i="107"/>
  <c r="P73" i="107"/>
  <c r="Q73" i="107"/>
  <c r="S73" i="107" s="1"/>
  <c r="L77" i="107"/>
  <c r="M76" i="107"/>
  <c r="D76" i="107" s="1"/>
  <c r="AC74" i="107"/>
  <c r="Z74" i="107"/>
  <c r="AB74" i="107" s="1"/>
  <c r="AA79" i="107"/>
  <c r="C80" i="107"/>
  <c r="B81" i="107"/>
  <c r="U35" i="107"/>
  <c r="E35" i="107" s="1"/>
  <c r="I34" i="107"/>
  <c r="O75" i="106"/>
  <c r="P73" i="106"/>
  <c r="Q73" i="106"/>
  <c r="S73" i="106" s="1"/>
  <c r="AA79" i="106"/>
  <c r="R46" i="94"/>
  <c r="Z74" i="106"/>
  <c r="AB74" i="106" s="1"/>
  <c r="AC74" i="106"/>
  <c r="M76" i="106"/>
  <c r="D76" i="106" s="1"/>
  <c r="L77" i="106"/>
  <c r="F34" i="106"/>
  <c r="X34" i="106"/>
  <c r="R72" i="106"/>
  <c r="B81" i="106"/>
  <c r="C80" i="106"/>
  <c r="O75" i="105"/>
  <c r="P72" i="105"/>
  <c r="Q72" i="105"/>
  <c r="S72" i="105" s="1"/>
  <c r="R72" i="104"/>
  <c r="F34" i="105"/>
  <c r="X34" i="105"/>
  <c r="Z73" i="105"/>
  <c r="AB73" i="105" s="1"/>
  <c r="AC73" i="105"/>
  <c r="AA78" i="105"/>
  <c r="M76" i="105"/>
  <c r="D76" i="105" s="1"/>
  <c r="L77" i="105"/>
  <c r="B80" i="105"/>
  <c r="C79" i="105"/>
  <c r="R71" i="105"/>
  <c r="O75" i="104"/>
  <c r="P73" i="104"/>
  <c r="Q73" i="104"/>
  <c r="S73" i="104" s="1"/>
  <c r="C80" i="104"/>
  <c r="B81" i="104"/>
  <c r="P47" i="94"/>
  <c r="F34" i="104"/>
  <c r="X34" i="104"/>
  <c r="AA79" i="104"/>
  <c r="L77" i="104"/>
  <c r="M76" i="104"/>
  <c r="D76" i="104" s="1"/>
  <c r="AC74" i="104"/>
  <c r="Z74" i="104"/>
  <c r="AB74" i="104" s="1"/>
  <c r="R70" i="103"/>
  <c r="O74" i="103"/>
  <c r="P71" i="103"/>
  <c r="Q71" i="103"/>
  <c r="S71" i="103" s="1"/>
  <c r="AA79" i="103"/>
  <c r="AC73" i="103"/>
  <c r="Z73" i="103"/>
  <c r="AB73" i="103" s="1"/>
  <c r="L76" i="103"/>
  <c r="M75" i="103"/>
  <c r="D75" i="103" s="1"/>
  <c r="R72" i="102"/>
  <c r="C80" i="103"/>
  <c r="B81" i="103"/>
  <c r="V34" i="103"/>
  <c r="H34" i="103"/>
  <c r="O75" i="102"/>
  <c r="P73" i="102"/>
  <c r="Q73" i="102"/>
  <c r="S73" i="102" s="1"/>
  <c r="C80" i="102"/>
  <c r="B81" i="102"/>
  <c r="AA79" i="102"/>
  <c r="F34" i="102"/>
  <c r="X34" i="102"/>
  <c r="L77" i="102"/>
  <c r="M76" i="102"/>
  <c r="D76" i="102" s="1"/>
  <c r="AC74" i="102"/>
  <c r="Z74" i="102"/>
  <c r="AB74" i="102" s="1"/>
  <c r="O75" i="101"/>
  <c r="P73" i="101"/>
  <c r="Q73" i="101"/>
  <c r="S73" i="101" s="1"/>
  <c r="Z74" i="101"/>
  <c r="AB74" i="101" s="1"/>
  <c r="AC74" i="101"/>
  <c r="M76" i="101"/>
  <c r="D76" i="101" s="1"/>
  <c r="L77" i="101"/>
  <c r="AA79" i="101"/>
  <c r="F34" i="101"/>
  <c r="X34" i="101"/>
  <c r="B81" i="101"/>
  <c r="C80" i="101"/>
  <c r="R72" i="101"/>
  <c r="O74" i="100"/>
  <c r="P71" i="100"/>
  <c r="Q71" i="100"/>
  <c r="S71" i="100" s="1"/>
  <c r="Z73" i="100"/>
  <c r="AB73" i="100" s="1"/>
  <c r="AC73" i="100"/>
  <c r="M75" i="100"/>
  <c r="D75" i="100" s="1"/>
  <c r="L76" i="100"/>
  <c r="AA78" i="100"/>
  <c r="B80" i="100"/>
  <c r="C79" i="100"/>
  <c r="R70" i="100"/>
  <c r="O75" i="99"/>
  <c r="P72" i="99"/>
  <c r="Q72" i="99"/>
  <c r="S72" i="99" s="1"/>
  <c r="AA79" i="99"/>
  <c r="M76" i="99"/>
  <c r="D76" i="99" s="1"/>
  <c r="L77" i="99"/>
  <c r="B81" i="99"/>
  <c r="C80" i="99"/>
  <c r="F34" i="99"/>
  <c r="X34" i="99"/>
  <c r="Z74" i="99"/>
  <c r="AB74" i="99" s="1"/>
  <c r="AC74" i="99"/>
  <c r="R71" i="99"/>
  <c r="X34" i="98"/>
  <c r="F34" i="98"/>
  <c r="O75" i="98"/>
  <c r="P49" i="98"/>
  <c r="Q49" i="98"/>
  <c r="C80" i="98"/>
  <c r="B81" i="98"/>
  <c r="AC73" i="98"/>
  <c r="Z73" i="98"/>
  <c r="AB73" i="98" s="1"/>
  <c r="L77" i="98"/>
  <c r="M76" i="98"/>
  <c r="D76" i="98" s="1"/>
  <c r="AA79" i="98"/>
  <c r="O75" i="97"/>
  <c r="M76" i="97"/>
  <c r="D76" i="97" s="1"/>
  <c r="L77" i="97"/>
  <c r="Z74" i="97"/>
  <c r="AB74" i="97" s="1"/>
  <c r="AC74" i="97"/>
  <c r="P46" i="97"/>
  <c r="I45" i="97"/>
  <c r="Q46" i="97"/>
  <c r="F46" i="97" s="1"/>
  <c r="AA78" i="97"/>
  <c r="B80" i="97"/>
  <c r="C79" i="97"/>
  <c r="O74" i="96"/>
  <c r="B80" i="96"/>
  <c r="C79" i="96"/>
  <c r="AA78" i="96"/>
  <c r="M75" i="96"/>
  <c r="D75" i="96" s="1"/>
  <c r="L76" i="96"/>
  <c r="Z73" i="96"/>
  <c r="AB73" i="96" s="1"/>
  <c r="AC73" i="96"/>
  <c r="O75" i="95"/>
  <c r="B81" i="95"/>
  <c r="C80" i="95"/>
  <c r="P46" i="95"/>
  <c r="Q46" i="95"/>
  <c r="AA79" i="95"/>
  <c r="M76" i="95"/>
  <c r="D76" i="95" s="1"/>
  <c r="L77" i="95"/>
  <c r="Z74" i="95"/>
  <c r="AB74" i="95" s="1"/>
  <c r="AC74" i="95"/>
  <c r="O73" i="94"/>
  <c r="L75" i="94"/>
  <c r="M74" i="94"/>
  <c r="D74" i="94" s="1"/>
  <c r="C79" i="94"/>
  <c r="B80" i="94"/>
  <c r="AA78" i="94"/>
  <c r="AC72" i="94"/>
  <c r="Z72" i="94"/>
  <c r="AB72" i="94" s="1"/>
  <c r="W35" i="115" l="1"/>
  <c r="W35" i="107"/>
  <c r="W35" i="109"/>
  <c r="W35" i="112"/>
  <c r="W35" i="108"/>
  <c r="W35" i="114"/>
  <c r="V35" i="114" s="1"/>
  <c r="W35" i="110"/>
  <c r="V35" i="95"/>
  <c r="H35" i="95"/>
  <c r="V34" i="94"/>
  <c r="H34" i="94"/>
  <c r="U63" i="96"/>
  <c r="W63" i="96" s="1"/>
  <c r="V63" i="96" s="1"/>
  <c r="X63" i="96" s="1"/>
  <c r="U64" i="96" s="1"/>
  <c r="W33" i="113"/>
  <c r="H33" i="113" s="1"/>
  <c r="Q47" i="94"/>
  <c r="F32" i="100"/>
  <c r="X32" i="100"/>
  <c r="W54" i="117"/>
  <c r="W58" i="97"/>
  <c r="V58" i="97" s="1"/>
  <c r="X58" i="97" s="1"/>
  <c r="S47" i="96"/>
  <c r="F47" i="96"/>
  <c r="R47" i="96"/>
  <c r="H47" i="96" s="1"/>
  <c r="E47" i="96"/>
  <c r="V54" i="117"/>
  <c r="X54" i="117" s="1"/>
  <c r="U55" i="117" s="1"/>
  <c r="O76" i="117"/>
  <c r="P48" i="117"/>
  <c r="I47" i="117"/>
  <c r="Q48" i="117"/>
  <c r="F48" i="117" s="1"/>
  <c r="AC75" i="117"/>
  <c r="Z75" i="117"/>
  <c r="AB75" i="117" s="1"/>
  <c r="L78" i="117"/>
  <c r="M77" i="117"/>
  <c r="D77" i="117" s="1"/>
  <c r="AA80" i="117"/>
  <c r="C81" i="117"/>
  <c r="B82" i="117"/>
  <c r="O76" i="116"/>
  <c r="P49" i="116"/>
  <c r="I48" i="116"/>
  <c r="Q49" i="116"/>
  <c r="F49" i="116" s="1"/>
  <c r="AC75" i="116"/>
  <c r="Z75" i="116"/>
  <c r="AB75" i="116" s="1"/>
  <c r="C81" i="116"/>
  <c r="B82" i="116"/>
  <c r="U53" i="116"/>
  <c r="W53" i="116" s="1"/>
  <c r="L78" i="116"/>
  <c r="M77" i="116"/>
  <c r="D77" i="116" s="1"/>
  <c r="AA80" i="116"/>
  <c r="R73" i="115"/>
  <c r="O76" i="115"/>
  <c r="P74" i="115"/>
  <c r="Q74" i="115"/>
  <c r="S74" i="115" s="1"/>
  <c r="R72" i="112"/>
  <c r="C80" i="115"/>
  <c r="B81" i="115"/>
  <c r="AA79" i="115"/>
  <c r="AC75" i="115"/>
  <c r="Z75" i="115"/>
  <c r="AB75" i="115" s="1"/>
  <c r="L78" i="115"/>
  <c r="M77" i="115"/>
  <c r="D77" i="115" s="1"/>
  <c r="V35" i="115"/>
  <c r="H35" i="115"/>
  <c r="O76" i="114"/>
  <c r="P74" i="114"/>
  <c r="Q74" i="114"/>
  <c r="S74" i="114" s="1"/>
  <c r="B82" i="114"/>
  <c r="C81" i="114"/>
  <c r="Z75" i="114"/>
  <c r="AB75" i="114" s="1"/>
  <c r="AC75" i="114"/>
  <c r="AA80" i="114"/>
  <c r="M77" i="114"/>
  <c r="D77" i="114" s="1"/>
  <c r="L78" i="114"/>
  <c r="H35" i="114"/>
  <c r="R73" i="114"/>
  <c r="O75" i="113"/>
  <c r="P73" i="113"/>
  <c r="Q73" i="113"/>
  <c r="S73" i="113" s="1"/>
  <c r="B81" i="113"/>
  <c r="C80" i="113"/>
  <c r="M76" i="113"/>
  <c r="D76" i="113" s="1"/>
  <c r="L77" i="113"/>
  <c r="Z74" i="113"/>
  <c r="AB74" i="113" s="1"/>
  <c r="AC74" i="113"/>
  <c r="AA79" i="113"/>
  <c r="R72" i="113"/>
  <c r="O76" i="112"/>
  <c r="P73" i="112"/>
  <c r="Q73" i="112"/>
  <c r="S73" i="112" s="1"/>
  <c r="V35" i="112"/>
  <c r="H35" i="112"/>
  <c r="C81" i="112"/>
  <c r="B82" i="112"/>
  <c r="R73" i="110"/>
  <c r="AC75" i="112"/>
  <c r="Z75" i="112"/>
  <c r="AB75" i="112" s="1"/>
  <c r="L78" i="112"/>
  <c r="M77" i="112"/>
  <c r="D77" i="112" s="1"/>
  <c r="AA80" i="112"/>
  <c r="O76" i="111"/>
  <c r="P73" i="111"/>
  <c r="Q73" i="111"/>
  <c r="S73" i="111" s="1"/>
  <c r="B81" i="111"/>
  <c r="C80" i="111"/>
  <c r="Z74" i="111"/>
  <c r="AB74" i="111" s="1"/>
  <c r="AC74" i="111"/>
  <c r="M77" i="111"/>
  <c r="D77" i="111" s="1"/>
  <c r="L78" i="111"/>
  <c r="U35" i="111"/>
  <c r="E35" i="111" s="1"/>
  <c r="I34" i="111"/>
  <c r="AA79" i="111"/>
  <c r="R72" i="111"/>
  <c r="O76" i="110"/>
  <c r="P74" i="110"/>
  <c r="Q74" i="110"/>
  <c r="S74" i="110" s="1"/>
  <c r="R73" i="108"/>
  <c r="AA80" i="110"/>
  <c r="AC75" i="110"/>
  <c r="Z75" i="110"/>
  <c r="AB75" i="110" s="1"/>
  <c r="L78" i="110"/>
  <c r="M77" i="110"/>
  <c r="D77" i="110" s="1"/>
  <c r="V35" i="110"/>
  <c r="H35" i="110"/>
  <c r="C81" i="110"/>
  <c r="B82" i="110"/>
  <c r="O76" i="109"/>
  <c r="P74" i="109"/>
  <c r="Q74" i="109"/>
  <c r="S74" i="109" s="1"/>
  <c r="R73" i="107"/>
  <c r="AC75" i="109"/>
  <c r="Z75" i="109"/>
  <c r="AB75" i="109" s="1"/>
  <c r="L78" i="109"/>
  <c r="M77" i="109"/>
  <c r="D77" i="109" s="1"/>
  <c r="C81" i="109"/>
  <c r="B82" i="109"/>
  <c r="R73" i="109"/>
  <c r="V35" i="109"/>
  <c r="H35" i="109"/>
  <c r="AA80" i="109"/>
  <c r="O76" i="108"/>
  <c r="P74" i="108"/>
  <c r="Q74" i="108"/>
  <c r="S74" i="108" s="1"/>
  <c r="C81" i="108"/>
  <c r="B82" i="108"/>
  <c r="V35" i="108"/>
  <c r="H35" i="108"/>
  <c r="L78" i="108"/>
  <c r="M77" i="108"/>
  <c r="D77" i="108" s="1"/>
  <c r="AC75" i="108"/>
  <c r="Z75" i="108"/>
  <c r="AB75" i="108" s="1"/>
  <c r="AA80" i="108"/>
  <c r="O76" i="107"/>
  <c r="P74" i="107"/>
  <c r="Q74" i="107"/>
  <c r="S74" i="107" s="1"/>
  <c r="V35" i="107"/>
  <c r="H35" i="107"/>
  <c r="C81" i="107"/>
  <c r="B82" i="107"/>
  <c r="AC75" i="107"/>
  <c r="Z75" i="107"/>
  <c r="AB75" i="107" s="1"/>
  <c r="L78" i="107"/>
  <c r="M77" i="107"/>
  <c r="D77" i="107" s="1"/>
  <c r="AA80" i="107"/>
  <c r="O76" i="106"/>
  <c r="AA80" i="106"/>
  <c r="P74" i="106"/>
  <c r="Q74" i="106"/>
  <c r="S74" i="106" s="1"/>
  <c r="B82" i="106"/>
  <c r="C81" i="106"/>
  <c r="U35" i="106"/>
  <c r="E35" i="106" s="1"/>
  <c r="I34" i="106"/>
  <c r="M77" i="106"/>
  <c r="D77" i="106" s="1"/>
  <c r="L78" i="106"/>
  <c r="Z75" i="106"/>
  <c r="AB75" i="106" s="1"/>
  <c r="AC75" i="106"/>
  <c r="R73" i="106"/>
  <c r="O76" i="105"/>
  <c r="P73" i="105"/>
  <c r="Q73" i="105"/>
  <c r="S73" i="105" s="1"/>
  <c r="R73" i="104"/>
  <c r="B81" i="105"/>
  <c r="C80" i="105"/>
  <c r="Z74" i="105"/>
  <c r="AB74" i="105" s="1"/>
  <c r="AC74" i="105"/>
  <c r="U35" i="105"/>
  <c r="E35" i="105" s="1"/>
  <c r="I34" i="105"/>
  <c r="W35" i="105"/>
  <c r="AA79" i="105"/>
  <c r="M77" i="105"/>
  <c r="D77" i="105" s="1"/>
  <c r="L78" i="105"/>
  <c r="R72" i="105"/>
  <c r="O76" i="104"/>
  <c r="P74" i="104"/>
  <c r="Q74" i="104"/>
  <c r="S74" i="104" s="1"/>
  <c r="AC75" i="104"/>
  <c r="Z75" i="104"/>
  <c r="AB75" i="104" s="1"/>
  <c r="L78" i="104"/>
  <c r="M77" i="104"/>
  <c r="D77" i="104" s="1"/>
  <c r="U35" i="104"/>
  <c r="E35" i="104" s="1"/>
  <c r="I34" i="104"/>
  <c r="S47" i="94"/>
  <c r="AA80" i="104"/>
  <c r="C81" i="104"/>
  <c r="B82" i="104"/>
  <c r="R71" i="103"/>
  <c r="O75" i="103"/>
  <c r="P72" i="103"/>
  <c r="Q72" i="103"/>
  <c r="S72" i="103" s="1"/>
  <c r="F34" i="103"/>
  <c r="X34" i="103"/>
  <c r="AA80" i="103"/>
  <c r="R73" i="102"/>
  <c r="C81" i="103"/>
  <c r="B82" i="103"/>
  <c r="L77" i="103"/>
  <c r="M76" i="103"/>
  <c r="D76" i="103" s="1"/>
  <c r="AC74" i="103"/>
  <c r="Z74" i="103"/>
  <c r="AB74" i="103" s="1"/>
  <c r="O76" i="102"/>
  <c r="P74" i="102"/>
  <c r="Q74" i="102"/>
  <c r="S74" i="102" s="1"/>
  <c r="U35" i="102"/>
  <c r="E35" i="102" s="1"/>
  <c r="I34" i="102"/>
  <c r="AA80" i="102"/>
  <c r="AC75" i="102"/>
  <c r="Z75" i="102"/>
  <c r="AB75" i="102" s="1"/>
  <c r="L78" i="102"/>
  <c r="M77" i="102"/>
  <c r="D77" i="102" s="1"/>
  <c r="C81" i="102"/>
  <c r="B82" i="102"/>
  <c r="O76" i="101"/>
  <c r="P74" i="101"/>
  <c r="Q74" i="101"/>
  <c r="S74" i="101" s="1"/>
  <c r="B82" i="101"/>
  <c r="C81" i="101"/>
  <c r="AA80" i="101"/>
  <c r="U35" i="101"/>
  <c r="E35" i="101" s="1"/>
  <c r="I34" i="101"/>
  <c r="M77" i="101"/>
  <c r="D77" i="101" s="1"/>
  <c r="L78" i="101"/>
  <c r="Z75" i="101"/>
  <c r="AB75" i="101" s="1"/>
  <c r="AC75" i="101"/>
  <c r="R73" i="101"/>
  <c r="O75" i="100"/>
  <c r="P72" i="100"/>
  <c r="Q72" i="100"/>
  <c r="S72" i="100" s="1"/>
  <c r="AA79" i="100"/>
  <c r="B81" i="100"/>
  <c r="C80" i="100"/>
  <c r="M76" i="100"/>
  <c r="D76" i="100" s="1"/>
  <c r="L77" i="100"/>
  <c r="Z74" i="100"/>
  <c r="AB74" i="100" s="1"/>
  <c r="AC74" i="100"/>
  <c r="R71" i="100"/>
  <c r="O76" i="99"/>
  <c r="P73" i="99"/>
  <c r="Q73" i="99"/>
  <c r="S73" i="99" s="1"/>
  <c r="Z75" i="99"/>
  <c r="AB75" i="99" s="1"/>
  <c r="AC75" i="99"/>
  <c r="U35" i="99"/>
  <c r="E35" i="99" s="1"/>
  <c r="I34" i="99"/>
  <c r="AA80" i="99"/>
  <c r="M77" i="99"/>
  <c r="D77" i="99" s="1"/>
  <c r="L78" i="99"/>
  <c r="B82" i="99"/>
  <c r="C81" i="99"/>
  <c r="R72" i="99"/>
  <c r="U35" i="98"/>
  <c r="E35" i="98" s="1"/>
  <c r="I34" i="98"/>
  <c r="O76" i="98"/>
  <c r="L78" i="98"/>
  <c r="M77" i="98"/>
  <c r="D77" i="98" s="1"/>
  <c r="AC74" i="98"/>
  <c r="Z74" i="98"/>
  <c r="AB74" i="98" s="1"/>
  <c r="C81" i="98"/>
  <c r="B82" i="98"/>
  <c r="R49" i="98"/>
  <c r="AA80" i="98"/>
  <c r="S49" i="98"/>
  <c r="O76" i="97"/>
  <c r="AA79" i="97"/>
  <c r="R46" i="97"/>
  <c r="H46" i="97" s="1"/>
  <c r="E46" i="97"/>
  <c r="B81" i="97"/>
  <c r="C80" i="97"/>
  <c r="S46" i="97"/>
  <c r="Z75" i="97"/>
  <c r="AB75" i="97" s="1"/>
  <c r="AC75" i="97"/>
  <c r="M77" i="97"/>
  <c r="D77" i="97" s="1"/>
  <c r="L78" i="97"/>
  <c r="O75" i="96"/>
  <c r="AA79" i="96"/>
  <c r="Z74" i="96"/>
  <c r="AB74" i="96" s="1"/>
  <c r="AC74" i="96"/>
  <c r="M76" i="96"/>
  <c r="D76" i="96" s="1"/>
  <c r="L77" i="96"/>
  <c r="B81" i="96"/>
  <c r="C80" i="96"/>
  <c r="O76" i="95"/>
  <c r="Z75" i="95"/>
  <c r="AB75" i="95" s="1"/>
  <c r="AC75" i="95"/>
  <c r="M77" i="95"/>
  <c r="D77" i="95" s="1"/>
  <c r="L78" i="95"/>
  <c r="R46" i="95"/>
  <c r="B82" i="95"/>
  <c r="C81" i="95"/>
  <c r="S46" i="95"/>
  <c r="AA80" i="95"/>
  <c r="O74" i="94"/>
  <c r="C80" i="94"/>
  <c r="B81" i="94"/>
  <c r="AC73" i="94"/>
  <c r="Z73" i="94"/>
  <c r="AB73" i="94" s="1"/>
  <c r="AA79" i="94"/>
  <c r="L76" i="94"/>
  <c r="M75" i="94"/>
  <c r="D75" i="94" s="1"/>
  <c r="W35" i="99" l="1"/>
  <c r="W35" i="111"/>
  <c r="W35" i="101"/>
  <c r="W35" i="104"/>
  <c r="W35" i="102"/>
  <c r="W35" i="106"/>
  <c r="V35" i="106" s="1"/>
  <c r="V33" i="113"/>
  <c r="X33" i="113" s="1"/>
  <c r="X35" i="95"/>
  <c r="F35" i="95"/>
  <c r="X34" i="94"/>
  <c r="F34" i="94"/>
  <c r="R47" i="94"/>
  <c r="W35" i="98"/>
  <c r="V35" i="98" s="1"/>
  <c r="U33" i="100"/>
  <c r="E33" i="100" s="1"/>
  <c r="I32" i="100"/>
  <c r="U59" i="97"/>
  <c r="W59" i="97" s="1"/>
  <c r="I47" i="96"/>
  <c r="Q48" i="96"/>
  <c r="P48" i="96"/>
  <c r="W55" i="117"/>
  <c r="V55" i="117" s="1"/>
  <c r="X55" i="117" s="1"/>
  <c r="U56" i="117" s="1"/>
  <c r="W56" i="117" s="1"/>
  <c r="O77" i="117"/>
  <c r="C82" i="117"/>
  <c r="B83" i="117"/>
  <c r="L79" i="117"/>
  <c r="M78" i="117"/>
  <c r="D78" i="117" s="1"/>
  <c r="AC76" i="117"/>
  <c r="Z76" i="117"/>
  <c r="AB76" i="117" s="1"/>
  <c r="S48" i="117"/>
  <c r="AA81" i="117"/>
  <c r="R48" i="117"/>
  <c r="H48" i="117" s="1"/>
  <c r="E48" i="117"/>
  <c r="O77" i="116"/>
  <c r="L79" i="116"/>
  <c r="M78" i="116"/>
  <c r="D78" i="116" s="1"/>
  <c r="C82" i="116"/>
  <c r="B83" i="116"/>
  <c r="R49" i="116"/>
  <c r="H49" i="116" s="1"/>
  <c r="E49" i="116"/>
  <c r="V53" i="116"/>
  <c r="X53" i="116" s="1"/>
  <c r="AA81" i="116"/>
  <c r="AC76" i="116"/>
  <c r="Z76" i="116"/>
  <c r="AB76" i="116" s="1"/>
  <c r="S49" i="116"/>
  <c r="R74" i="115"/>
  <c r="O77" i="115"/>
  <c r="P75" i="115"/>
  <c r="Q75" i="115"/>
  <c r="S75" i="115" s="1"/>
  <c r="F35" i="115"/>
  <c r="X35" i="115"/>
  <c r="L79" i="115"/>
  <c r="M78" i="115"/>
  <c r="D78" i="115" s="1"/>
  <c r="AC76" i="115"/>
  <c r="Z76" i="115"/>
  <c r="AB76" i="115" s="1"/>
  <c r="C81" i="115"/>
  <c r="B82" i="115"/>
  <c r="AA80" i="115"/>
  <c r="O77" i="114"/>
  <c r="P75" i="114"/>
  <c r="Q75" i="114"/>
  <c r="S75" i="114" s="1"/>
  <c r="M78" i="114"/>
  <c r="D78" i="114" s="1"/>
  <c r="L79" i="114"/>
  <c r="B83" i="114"/>
  <c r="C82" i="114"/>
  <c r="R73" i="112"/>
  <c r="F35" i="114"/>
  <c r="X35" i="114"/>
  <c r="Z76" i="114"/>
  <c r="AB76" i="114" s="1"/>
  <c r="AC76" i="114"/>
  <c r="AA81" i="114"/>
  <c r="R74" i="114"/>
  <c r="O76" i="113"/>
  <c r="P74" i="113"/>
  <c r="Q74" i="113"/>
  <c r="S74" i="113" s="1"/>
  <c r="B82" i="113"/>
  <c r="C81" i="113"/>
  <c r="Z75" i="113"/>
  <c r="AB75" i="113" s="1"/>
  <c r="AC75" i="113"/>
  <c r="M77" i="113"/>
  <c r="D77" i="113" s="1"/>
  <c r="L78" i="113"/>
  <c r="AA80" i="113"/>
  <c r="R73" i="113"/>
  <c r="O77" i="112"/>
  <c r="P74" i="112"/>
  <c r="Q74" i="112"/>
  <c r="S74" i="112" s="1"/>
  <c r="AA81" i="112"/>
  <c r="F35" i="112"/>
  <c r="X35" i="112"/>
  <c r="R74" i="110"/>
  <c r="L79" i="112"/>
  <c r="M78" i="112"/>
  <c r="D78" i="112" s="1"/>
  <c r="AC76" i="112"/>
  <c r="Z76" i="112"/>
  <c r="AB76" i="112" s="1"/>
  <c r="C82" i="112"/>
  <c r="B83" i="112"/>
  <c r="O77" i="111"/>
  <c r="P74" i="111"/>
  <c r="Q74" i="111"/>
  <c r="S74" i="111" s="1"/>
  <c r="B82" i="111"/>
  <c r="C81" i="111"/>
  <c r="V35" i="111"/>
  <c r="H35" i="111"/>
  <c r="M78" i="111"/>
  <c r="D78" i="111" s="1"/>
  <c r="L79" i="111"/>
  <c r="Z75" i="111"/>
  <c r="AB75" i="111" s="1"/>
  <c r="AC75" i="111"/>
  <c r="AA80" i="111"/>
  <c r="R73" i="111"/>
  <c r="O77" i="110"/>
  <c r="P75" i="110"/>
  <c r="Q75" i="110"/>
  <c r="S75" i="110" s="1"/>
  <c r="AA81" i="110"/>
  <c r="F35" i="110"/>
  <c r="X35" i="110"/>
  <c r="L79" i="110"/>
  <c r="M78" i="110"/>
  <c r="D78" i="110" s="1"/>
  <c r="AC76" i="110"/>
  <c r="Z76" i="110"/>
  <c r="AB76" i="110" s="1"/>
  <c r="R74" i="109"/>
  <c r="C82" i="110"/>
  <c r="B83" i="110"/>
  <c r="O77" i="109"/>
  <c r="P75" i="109"/>
  <c r="Q75" i="109"/>
  <c r="S75" i="109" s="1"/>
  <c r="R74" i="107"/>
  <c r="R74" i="108"/>
  <c r="F35" i="109"/>
  <c r="X35" i="109"/>
  <c r="C82" i="109"/>
  <c r="B83" i="109"/>
  <c r="AA81" i="109"/>
  <c r="L79" i="109"/>
  <c r="M78" i="109"/>
  <c r="D78" i="109" s="1"/>
  <c r="AC76" i="109"/>
  <c r="Z76" i="109"/>
  <c r="AB76" i="109" s="1"/>
  <c r="O77" i="108"/>
  <c r="P75" i="108"/>
  <c r="Q75" i="108"/>
  <c r="S75" i="108" s="1"/>
  <c r="AC76" i="108"/>
  <c r="Z76" i="108"/>
  <c r="AB76" i="108" s="1"/>
  <c r="L79" i="108"/>
  <c r="M78" i="108"/>
  <c r="D78" i="108" s="1"/>
  <c r="F35" i="108"/>
  <c r="X35" i="108"/>
  <c r="AA81" i="108"/>
  <c r="C82" i="108"/>
  <c r="B83" i="108"/>
  <c r="O77" i="107"/>
  <c r="P75" i="107"/>
  <c r="Q75" i="107"/>
  <c r="S75" i="107" s="1"/>
  <c r="L79" i="107"/>
  <c r="M78" i="107"/>
  <c r="D78" i="107" s="1"/>
  <c r="AC76" i="107"/>
  <c r="Z76" i="107"/>
  <c r="AB76" i="107" s="1"/>
  <c r="AA81" i="107"/>
  <c r="F35" i="107"/>
  <c r="X35" i="107"/>
  <c r="C82" i="107"/>
  <c r="B83" i="107"/>
  <c r="O77" i="106"/>
  <c r="P75" i="106"/>
  <c r="Q75" i="106"/>
  <c r="S75" i="106" s="1"/>
  <c r="Z76" i="106"/>
  <c r="AB76" i="106" s="1"/>
  <c r="AC76" i="106"/>
  <c r="M78" i="106"/>
  <c r="D78" i="106" s="1"/>
  <c r="L79" i="106"/>
  <c r="H35" i="106"/>
  <c r="AA81" i="106"/>
  <c r="R74" i="106"/>
  <c r="B83" i="106"/>
  <c r="C82" i="106"/>
  <c r="O77" i="105"/>
  <c r="P74" i="105"/>
  <c r="Q74" i="105"/>
  <c r="S74" i="105" s="1"/>
  <c r="R74" i="104"/>
  <c r="V35" i="105"/>
  <c r="H35" i="105"/>
  <c r="Z75" i="105"/>
  <c r="AB75" i="105" s="1"/>
  <c r="AC75" i="105"/>
  <c r="AA80" i="105"/>
  <c r="M78" i="105"/>
  <c r="D78" i="105" s="1"/>
  <c r="L79" i="105"/>
  <c r="B82" i="105"/>
  <c r="C81" i="105"/>
  <c r="R73" i="105"/>
  <c r="O77" i="104"/>
  <c r="P75" i="104"/>
  <c r="Q75" i="104"/>
  <c r="S75" i="104" s="1"/>
  <c r="C82" i="104"/>
  <c r="B83" i="104"/>
  <c r="L79" i="104"/>
  <c r="M78" i="104"/>
  <c r="D78" i="104" s="1"/>
  <c r="AC76" i="104"/>
  <c r="Z76" i="104"/>
  <c r="AB76" i="104" s="1"/>
  <c r="AA81" i="104"/>
  <c r="P48" i="94"/>
  <c r="Q48" i="94"/>
  <c r="V35" i="104"/>
  <c r="H35" i="104"/>
  <c r="W64" i="96"/>
  <c r="V64" i="96" s="1"/>
  <c r="X64" i="96" s="1"/>
  <c r="R72" i="103"/>
  <c r="O76" i="103"/>
  <c r="P73" i="103"/>
  <c r="Q73" i="103"/>
  <c r="S73" i="103" s="1"/>
  <c r="AC75" i="103"/>
  <c r="Z75" i="103"/>
  <c r="AB75" i="103" s="1"/>
  <c r="L78" i="103"/>
  <c r="M77" i="103"/>
  <c r="D77" i="103" s="1"/>
  <c r="AA81" i="103"/>
  <c r="R74" i="102"/>
  <c r="C82" i="103"/>
  <c r="B83" i="103"/>
  <c r="U35" i="103"/>
  <c r="E35" i="103" s="1"/>
  <c r="I34" i="103"/>
  <c r="O77" i="102"/>
  <c r="P75" i="102"/>
  <c r="Q75" i="102"/>
  <c r="S75" i="102" s="1"/>
  <c r="AA81" i="102"/>
  <c r="L79" i="102"/>
  <c r="M78" i="102"/>
  <c r="D78" i="102" s="1"/>
  <c r="AC76" i="102"/>
  <c r="Z76" i="102"/>
  <c r="AB76" i="102" s="1"/>
  <c r="C82" i="102"/>
  <c r="B83" i="102"/>
  <c r="V35" i="102"/>
  <c r="H35" i="102"/>
  <c r="O77" i="101"/>
  <c r="P75" i="101"/>
  <c r="Q75" i="101"/>
  <c r="S75" i="101" s="1"/>
  <c r="Z76" i="101"/>
  <c r="AB76" i="101" s="1"/>
  <c r="AC76" i="101"/>
  <c r="M78" i="101"/>
  <c r="D78" i="101" s="1"/>
  <c r="L79" i="101"/>
  <c r="V35" i="101"/>
  <c r="H35" i="101"/>
  <c r="B83" i="101"/>
  <c r="C82" i="101"/>
  <c r="AA81" i="101"/>
  <c r="R74" i="101"/>
  <c r="O76" i="100"/>
  <c r="P73" i="100"/>
  <c r="Q73" i="100"/>
  <c r="S73" i="100" s="1"/>
  <c r="Z75" i="100"/>
  <c r="AB75" i="100" s="1"/>
  <c r="AC75" i="100"/>
  <c r="M77" i="100"/>
  <c r="D77" i="100" s="1"/>
  <c r="L78" i="100"/>
  <c r="AA80" i="100"/>
  <c r="B82" i="100"/>
  <c r="C81" i="100"/>
  <c r="R72" i="100"/>
  <c r="O77" i="99"/>
  <c r="P74" i="99"/>
  <c r="Q74" i="99"/>
  <c r="S74" i="99" s="1"/>
  <c r="AA81" i="99"/>
  <c r="M78" i="99"/>
  <c r="D78" i="99" s="1"/>
  <c r="L79" i="99"/>
  <c r="B83" i="99"/>
  <c r="C82" i="99"/>
  <c r="V35" i="99"/>
  <c r="H35" i="99"/>
  <c r="Z76" i="99"/>
  <c r="AB76" i="99" s="1"/>
  <c r="AC76" i="99"/>
  <c r="R73" i="99"/>
  <c r="H35" i="98"/>
  <c r="O77" i="98"/>
  <c r="C82" i="98"/>
  <c r="B83" i="98"/>
  <c r="P50" i="98"/>
  <c r="Q50" i="98"/>
  <c r="AA81" i="98"/>
  <c r="AC75" i="98"/>
  <c r="Z75" i="98"/>
  <c r="AB75" i="98" s="1"/>
  <c r="L79" i="98"/>
  <c r="M78" i="98"/>
  <c r="D78" i="98" s="1"/>
  <c r="O77" i="97"/>
  <c r="AA80" i="97"/>
  <c r="M78" i="97"/>
  <c r="D78" i="97" s="1"/>
  <c r="L79" i="97"/>
  <c r="Z76" i="97"/>
  <c r="AB76" i="97" s="1"/>
  <c r="AC76" i="97"/>
  <c r="P47" i="97"/>
  <c r="I46" i="97"/>
  <c r="Q47" i="97"/>
  <c r="F47" i="97" s="1"/>
  <c r="B82" i="97"/>
  <c r="C81" i="97"/>
  <c r="O76" i="96"/>
  <c r="AA80" i="96"/>
  <c r="B82" i="96"/>
  <c r="C81" i="96"/>
  <c r="M77" i="96"/>
  <c r="D77" i="96" s="1"/>
  <c r="L78" i="96"/>
  <c r="Z75" i="96"/>
  <c r="AB75" i="96" s="1"/>
  <c r="AC75" i="96"/>
  <c r="O77" i="95"/>
  <c r="P47" i="95"/>
  <c r="Q47" i="95"/>
  <c r="B83" i="95"/>
  <c r="C82" i="95"/>
  <c r="AA81" i="95"/>
  <c r="M78" i="95"/>
  <c r="D78" i="95" s="1"/>
  <c r="L79" i="95"/>
  <c r="Z76" i="95"/>
  <c r="AB76" i="95" s="1"/>
  <c r="AC76" i="95"/>
  <c r="O75" i="94"/>
  <c r="L77" i="94"/>
  <c r="M76" i="94"/>
  <c r="D76" i="94" s="1"/>
  <c r="C81" i="94"/>
  <c r="B82" i="94"/>
  <c r="AC74" i="94"/>
  <c r="Z74" i="94"/>
  <c r="AB74" i="94" s="1"/>
  <c r="AA80" i="94"/>
  <c r="F33" i="113" l="1"/>
  <c r="W35" i="103"/>
  <c r="W36" i="95"/>
  <c r="U36" i="95"/>
  <c r="E36" i="95" s="1"/>
  <c r="I35" i="95"/>
  <c r="U35" i="94"/>
  <c r="E35" i="94" s="1"/>
  <c r="W35" i="94"/>
  <c r="I34" i="94"/>
  <c r="W33" i="100"/>
  <c r="V33" i="100" s="1"/>
  <c r="I33" i="113"/>
  <c r="U34" i="113"/>
  <c r="E34" i="113" s="1"/>
  <c r="H33" i="100"/>
  <c r="V59" i="97"/>
  <c r="X59" i="97" s="1"/>
  <c r="U60" i="97" s="1"/>
  <c r="W60" i="97" s="1"/>
  <c r="V60" i="97" s="1"/>
  <c r="X60" i="97" s="1"/>
  <c r="U65" i="96"/>
  <c r="W65" i="96" s="1"/>
  <c r="V65" i="96" s="1"/>
  <c r="X65" i="96" s="1"/>
  <c r="F48" i="96"/>
  <c r="S48" i="96"/>
  <c r="E48" i="96"/>
  <c r="R48" i="96"/>
  <c r="H48" i="96" s="1"/>
  <c r="O78" i="117"/>
  <c r="P49" i="117"/>
  <c r="I48" i="117"/>
  <c r="Q49" i="117"/>
  <c r="F49" i="117" s="1"/>
  <c r="AC77" i="117"/>
  <c r="Z77" i="117"/>
  <c r="AB77" i="117" s="1"/>
  <c r="L80" i="117"/>
  <c r="M79" i="117"/>
  <c r="D79" i="117" s="1"/>
  <c r="AA82" i="117"/>
  <c r="C83" i="117"/>
  <c r="B84" i="117"/>
  <c r="V56" i="117"/>
  <c r="X56" i="117" s="1"/>
  <c r="O78" i="116"/>
  <c r="C83" i="116"/>
  <c r="B84" i="116"/>
  <c r="P50" i="116"/>
  <c r="I49" i="116"/>
  <c r="Q50" i="116"/>
  <c r="F50" i="116" s="1"/>
  <c r="AC77" i="116"/>
  <c r="Z77" i="116"/>
  <c r="AB77" i="116" s="1"/>
  <c r="U54" i="116"/>
  <c r="W54" i="116" s="1"/>
  <c r="AA82" i="116"/>
  <c r="L80" i="116"/>
  <c r="M79" i="116"/>
  <c r="D79" i="116" s="1"/>
  <c r="R75" i="115"/>
  <c r="O78" i="115"/>
  <c r="P76" i="115"/>
  <c r="Q76" i="115"/>
  <c r="S76" i="115" s="1"/>
  <c r="AA81" i="115"/>
  <c r="AC77" i="115"/>
  <c r="Z77" i="115"/>
  <c r="AB77" i="115" s="1"/>
  <c r="L80" i="115"/>
  <c r="M79" i="115"/>
  <c r="D79" i="115" s="1"/>
  <c r="R74" i="112"/>
  <c r="C82" i="115"/>
  <c r="B83" i="115"/>
  <c r="U36" i="115"/>
  <c r="E36" i="115" s="1"/>
  <c r="I35" i="115"/>
  <c r="O78" i="114"/>
  <c r="P76" i="114"/>
  <c r="Q76" i="114"/>
  <c r="S76" i="114" s="1"/>
  <c r="Z77" i="114"/>
  <c r="AB77" i="114" s="1"/>
  <c r="AC77" i="114"/>
  <c r="U36" i="114"/>
  <c r="E36" i="114" s="1"/>
  <c r="I35" i="114"/>
  <c r="B84" i="114"/>
  <c r="C83" i="114"/>
  <c r="AA82" i="114"/>
  <c r="M79" i="114"/>
  <c r="D79" i="114" s="1"/>
  <c r="L80" i="114"/>
  <c r="R75" i="114"/>
  <c r="O77" i="113"/>
  <c r="P75" i="113"/>
  <c r="Q75" i="113"/>
  <c r="S75" i="113" s="1"/>
  <c r="B83" i="113"/>
  <c r="C82" i="113"/>
  <c r="R75" i="110"/>
  <c r="M78" i="113"/>
  <c r="D78" i="113" s="1"/>
  <c r="L79" i="113"/>
  <c r="Z76" i="113"/>
  <c r="AB76" i="113" s="1"/>
  <c r="AC76" i="113"/>
  <c r="AA81" i="113"/>
  <c r="R74" i="113"/>
  <c r="O78" i="112"/>
  <c r="P75" i="112"/>
  <c r="Q75" i="112"/>
  <c r="S75" i="112" s="1"/>
  <c r="AA82" i="112"/>
  <c r="AC77" i="112"/>
  <c r="Z77" i="112"/>
  <c r="AB77" i="112" s="1"/>
  <c r="L80" i="112"/>
  <c r="M79" i="112"/>
  <c r="D79" i="112" s="1"/>
  <c r="U36" i="112"/>
  <c r="E36" i="112" s="1"/>
  <c r="I35" i="112"/>
  <c r="C83" i="112"/>
  <c r="B84" i="112"/>
  <c r="O78" i="111"/>
  <c r="P75" i="111"/>
  <c r="Q75" i="111"/>
  <c r="S75" i="111" s="1"/>
  <c r="F35" i="111"/>
  <c r="X35" i="111"/>
  <c r="B83" i="111"/>
  <c r="C82" i="111"/>
  <c r="Z76" i="111"/>
  <c r="AB76" i="111" s="1"/>
  <c r="AC76" i="111"/>
  <c r="M79" i="111"/>
  <c r="D79" i="111" s="1"/>
  <c r="L80" i="111"/>
  <c r="AA81" i="111"/>
  <c r="R74" i="111"/>
  <c r="O78" i="110"/>
  <c r="P76" i="110"/>
  <c r="Q76" i="110"/>
  <c r="S76" i="110" s="1"/>
  <c r="AA82" i="110"/>
  <c r="U36" i="110"/>
  <c r="E36" i="110" s="1"/>
  <c r="I35" i="110"/>
  <c r="W36" i="110"/>
  <c r="R75" i="108"/>
  <c r="R75" i="109"/>
  <c r="C83" i="110"/>
  <c r="B84" i="110"/>
  <c r="AC77" i="110"/>
  <c r="Z77" i="110"/>
  <c r="AB77" i="110" s="1"/>
  <c r="L80" i="110"/>
  <c r="M79" i="110"/>
  <c r="D79" i="110" s="1"/>
  <c r="O78" i="109"/>
  <c r="P76" i="109"/>
  <c r="Q76" i="109"/>
  <c r="S76" i="109" s="1"/>
  <c r="R75" i="107"/>
  <c r="AA82" i="109"/>
  <c r="AC77" i="109"/>
  <c r="Z77" i="109"/>
  <c r="AB77" i="109" s="1"/>
  <c r="L80" i="109"/>
  <c r="M79" i="109"/>
  <c r="D79" i="109" s="1"/>
  <c r="C83" i="109"/>
  <c r="B84" i="109"/>
  <c r="U36" i="109"/>
  <c r="E36" i="109" s="1"/>
  <c r="I35" i="109"/>
  <c r="O78" i="108"/>
  <c r="P76" i="108"/>
  <c r="Q76" i="108"/>
  <c r="S76" i="108" s="1"/>
  <c r="C83" i="108"/>
  <c r="B84" i="108"/>
  <c r="L80" i="108"/>
  <c r="M79" i="108"/>
  <c r="D79" i="108" s="1"/>
  <c r="AC77" i="108"/>
  <c r="Z77" i="108"/>
  <c r="AB77" i="108" s="1"/>
  <c r="AA82" i="108"/>
  <c r="U36" i="108"/>
  <c r="E36" i="108" s="1"/>
  <c r="I35" i="108"/>
  <c r="O78" i="107"/>
  <c r="P76" i="107"/>
  <c r="Q76" i="107"/>
  <c r="S76" i="107" s="1"/>
  <c r="C83" i="107"/>
  <c r="B84" i="107"/>
  <c r="U36" i="107"/>
  <c r="E36" i="107" s="1"/>
  <c r="I35" i="107"/>
  <c r="AC77" i="107"/>
  <c r="Z77" i="107"/>
  <c r="AB77" i="107" s="1"/>
  <c r="L80" i="107"/>
  <c r="M79" i="107"/>
  <c r="D79" i="107" s="1"/>
  <c r="AA82" i="107"/>
  <c r="O78" i="106"/>
  <c r="P76" i="106"/>
  <c r="Q76" i="106"/>
  <c r="S76" i="106" s="1"/>
  <c r="B84" i="106"/>
  <c r="C83" i="106"/>
  <c r="F35" i="106"/>
  <c r="X35" i="106"/>
  <c r="AA82" i="106"/>
  <c r="M79" i="106"/>
  <c r="D79" i="106" s="1"/>
  <c r="L80" i="106"/>
  <c r="Z77" i="106"/>
  <c r="AB77" i="106" s="1"/>
  <c r="AC77" i="106"/>
  <c r="R75" i="106"/>
  <c r="O78" i="105"/>
  <c r="P75" i="105"/>
  <c r="Q75" i="105"/>
  <c r="S75" i="105" s="1"/>
  <c r="R75" i="104"/>
  <c r="B83" i="105"/>
  <c r="C82" i="105"/>
  <c r="Z76" i="105"/>
  <c r="AB76" i="105" s="1"/>
  <c r="AC76" i="105"/>
  <c r="AA81" i="105"/>
  <c r="M79" i="105"/>
  <c r="D79" i="105" s="1"/>
  <c r="L80" i="105"/>
  <c r="F35" i="105"/>
  <c r="X35" i="105"/>
  <c r="R74" i="105"/>
  <c r="O78" i="104"/>
  <c r="P76" i="104"/>
  <c r="Q76" i="104"/>
  <c r="S76" i="104" s="1"/>
  <c r="F35" i="104"/>
  <c r="X35" i="104"/>
  <c r="R48" i="94"/>
  <c r="AC77" i="104"/>
  <c r="Z77" i="104"/>
  <c r="AB77" i="104" s="1"/>
  <c r="L80" i="104"/>
  <c r="M79" i="104"/>
  <c r="D79" i="104" s="1"/>
  <c r="AA82" i="104"/>
  <c r="S48" i="94"/>
  <c r="C83" i="104"/>
  <c r="B84" i="104"/>
  <c r="R73" i="103"/>
  <c r="O77" i="103"/>
  <c r="P74" i="103"/>
  <c r="Q74" i="103"/>
  <c r="S74" i="103" s="1"/>
  <c r="AA82" i="103"/>
  <c r="L79" i="103"/>
  <c r="M78" i="103"/>
  <c r="D78" i="103" s="1"/>
  <c r="AC76" i="103"/>
  <c r="Z76" i="103"/>
  <c r="AB76" i="103" s="1"/>
  <c r="R75" i="102"/>
  <c r="V35" i="103"/>
  <c r="H35" i="103"/>
  <c r="C83" i="103"/>
  <c r="B84" i="103"/>
  <c r="O78" i="102"/>
  <c r="P76" i="102"/>
  <c r="Q76" i="102"/>
  <c r="S76" i="102" s="1"/>
  <c r="C83" i="102"/>
  <c r="B84" i="102"/>
  <c r="F35" i="102"/>
  <c r="X35" i="102"/>
  <c r="AA82" i="102"/>
  <c r="AC77" i="102"/>
  <c r="Z77" i="102"/>
  <c r="AB77" i="102" s="1"/>
  <c r="L80" i="102"/>
  <c r="M79" i="102"/>
  <c r="D79" i="102" s="1"/>
  <c r="O78" i="101"/>
  <c r="P76" i="101"/>
  <c r="Q76" i="101"/>
  <c r="S76" i="101" s="1"/>
  <c r="B84" i="101"/>
  <c r="C83" i="101"/>
  <c r="F35" i="101"/>
  <c r="X35" i="101"/>
  <c r="AA82" i="101"/>
  <c r="M79" i="101"/>
  <c r="D79" i="101" s="1"/>
  <c r="L80" i="101"/>
  <c r="Z77" i="101"/>
  <c r="AB77" i="101" s="1"/>
  <c r="AC77" i="101"/>
  <c r="R75" i="101"/>
  <c r="O77" i="100"/>
  <c r="P74" i="100"/>
  <c r="Q74" i="100"/>
  <c r="S74" i="100" s="1"/>
  <c r="AA81" i="100"/>
  <c r="B83" i="100"/>
  <c r="C82" i="100"/>
  <c r="M78" i="100"/>
  <c r="D78" i="100" s="1"/>
  <c r="L79" i="100"/>
  <c r="Z76" i="100"/>
  <c r="AB76" i="100" s="1"/>
  <c r="AC76" i="100"/>
  <c r="R73" i="100"/>
  <c r="O78" i="99"/>
  <c r="P75" i="99"/>
  <c r="Q75" i="99"/>
  <c r="S75" i="99" s="1"/>
  <c r="Z77" i="99"/>
  <c r="AB77" i="99" s="1"/>
  <c r="AC77" i="99"/>
  <c r="AA82" i="99"/>
  <c r="M79" i="99"/>
  <c r="D79" i="99" s="1"/>
  <c r="L80" i="99"/>
  <c r="F35" i="99"/>
  <c r="X35" i="99"/>
  <c r="B84" i="99"/>
  <c r="C83" i="99"/>
  <c r="R74" i="99"/>
  <c r="X35" i="98"/>
  <c r="F35" i="98"/>
  <c r="O78" i="98"/>
  <c r="R50" i="98"/>
  <c r="C83" i="98"/>
  <c r="B84" i="98"/>
  <c r="L80" i="98"/>
  <c r="M79" i="98"/>
  <c r="D79" i="98" s="1"/>
  <c r="AC76" i="98"/>
  <c r="Z76" i="98"/>
  <c r="AB76" i="98" s="1"/>
  <c r="S50" i="98"/>
  <c r="AA82" i="98"/>
  <c r="O78" i="97"/>
  <c r="B83" i="97"/>
  <c r="C82" i="97"/>
  <c r="R47" i="97"/>
  <c r="H47" i="97" s="1"/>
  <c r="E47" i="97"/>
  <c r="AA81" i="97"/>
  <c r="S47" i="97"/>
  <c r="Z77" i="97"/>
  <c r="AB77" i="97" s="1"/>
  <c r="AC77" i="97"/>
  <c r="M79" i="97"/>
  <c r="D79" i="97" s="1"/>
  <c r="L80" i="97"/>
  <c r="O77" i="96"/>
  <c r="Z76" i="96"/>
  <c r="AB76" i="96" s="1"/>
  <c r="AC76" i="96"/>
  <c r="M78" i="96"/>
  <c r="D78" i="96" s="1"/>
  <c r="L79" i="96"/>
  <c r="AA81" i="96"/>
  <c r="B83" i="96"/>
  <c r="C82" i="96"/>
  <c r="O78" i="95"/>
  <c r="Z77" i="95"/>
  <c r="AB77" i="95" s="1"/>
  <c r="AC77" i="95"/>
  <c r="M79" i="95"/>
  <c r="D79" i="95" s="1"/>
  <c r="L80" i="95"/>
  <c r="B84" i="95"/>
  <c r="C83" i="95"/>
  <c r="R47" i="95"/>
  <c r="AA82" i="95"/>
  <c r="S47" i="95"/>
  <c r="O76" i="94"/>
  <c r="AC75" i="94"/>
  <c r="Z75" i="94"/>
  <c r="AB75" i="94" s="1"/>
  <c r="C82" i="94"/>
  <c r="B83" i="94"/>
  <c r="AA81" i="94"/>
  <c r="L78" i="94"/>
  <c r="M77" i="94"/>
  <c r="D77" i="94" s="1"/>
  <c r="W36" i="108" l="1"/>
  <c r="W36" i="109"/>
  <c r="W36" i="115"/>
  <c r="W36" i="114"/>
  <c r="W36" i="112"/>
  <c r="V36" i="112" s="1"/>
  <c r="W36" i="107"/>
  <c r="V36" i="107" s="1"/>
  <c r="V36" i="95"/>
  <c r="H36" i="95"/>
  <c r="V35" i="94"/>
  <c r="H35" i="94"/>
  <c r="W34" i="113"/>
  <c r="V34" i="113" s="1"/>
  <c r="F33" i="100"/>
  <c r="X33" i="100"/>
  <c r="U61" i="97"/>
  <c r="W61" i="97" s="1"/>
  <c r="V61" i="97" s="1"/>
  <c r="X61" i="97" s="1"/>
  <c r="U66" i="96"/>
  <c r="W66" i="96" s="1"/>
  <c r="V66" i="96" s="1"/>
  <c r="X66" i="96" s="1"/>
  <c r="U67" i="96" s="1"/>
  <c r="W67" i="96" s="1"/>
  <c r="V67" i="96" s="1"/>
  <c r="X67" i="96" s="1"/>
  <c r="P49" i="96"/>
  <c r="I48" i="96"/>
  <c r="Q49" i="96"/>
  <c r="O79" i="117"/>
  <c r="U57" i="117"/>
  <c r="W57" i="117" s="1"/>
  <c r="AA83" i="117"/>
  <c r="R49" i="117"/>
  <c r="H49" i="117" s="1"/>
  <c r="E49" i="117"/>
  <c r="C84" i="117"/>
  <c r="B85" i="117"/>
  <c r="L81" i="117"/>
  <c r="M80" i="117"/>
  <c r="D80" i="117" s="1"/>
  <c r="AC78" i="117"/>
  <c r="Z78" i="117"/>
  <c r="AB78" i="117" s="1"/>
  <c r="S49" i="117"/>
  <c r="O79" i="116"/>
  <c r="R50" i="116"/>
  <c r="H50" i="116" s="1"/>
  <c r="E50" i="116"/>
  <c r="C84" i="116"/>
  <c r="B85" i="116"/>
  <c r="L81" i="116"/>
  <c r="M80" i="116"/>
  <c r="D80" i="116" s="1"/>
  <c r="V54" i="116"/>
  <c r="X54" i="116" s="1"/>
  <c r="AC78" i="116"/>
  <c r="Z78" i="116"/>
  <c r="AB78" i="116" s="1"/>
  <c r="S50" i="116"/>
  <c r="AA83" i="116"/>
  <c r="R76" i="109"/>
  <c r="R76" i="115"/>
  <c r="O79" i="115"/>
  <c r="P77" i="115"/>
  <c r="Q77" i="115"/>
  <c r="S77" i="115" s="1"/>
  <c r="AA82" i="115"/>
  <c r="V36" i="115"/>
  <c r="H36" i="115"/>
  <c r="C83" i="115"/>
  <c r="B84" i="115"/>
  <c r="L81" i="115"/>
  <c r="M80" i="115"/>
  <c r="D80" i="115" s="1"/>
  <c r="AC78" i="115"/>
  <c r="Z78" i="115"/>
  <c r="AB78" i="115" s="1"/>
  <c r="O79" i="114"/>
  <c r="P77" i="114"/>
  <c r="Q77" i="114"/>
  <c r="S77" i="114" s="1"/>
  <c r="M80" i="114"/>
  <c r="D80" i="114" s="1"/>
  <c r="L81" i="114"/>
  <c r="B85" i="114"/>
  <c r="C84" i="114"/>
  <c r="AA83" i="114"/>
  <c r="V36" i="114"/>
  <c r="H36" i="114"/>
  <c r="Z78" i="114"/>
  <c r="AB78" i="114" s="1"/>
  <c r="AC78" i="114"/>
  <c r="R76" i="114"/>
  <c r="O78" i="113"/>
  <c r="P76" i="113"/>
  <c r="Q76" i="113"/>
  <c r="S76" i="113" s="1"/>
  <c r="R75" i="112"/>
  <c r="Z77" i="113"/>
  <c r="AB77" i="113" s="1"/>
  <c r="AC77" i="113"/>
  <c r="M79" i="113"/>
  <c r="D79" i="113" s="1"/>
  <c r="L80" i="113"/>
  <c r="B84" i="113"/>
  <c r="C83" i="113"/>
  <c r="AA82" i="113"/>
  <c r="R75" i="113"/>
  <c r="O79" i="112"/>
  <c r="P76" i="112"/>
  <c r="Q76" i="112"/>
  <c r="S76" i="112" s="1"/>
  <c r="C84" i="112"/>
  <c r="B85" i="112"/>
  <c r="H36" i="112"/>
  <c r="R76" i="107"/>
  <c r="R76" i="110"/>
  <c r="AA83" i="112"/>
  <c r="L81" i="112"/>
  <c r="M80" i="112"/>
  <c r="D80" i="112" s="1"/>
  <c r="AC78" i="112"/>
  <c r="Z78" i="112"/>
  <c r="AB78" i="112" s="1"/>
  <c r="O79" i="111"/>
  <c r="P76" i="111"/>
  <c r="Q76" i="111"/>
  <c r="S76" i="111" s="1"/>
  <c r="B84" i="111"/>
  <c r="C83" i="111"/>
  <c r="M80" i="111"/>
  <c r="D80" i="111" s="1"/>
  <c r="L81" i="111"/>
  <c r="Z77" i="111"/>
  <c r="AB77" i="111" s="1"/>
  <c r="AC77" i="111"/>
  <c r="AA82" i="111"/>
  <c r="U36" i="111"/>
  <c r="E36" i="111" s="1"/>
  <c r="I35" i="111"/>
  <c r="R75" i="111"/>
  <c r="O79" i="110"/>
  <c r="P77" i="110"/>
  <c r="Q77" i="110"/>
  <c r="S77" i="110" s="1"/>
  <c r="C84" i="110"/>
  <c r="B85" i="110"/>
  <c r="V36" i="110"/>
  <c r="H36" i="110"/>
  <c r="L81" i="110"/>
  <c r="M80" i="110"/>
  <c r="D80" i="110" s="1"/>
  <c r="AC78" i="110"/>
  <c r="Z78" i="110"/>
  <c r="AB78" i="110" s="1"/>
  <c r="AA83" i="110"/>
  <c r="O79" i="109"/>
  <c r="P77" i="109"/>
  <c r="Q77" i="109"/>
  <c r="S77" i="109" s="1"/>
  <c r="AA83" i="109"/>
  <c r="L81" i="109"/>
  <c r="M80" i="109"/>
  <c r="D80" i="109" s="1"/>
  <c r="AC78" i="109"/>
  <c r="Z78" i="109"/>
  <c r="AB78" i="109" s="1"/>
  <c r="R76" i="108"/>
  <c r="V36" i="109"/>
  <c r="H36" i="109"/>
  <c r="C84" i="109"/>
  <c r="B85" i="109"/>
  <c r="O79" i="108"/>
  <c r="P77" i="108"/>
  <c r="Q77" i="108"/>
  <c r="S77" i="108" s="1"/>
  <c r="V36" i="108"/>
  <c r="H36" i="108"/>
  <c r="AC78" i="108"/>
  <c r="Z78" i="108"/>
  <c r="AB78" i="108" s="1"/>
  <c r="L81" i="108"/>
  <c r="M80" i="108"/>
  <c r="D80" i="108" s="1"/>
  <c r="AA83" i="108"/>
  <c r="C84" i="108"/>
  <c r="B85" i="108"/>
  <c r="O79" i="107"/>
  <c r="P77" i="107"/>
  <c r="Q77" i="107"/>
  <c r="S77" i="107" s="1"/>
  <c r="L81" i="107"/>
  <c r="M80" i="107"/>
  <c r="D80" i="107" s="1"/>
  <c r="AC78" i="107"/>
  <c r="Z78" i="107"/>
  <c r="AB78" i="107" s="1"/>
  <c r="AA83" i="107"/>
  <c r="H36" i="107"/>
  <c r="C84" i="107"/>
  <c r="B85" i="107"/>
  <c r="O79" i="106"/>
  <c r="P77" i="106"/>
  <c r="Q77" i="106"/>
  <c r="S77" i="106" s="1"/>
  <c r="Z78" i="106"/>
  <c r="AB78" i="106" s="1"/>
  <c r="AC78" i="106"/>
  <c r="M80" i="106"/>
  <c r="D80" i="106" s="1"/>
  <c r="L81" i="106"/>
  <c r="B85" i="106"/>
  <c r="C84" i="106"/>
  <c r="U36" i="106"/>
  <c r="E36" i="106" s="1"/>
  <c r="I35" i="106"/>
  <c r="AA83" i="106"/>
  <c r="R76" i="106"/>
  <c r="O79" i="105"/>
  <c r="P76" i="105"/>
  <c r="Q76" i="105"/>
  <c r="S76" i="105" s="1"/>
  <c r="R76" i="104"/>
  <c r="Z77" i="105"/>
  <c r="AB77" i="105" s="1"/>
  <c r="AC77" i="105"/>
  <c r="AA82" i="105"/>
  <c r="U36" i="105"/>
  <c r="E36" i="105" s="1"/>
  <c r="I35" i="105"/>
  <c r="M80" i="105"/>
  <c r="D80" i="105" s="1"/>
  <c r="L81" i="105"/>
  <c r="B84" i="105"/>
  <c r="C83" i="105"/>
  <c r="R75" i="105"/>
  <c r="O79" i="104"/>
  <c r="P77" i="104"/>
  <c r="Q77" i="104"/>
  <c r="S77" i="104" s="1"/>
  <c r="C84" i="104"/>
  <c r="B85" i="104"/>
  <c r="P49" i="94"/>
  <c r="Q49" i="94"/>
  <c r="L81" i="104"/>
  <c r="M80" i="104"/>
  <c r="D80" i="104" s="1"/>
  <c r="AC78" i="104"/>
  <c r="Z78" i="104"/>
  <c r="AB78" i="104" s="1"/>
  <c r="AA83" i="104"/>
  <c r="U36" i="104"/>
  <c r="E36" i="104" s="1"/>
  <c r="I35" i="104"/>
  <c r="R74" i="103"/>
  <c r="O78" i="103"/>
  <c r="P75" i="103"/>
  <c r="Q75" i="103"/>
  <c r="S75" i="103" s="1"/>
  <c r="AA83" i="103"/>
  <c r="F35" i="103"/>
  <c r="X35" i="103"/>
  <c r="R76" i="102"/>
  <c r="C84" i="103"/>
  <c r="B85" i="103"/>
  <c r="AC77" i="103"/>
  <c r="Z77" i="103"/>
  <c r="AB77" i="103" s="1"/>
  <c r="L80" i="103"/>
  <c r="M79" i="103"/>
  <c r="D79" i="103" s="1"/>
  <c r="O79" i="102"/>
  <c r="P77" i="102"/>
  <c r="Q77" i="102"/>
  <c r="S77" i="102" s="1"/>
  <c r="AA83" i="102"/>
  <c r="L81" i="102"/>
  <c r="M80" i="102"/>
  <c r="D80" i="102" s="1"/>
  <c r="AC78" i="102"/>
  <c r="Z78" i="102"/>
  <c r="AB78" i="102" s="1"/>
  <c r="U36" i="102"/>
  <c r="E36" i="102" s="1"/>
  <c r="I35" i="102"/>
  <c r="W36" i="102"/>
  <c r="C84" i="102"/>
  <c r="B85" i="102"/>
  <c r="O79" i="101"/>
  <c r="P77" i="101"/>
  <c r="Q77" i="101"/>
  <c r="S77" i="101" s="1"/>
  <c r="Z78" i="101"/>
  <c r="AB78" i="101" s="1"/>
  <c r="AC78" i="101"/>
  <c r="M80" i="101"/>
  <c r="D80" i="101" s="1"/>
  <c r="L81" i="101"/>
  <c r="B85" i="101"/>
  <c r="C84" i="101"/>
  <c r="U36" i="101"/>
  <c r="E36" i="101" s="1"/>
  <c r="I35" i="101"/>
  <c r="AA83" i="101"/>
  <c r="R76" i="101"/>
  <c r="O78" i="100"/>
  <c r="P75" i="100"/>
  <c r="Q75" i="100"/>
  <c r="S75" i="100" s="1"/>
  <c r="Z77" i="100"/>
  <c r="AB77" i="100" s="1"/>
  <c r="AC77" i="100"/>
  <c r="M79" i="100"/>
  <c r="D79" i="100" s="1"/>
  <c r="L80" i="100"/>
  <c r="AA82" i="100"/>
  <c r="B84" i="100"/>
  <c r="C83" i="100"/>
  <c r="R74" i="100"/>
  <c r="O79" i="99"/>
  <c r="P76" i="99"/>
  <c r="Q76" i="99"/>
  <c r="S76" i="99" s="1"/>
  <c r="AA83" i="99"/>
  <c r="U36" i="99"/>
  <c r="E36" i="99" s="1"/>
  <c r="I35" i="99"/>
  <c r="M80" i="99"/>
  <c r="D80" i="99" s="1"/>
  <c r="L81" i="99"/>
  <c r="B85" i="99"/>
  <c r="C84" i="99"/>
  <c r="Z78" i="99"/>
  <c r="AB78" i="99" s="1"/>
  <c r="AC78" i="99"/>
  <c r="R75" i="99"/>
  <c r="U36" i="98"/>
  <c r="E36" i="98" s="1"/>
  <c r="I35" i="98"/>
  <c r="O79" i="98"/>
  <c r="P51" i="98"/>
  <c r="Q51" i="98"/>
  <c r="C84" i="98"/>
  <c r="B85" i="98"/>
  <c r="AC77" i="98"/>
  <c r="Z77" i="98"/>
  <c r="AB77" i="98" s="1"/>
  <c r="L81" i="98"/>
  <c r="M80" i="98"/>
  <c r="D80" i="98" s="1"/>
  <c r="AA83" i="98"/>
  <c r="O79" i="97"/>
  <c r="M80" i="97"/>
  <c r="D80" i="97" s="1"/>
  <c r="L81" i="97"/>
  <c r="Z78" i="97"/>
  <c r="AB78" i="97" s="1"/>
  <c r="AC78" i="97"/>
  <c r="P48" i="97"/>
  <c r="I47" i="97"/>
  <c r="Q48" i="97"/>
  <c r="F48" i="97" s="1"/>
  <c r="AA82" i="97"/>
  <c r="B84" i="97"/>
  <c r="C83" i="97"/>
  <c r="O78" i="96"/>
  <c r="B84" i="96"/>
  <c r="C83" i="96"/>
  <c r="AA82" i="96"/>
  <c r="M79" i="96"/>
  <c r="D79" i="96" s="1"/>
  <c r="L80" i="96"/>
  <c r="Z77" i="96"/>
  <c r="AB77" i="96" s="1"/>
  <c r="AC77" i="96"/>
  <c r="O79" i="95"/>
  <c r="B85" i="95"/>
  <c r="C84" i="95"/>
  <c r="P48" i="95"/>
  <c r="Q48" i="95"/>
  <c r="AA83" i="95"/>
  <c r="M80" i="95"/>
  <c r="D80" i="95" s="1"/>
  <c r="L81" i="95"/>
  <c r="Z78" i="95"/>
  <c r="AB78" i="95" s="1"/>
  <c r="AC78" i="95"/>
  <c r="O77" i="94"/>
  <c r="L79" i="94"/>
  <c r="M78" i="94"/>
  <c r="D78" i="94" s="1"/>
  <c r="C83" i="94"/>
  <c r="B84" i="94"/>
  <c r="AA82" i="94"/>
  <c r="AC76" i="94"/>
  <c r="Z76" i="94"/>
  <c r="AB76" i="94" s="1"/>
  <c r="W36" i="99" l="1"/>
  <c r="W36" i="111"/>
  <c r="W36" i="105"/>
  <c r="W36" i="106"/>
  <c r="W36" i="104"/>
  <c r="W36" i="101"/>
  <c r="X36" i="95"/>
  <c r="F36" i="95"/>
  <c r="X35" i="94"/>
  <c r="F35" i="94"/>
  <c r="H34" i="113"/>
  <c r="W36" i="98"/>
  <c r="V36" i="98" s="1"/>
  <c r="I33" i="100"/>
  <c r="U34" i="100"/>
  <c r="E34" i="100" s="1"/>
  <c r="F34" i="113"/>
  <c r="X34" i="113"/>
  <c r="V57" i="117"/>
  <c r="X57" i="117" s="1"/>
  <c r="U58" i="117" s="1"/>
  <c r="U62" i="97"/>
  <c r="W62" i="97" s="1"/>
  <c r="V62" i="97" s="1"/>
  <c r="X62" i="97" s="1"/>
  <c r="F49" i="96"/>
  <c r="S49" i="96"/>
  <c r="E49" i="96"/>
  <c r="R49" i="96"/>
  <c r="H49" i="96" s="1"/>
  <c r="O80" i="117"/>
  <c r="W58" i="117"/>
  <c r="C85" i="117"/>
  <c r="B86" i="117"/>
  <c r="P50" i="117"/>
  <c r="I49" i="117"/>
  <c r="Q50" i="117"/>
  <c r="F50" i="117" s="1"/>
  <c r="AC79" i="117"/>
  <c r="Z79" i="117"/>
  <c r="AB79" i="117" s="1"/>
  <c r="L82" i="117"/>
  <c r="M81" i="117"/>
  <c r="D81" i="117" s="1"/>
  <c r="AA84" i="117"/>
  <c r="O80" i="116"/>
  <c r="P51" i="116"/>
  <c r="I50" i="116"/>
  <c r="Q51" i="116"/>
  <c r="F51" i="116" s="1"/>
  <c r="AC79" i="116"/>
  <c r="Z79" i="116"/>
  <c r="AB79" i="116" s="1"/>
  <c r="C85" i="116"/>
  <c r="B86" i="116"/>
  <c r="U55" i="116"/>
  <c r="W55" i="116" s="1"/>
  <c r="L82" i="116"/>
  <c r="M81" i="116"/>
  <c r="D81" i="116" s="1"/>
  <c r="AA84" i="116"/>
  <c r="R77" i="115"/>
  <c r="O80" i="115"/>
  <c r="P78" i="115"/>
  <c r="Q78" i="115"/>
  <c r="S78" i="115" s="1"/>
  <c r="C84" i="115"/>
  <c r="B85" i="115"/>
  <c r="AC79" i="115"/>
  <c r="Z79" i="115"/>
  <c r="AB79" i="115" s="1"/>
  <c r="L82" i="115"/>
  <c r="M81" i="115"/>
  <c r="D81" i="115" s="1"/>
  <c r="AA83" i="115"/>
  <c r="F36" i="115"/>
  <c r="X36" i="115"/>
  <c r="O80" i="114"/>
  <c r="P78" i="114"/>
  <c r="Q78" i="114"/>
  <c r="S78" i="114" s="1"/>
  <c r="Z79" i="114"/>
  <c r="AB79" i="114" s="1"/>
  <c r="AC79" i="114"/>
  <c r="B86" i="114"/>
  <c r="C85" i="114"/>
  <c r="F36" i="114"/>
  <c r="X36" i="114"/>
  <c r="AA84" i="114"/>
  <c r="M81" i="114"/>
  <c r="D81" i="114" s="1"/>
  <c r="L82" i="114"/>
  <c r="R77" i="114"/>
  <c r="O79" i="113"/>
  <c r="P77" i="113"/>
  <c r="Q77" i="113"/>
  <c r="S77" i="113" s="1"/>
  <c r="R76" i="112"/>
  <c r="AA83" i="113"/>
  <c r="M80" i="113"/>
  <c r="D80" i="113" s="1"/>
  <c r="L81" i="113"/>
  <c r="Z78" i="113"/>
  <c r="AB78" i="113" s="1"/>
  <c r="AC78" i="113"/>
  <c r="B85" i="113"/>
  <c r="C84" i="113"/>
  <c r="R76" i="113"/>
  <c r="O80" i="112"/>
  <c r="P77" i="112"/>
  <c r="Q77" i="112"/>
  <c r="S77" i="112" s="1"/>
  <c r="R77" i="110"/>
  <c r="F36" i="112"/>
  <c r="X36" i="112"/>
  <c r="AA84" i="112"/>
  <c r="AC79" i="112"/>
  <c r="Z79" i="112"/>
  <c r="AB79" i="112" s="1"/>
  <c r="L82" i="112"/>
  <c r="M81" i="112"/>
  <c r="D81" i="112" s="1"/>
  <c r="C85" i="112"/>
  <c r="B86" i="112"/>
  <c r="O80" i="111"/>
  <c r="P77" i="111"/>
  <c r="Q77" i="111"/>
  <c r="S77" i="111" s="1"/>
  <c r="V36" i="111"/>
  <c r="H36" i="111"/>
  <c r="B85" i="111"/>
  <c r="C84" i="111"/>
  <c r="R77" i="109"/>
  <c r="Z78" i="111"/>
  <c r="AB78" i="111" s="1"/>
  <c r="AC78" i="111"/>
  <c r="M81" i="111"/>
  <c r="D81" i="111" s="1"/>
  <c r="L82" i="111"/>
  <c r="AA83" i="111"/>
  <c r="R76" i="111"/>
  <c r="O80" i="110"/>
  <c r="P78" i="110"/>
  <c r="Q78" i="110"/>
  <c r="S78" i="110" s="1"/>
  <c r="AC79" i="110"/>
  <c r="Z79" i="110"/>
  <c r="AB79" i="110" s="1"/>
  <c r="L82" i="110"/>
  <c r="M81" i="110"/>
  <c r="D81" i="110" s="1"/>
  <c r="F36" i="110"/>
  <c r="X36" i="110"/>
  <c r="AA84" i="110"/>
  <c r="C85" i="110"/>
  <c r="B86" i="110"/>
  <c r="O80" i="109"/>
  <c r="P78" i="109"/>
  <c r="Q78" i="109"/>
  <c r="S78" i="109" s="1"/>
  <c r="AA84" i="109"/>
  <c r="F36" i="109"/>
  <c r="X36" i="109"/>
  <c r="R77" i="108"/>
  <c r="C85" i="109"/>
  <c r="B86" i="109"/>
  <c r="AC79" i="109"/>
  <c r="Z79" i="109"/>
  <c r="AB79" i="109" s="1"/>
  <c r="L82" i="109"/>
  <c r="M81" i="109"/>
  <c r="D81" i="109" s="1"/>
  <c r="O80" i="108"/>
  <c r="P78" i="108"/>
  <c r="Q78" i="108"/>
  <c r="S78" i="108" s="1"/>
  <c r="R77" i="107"/>
  <c r="C85" i="108"/>
  <c r="B86" i="108"/>
  <c r="L82" i="108"/>
  <c r="M81" i="108"/>
  <c r="D81" i="108" s="1"/>
  <c r="AC79" i="108"/>
  <c r="Z79" i="108"/>
  <c r="AB79" i="108" s="1"/>
  <c r="F36" i="108"/>
  <c r="X36" i="108"/>
  <c r="AA84" i="108"/>
  <c r="O80" i="107"/>
  <c r="P78" i="107"/>
  <c r="Q78" i="107"/>
  <c r="S78" i="107" s="1"/>
  <c r="C85" i="107"/>
  <c r="B86" i="107"/>
  <c r="AC79" i="107"/>
  <c r="Z79" i="107"/>
  <c r="AB79" i="107" s="1"/>
  <c r="L82" i="107"/>
  <c r="M81" i="107"/>
  <c r="D81" i="107" s="1"/>
  <c r="AA84" i="107"/>
  <c r="F36" i="107"/>
  <c r="X36" i="107"/>
  <c r="O80" i="106"/>
  <c r="P78" i="106"/>
  <c r="Q78" i="106"/>
  <c r="S78" i="106" s="1"/>
  <c r="B86" i="106"/>
  <c r="C85" i="106"/>
  <c r="V36" i="106"/>
  <c r="H36" i="106"/>
  <c r="AA84" i="106"/>
  <c r="M81" i="106"/>
  <c r="D81" i="106" s="1"/>
  <c r="L82" i="106"/>
  <c r="Z79" i="106"/>
  <c r="AB79" i="106" s="1"/>
  <c r="AC79" i="106"/>
  <c r="R77" i="106"/>
  <c r="O80" i="105"/>
  <c r="P77" i="105"/>
  <c r="Q77" i="105"/>
  <c r="S77" i="105" s="1"/>
  <c r="R77" i="104"/>
  <c r="B85" i="105"/>
  <c r="C84" i="105"/>
  <c r="Z78" i="105"/>
  <c r="AB78" i="105" s="1"/>
  <c r="AC78" i="105"/>
  <c r="AA83" i="105"/>
  <c r="M81" i="105"/>
  <c r="D81" i="105" s="1"/>
  <c r="L82" i="105"/>
  <c r="V36" i="105"/>
  <c r="H36" i="105"/>
  <c r="R76" i="105"/>
  <c r="O80" i="104"/>
  <c r="P78" i="104"/>
  <c r="Q78" i="104"/>
  <c r="S78" i="104" s="1"/>
  <c r="S49" i="94"/>
  <c r="AA84" i="104"/>
  <c r="V36" i="104"/>
  <c r="H36" i="104"/>
  <c r="AC79" i="104"/>
  <c r="Z79" i="104"/>
  <c r="AB79" i="104" s="1"/>
  <c r="L82" i="104"/>
  <c r="M81" i="104"/>
  <c r="D81" i="104" s="1"/>
  <c r="R49" i="94"/>
  <c r="C85" i="104"/>
  <c r="B86" i="104"/>
  <c r="R75" i="103"/>
  <c r="O79" i="103"/>
  <c r="P76" i="103"/>
  <c r="Q76" i="103"/>
  <c r="S76" i="103" s="1"/>
  <c r="L81" i="103"/>
  <c r="M80" i="103"/>
  <c r="D80" i="103" s="1"/>
  <c r="AC78" i="103"/>
  <c r="Z78" i="103"/>
  <c r="AB78" i="103" s="1"/>
  <c r="AA84" i="103"/>
  <c r="U36" i="103"/>
  <c r="E36" i="103" s="1"/>
  <c r="I35" i="103"/>
  <c r="W36" i="103"/>
  <c r="R77" i="102"/>
  <c r="C85" i="103"/>
  <c r="B86" i="103"/>
  <c r="O80" i="102"/>
  <c r="P78" i="102"/>
  <c r="Q78" i="102"/>
  <c r="S78" i="102" s="1"/>
  <c r="C85" i="102"/>
  <c r="B86" i="102"/>
  <c r="V36" i="102"/>
  <c r="H36" i="102"/>
  <c r="AA84" i="102"/>
  <c r="AC79" i="102"/>
  <c r="Z79" i="102"/>
  <c r="AB79" i="102" s="1"/>
  <c r="L82" i="102"/>
  <c r="M81" i="102"/>
  <c r="D81" i="102" s="1"/>
  <c r="O80" i="101"/>
  <c r="P78" i="101"/>
  <c r="Q78" i="101"/>
  <c r="S78" i="101" s="1"/>
  <c r="B86" i="101"/>
  <c r="C85" i="101"/>
  <c r="V36" i="101"/>
  <c r="H36" i="101"/>
  <c r="AA84" i="101"/>
  <c r="M81" i="101"/>
  <c r="D81" i="101" s="1"/>
  <c r="L82" i="101"/>
  <c r="Z79" i="101"/>
  <c r="AB79" i="101" s="1"/>
  <c r="AC79" i="101"/>
  <c r="R77" i="101"/>
  <c r="O79" i="100"/>
  <c r="P76" i="100"/>
  <c r="Q76" i="100"/>
  <c r="S76" i="100" s="1"/>
  <c r="AA83" i="100"/>
  <c r="B85" i="100"/>
  <c r="C84" i="100"/>
  <c r="M80" i="100"/>
  <c r="D80" i="100" s="1"/>
  <c r="L81" i="100"/>
  <c r="Z78" i="100"/>
  <c r="AB78" i="100" s="1"/>
  <c r="AC78" i="100"/>
  <c r="R75" i="100"/>
  <c r="O80" i="99"/>
  <c r="P77" i="99"/>
  <c r="Q77" i="99"/>
  <c r="S77" i="99" s="1"/>
  <c r="Z79" i="99"/>
  <c r="AB79" i="99" s="1"/>
  <c r="AC79" i="99"/>
  <c r="AA84" i="99"/>
  <c r="M81" i="99"/>
  <c r="D81" i="99" s="1"/>
  <c r="L82" i="99"/>
  <c r="V36" i="99"/>
  <c r="H36" i="99"/>
  <c r="B86" i="99"/>
  <c r="C85" i="99"/>
  <c r="R76" i="99"/>
  <c r="H36" i="98"/>
  <c r="O80" i="98"/>
  <c r="L82" i="98"/>
  <c r="M81" i="98"/>
  <c r="D81" i="98" s="1"/>
  <c r="AC78" i="98"/>
  <c r="Z78" i="98"/>
  <c r="AB78" i="98" s="1"/>
  <c r="C85" i="98"/>
  <c r="B86" i="98"/>
  <c r="R51" i="98"/>
  <c r="AA84" i="98"/>
  <c r="S51" i="98"/>
  <c r="O80" i="97"/>
  <c r="AA83" i="97"/>
  <c r="R48" i="97"/>
  <c r="H48" i="97" s="1"/>
  <c r="E48" i="97"/>
  <c r="B85" i="97"/>
  <c r="C84" i="97"/>
  <c r="S48" i="97"/>
  <c r="Z79" i="97"/>
  <c r="AB79" i="97" s="1"/>
  <c r="AC79" i="97"/>
  <c r="M81" i="97"/>
  <c r="D81" i="97" s="1"/>
  <c r="L82" i="97"/>
  <c r="O79" i="96"/>
  <c r="U68" i="96"/>
  <c r="W68" i="96" s="1"/>
  <c r="V68" i="96" s="1"/>
  <c r="X68" i="96" s="1"/>
  <c r="Z78" i="96"/>
  <c r="AB78" i="96" s="1"/>
  <c r="AC78" i="96"/>
  <c r="M80" i="96"/>
  <c r="D80" i="96" s="1"/>
  <c r="L81" i="96"/>
  <c r="B85" i="96"/>
  <c r="C84" i="96"/>
  <c r="AA83" i="96"/>
  <c r="O80" i="95"/>
  <c r="Z79" i="95"/>
  <c r="AB79" i="95" s="1"/>
  <c r="AC79" i="95"/>
  <c r="M81" i="95"/>
  <c r="D81" i="95" s="1"/>
  <c r="L82" i="95"/>
  <c r="R48" i="95"/>
  <c r="B86" i="95"/>
  <c r="C85" i="95"/>
  <c r="S48" i="95"/>
  <c r="AA84" i="95"/>
  <c r="O78" i="94"/>
  <c r="C84" i="94"/>
  <c r="B85" i="94"/>
  <c r="AC77" i="94"/>
  <c r="Z77" i="94"/>
  <c r="AB77" i="94" s="1"/>
  <c r="AA83" i="94"/>
  <c r="L80" i="94"/>
  <c r="M79" i="94"/>
  <c r="D79" i="94" s="1"/>
  <c r="U37" i="95" l="1"/>
  <c r="E37" i="95" s="1"/>
  <c r="W37" i="95"/>
  <c r="I36" i="95"/>
  <c r="W36" i="94"/>
  <c r="U36" i="94"/>
  <c r="E36" i="94" s="1"/>
  <c r="I35" i="94"/>
  <c r="W34" i="100"/>
  <c r="V34" i="100" s="1"/>
  <c r="I34" i="113"/>
  <c r="U35" i="113"/>
  <c r="E35" i="113" s="1"/>
  <c r="H34" i="100"/>
  <c r="U63" i="97"/>
  <c r="W63" i="97" s="1"/>
  <c r="V63" i="97" s="1"/>
  <c r="X63" i="97" s="1"/>
  <c r="V58" i="117"/>
  <c r="X58" i="117" s="1"/>
  <c r="U59" i="117" s="1"/>
  <c r="W59" i="117" s="1"/>
  <c r="V59" i="117" s="1"/>
  <c r="X59" i="117" s="1"/>
  <c r="P50" i="96"/>
  <c r="I49" i="96"/>
  <c r="Q50" i="96"/>
  <c r="R78" i="108"/>
  <c r="O81" i="117"/>
  <c r="L83" i="117"/>
  <c r="M82" i="117"/>
  <c r="D82" i="117" s="1"/>
  <c r="AC80" i="117"/>
  <c r="Z80" i="117"/>
  <c r="AB80" i="117" s="1"/>
  <c r="S50" i="117"/>
  <c r="AA85" i="117"/>
  <c r="R50" i="117"/>
  <c r="H50" i="117" s="1"/>
  <c r="E50" i="117"/>
  <c r="C86" i="117"/>
  <c r="B87" i="117"/>
  <c r="O81" i="116"/>
  <c r="L83" i="116"/>
  <c r="M82" i="116"/>
  <c r="D82" i="116" s="1"/>
  <c r="C86" i="116"/>
  <c r="B87" i="116"/>
  <c r="R51" i="116"/>
  <c r="H51" i="116" s="1"/>
  <c r="E51" i="116"/>
  <c r="V55" i="116"/>
  <c r="X55" i="116" s="1"/>
  <c r="AA85" i="116"/>
  <c r="AC80" i="116"/>
  <c r="Z80" i="116"/>
  <c r="AB80" i="116" s="1"/>
  <c r="S51" i="116"/>
  <c r="R78" i="115"/>
  <c r="O81" i="115"/>
  <c r="P79" i="115"/>
  <c r="Q79" i="115"/>
  <c r="S79" i="115" s="1"/>
  <c r="U37" i="115"/>
  <c r="E37" i="115" s="1"/>
  <c r="I36" i="115"/>
  <c r="L83" i="115"/>
  <c r="M82" i="115"/>
  <c r="D82" i="115" s="1"/>
  <c r="AC80" i="115"/>
  <c r="Z80" i="115"/>
  <c r="AB80" i="115" s="1"/>
  <c r="AA84" i="115"/>
  <c r="C85" i="115"/>
  <c r="B86" i="115"/>
  <c r="O81" i="114"/>
  <c r="P79" i="114"/>
  <c r="Q79" i="114"/>
  <c r="S79" i="114" s="1"/>
  <c r="M82" i="114"/>
  <c r="D82" i="114" s="1"/>
  <c r="L83" i="114"/>
  <c r="B87" i="114"/>
  <c r="C86" i="114"/>
  <c r="U37" i="114"/>
  <c r="E37" i="114" s="1"/>
  <c r="I36" i="114"/>
  <c r="AA85" i="114"/>
  <c r="Z80" i="114"/>
  <c r="AB80" i="114" s="1"/>
  <c r="AC80" i="114"/>
  <c r="R78" i="114"/>
  <c r="O80" i="113"/>
  <c r="P78" i="113"/>
  <c r="Q78" i="113"/>
  <c r="S78" i="113" s="1"/>
  <c r="R77" i="112"/>
  <c r="B86" i="113"/>
  <c r="C85" i="113"/>
  <c r="AA84" i="113"/>
  <c r="Z79" i="113"/>
  <c r="AB79" i="113" s="1"/>
  <c r="AC79" i="113"/>
  <c r="M81" i="113"/>
  <c r="D81" i="113" s="1"/>
  <c r="L82" i="113"/>
  <c r="R77" i="113"/>
  <c r="O81" i="112"/>
  <c r="P78" i="112"/>
  <c r="Q78" i="112"/>
  <c r="S78" i="112" s="1"/>
  <c r="AA85" i="112"/>
  <c r="L83" i="112"/>
  <c r="M82" i="112"/>
  <c r="D82" i="112" s="1"/>
  <c r="AC80" i="112"/>
  <c r="Z80" i="112"/>
  <c r="AB80" i="112" s="1"/>
  <c r="U37" i="112"/>
  <c r="E37" i="112" s="1"/>
  <c r="I36" i="112"/>
  <c r="W37" i="112"/>
  <c r="C86" i="112"/>
  <c r="B87" i="112"/>
  <c r="O81" i="111"/>
  <c r="P78" i="111"/>
  <c r="Q78" i="111"/>
  <c r="S78" i="111" s="1"/>
  <c r="R78" i="110"/>
  <c r="M82" i="111"/>
  <c r="D82" i="111" s="1"/>
  <c r="L83" i="111"/>
  <c r="Z79" i="111"/>
  <c r="AB79" i="111" s="1"/>
  <c r="AC79" i="111"/>
  <c r="B86" i="111"/>
  <c r="C85" i="111"/>
  <c r="F36" i="111"/>
  <c r="X36" i="111"/>
  <c r="AA84" i="111"/>
  <c r="R77" i="111"/>
  <c r="O81" i="110"/>
  <c r="P79" i="110"/>
  <c r="Q79" i="110"/>
  <c r="S79" i="110" s="1"/>
  <c r="C86" i="110"/>
  <c r="B87" i="110"/>
  <c r="L83" i="110"/>
  <c r="M82" i="110"/>
  <c r="D82" i="110" s="1"/>
  <c r="AC80" i="110"/>
  <c r="Z80" i="110"/>
  <c r="AB80" i="110" s="1"/>
  <c r="AA85" i="110"/>
  <c r="U37" i="110"/>
  <c r="E37" i="110" s="1"/>
  <c r="I36" i="110"/>
  <c r="W37" i="110"/>
  <c r="O81" i="109"/>
  <c r="P79" i="109"/>
  <c r="Q79" i="109"/>
  <c r="S79" i="109" s="1"/>
  <c r="L83" i="109"/>
  <c r="M82" i="109"/>
  <c r="D82" i="109" s="1"/>
  <c r="AC80" i="109"/>
  <c r="Z80" i="109"/>
  <c r="AB80" i="109" s="1"/>
  <c r="AA85" i="109"/>
  <c r="U37" i="109"/>
  <c r="E37" i="109" s="1"/>
  <c r="I36" i="109"/>
  <c r="R78" i="109"/>
  <c r="C86" i="109"/>
  <c r="B87" i="109"/>
  <c r="O81" i="108"/>
  <c r="P79" i="108"/>
  <c r="Q79" i="108"/>
  <c r="S79" i="108" s="1"/>
  <c r="U37" i="108"/>
  <c r="E37" i="108" s="1"/>
  <c r="I36" i="108"/>
  <c r="C86" i="108"/>
  <c r="B87" i="108"/>
  <c r="R78" i="107"/>
  <c r="AC80" i="108"/>
  <c r="Z80" i="108"/>
  <c r="AB80" i="108" s="1"/>
  <c r="L83" i="108"/>
  <c r="M82" i="108"/>
  <c r="D82" i="108" s="1"/>
  <c r="AA85" i="108"/>
  <c r="O81" i="107"/>
  <c r="P79" i="107"/>
  <c r="Q79" i="107"/>
  <c r="S79" i="107" s="1"/>
  <c r="U37" i="107"/>
  <c r="E37" i="107" s="1"/>
  <c r="I36" i="107"/>
  <c r="L83" i="107"/>
  <c r="M82" i="107"/>
  <c r="D82" i="107" s="1"/>
  <c r="AC80" i="107"/>
  <c r="Z80" i="107"/>
  <c r="AB80" i="107" s="1"/>
  <c r="AA85" i="107"/>
  <c r="C86" i="107"/>
  <c r="B87" i="107"/>
  <c r="O81" i="106"/>
  <c r="P79" i="106"/>
  <c r="Q79" i="106"/>
  <c r="S79" i="106" s="1"/>
  <c r="B87" i="106"/>
  <c r="C86" i="106"/>
  <c r="Z80" i="106"/>
  <c r="AB80" i="106" s="1"/>
  <c r="AC80" i="106"/>
  <c r="M82" i="106"/>
  <c r="D82" i="106" s="1"/>
  <c r="L83" i="106"/>
  <c r="F36" i="106"/>
  <c r="X36" i="106"/>
  <c r="AA85" i="106"/>
  <c r="R78" i="106"/>
  <c r="O81" i="105"/>
  <c r="P78" i="105"/>
  <c r="Q78" i="105"/>
  <c r="S78" i="105" s="1"/>
  <c r="R78" i="104"/>
  <c r="F36" i="105"/>
  <c r="X36" i="105"/>
  <c r="Z79" i="105"/>
  <c r="AB79" i="105" s="1"/>
  <c r="AC79" i="105"/>
  <c r="AA84" i="105"/>
  <c r="M82" i="105"/>
  <c r="D82" i="105" s="1"/>
  <c r="L83" i="105"/>
  <c r="B86" i="105"/>
  <c r="C85" i="105"/>
  <c r="R77" i="105"/>
  <c r="O81" i="104"/>
  <c r="P79" i="104"/>
  <c r="Q79" i="104"/>
  <c r="S79" i="104" s="1"/>
  <c r="C86" i="104"/>
  <c r="B87" i="104"/>
  <c r="AA85" i="104"/>
  <c r="L83" i="104"/>
  <c r="M82" i="104"/>
  <c r="D82" i="104" s="1"/>
  <c r="AC80" i="104"/>
  <c r="Z80" i="104"/>
  <c r="AB80" i="104" s="1"/>
  <c r="F36" i="104"/>
  <c r="X36" i="104"/>
  <c r="P50" i="94"/>
  <c r="Q50" i="94"/>
  <c r="R76" i="103"/>
  <c r="O80" i="103"/>
  <c r="P77" i="103"/>
  <c r="Q77" i="103"/>
  <c r="S77" i="103" s="1"/>
  <c r="AA85" i="103"/>
  <c r="V36" i="103"/>
  <c r="H36" i="103"/>
  <c r="AC79" i="103"/>
  <c r="Z79" i="103"/>
  <c r="AB79" i="103" s="1"/>
  <c r="L82" i="103"/>
  <c r="M81" i="103"/>
  <c r="D81" i="103" s="1"/>
  <c r="R78" i="102"/>
  <c r="C86" i="103"/>
  <c r="B87" i="103"/>
  <c r="O81" i="102"/>
  <c r="P79" i="102"/>
  <c r="Q79" i="102"/>
  <c r="S79" i="102" s="1"/>
  <c r="F36" i="102"/>
  <c r="X36" i="102"/>
  <c r="AA85" i="102"/>
  <c r="L83" i="102"/>
  <c r="M82" i="102"/>
  <c r="D82" i="102" s="1"/>
  <c r="AC80" i="102"/>
  <c r="Z80" i="102"/>
  <c r="AB80" i="102" s="1"/>
  <c r="C86" i="102"/>
  <c r="B87" i="102"/>
  <c r="O81" i="101"/>
  <c r="P79" i="101"/>
  <c r="Q79" i="101"/>
  <c r="S79" i="101" s="1"/>
  <c r="Z80" i="101"/>
  <c r="AB80" i="101" s="1"/>
  <c r="AC80" i="101"/>
  <c r="M82" i="101"/>
  <c r="D82" i="101" s="1"/>
  <c r="L83" i="101"/>
  <c r="F36" i="101"/>
  <c r="X36" i="101"/>
  <c r="B87" i="101"/>
  <c r="C86" i="101"/>
  <c r="AA85" i="101"/>
  <c r="R78" i="101"/>
  <c r="O80" i="100"/>
  <c r="P77" i="100"/>
  <c r="Q77" i="100"/>
  <c r="S77" i="100" s="1"/>
  <c r="Z79" i="100"/>
  <c r="AB79" i="100" s="1"/>
  <c r="AC79" i="100"/>
  <c r="M81" i="100"/>
  <c r="D81" i="100" s="1"/>
  <c r="L82" i="100"/>
  <c r="AA84" i="100"/>
  <c r="B86" i="100"/>
  <c r="C85" i="100"/>
  <c r="R76" i="100"/>
  <c r="O81" i="99"/>
  <c r="P78" i="99"/>
  <c r="Q78" i="99"/>
  <c r="S78" i="99" s="1"/>
  <c r="AA85" i="99"/>
  <c r="M82" i="99"/>
  <c r="D82" i="99" s="1"/>
  <c r="L83" i="99"/>
  <c r="B87" i="99"/>
  <c r="C86" i="99"/>
  <c r="F36" i="99"/>
  <c r="X36" i="99"/>
  <c r="Z80" i="99"/>
  <c r="AB80" i="99" s="1"/>
  <c r="AC80" i="99"/>
  <c r="R77" i="99"/>
  <c r="X36" i="98"/>
  <c r="F36" i="98"/>
  <c r="O81" i="98"/>
  <c r="C86" i="98"/>
  <c r="B87" i="98"/>
  <c r="P52" i="98"/>
  <c r="Q52" i="98"/>
  <c r="AA85" i="98"/>
  <c r="AC79" i="98"/>
  <c r="Z79" i="98"/>
  <c r="AB79" i="98" s="1"/>
  <c r="L83" i="98"/>
  <c r="M82" i="98"/>
  <c r="D82" i="98" s="1"/>
  <c r="O81" i="97"/>
  <c r="AA84" i="97"/>
  <c r="M82" i="97"/>
  <c r="D82" i="97" s="1"/>
  <c r="L83" i="97"/>
  <c r="Z80" i="97"/>
  <c r="AB80" i="97" s="1"/>
  <c r="AC80" i="97"/>
  <c r="P49" i="97"/>
  <c r="I48" i="97"/>
  <c r="Q49" i="97"/>
  <c r="F49" i="97" s="1"/>
  <c r="B86" i="97"/>
  <c r="C85" i="97"/>
  <c r="O80" i="96"/>
  <c r="U69" i="96"/>
  <c r="W69" i="96" s="1"/>
  <c r="V69" i="96" s="1"/>
  <c r="X69" i="96" s="1"/>
  <c r="AA84" i="96"/>
  <c r="B86" i="96"/>
  <c r="C85" i="96"/>
  <c r="M81" i="96"/>
  <c r="D81" i="96" s="1"/>
  <c r="L82" i="96"/>
  <c r="Z79" i="96"/>
  <c r="AB79" i="96" s="1"/>
  <c r="AC79" i="96"/>
  <c r="O81" i="95"/>
  <c r="P49" i="95"/>
  <c r="Q49" i="95"/>
  <c r="B87" i="95"/>
  <c r="C86" i="95"/>
  <c r="AA85" i="95"/>
  <c r="M82" i="95"/>
  <c r="D82" i="95" s="1"/>
  <c r="L83" i="95"/>
  <c r="Z80" i="95"/>
  <c r="AB80" i="95" s="1"/>
  <c r="AC80" i="95"/>
  <c r="O79" i="94"/>
  <c r="L81" i="94"/>
  <c r="M80" i="94"/>
  <c r="D80" i="94" s="1"/>
  <c r="C85" i="94"/>
  <c r="B86" i="94"/>
  <c r="AC78" i="94"/>
  <c r="Z78" i="94"/>
  <c r="AB78" i="94" s="1"/>
  <c r="AA84" i="94"/>
  <c r="W37" i="109" l="1"/>
  <c r="W37" i="115"/>
  <c r="W37" i="108"/>
  <c r="V37" i="108" s="1"/>
  <c r="W37" i="107"/>
  <c r="W37" i="114"/>
  <c r="V37" i="95"/>
  <c r="H37" i="95"/>
  <c r="V36" i="94"/>
  <c r="H36" i="94"/>
  <c r="W35" i="113"/>
  <c r="V35" i="113" s="1"/>
  <c r="F34" i="100"/>
  <c r="X34" i="100"/>
  <c r="U64" i="97"/>
  <c r="W64" i="97" s="1"/>
  <c r="V64" i="97" s="1"/>
  <c r="X64" i="97" s="1"/>
  <c r="F50" i="96"/>
  <c r="S50" i="96"/>
  <c r="R50" i="96"/>
  <c r="H50" i="96" s="1"/>
  <c r="E50" i="96"/>
  <c r="O82" i="117"/>
  <c r="U60" i="117"/>
  <c r="W60" i="117" s="1"/>
  <c r="AA86" i="117"/>
  <c r="P51" i="117"/>
  <c r="I50" i="117"/>
  <c r="Q51" i="117"/>
  <c r="F51" i="117" s="1"/>
  <c r="AC81" i="117"/>
  <c r="Z81" i="117"/>
  <c r="AB81" i="117" s="1"/>
  <c r="L84" i="117"/>
  <c r="M83" i="117"/>
  <c r="D83" i="117" s="1"/>
  <c r="C87" i="117"/>
  <c r="B88" i="117"/>
  <c r="O82" i="116"/>
  <c r="C87" i="116"/>
  <c r="B88" i="116"/>
  <c r="P52" i="116"/>
  <c r="I51" i="116"/>
  <c r="Q52" i="116"/>
  <c r="F52" i="116" s="1"/>
  <c r="AC81" i="116"/>
  <c r="Z81" i="116"/>
  <c r="AB81" i="116" s="1"/>
  <c r="U56" i="116"/>
  <c r="W56" i="116" s="1"/>
  <c r="AA86" i="116"/>
  <c r="L84" i="116"/>
  <c r="M83" i="116"/>
  <c r="D83" i="116" s="1"/>
  <c r="R79" i="115"/>
  <c r="O82" i="115"/>
  <c r="P80" i="115"/>
  <c r="Q80" i="115"/>
  <c r="S80" i="115" s="1"/>
  <c r="C86" i="115"/>
  <c r="B87" i="115"/>
  <c r="AC81" i="115"/>
  <c r="Z81" i="115"/>
  <c r="AB81" i="115" s="1"/>
  <c r="L84" i="115"/>
  <c r="M83" i="115"/>
  <c r="D83" i="115" s="1"/>
  <c r="AA85" i="115"/>
  <c r="V37" i="115"/>
  <c r="H37" i="115"/>
  <c r="O82" i="114"/>
  <c r="P80" i="114"/>
  <c r="Q80" i="114"/>
  <c r="S80" i="114" s="1"/>
  <c r="Z81" i="114"/>
  <c r="AB81" i="114" s="1"/>
  <c r="AC81" i="114"/>
  <c r="B88" i="114"/>
  <c r="C87" i="114"/>
  <c r="V37" i="114"/>
  <c r="H37" i="114"/>
  <c r="AA86" i="114"/>
  <c r="M83" i="114"/>
  <c r="D83" i="114" s="1"/>
  <c r="L84" i="114"/>
  <c r="R79" i="114"/>
  <c r="O81" i="113"/>
  <c r="P79" i="113"/>
  <c r="Q79" i="113"/>
  <c r="S79" i="113" s="1"/>
  <c r="R78" i="112"/>
  <c r="AA85" i="113"/>
  <c r="M82" i="113"/>
  <c r="D82" i="113" s="1"/>
  <c r="L83" i="113"/>
  <c r="Z80" i="113"/>
  <c r="AB80" i="113" s="1"/>
  <c r="AC80" i="113"/>
  <c r="B87" i="113"/>
  <c r="C86" i="113"/>
  <c r="R78" i="113"/>
  <c r="O82" i="112"/>
  <c r="P79" i="112"/>
  <c r="Q79" i="112"/>
  <c r="S79" i="112" s="1"/>
  <c r="C87" i="112"/>
  <c r="B88" i="112"/>
  <c r="V37" i="112"/>
  <c r="H37" i="112"/>
  <c r="R79" i="110"/>
  <c r="AA86" i="112"/>
  <c r="AC81" i="112"/>
  <c r="Z81" i="112"/>
  <c r="AB81" i="112" s="1"/>
  <c r="L84" i="112"/>
  <c r="M83" i="112"/>
  <c r="D83" i="112" s="1"/>
  <c r="O82" i="111"/>
  <c r="U37" i="111"/>
  <c r="E37" i="111" s="1"/>
  <c r="I36" i="111"/>
  <c r="AA85" i="111"/>
  <c r="Z80" i="111"/>
  <c r="AB80" i="111" s="1"/>
  <c r="AC80" i="111"/>
  <c r="M83" i="111"/>
  <c r="D83" i="111" s="1"/>
  <c r="L84" i="111"/>
  <c r="P79" i="111"/>
  <c r="Q79" i="111"/>
  <c r="S79" i="111" s="1"/>
  <c r="R79" i="109"/>
  <c r="B87" i="111"/>
  <c r="C86" i="111"/>
  <c r="R78" i="111"/>
  <c r="O82" i="110"/>
  <c r="P80" i="110"/>
  <c r="Q80" i="110"/>
  <c r="S80" i="110" s="1"/>
  <c r="V37" i="110"/>
  <c r="H37" i="110"/>
  <c r="AC81" i="110"/>
  <c r="Z81" i="110"/>
  <c r="AB81" i="110" s="1"/>
  <c r="L84" i="110"/>
  <c r="M83" i="110"/>
  <c r="D83" i="110" s="1"/>
  <c r="AA86" i="110"/>
  <c r="C87" i="110"/>
  <c r="B88" i="110"/>
  <c r="O82" i="109"/>
  <c r="P80" i="109"/>
  <c r="Q80" i="109"/>
  <c r="S80" i="109" s="1"/>
  <c r="AA86" i="109"/>
  <c r="V37" i="109"/>
  <c r="H37" i="109"/>
  <c r="AC81" i="109"/>
  <c r="Z81" i="109"/>
  <c r="AB81" i="109" s="1"/>
  <c r="L84" i="109"/>
  <c r="M83" i="109"/>
  <c r="D83" i="109" s="1"/>
  <c r="R79" i="108"/>
  <c r="C87" i="109"/>
  <c r="B88" i="109"/>
  <c r="O82" i="108"/>
  <c r="P80" i="108"/>
  <c r="Q80" i="108"/>
  <c r="S80" i="108" s="1"/>
  <c r="AA86" i="108"/>
  <c r="R79" i="107"/>
  <c r="L84" i="108"/>
  <c r="M83" i="108"/>
  <c r="D83" i="108" s="1"/>
  <c r="AC81" i="108"/>
  <c r="Z81" i="108"/>
  <c r="AB81" i="108" s="1"/>
  <c r="C87" i="108"/>
  <c r="B88" i="108"/>
  <c r="H37" i="108"/>
  <c r="O82" i="107"/>
  <c r="P80" i="107"/>
  <c r="Q80" i="107"/>
  <c r="S80" i="107" s="1"/>
  <c r="C87" i="107"/>
  <c r="B88" i="107"/>
  <c r="AC81" i="107"/>
  <c r="Z81" i="107"/>
  <c r="AB81" i="107" s="1"/>
  <c r="L84" i="107"/>
  <c r="M83" i="107"/>
  <c r="D83" i="107" s="1"/>
  <c r="AA86" i="107"/>
  <c r="V37" i="107"/>
  <c r="H37" i="107"/>
  <c r="O82" i="106"/>
  <c r="P80" i="106"/>
  <c r="Q80" i="106"/>
  <c r="S80" i="106" s="1"/>
  <c r="B88" i="106"/>
  <c r="C87" i="106"/>
  <c r="U37" i="106"/>
  <c r="E37" i="106" s="1"/>
  <c r="I36" i="106"/>
  <c r="M83" i="106"/>
  <c r="D83" i="106" s="1"/>
  <c r="L84" i="106"/>
  <c r="Z81" i="106"/>
  <c r="AB81" i="106" s="1"/>
  <c r="AC81" i="106"/>
  <c r="AA86" i="106"/>
  <c r="R79" i="106"/>
  <c r="P79" i="105"/>
  <c r="Q79" i="105"/>
  <c r="S79" i="105" s="1"/>
  <c r="R79" i="104"/>
  <c r="B87" i="105"/>
  <c r="C86" i="105"/>
  <c r="Z80" i="105"/>
  <c r="AB80" i="105" s="1"/>
  <c r="AC80" i="105"/>
  <c r="U37" i="105"/>
  <c r="E37" i="105" s="1"/>
  <c r="I36" i="105"/>
  <c r="AA85" i="105"/>
  <c r="M83" i="105"/>
  <c r="D83" i="105" s="1"/>
  <c r="L84" i="105"/>
  <c r="R78" i="105"/>
  <c r="O82" i="105"/>
  <c r="O82" i="104"/>
  <c r="P80" i="104"/>
  <c r="Q80" i="104"/>
  <c r="S80" i="104" s="1"/>
  <c r="R50" i="94"/>
  <c r="U37" i="104"/>
  <c r="E37" i="104" s="1"/>
  <c r="I36" i="104"/>
  <c r="AA86" i="104"/>
  <c r="S50" i="94"/>
  <c r="AC81" i="104"/>
  <c r="Z81" i="104"/>
  <c r="AB81" i="104" s="1"/>
  <c r="L84" i="104"/>
  <c r="M83" i="104"/>
  <c r="D83" i="104" s="1"/>
  <c r="C87" i="104"/>
  <c r="B88" i="104"/>
  <c r="R77" i="103"/>
  <c r="O81" i="103"/>
  <c r="P78" i="103"/>
  <c r="Q78" i="103"/>
  <c r="S78" i="103" s="1"/>
  <c r="AA86" i="103"/>
  <c r="R79" i="102"/>
  <c r="C87" i="103"/>
  <c r="B88" i="103"/>
  <c r="L83" i="103"/>
  <c r="M82" i="103"/>
  <c r="D82" i="103" s="1"/>
  <c r="AC80" i="103"/>
  <c r="Z80" i="103"/>
  <c r="AB80" i="103" s="1"/>
  <c r="F36" i="103"/>
  <c r="X36" i="103"/>
  <c r="O82" i="102"/>
  <c r="P80" i="102"/>
  <c r="Q80" i="102"/>
  <c r="S80" i="102" s="1"/>
  <c r="C87" i="102"/>
  <c r="B88" i="102"/>
  <c r="AA86" i="102"/>
  <c r="AC81" i="102"/>
  <c r="Z81" i="102"/>
  <c r="AB81" i="102" s="1"/>
  <c r="L84" i="102"/>
  <c r="M83" i="102"/>
  <c r="D83" i="102" s="1"/>
  <c r="U37" i="102"/>
  <c r="E37" i="102" s="1"/>
  <c r="I36" i="102"/>
  <c r="O82" i="101"/>
  <c r="P80" i="101"/>
  <c r="Q80" i="101"/>
  <c r="S80" i="101" s="1"/>
  <c r="B88" i="101"/>
  <c r="C87" i="101"/>
  <c r="AA86" i="101"/>
  <c r="U37" i="101"/>
  <c r="E37" i="101" s="1"/>
  <c r="I36" i="101"/>
  <c r="M83" i="101"/>
  <c r="D83" i="101" s="1"/>
  <c r="L84" i="101"/>
  <c r="Z81" i="101"/>
  <c r="AB81" i="101" s="1"/>
  <c r="AC81" i="101"/>
  <c r="R79" i="101"/>
  <c r="O81" i="100"/>
  <c r="P78" i="100"/>
  <c r="Q78" i="100"/>
  <c r="S78" i="100" s="1"/>
  <c r="AA85" i="100"/>
  <c r="B87" i="100"/>
  <c r="C86" i="100"/>
  <c r="M82" i="100"/>
  <c r="D82" i="100" s="1"/>
  <c r="L83" i="100"/>
  <c r="Z80" i="100"/>
  <c r="AB80" i="100" s="1"/>
  <c r="AC80" i="100"/>
  <c r="R77" i="100"/>
  <c r="O82" i="99"/>
  <c r="P79" i="99"/>
  <c r="Q79" i="99"/>
  <c r="S79" i="99" s="1"/>
  <c r="Z81" i="99"/>
  <c r="AB81" i="99" s="1"/>
  <c r="AC81" i="99"/>
  <c r="U37" i="99"/>
  <c r="E37" i="99" s="1"/>
  <c r="I36" i="99"/>
  <c r="AA86" i="99"/>
  <c r="M83" i="99"/>
  <c r="D83" i="99" s="1"/>
  <c r="L84" i="99"/>
  <c r="B88" i="99"/>
  <c r="C87" i="99"/>
  <c r="R78" i="99"/>
  <c r="U37" i="98"/>
  <c r="E37" i="98" s="1"/>
  <c r="I36" i="98"/>
  <c r="O82" i="98"/>
  <c r="R52" i="98"/>
  <c r="C87" i="98"/>
  <c r="B88" i="98"/>
  <c r="L84" i="98"/>
  <c r="M83" i="98"/>
  <c r="D83" i="98" s="1"/>
  <c r="AC80" i="98"/>
  <c r="Z80" i="98"/>
  <c r="AB80" i="98" s="1"/>
  <c r="S52" i="98"/>
  <c r="AA86" i="98"/>
  <c r="O82" i="97"/>
  <c r="AA85" i="97"/>
  <c r="S49" i="97"/>
  <c r="Z81" i="97"/>
  <c r="AB81" i="97" s="1"/>
  <c r="AC81" i="97"/>
  <c r="M83" i="97"/>
  <c r="D83" i="97" s="1"/>
  <c r="L84" i="97"/>
  <c r="B87" i="97"/>
  <c r="C86" i="97"/>
  <c r="R49" i="97"/>
  <c r="H49" i="97" s="1"/>
  <c r="E49" i="97"/>
  <c r="O81" i="96"/>
  <c r="U70" i="96"/>
  <c r="W70" i="96" s="1"/>
  <c r="V70" i="96" s="1"/>
  <c r="X70" i="96" s="1"/>
  <c r="Z80" i="96"/>
  <c r="AB80" i="96" s="1"/>
  <c r="AC80" i="96"/>
  <c r="M82" i="96"/>
  <c r="D82" i="96" s="1"/>
  <c r="L83" i="96"/>
  <c r="AA85" i="96"/>
  <c r="B87" i="96"/>
  <c r="C86" i="96"/>
  <c r="O82" i="95"/>
  <c r="Z81" i="95"/>
  <c r="AB81" i="95" s="1"/>
  <c r="AC81" i="95"/>
  <c r="M83" i="95"/>
  <c r="D83" i="95" s="1"/>
  <c r="L84" i="95"/>
  <c r="B88" i="95"/>
  <c r="C87" i="95"/>
  <c r="R49" i="95"/>
  <c r="AA86" i="95"/>
  <c r="S49" i="95"/>
  <c r="O80" i="94"/>
  <c r="C86" i="94"/>
  <c r="B87" i="94"/>
  <c r="AC79" i="94"/>
  <c r="Z79" i="94"/>
  <c r="AB79" i="94" s="1"/>
  <c r="AA85" i="94"/>
  <c r="L82" i="94"/>
  <c r="M81" i="94"/>
  <c r="D81" i="94" s="1"/>
  <c r="W37" i="99" l="1"/>
  <c r="W37" i="101"/>
  <c r="W37" i="104"/>
  <c r="W37" i="105"/>
  <c r="W37" i="106"/>
  <c r="V37" i="106" s="1"/>
  <c r="W37" i="102"/>
  <c r="V37" i="102" s="1"/>
  <c r="W37" i="111"/>
  <c r="X37" i="95"/>
  <c r="F37" i="95"/>
  <c r="X36" i="94"/>
  <c r="F36" i="94"/>
  <c r="H35" i="113"/>
  <c r="U35" i="100"/>
  <c r="E35" i="100" s="1"/>
  <c r="I34" i="100"/>
  <c r="W37" i="98"/>
  <c r="V37" i="98" s="1"/>
  <c r="F35" i="113"/>
  <c r="X35" i="113"/>
  <c r="U65" i="97"/>
  <c r="W65" i="97" s="1"/>
  <c r="V65" i="97" s="1"/>
  <c r="X65" i="97" s="1"/>
  <c r="Q51" i="96"/>
  <c r="P51" i="96"/>
  <c r="I50" i="96"/>
  <c r="O83" i="117"/>
  <c r="C88" i="117"/>
  <c r="B89" i="117"/>
  <c r="R51" i="117"/>
  <c r="H51" i="117" s="1"/>
  <c r="E51" i="117"/>
  <c r="AA87" i="117"/>
  <c r="L85" i="117"/>
  <c r="M84" i="117"/>
  <c r="D84" i="117" s="1"/>
  <c r="AC82" i="117"/>
  <c r="Z82" i="117"/>
  <c r="AB82" i="117" s="1"/>
  <c r="S51" i="117"/>
  <c r="V60" i="117"/>
  <c r="X60" i="117" s="1"/>
  <c r="O83" i="116"/>
  <c r="R52" i="116"/>
  <c r="H52" i="116" s="1"/>
  <c r="E52" i="116"/>
  <c r="C88" i="116"/>
  <c r="B89" i="116"/>
  <c r="L85" i="116"/>
  <c r="M84" i="116"/>
  <c r="D84" i="116" s="1"/>
  <c r="V56" i="116"/>
  <c r="X56" i="116" s="1"/>
  <c r="AC82" i="116"/>
  <c r="Z82" i="116"/>
  <c r="AB82" i="116" s="1"/>
  <c r="S52" i="116"/>
  <c r="AA87" i="116"/>
  <c r="R80" i="115"/>
  <c r="O83" i="115"/>
  <c r="P81" i="115"/>
  <c r="Q81" i="115"/>
  <c r="S81" i="115" s="1"/>
  <c r="L85" i="115"/>
  <c r="M84" i="115"/>
  <c r="D84" i="115" s="1"/>
  <c r="AC82" i="115"/>
  <c r="Z82" i="115"/>
  <c r="AB82" i="115" s="1"/>
  <c r="AA86" i="115"/>
  <c r="F37" i="115"/>
  <c r="X37" i="115"/>
  <c r="C87" i="115"/>
  <c r="B88" i="115"/>
  <c r="O83" i="114"/>
  <c r="P81" i="114"/>
  <c r="Q81" i="114"/>
  <c r="S81" i="114" s="1"/>
  <c r="M84" i="114"/>
  <c r="D84" i="114" s="1"/>
  <c r="L85" i="114"/>
  <c r="F37" i="114"/>
  <c r="X37" i="114"/>
  <c r="B89" i="114"/>
  <c r="C88" i="114"/>
  <c r="AA87" i="114"/>
  <c r="Z82" i="114"/>
  <c r="AB82" i="114" s="1"/>
  <c r="AC82" i="114"/>
  <c r="R80" i="114"/>
  <c r="O82" i="113"/>
  <c r="P80" i="113"/>
  <c r="Q80" i="113"/>
  <c r="S80" i="113" s="1"/>
  <c r="R79" i="112"/>
  <c r="B88" i="113"/>
  <c r="C87" i="113"/>
  <c r="AA86" i="113"/>
  <c r="Z81" i="113"/>
  <c r="AB81" i="113" s="1"/>
  <c r="AC81" i="113"/>
  <c r="M83" i="113"/>
  <c r="D83" i="113" s="1"/>
  <c r="L84" i="113"/>
  <c r="R79" i="113"/>
  <c r="O83" i="112"/>
  <c r="P80" i="112"/>
  <c r="Q80" i="112"/>
  <c r="S80" i="112" s="1"/>
  <c r="R80" i="110"/>
  <c r="L85" i="112"/>
  <c r="M84" i="112"/>
  <c r="D84" i="112" s="1"/>
  <c r="AC82" i="112"/>
  <c r="Z82" i="112"/>
  <c r="AB82" i="112" s="1"/>
  <c r="F37" i="112"/>
  <c r="X37" i="112"/>
  <c r="AA87" i="112"/>
  <c r="C88" i="112"/>
  <c r="B89" i="112"/>
  <c r="O83" i="111"/>
  <c r="P80" i="111"/>
  <c r="Q80" i="111"/>
  <c r="S80" i="111" s="1"/>
  <c r="B88" i="111"/>
  <c r="C87" i="111"/>
  <c r="R79" i="111"/>
  <c r="V37" i="111"/>
  <c r="H37" i="111"/>
  <c r="AA86" i="111"/>
  <c r="M84" i="111"/>
  <c r="D84" i="111" s="1"/>
  <c r="L85" i="111"/>
  <c r="Z81" i="111"/>
  <c r="AB81" i="111" s="1"/>
  <c r="AC81" i="111"/>
  <c r="O83" i="110"/>
  <c r="P81" i="110"/>
  <c r="Q81" i="110"/>
  <c r="S81" i="110" s="1"/>
  <c r="R80" i="109"/>
  <c r="C88" i="110"/>
  <c r="B89" i="110"/>
  <c r="L85" i="110"/>
  <c r="M84" i="110"/>
  <c r="D84" i="110" s="1"/>
  <c r="AC82" i="110"/>
  <c r="Z82" i="110"/>
  <c r="AB82" i="110" s="1"/>
  <c r="F37" i="110"/>
  <c r="X37" i="110"/>
  <c r="AA87" i="110"/>
  <c r="O83" i="109"/>
  <c r="P81" i="109"/>
  <c r="Q81" i="109"/>
  <c r="S81" i="109" s="1"/>
  <c r="AA87" i="109"/>
  <c r="R80" i="108"/>
  <c r="C88" i="109"/>
  <c r="B89" i="109"/>
  <c r="L85" i="109"/>
  <c r="M84" i="109"/>
  <c r="D84" i="109" s="1"/>
  <c r="AC82" i="109"/>
  <c r="Z82" i="109"/>
  <c r="AB82" i="109" s="1"/>
  <c r="F37" i="109"/>
  <c r="X37" i="109"/>
  <c r="O83" i="108"/>
  <c r="P81" i="108"/>
  <c r="Q81" i="108"/>
  <c r="S81" i="108" s="1"/>
  <c r="F37" i="108"/>
  <c r="X37" i="108"/>
  <c r="AA87" i="108"/>
  <c r="AC82" i="108"/>
  <c r="Z82" i="108"/>
  <c r="AB82" i="108" s="1"/>
  <c r="L85" i="108"/>
  <c r="M84" i="108"/>
  <c r="D84" i="108" s="1"/>
  <c r="R80" i="107"/>
  <c r="C88" i="108"/>
  <c r="B89" i="108"/>
  <c r="O83" i="107"/>
  <c r="P81" i="107"/>
  <c r="Q81" i="107"/>
  <c r="S81" i="107" s="1"/>
  <c r="L85" i="107"/>
  <c r="M84" i="107"/>
  <c r="D84" i="107" s="1"/>
  <c r="AC82" i="107"/>
  <c r="Z82" i="107"/>
  <c r="AB82" i="107" s="1"/>
  <c r="AA87" i="107"/>
  <c r="F37" i="107"/>
  <c r="X37" i="107"/>
  <c r="C88" i="107"/>
  <c r="B89" i="107"/>
  <c r="O83" i="106"/>
  <c r="P81" i="106"/>
  <c r="Q81" i="106"/>
  <c r="S81" i="106" s="1"/>
  <c r="B89" i="106"/>
  <c r="C88" i="106"/>
  <c r="Z82" i="106"/>
  <c r="AB82" i="106" s="1"/>
  <c r="AC82" i="106"/>
  <c r="M84" i="106"/>
  <c r="D84" i="106" s="1"/>
  <c r="L85" i="106"/>
  <c r="H37" i="106"/>
  <c r="AA87" i="106"/>
  <c r="R80" i="106"/>
  <c r="P80" i="105"/>
  <c r="Q80" i="105"/>
  <c r="S80" i="105" s="1"/>
  <c r="V37" i="105"/>
  <c r="H37" i="105"/>
  <c r="Z81" i="105"/>
  <c r="AB81" i="105" s="1"/>
  <c r="AC81" i="105"/>
  <c r="AA86" i="105"/>
  <c r="O83" i="105"/>
  <c r="M84" i="105"/>
  <c r="D84" i="105" s="1"/>
  <c r="L85" i="105"/>
  <c r="B88" i="105"/>
  <c r="C87" i="105"/>
  <c r="R79" i="105"/>
  <c r="O83" i="104"/>
  <c r="P81" i="104"/>
  <c r="Q81" i="104"/>
  <c r="S81" i="104" s="1"/>
  <c r="C88" i="104"/>
  <c r="B89" i="104"/>
  <c r="P51" i="94"/>
  <c r="Q51" i="94"/>
  <c r="R80" i="104"/>
  <c r="AA87" i="104"/>
  <c r="L85" i="104"/>
  <c r="M84" i="104"/>
  <c r="D84" i="104" s="1"/>
  <c r="AC82" i="104"/>
  <c r="Z82" i="104"/>
  <c r="AB82" i="104" s="1"/>
  <c r="V37" i="104"/>
  <c r="H37" i="104"/>
  <c r="R78" i="103"/>
  <c r="O82" i="103"/>
  <c r="P79" i="103"/>
  <c r="Q79" i="103"/>
  <c r="S79" i="103" s="1"/>
  <c r="AC81" i="103"/>
  <c r="Z81" i="103"/>
  <c r="AB81" i="103" s="1"/>
  <c r="L84" i="103"/>
  <c r="M83" i="103"/>
  <c r="D83" i="103" s="1"/>
  <c r="AA87" i="103"/>
  <c r="R80" i="102"/>
  <c r="U37" i="103"/>
  <c r="E37" i="103" s="1"/>
  <c r="I36" i="103"/>
  <c r="C88" i="103"/>
  <c r="B89" i="103"/>
  <c r="O83" i="102"/>
  <c r="P81" i="102"/>
  <c r="Q81" i="102"/>
  <c r="S81" i="102" s="1"/>
  <c r="H37" i="102"/>
  <c r="AA87" i="102"/>
  <c r="L85" i="102"/>
  <c r="M84" i="102"/>
  <c r="D84" i="102" s="1"/>
  <c r="AC82" i="102"/>
  <c r="Z82" i="102"/>
  <c r="AB82" i="102" s="1"/>
  <c r="C88" i="102"/>
  <c r="B89" i="102"/>
  <c r="O83" i="101"/>
  <c r="P81" i="101"/>
  <c r="Q81" i="101"/>
  <c r="S81" i="101" s="1"/>
  <c r="AA87" i="101"/>
  <c r="Z82" i="101"/>
  <c r="AB82" i="101" s="1"/>
  <c r="AC82" i="101"/>
  <c r="M84" i="101"/>
  <c r="D84" i="101" s="1"/>
  <c r="L85" i="101"/>
  <c r="V37" i="101"/>
  <c r="H37" i="101"/>
  <c r="B89" i="101"/>
  <c r="C88" i="101"/>
  <c r="R80" i="101"/>
  <c r="O82" i="100"/>
  <c r="P79" i="100"/>
  <c r="Q79" i="100"/>
  <c r="S79" i="100" s="1"/>
  <c r="Z81" i="100"/>
  <c r="AB81" i="100" s="1"/>
  <c r="AC81" i="100"/>
  <c r="M83" i="100"/>
  <c r="D83" i="100" s="1"/>
  <c r="L84" i="100"/>
  <c r="AA86" i="100"/>
  <c r="B88" i="100"/>
  <c r="C87" i="100"/>
  <c r="R78" i="100"/>
  <c r="O83" i="99"/>
  <c r="P80" i="99"/>
  <c r="Q80" i="99"/>
  <c r="S80" i="99" s="1"/>
  <c r="AA87" i="99"/>
  <c r="M84" i="99"/>
  <c r="D84" i="99" s="1"/>
  <c r="L85" i="99"/>
  <c r="B89" i="99"/>
  <c r="C88" i="99"/>
  <c r="V37" i="99"/>
  <c r="H37" i="99"/>
  <c r="Z82" i="99"/>
  <c r="AB82" i="99" s="1"/>
  <c r="AC82" i="99"/>
  <c r="R79" i="99"/>
  <c r="H37" i="98"/>
  <c r="O83" i="98"/>
  <c r="P53" i="98"/>
  <c r="Q53" i="98"/>
  <c r="C88" i="98"/>
  <c r="B89" i="98"/>
  <c r="AC81" i="98"/>
  <c r="Z81" i="98"/>
  <c r="AB81" i="98" s="1"/>
  <c r="L85" i="98"/>
  <c r="M84" i="98"/>
  <c r="D84" i="98" s="1"/>
  <c r="AA87" i="98"/>
  <c r="O83" i="97"/>
  <c r="B88" i="97"/>
  <c r="C87" i="97"/>
  <c r="AA86" i="97"/>
  <c r="M84" i="97"/>
  <c r="D84" i="97" s="1"/>
  <c r="L85" i="97"/>
  <c r="Z82" i="97"/>
  <c r="AB82" i="97" s="1"/>
  <c r="AC82" i="97"/>
  <c r="P50" i="97"/>
  <c r="I49" i="97"/>
  <c r="Q50" i="97"/>
  <c r="F50" i="97" s="1"/>
  <c r="O82" i="96"/>
  <c r="U71" i="96"/>
  <c r="W71" i="96" s="1"/>
  <c r="V71" i="96" s="1"/>
  <c r="X71" i="96" s="1"/>
  <c r="B88" i="96"/>
  <c r="C87" i="96"/>
  <c r="AA86" i="96"/>
  <c r="M83" i="96"/>
  <c r="D83" i="96" s="1"/>
  <c r="L84" i="96"/>
  <c r="Z81" i="96"/>
  <c r="AB81" i="96" s="1"/>
  <c r="AC81" i="96"/>
  <c r="O83" i="95"/>
  <c r="B89" i="95"/>
  <c r="C88" i="95"/>
  <c r="P50" i="95"/>
  <c r="Q50" i="95"/>
  <c r="AA87" i="95"/>
  <c r="M84" i="95"/>
  <c r="D84" i="95" s="1"/>
  <c r="L85" i="95"/>
  <c r="Z82" i="95"/>
  <c r="AB82" i="95" s="1"/>
  <c r="AC82" i="95"/>
  <c r="O81" i="94"/>
  <c r="L83" i="94"/>
  <c r="M82" i="94"/>
  <c r="D82" i="94" s="1"/>
  <c r="C87" i="94"/>
  <c r="B88" i="94"/>
  <c r="AC80" i="94"/>
  <c r="Z80" i="94"/>
  <c r="AB80" i="94" s="1"/>
  <c r="AA86" i="94"/>
  <c r="W37" i="103" l="1"/>
  <c r="U38" i="95"/>
  <c r="E38" i="95" s="1"/>
  <c r="W38" i="95"/>
  <c r="I37" i="95"/>
  <c r="U37" i="94"/>
  <c r="E37" i="94" s="1"/>
  <c r="W37" i="94"/>
  <c r="I36" i="94"/>
  <c r="W35" i="100"/>
  <c r="V35" i="100" s="1"/>
  <c r="H35" i="100"/>
  <c r="I35" i="113"/>
  <c r="U36" i="113"/>
  <c r="E36" i="113" s="1"/>
  <c r="U66" i="97"/>
  <c r="W66" i="97" s="1"/>
  <c r="V66" i="97" s="1"/>
  <c r="X66" i="97" s="1"/>
  <c r="U67" i="97" s="1"/>
  <c r="W67" i="97" s="1"/>
  <c r="V67" i="97" s="1"/>
  <c r="X67" i="97" s="1"/>
  <c r="U68" i="97" s="1"/>
  <c r="W68" i="97" s="1"/>
  <c r="V68" i="97" s="1"/>
  <c r="X68" i="97" s="1"/>
  <c r="U69" i="97" s="1"/>
  <c r="W69" i="97" s="1"/>
  <c r="V69" i="97" s="1"/>
  <c r="X69" i="97" s="1"/>
  <c r="U70" i="97" s="1"/>
  <c r="W70" i="97" s="1"/>
  <c r="V70" i="97" s="1"/>
  <c r="X70" i="97" s="1"/>
  <c r="U71" i="97" s="1"/>
  <c r="W71" i="97" s="1"/>
  <c r="V71" i="97" s="1"/>
  <c r="X71" i="97" s="1"/>
  <c r="U72" i="97" s="1"/>
  <c r="W72" i="97" s="1"/>
  <c r="V72" i="97" s="1"/>
  <c r="X72" i="97" s="1"/>
  <c r="U73" i="97" s="1"/>
  <c r="W73" i="97" s="1"/>
  <c r="V73" i="97" s="1"/>
  <c r="X73" i="97" s="1"/>
  <c r="U74" i="97" s="1"/>
  <c r="W74" i="97" s="1"/>
  <c r="V74" i="97" s="1"/>
  <c r="X74" i="97" s="1"/>
  <c r="E51" i="96"/>
  <c r="R51" i="96"/>
  <c r="H51" i="96" s="1"/>
  <c r="F51" i="96"/>
  <c r="S51" i="96"/>
  <c r="O84" i="117"/>
  <c r="P52" i="117"/>
  <c r="I51" i="117"/>
  <c r="Q52" i="117"/>
  <c r="F52" i="117" s="1"/>
  <c r="AC83" i="117"/>
  <c r="Z83" i="117"/>
  <c r="AB83" i="117" s="1"/>
  <c r="L86" i="117"/>
  <c r="M85" i="117"/>
  <c r="D85" i="117" s="1"/>
  <c r="C89" i="117"/>
  <c r="B90" i="117"/>
  <c r="U61" i="117"/>
  <c r="W61" i="117" s="1"/>
  <c r="AA88" i="117"/>
  <c r="O84" i="116"/>
  <c r="P53" i="116"/>
  <c r="I52" i="116"/>
  <c r="Q53" i="116"/>
  <c r="F53" i="116" s="1"/>
  <c r="AC83" i="116"/>
  <c r="Z83" i="116"/>
  <c r="AB83" i="116" s="1"/>
  <c r="C89" i="116"/>
  <c r="B90" i="116"/>
  <c r="U57" i="116"/>
  <c r="W57" i="116" s="1"/>
  <c r="L86" i="116"/>
  <c r="M85" i="116"/>
  <c r="D85" i="116" s="1"/>
  <c r="AA88" i="116"/>
  <c r="R81" i="115"/>
  <c r="O84" i="115"/>
  <c r="P82" i="115"/>
  <c r="Q82" i="115"/>
  <c r="S82" i="115" s="1"/>
  <c r="C88" i="115"/>
  <c r="B89" i="115"/>
  <c r="U38" i="115"/>
  <c r="E38" i="115" s="1"/>
  <c r="I37" i="115"/>
  <c r="AC83" i="115"/>
  <c r="Z83" i="115"/>
  <c r="AB83" i="115" s="1"/>
  <c r="L86" i="115"/>
  <c r="M85" i="115"/>
  <c r="D85" i="115" s="1"/>
  <c r="AA87" i="115"/>
  <c r="O84" i="114"/>
  <c r="P82" i="114"/>
  <c r="Q82" i="114"/>
  <c r="S82" i="114" s="1"/>
  <c r="Z83" i="114"/>
  <c r="AB83" i="114" s="1"/>
  <c r="AC83" i="114"/>
  <c r="B90" i="114"/>
  <c r="C89" i="114"/>
  <c r="AA88" i="114"/>
  <c r="U38" i="114"/>
  <c r="E38" i="114" s="1"/>
  <c r="I37" i="114"/>
  <c r="M85" i="114"/>
  <c r="D85" i="114" s="1"/>
  <c r="L86" i="114"/>
  <c r="R81" i="114"/>
  <c r="O83" i="113"/>
  <c r="P81" i="113"/>
  <c r="Q81" i="113"/>
  <c r="S81" i="113" s="1"/>
  <c r="R80" i="112"/>
  <c r="AA87" i="113"/>
  <c r="M84" i="113"/>
  <c r="D84" i="113" s="1"/>
  <c r="L85" i="113"/>
  <c r="Z82" i="113"/>
  <c r="AB82" i="113" s="1"/>
  <c r="AC82" i="113"/>
  <c r="B89" i="113"/>
  <c r="C88" i="113"/>
  <c r="R80" i="113"/>
  <c r="O84" i="112"/>
  <c r="P81" i="112"/>
  <c r="Q81" i="112"/>
  <c r="S81" i="112" s="1"/>
  <c r="AA88" i="112"/>
  <c r="U38" i="112"/>
  <c r="E38" i="112" s="1"/>
  <c r="I37" i="112"/>
  <c r="C89" i="112"/>
  <c r="B90" i="112"/>
  <c r="AC83" i="112"/>
  <c r="Z83" i="112"/>
  <c r="AB83" i="112" s="1"/>
  <c r="L86" i="112"/>
  <c r="M85" i="112"/>
  <c r="D85" i="112" s="1"/>
  <c r="O84" i="111"/>
  <c r="B89" i="111"/>
  <c r="C88" i="111"/>
  <c r="P81" i="111"/>
  <c r="Q81" i="111"/>
  <c r="S81" i="111" s="1"/>
  <c r="R81" i="110"/>
  <c r="Z82" i="111"/>
  <c r="AB82" i="111" s="1"/>
  <c r="AC82" i="111"/>
  <c r="M85" i="111"/>
  <c r="D85" i="111" s="1"/>
  <c r="L86" i="111"/>
  <c r="F37" i="111"/>
  <c r="X37" i="111"/>
  <c r="AA87" i="111"/>
  <c r="R80" i="111"/>
  <c r="O84" i="110"/>
  <c r="P82" i="110"/>
  <c r="Q82" i="110"/>
  <c r="S82" i="110" s="1"/>
  <c r="U38" i="110"/>
  <c r="E38" i="110" s="1"/>
  <c r="I37" i="110"/>
  <c r="C89" i="110"/>
  <c r="B90" i="110"/>
  <c r="R81" i="109"/>
  <c r="AC83" i="110"/>
  <c r="Z83" i="110"/>
  <c r="AB83" i="110" s="1"/>
  <c r="L86" i="110"/>
  <c r="M85" i="110"/>
  <c r="D85" i="110" s="1"/>
  <c r="AA88" i="110"/>
  <c r="O84" i="109"/>
  <c r="P82" i="109"/>
  <c r="Q82" i="109"/>
  <c r="S82" i="109" s="1"/>
  <c r="AC83" i="109"/>
  <c r="Z83" i="109"/>
  <c r="AB83" i="109" s="1"/>
  <c r="L86" i="109"/>
  <c r="M85" i="109"/>
  <c r="D85" i="109" s="1"/>
  <c r="AA88" i="109"/>
  <c r="R81" i="108"/>
  <c r="U38" i="109"/>
  <c r="E38" i="109" s="1"/>
  <c r="I37" i="109"/>
  <c r="C89" i="109"/>
  <c r="B90" i="109"/>
  <c r="O84" i="108"/>
  <c r="P82" i="108"/>
  <c r="Q82" i="108"/>
  <c r="S82" i="108" s="1"/>
  <c r="AA88" i="108"/>
  <c r="R81" i="107"/>
  <c r="C89" i="108"/>
  <c r="B90" i="108"/>
  <c r="L86" i="108"/>
  <c r="M85" i="108"/>
  <c r="D85" i="108" s="1"/>
  <c r="AC83" i="108"/>
  <c r="Z83" i="108"/>
  <c r="AB83" i="108" s="1"/>
  <c r="U38" i="108"/>
  <c r="E38" i="108" s="1"/>
  <c r="I37" i="108"/>
  <c r="O84" i="107"/>
  <c r="P82" i="107"/>
  <c r="Q82" i="107"/>
  <c r="S82" i="107" s="1"/>
  <c r="C89" i="107"/>
  <c r="B90" i="107"/>
  <c r="U38" i="107"/>
  <c r="E38" i="107" s="1"/>
  <c r="I37" i="107"/>
  <c r="AC83" i="107"/>
  <c r="Z83" i="107"/>
  <c r="AB83" i="107" s="1"/>
  <c r="L86" i="107"/>
  <c r="M85" i="107"/>
  <c r="D85" i="107" s="1"/>
  <c r="AA88" i="107"/>
  <c r="O84" i="106"/>
  <c r="P82" i="106"/>
  <c r="Q82" i="106"/>
  <c r="S82" i="106" s="1"/>
  <c r="F37" i="106"/>
  <c r="X37" i="106"/>
  <c r="B90" i="106"/>
  <c r="C89" i="106"/>
  <c r="M85" i="106"/>
  <c r="D85" i="106" s="1"/>
  <c r="L86" i="106"/>
  <c r="Z83" i="106"/>
  <c r="AB83" i="106" s="1"/>
  <c r="AC83" i="106"/>
  <c r="AA88" i="106"/>
  <c r="R81" i="106"/>
  <c r="P81" i="105"/>
  <c r="Q81" i="105"/>
  <c r="S81" i="105" s="1"/>
  <c r="O84" i="105"/>
  <c r="AA87" i="105"/>
  <c r="M85" i="105"/>
  <c r="D85" i="105" s="1"/>
  <c r="L86" i="105"/>
  <c r="F37" i="105"/>
  <c r="X37" i="105"/>
  <c r="R81" i="104"/>
  <c r="B89" i="105"/>
  <c r="C88" i="105"/>
  <c r="Z82" i="105"/>
  <c r="AB82" i="105" s="1"/>
  <c r="AC82" i="105"/>
  <c r="R80" i="105"/>
  <c r="O84" i="104"/>
  <c r="P82" i="104"/>
  <c r="Q82" i="104"/>
  <c r="S82" i="104" s="1"/>
  <c r="R51" i="94"/>
  <c r="AA88" i="104"/>
  <c r="F37" i="104"/>
  <c r="X37" i="104"/>
  <c r="AC83" i="104"/>
  <c r="Z83" i="104"/>
  <c r="AB83" i="104" s="1"/>
  <c r="L86" i="104"/>
  <c r="M85" i="104"/>
  <c r="D85" i="104" s="1"/>
  <c r="S51" i="94"/>
  <c r="C89" i="104"/>
  <c r="B90" i="104"/>
  <c r="R79" i="103"/>
  <c r="O83" i="103"/>
  <c r="P80" i="103"/>
  <c r="Q80" i="103"/>
  <c r="S80" i="103" s="1"/>
  <c r="AA88" i="103"/>
  <c r="L85" i="103"/>
  <c r="M84" i="103"/>
  <c r="D84" i="103" s="1"/>
  <c r="AC82" i="103"/>
  <c r="Z82" i="103"/>
  <c r="AB82" i="103" s="1"/>
  <c r="R81" i="102"/>
  <c r="C89" i="103"/>
  <c r="B90" i="103"/>
  <c r="V37" i="103"/>
  <c r="H37" i="103"/>
  <c r="O84" i="102"/>
  <c r="P82" i="102"/>
  <c r="Q82" i="102"/>
  <c r="S82" i="102" s="1"/>
  <c r="AA88" i="102"/>
  <c r="AC83" i="102"/>
  <c r="Z83" i="102"/>
  <c r="AB83" i="102" s="1"/>
  <c r="L86" i="102"/>
  <c r="M85" i="102"/>
  <c r="D85" i="102" s="1"/>
  <c r="C89" i="102"/>
  <c r="B90" i="102"/>
  <c r="F37" i="102"/>
  <c r="X37" i="102"/>
  <c r="O84" i="101"/>
  <c r="P82" i="101"/>
  <c r="Q82" i="101"/>
  <c r="S82" i="101" s="1"/>
  <c r="AA88" i="101"/>
  <c r="M85" i="101"/>
  <c r="D85" i="101" s="1"/>
  <c r="L86" i="101"/>
  <c r="Z83" i="101"/>
  <c r="AB83" i="101" s="1"/>
  <c r="AC83" i="101"/>
  <c r="B90" i="101"/>
  <c r="C89" i="101"/>
  <c r="F37" i="101"/>
  <c r="X37" i="101"/>
  <c r="R81" i="101"/>
  <c r="O83" i="100"/>
  <c r="P80" i="100"/>
  <c r="Q80" i="100"/>
  <c r="S80" i="100" s="1"/>
  <c r="AA87" i="100"/>
  <c r="B89" i="100"/>
  <c r="C88" i="100"/>
  <c r="M84" i="100"/>
  <c r="D84" i="100" s="1"/>
  <c r="L85" i="100"/>
  <c r="Z82" i="100"/>
  <c r="AB82" i="100" s="1"/>
  <c r="AC82" i="100"/>
  <c r="R79" i="100"/>
  <c r="O84" i="99"/>
  <c r="P81" i="99"/>
  <c r="Q81" i="99"/>
  <c r="S81" i="99" s="1"/>
  <c r="Z83" i="99"/>
  <c r="AB83" i="99" s="1"/>
  <c r="AC83" i="99"/>
  <c r="AA88" i="99"/>
  <c r="M85" i="99"/>
  <c r="D85" i="99" s="1"/>
  <c r="L86" i="99"/>
  <c r="F37" i="99"/>
  <c r="X37" i="99"/>
  <c r="B90" i="99"/>
  <c r="C89" i="99"/>
  <c r="R80" i="99"/>
  <c r="X37" i="98"/>
  <c r="F37" i="98"/>
  <c r="O84" i="98"/>
  <c r="L86" i="98"/>
  <c r="M85" i="98"/>
  <c r="D85" i="98" s="1"/>
  <c r="AC82" i="98"/>
  <c r="Z82" i="98"/>
  <c r="AB82" i="98" s="1"/>
  <c r="C89" i="98"/>
  <c r="B90" i="98"/>
  <c r="R53" i="98"/>
  <c r="AA88" i="98"/>
  <c r="S53" i="98"/>
  <c r="O84" i="97"/>
  <c r="S50" i="97"/>
  <c r="Z83" i="97"/>
  <c r="AB83" i="97" s="1"/>
  <c r="AC83" i="97"/>
  <c r="M85" i="97"/>
  <c r="D85" i="97" s="1"/>
  <c r="L86" i="97"/>
  <c r="B89" i="97"/>
  <c r="C88" i="97"/>
  <c r="R50" i="97"/>
  <c r="H50" i="97" s="1"/>
  <c r="E50" i="97"/>
  <c r="AA87" i="97"/>
  <c r="O83" i="96"/>
  <c r="U72" i="96"/>
  <c r="W72" i="96" s="1"/>
  <c r="V72" i="96" s="1"/>
  <c r="X72" i="96" s="1"/>
  <c r="Z82" i="96"/>
  <c r="AB82" i="96" s="1"/>
  <c r="AC82" i="96"/>
  <c r="M84" i="96"/>
  <c r="D84" i="96" s="1"/>
  <c r="L85" i="96"/>
  <c r="B89" i="96"/>
  <c r="C88" i="96"/>
  <c r="AA87" i="96"/>
  <c r="O84" i="95"/>
  <c r="Z83" i="95"/>
  <c r="AB83" i="95" s="1"/>
  <c r="AC83" i="95"/>
  <c r="M85" i="95"/>
  <c r="D85" i="95" s="1"/>
  <c r="L86" i="95"/>
  <c r="R50" i="95"/>
  <c r="B90" i="95"/>
  <c r="C89" i="95"/>
  <c r="S50" i="95"/>
  <c r="AA88" i="95"/>
  <c r="O82" i="94"/>
  <c r="AC81" i="94"/>
  <c r="Z81" i="94"/>
  <c r="AB81" i="94" s="1"/>
  <c r="C88" i="94"/>
  <c r="B89" i="94"/>
  <c r="AA87" i="94"/>
  <c r="L84" i="94"/>
  <c r="M83" i="94"/>
  <c r="D83" i="94" s="1"/>
  <c r="W38" i="109" l="1"/>
  <c r="W38" i="114"/>
  <c r="W38" i="107"/>
  <c r="W38" i="115"/>
  <c r="W38" i="108"/>
  <c r="V38" i="108" s="1"/>
  <c r="W38" i="110"/>
  <c r="V38" i="110" s="1"/>
  <c r="W38" i="112"/>
  <c r="V38" i="95"/>
  <c r="H38" i="95"/>
  <c r="V37" i="94"/>
  <c r="H37" i="94"/>
  <c r="W36" i="113"/>
  <c r="F35" i="100"/>
  <c r="X35" i="100"/>
  <c r="P52" i="96"/>
  <c r="I51" i="96"/>
  <c r="Q52" i="96"/>
  <c r="V61" i="117"/>
  <c r="X61" i="117" s="1"/>
  <c r="U62" i="117" s="1"/>
  <c r="W62" i="117" s="1"/>
  <c r="V62" i="117" s="1"/>
  <c r="X62" i="117" s="1"/>
  <c r="O85" i="117"/>
  <c r="C90" i="117"/>
  <c r="B91" i="117"/>
  <c r="R52" i="117"/>
  <c r="H52" i="117" s="1"/>
  <c r="E52" i="117"/>
  <c r="AA89" i="117"/>
  <c r="L87" i="117"/>
  <c r="M86" i="117"/>
  <c r="D86" i="117" s="1"/>
  <c r="AC84" i="117"/>
  <c r="Z84" i="117"/>
  <c r="AB84" i="117" s="1"/>
  <c r="S52" i="117"/>
  <c r="O85" i="116"/>
  <c r="L87" i="116"/>
  <c r="M86" i="116"/>
  <c r="D86" i="116" s="1"/>
  <c r="C90" i="116"/>
  <c r="B91" i="116"/>
  <c r="R53" i="116"/>
  <c r="H53" i="116" s="1"/>
  <c r="E53" i="116"/>
  <c r="V57" i="116"/>
  <c r="X57" i="116" s="1"/>
  <c r="AA89" i="116"/>
  <c r="AC84" i="116"/>
  <c r="Z84" i="116"/>
  <c r="AB84" i="116" s="1"/>
  <c r="S53" i="116"/>
  <c r="R82" i="115"/>
  <c r="O85" i="115"/>
  <c r="P83" i="115"/>
  <c r="Q83" i="115"/>
  <c r="S83" i="115" s="1"/>
  <c r="L87" i="115"/>
  <c r="M86" i="115"/>
  <c r="D86" i="115" s="1"/>
  <c r="AC84" i="115"/>
  <c r="Z84" i="115"/>
  <c r="AB84" i="115" s="1"/>
  <c r="AA88" i="115"/>
  <c r="V38" i="115"/>
  <c r="H38" i="115"/>
  <c r="C89" i="115"/>
  <c r="B90" i="115"/>
  <c r="O85" i="114"/>
  <c r="P83" i="114"/>
  <c r="Q83" i="114"/>
  <c r="S83" i="114" s="1"/>
  <c r="M86" i="114"/>
  <c r="D86" i="114" s="1"/>
  <c r="L87" i="114"/>
  <c r="V38" i="114"/>
  <c r="H38" i="114"/>
  <c r="B91" i="114"/>
  <c r="C90" i="114"/>
  <c r="AA89" i="114"/>
  <c r="Z84" i="114"/>
  <c r="AB84" i="114" s="1"/>
  <c r="AC84" i="114"/>
  <c r="R82" i="114"/>
  <c r="O84" i="113"/>
  <c r="P82" i="113"/>
  <c r="Q82" i="113"/>
  <c r="S82" i="113" s="1"/>
  <c r="R81" i="112"/>
  <c r="B90" i="113"/>
  <c r="C89" i="113"/>
  <c r="AA88" i="113"/>
  <c r="Z83" i="113"/>
  <c r="AB83" i="113" s="1"/>
  <c r="AC83" i="113"/>
  <c r="M85" i="113"/>
  <c r="D85" i="113" s="1"/>
  <c r="L86" i="113"/>
  <c r="R81" i="113"/>
  <c r="O85" i="112"/>
  <c r="P82" i="112"/>
  <c r="Q82" i="112"/>
  <c r="S82" i="112" s="1"/>
  <c r="C90" i="112"/>
  <c r="B91" i="112"/>
  <c r="V38" i="112"/>
  <c r="H38" i="112"/>
  <c r="L87" i="112"/>
  <c r="M86" i="112"/>
  <c r="D86" i="112" s="1"/>
  <c r="AC84" i="112"/>
  <c r="Z84" i="112"/>
  <c r="AB84" i="112" s="1"/>
  <c r="AA89" i="112"/>
  <c r="O85" i="111"/>
  <c r="P82" i="111"/>
  <c r="Q82" i="111"/>
  <c r="S82" i="111" s="1"/>
  <c r="R82" i="110"/>
  <c r="U38" i="111"/>
  <c r="E38" i="111" s="1"/>
  <c r="I37" i="111"/>
  <c r="M86" i="111"/>
  <c r="D86" i="111" s="1"/>
  <c r="L87" i="111"/>
  <c r="Z83" i="111"/>
  <c r="AB83" i="111" s="1"/>
  <c r="AC83" i="111"/>
  <c r="AA88" i="111"/>
  <c r="R81" i="111"/>
  <c r="B90" i="111"/>
  <c r="C89" i="111"/>
  <c r="O85" i="110"/>
  <c r="P83" i="110"/>
  <c r="Q83" i="110"/>
  <c r="S83" i="110" s="1"/>
  <c r="AA89" i="110"/>
  <c r="R82" i="109"/>
  <c r="L87" i="110"/>
  <c r="M86" i="110"/>
  <c r="D86" i="110" s="1"/>
  <c r="AC84" i="110"/>
  <c r="Z84" i="110"/>
  <c r="AB84" i="110" s="1"/>
  <c r="C90" i="110"/>
  <c r="B91" i="110"/>
  <c r="H38" i="110"/>
  <c r="O85" i="109"/>
  <c r="P83" i="109"/>
  <c r="Q83" i="109"/>
  <c r="S83" i="109" s="1"/>
  <c r="AA89" i="109"/>
  <c r="L87" i="109"/>
  <c r="M86" i="109"/>
  <c r="D86" i="109" s="1"/>
  <c r="AC84" i="109"/>
  <c r="Z84" i="109"/>
  <c r="AB84" i="109" s="1"/>
  <c r="R82" i="108"/>
  <c r="C90" i="109"/>
  <c r="B91" i="109"/>
  <c r="V38" i="109"/>
  <c r="H38" i="109"/>
  <c r="O85" i="108"/>
  <c r="P83" i="108"/>
  <c r="Q83" i="108"/>
  <c r="S83" i="108" s="1"/>
  <c r="AC84" i="108"/>
  <c r="Z84" i="108"/>
  <c r="AB84" i="108" s="1"/>
  <c r="L87" i="108"/>
  <c r="M86" i="108"/>
  <c r="D86" i="108" s="1"/>
  <c r="AA89" i="108"/>
  <c r="R82" i="107"/>
  <c r="H38" i="108"/>
  <c r="C90" i="108"/>
  <c r="B91" i="108"/>
  <c r="O85" i="107"/>
  <c r="P83" i="107"/>
  <c r="Q83" i="107"/>
  <c r="S83" i="107" s="1"/>
  <c r="L87" i="107"/>
  <c r="M86" i="107"/>
  <c r="D86" i="107" s="1"/>
  <c r="AC84" i="107"/>
  <c r="Z84" i="107"/>
  <c r="AB84" i="107" s="1"/>
  <c r="AA89" i="107"/>
  <c r="V38" i="107"/>
  <c r="H38" i="107"/>
  <c r="C90" i="107"/>
  <c r="B91" i="107"/>
  <c r="O85" i="106"/>
  <c r="P83" i="106"/>
  <c r="Q83" i="106"/>
  <c r="S83" i="106" s="1"/>
  <c r="B91" i="106"/>
  <c r="C90" i="106"/>
  <c r="Z84" i="106"/>
  <c r="AB84" i="106" s="1"/>
  <c r="AC84" i="106"/>
  <c r="M86" i="106"/>
  <c r="D86" i="106" s="1"/>
  <c r="L87" i="106"/>
  <c r="AA89" i="106"/>
  <c r="U38" i="106"/>
  <c r="E38" i="106" s="1"/>
  <c r="I37" i="106"/>
  <c r="R82" i="106"/>
  <c r="P82" i="105"/>
  <c r="Q82" i="105"/>
  <c r="S82" i="105" s="1"/>
  <c r="O85" i="105"/>
  <c r="R82" i="104"/>
  <c r="B90" i="105"/>
  <c r="C89" i="105"/>
  <c r="U38" i="105"/>
  <c r="E38" i="105" s="1"/>
  <c r="I37" i="105"/>
  <c r="M86" i="105"/>
  <c r="D86" i="105" s="1"/>
  <c r="L87" i="105"/>
  <c r="Z83" i="105"/>
  <c r="AB83" i="105" s="1"/>
  <c r="AC83" i="105"/>
  <c r="AA88" i="105"/>
  <c r="R81" i="105"/>
  <c r="O85" i="104"/>
  <c r="P83" i="104"/>
  <c r="Q83" i="104"/>
  <c r="S83" i="104" s="1"/>
  <c r="C90" i="104"/>
  <c r="B91" i="104"/>
  <c r="P52" i="94"/>
  <c r="Q52" i="94"/>
  <c r="U38" i="104"/>
  <c r="E38" i="104" s="1"/>
  <c r="I37" i="104"/>
  <c r="AA89" i="104"/>
  <c r="L87" i="104"/>
  <c r="M86" i="104"/>
  <c r="D86" i="104" s="1"/>
  <c r="AC84" i="104"/>
  <c r="Z84" i="104"/>
  <c r="AB84" i="104" s="1"/>
  <c r="R80" i="103"/>
  <c r="O84" i="103"/>
  <c r="P81" i="103"/>
  <c r="Q81" i="103"/>
  <c r="S81" i="103" s="1"/>
  <c r="F37" i="103"/>
  <c r="X37" i="103"/>
  <c r="AA89" i="103"/>
  <c r="R82" i="102"/>
  <c r="C90" i="103"/>
  <c r="B91" i="103"/>
  <c r="AC83" i="103"/>
  <c r="Z83" i="103"/>
  <c r="AB83" i="103" s="1"/>
  <c r="L86" i="103"/>
  <c r="M85" i="103"/>
  <c r="D85" i="103" s="1"/>
  <c r="O85" i="102"/>
  <c r="P83" i="102"/>
  <c r="Q83" i="102"/>
  <c r="S83" i="102" s="1"/>
  <c r="U38" i="102"/>
  <c r="E38" i="102" s="1"/>
  <c r="I37" i="102"/>
  <c r="C90" i="102"/>
  <c r="B91" i="102"/>
  <c r="AA89" i="102"/>
  <c r="L87" i="102"/>
  <c r="M86" i="102"/>
  <c r="D86" i="102" s="1"/>
  <c r="AC84" i="102"/>
  <c r="Z84" i="102"/>
  <c r="AB84" i="102" s="1"/>
  <c r="O85" i="101"/>
  <c r="P83" i="101"/>
  <c r="Q83" i="101"/>
  <c r="S83" i="101" s="1"/>
  <c r="U38" i="101"/>
  <c r="E38" i="101" s="1"/>
  <c r="I37" i="101"/>
  <c r="AA89" i="101"/>
  <c r="Z84" i="101"/>
  <c r="AB84" i="101" s="1"/>
  <c r="AC84" i="101"/>
  <c r="M86" i="101"/>
  <c r="D86" i="101" s="1"/>
  <c r="L87" i="101"/>
  <c r="B91" i="101"/>
  <c r="C90" i="101"/>
  <c r="R82" i="101"/>
  <c r="O84" i="100"/>
  <c r="P81" i="100"/>
  <c r="Q81" i="100"/>
  <c r="S81" i="100" s="1"/>
  <c r="Z83" i="100"/>
  <c r="AB83" i="100" s="1"/>
  <c r="AC83" i="100"/>
  <c r="M85" i="100"/>
  <c r="D85" i="100" s="1"/>
  <c r="L86" i="100"/>
  <c r="AA88" i="100"/>
  <c r="B90" i="100"/>
  <c r="C89" i="100"/>
  <c r="R80" i="100"/>
  <c r="O85" i="99"/>
  <c r="P82" i="99"/>
  <c r="Q82" i="99"/>
  <c r="S82" i="99" s="1"/>
  <c r="AA89" i="99"/>
  <c r="U38" i="99"/>
  <c r="E38" i="99" s="1"/>
  <c r="I37" i="99"/>
  <c r="M86" i="99"/>
  <c r="D86" i="99" s="1"/>
  <c r="L87" i="99"/>
  <c r="B91" i="99"/>
  <c r="C90" i="99"/>
  <c r="Z84" i="99"/>
  <c r="AB84" i="99" s="1"/>
  <c r="AC84" i="99"/>
  <c r="R81" i="99"/>
  <c r="U38" i="98"/>
  <c r="E38" i="98" s="1"/>
  <c r="I37" i="98"/>
  <c r="O85" i="98"/>
  <c r="AA89" i="98"/>
  <c r="AC83" i="98"/>
  <c r="Z83" i="98"/>
  <c r="AB83" i="98" s="1"/>
  <c r="L87" i="98"/>
  <c r="M86" i="98"/>
  <c r="D86" i="98" s="1"/>
  <c r="P54" i="98"/>
  <c r="Q54" i="98"/>
  <c r="C90" i="98"/>
  <c r="B91" i="98"/>
  <c r="O85" i="97"/>
  <c r="U75" i="97"/>
  <c r="W75" i="97" s="1"/>
  <c r="V75" i="97" s="1"/>
  <c r="X75" i="97" s="1"/>
  <c r="AA88" i="97"/>
  <c r="M86" i="97"/>
  <c r="D86" i="97" s="1"/>
  <c r="L87" i="97"/>
  <c r="Z84" i="97"/>
  <c r="AB84" i="97" s="1"/>
  <c r="AC84" i="97"/>
  <c r="P51" i="97"/>
  <c r="I50" i="97"/>
  <c r="Q51" i="97"/>
  <c r="F51" i="97" s="1"/>
  <c r="B90" i="97"/>
  <c r="C89" i="97"/>
  <c r="O84" i="96"/>
  <c r="U73" i="96"/>
  <c r="W73" i="96" s="1"/>
  <c r="V73" i="96" s="1"/>
  <c r="X73" i="96" s="1"/>
  <c r="AA88" i="96"/>
  <c r="B90" i="96"/>
  <c r="C89" i="96"/>
  <c r="M85" i="96"/>
  <c r="D85" i="96" s="1"/>
  <c r="L86" i="96"/>
  <c r="Z83" i="96"/>
  <c r="AB83" i="96" s="1"/>
  <c r="AC83" i="96"/>
  <c r="O85" i="95"/>
  <c r="P51" i="95"/>
  <c r="Q51" i="95"/>
  <c r="B91" i="95"/>
  <c r="C90" i="95"/>
  <c r="AA89" i="95"/>
  <c r="M86" i="95"/>
  <c r="D86" i="95" s="1"/>
  <c r="L87" i="95"/>
  <c r="Z84" i="95"/>
  <c r="AB84" i="95" s="1"/>
  <c r="AC84" i="95"/>
  <c r="O83" i="94"/>
  <c r="L85" i="94"/>
  <c r="M84" i="94"/>
  <c r="D84" i="94" s="1"/>
  <c r="C89" i="94"/>
  <c r="B90" i="94"/>
  <c r="AA88" i="94"/>
  <c r="AC82" i="94"/>
  <c r="Z82" i="94"/>
  <c r="AB82" i="94" s="1"/>
  <c r="W38" i="102" l="1"/>
  <c r="W38" i="111"/>
  <c r="W38" i="104"/>
  <c r="W38" i="99"/>
  <c r="W38" i="106"/>
  <c r="W38" i="101"/>
  <c r="V38" i="101" s="1"/>
  <c r="W38" i="105"/>
  <c r="X38" i="95"/>
  <c r="F38" i="95"/>
  <c r="X37" i="94"/>
  <c r="F37" i="94"/>
  <c r="W38" i="98"/>
  <c r="V38" i="98" s="1"/>
  <c r="U36" i="100"/>
  <c r="E36" i="100" s="1"/>
  <c r="I35" i="100"/>
  <c r="H36" i="113"/>
  <c r="V36" i="113"/>
  <c r="F52" i="96"/>
  <c r="S52" i="96"/>
  <c r="E52" i="96"/>
  <c r="R52" i="96"/>
  <c r="H52" i="96" s="1"/>
  <c r="O86" i="117"/>
  <c r="U63" i="117"/>
  <c r="W63" i="117" s="1"/>
  <c r="V63" i="117" s="1"/>
  <c r="X63" i="117" s="1"/>
  <c r="AA90" i="117"/>
  <c r="P53" i="117"/>
  <c r="I52" i="117"/>
  <c r="Q53" i="117"/>
  <c r="F53" i="117" s="1"/>
  <c r="AC85" i="117"/>
  <c r="Z85" i="117"/>
  <c r="AB85" i="117" s="1"/>
  <c r="L88" i="117"/>
  <c r="M87" i="117"/>
  <c r="D87" i="117" s="1"/>
  <c r="C91" i="117"/>
  <c r="B92" i="117"/>
  <c r="O86" i="116"/>
  <c r="C91" i="116"/>
  <c r="B92" i="116"/>
  <c r="P54" i="116"/>
  <c r="I53" i="116"/>
  <c r="Q54" i="116"/>
  <c r="F54" i="116" s="1"/>
  <c r="AC85" i="116"/>
  <c r="Z85" i="116"/>
  <c r="AB85" i="116" s="1"/>
  <c r="U58" i="116"/>
  <c r="W58" i="116" s="1"/>
  <c r="AA90" i="116"/>
  <c r="L88" i="116"/>
  <c r="M87" i="116"/>
  <c r="D87" i="116" s="1"/>
  <c r="R83" i="115"/>
  <c r="O86" i="115"/>
  <c r="P84" i="115"/>
  <c r="Q84" i="115"/>
  <c r="S84" i="115" s="1"/>
  <c r="C90" i="115"/>
  <c r="B91" i="115"/>
  <c r="AC85" i="115"/>
  <c r="Z85" i="115"/>
  <c r="AB85" i="115" s="1"/>
  <c r="L88" i="115"/>
  <c r="M87" i="115"/>
  <c r="D87" i="115" s="1"/>
  <c r="AA89" i="115"/>
  <c r="F38" i="115"/>
  <c r="X38" i="115"/>
  <c r="O86" i="114"/>
  <c r="P84" i="114"/>
  <c r="Q84" i="114"/>
  <c r="S84" i="114" s="1"/>
  <c r="Z85" i="114"/>
  <c r="AB85" i="114" s="1"/>
  <c r="AC85" i="114"/>
  <c r="B92" i="114"/>
  <c r="C91" i="114"/>
  <c r="F38" i="114"/>
  <c r="X38" i="114"/>
  <c r="AA90" i="114"/>
  <c r="M87" i="114"/>
  <c r="D87" i="114" s="1"/>
  <c r="L88" i="114"/>
  <c r="R83" i="114"/>
  <c r="O85" i="113"/>
  <c r="P83" i="113"/>
  <c r="Q83" i="113"/>
  <c r="S83" i="113" s="1"/>
  <c r="R82" i="112"/>
  <c r="AA89" i="113"/>
  <c r="M86" i="113"/>
  <c r="D86" i="113" s="1"/>
  <c r="L87" i="113"/>
  <c r="Z84" i="113"/>
  <c r="AB84" i="113" s="1"/>
  <c r="AC84" i="113"/>
  <c r="B91" i="113"/>
  <c r="C90" i="113"/>
  <c r="R82" i="113"/>
  <c r="O86" i="112"/>
  <c r="P83" i="112"/>
  <c r="Q83" i="112"/>
  <c r="S83" i="112" s="1"/>
  <c r="AC85" i="112"/>
  <c r="Z85" i="112"/>
  <c r="AB85" i="112" s="1"/>
  <c r="L88" i="112"/>
  <c r="M87" i="112"/>
  <c r="D87" i="112" s="1"/>
  <c r="F38" i="112"/>
  <c r="X38" i="112"/>
  <c r="AA90" i="112"/>
  <c r="C91" i="112"/>
  <c r="B92" i="112"/>
  <c r="O86" i="111"/>
  <c r="P83" i="111"/>
  <c r="Q83" i="111"/>
  <c r="S83" i="111" s="1"/>
  <c r="R83" i="110"/>
  <c r="AA89" i="111"/>
  <c r="Z84" i="111"/>
  <c r="AB84" i="111" s="1"/>
  <c r="AC84" i="111"/>
  <c r="M87" i="111"/>
  <c r="D87" i="111" s="1"/>
  <c r="L88" i="111"/>
  <c r="V38" i="111"/>
  <c r="H38" i="111"/>
  <c r="B91" i="111"/>
  <c r="C90" i="111"/>
  <c r="R82" i="111"/>
  <c r="O86" i="110"/>
  <c r="P84" i="110"/>
  <c r="Q84" i="110"/>
  <c r="S84" i="110" s="1"/>
  <c r="F38" i="110"/>
  <c r="X38" i="110"/>
  <c r="AA90" i="110"/>
  <c r="AC85" i="110"/>
  <c r="Z85" i="110"/>
  <c r="AB85" i="110" s="1"/>
  <c r="L88" i="110"/>
  <c r="M87" i="110"/>
  <c r="D87" i="110" s="1"/>
  <c r="R83" i="109"/>
  <c r="C91" i="110"/>
  <c r="B92" i="110"/>
  <c r="O86" i="109"/>
  <c r="P84" i="109"/>
  <c r="Q84" i="109"/>
  <c r="S84" i="109" s="1"/>
  <c r="F38" i="109"/>
  <c r="X38" i="109"/>
  <c r="AA90" i="109"/>
  <c r="R83" i="108"/>
  <c r="C91" i="109"/>
  <c r="B92" i="109"/>
  <c r="AC85" i="109"/>
  <c r="Z85" i="109"/>
  <c r="AB85" i="109" s="1"/>
  <c r="L88" i="109"/>
  <c r="M87" i="109"/>
  <c r="D87" i="109" s="1"/>
  <c r="O86" i="108"/>
  <c r="P84" i="108"/>
  <c r="Q84" i="108"/>
  <c r="S84" i="108" s="1"/>
  <c r="AA90" i="108"/>
  <c r="F38" i="108"/>
  <c r="X38" i="108"/>
  <c r="L88" i="108"/>
  <c r="M87" i="108"/>
  <c r="D87" i="108" s="1"/>
  <c r="AC85" i="108"/>
  <c r="Z85" i="108"/>
  <c r="AB85" i="108" s="1"/>
  <c r="R83" i="107"/>
  <c r="C91" i="108"/>
  <c r="B92" i="108"/>
  <c r="O86" i="107"/>
  <c r="P84" i="107"/>
  <c r="Q84" i="107"/>
  <c r="S84" i="107" s="1"/>
  <c r="C91" i="107"/>
  <c r="B92" i="107"/>
  <c r="AC85" i="107"/>
  <c r="Z85" i="107"/>
  <c r="AB85" i="107" s="1"/>
  <c r="L88" i="107"/>
  <c r="M87" i="107"/>
  <c r="D87" i="107" s="1"/>
  <c r="AA90" i="107"/>
  <c r="F38" i="107"/>
  <c r="X38" i="107"/>
  <c r="O86" i="106"/>
  <c r="P84" i="106"/>
  <c r="Q84" i="106"/>
  <c r="S84" i="106" s="1"/>
  <c r="R83" i="104"/>
  <c r="V38" i="106"/>
  <c r="H38" i="106"/>
  <c r="B92" i="106"/>
  <c r="C91" i="106"/>
  <c r="M87" i="106"/>
  <c r="D87" i="106" s="1"/>
  <c r="L88" i="106"/>
  <c r="Z85" i="106"/>
  <c r="AB85" i="106" s="1"/>
  <c r="AC85" i="106"/>
  <c r="AA90" i="106"/>
  <c r="R83" i="106"/>
  <c r="O86" i="105"/>
  <c r="P83" i="105"/>
  <c r="Q83" i="105"/>
  <c r="S83" i="105" s="1"/>
  <c r="Z84" i="105"/>
  <c r="AB84" i="105" s="1"/>
  <c r="AC84" i="105"/>
  <c r="M87" i="105"/>
  <c r="D87" i="105" s="1"/>
  <c r="L88" i="105"/>
  <c r="V38" i="105"/>
  <c r="H38" i="105"/>
  <c r="AA89" i="105"/>
  <c r="B91" i="105"/>
  <c r="C90" i="105"/>
  <c r="R82" i="105"/>
  <c r="O86" i="104"/>
  <c r="P84" i="104"/>
  <c r="Q84" i="104"/>
  <c r="S84" i="104" s="1"/>
  <c r="AC85" i="104"/>
  <c r="Z85" i="104"/>
  <c r="AB85" i="104" s="1"/>
  <c r="L88" i="104"/>
  <c r="M87" i="104"/>
  <c r="D87" i="104" s="1"/>
  <c r="V38" i="104"/>
  <c r="H38" i="104"/>
  <c r="R52" i="94"/>
  <c r="AA90" i="104"/>
  <c r="S52" i="94"/>
  <c r="C91" i="104"/>
  <c r="B92" i="104"/>
  <c r="R81" i="103"/>
  <c r="O85" i="103"/>
  <c r="P82" i="103"/>
  <c r="Q82" i="103"/>
  <c r="S82" i="103" s="1"/>
  <c r="L87" i="103"/>
  <c r="M86" i="103"/>
  <c r="D86" i="103" s="1"/>
  <c r="AC84" i="103"/>
  <c r="Z84" i="103"/>
  <c r="AB84" i="103" s="1"/>
  <c r="AA90" i="103"/>
  <c r="R83" i="102"/>
  <c r="C91" i="103"/>
  <c r="B92" i="103"/>
  <c r="U38" i="103"/>
  <c r="E38" i="103" s="1"/>
  <c r="I37" i="103"/>
  <c r="W38" i="103"/>
  <c r="O86" i="102"/>
  <c r="P84" i="102"/>
  <c r="Q84" i="102"/>
  <c r="S84" i="102" s="1"/>
  <c r="AA90" i="102"/>
  <c r="AC85" i="102"/>
  <c r="Z85" i="102"/>
  <c r="AB85" i="102" s="1"/>
  <c r="L88" i="102"/>
  <c r="M87" i="102"/>
  <c r="D87" i="102" s="1"/>
  <c r="C91" i="102"/>
  <c r="B92" i="102"/>
  <c r="V38" i="102"/>
  <c r="H38" i="102"/>
  <c r="O86" i="101"/>
  <c r="P84" i="101"/>
  <c r="Q84" i="101"/>
  <c r="S84" i="101" s="1"/>
  <c r="AA90" i="101"/>
  <c r="M87" i="101"/>
  <c r="D87" i="101" s="1"/>
  <c r="L88" i="101"/>
  <c r="Z85" i="101"/>
  <c r="AB85" i="101" s="1"/>
  <c r="AC85" i="101"/>
  <c r="B92" i="101"/>
  <c r="C91" i="101"/>
  <c r="H38" i="101"/>
  <c r="R83" i="101"/>
  <c r="O85" i="100"/>
  <c r="P82" i="100"/>
  <c r="Q82" i="100"/>
  <c r="S82" i="100" s="1"/>
  <c r="AA89" i="100"/>
  <c r="B91" i="100"/>
  <c r="C90" i="100"/>
  <c r="M86" i="100"/>
  <c r="D86" i="100" s="1"/>
  <c r="L87" i="100"/>
  <c r="Z84" i="100"/>
  <c r="AB84" i="100" s="1"/>
  <c r="AC84" i="100"/>
  <c r="R81" i="100"/>
  <c r="O86" i="99"/>
  <c r="P83" i="99"/>
  <c r="Q83" i="99"/>
  <c r="S83" i="99" s="1"/>
  <c r="Z85" i="99"/>
  <c r="AB85" i="99" s="1"/>
  <c r="AC85" i="99"/>
  <c r="AA90" i="99"/>
  <c r="M87" i="99"/>
  <c r="D87" i="99" s="1"/>
  <c r="L88" i="99"/>
  <c r="V38" i="99"/>
  <c r="H38" i="99"/>
  <c r="B92" i="99"/>
  <c r="C91" i="99"/>
  <c r="R82" i="99"/>
  <c r="H38" i="98"/>
  <c r="S54" i="98"/>
  <c r="Q55" i="98" s="1"/>
  <c r="O86" i="98"/>
  <c r="AA90" i="98"/>
  <c r="C91" i="98"/>
  <c r="B92" i="98"/>
  <c r="R54" i="98"/>
  <c r="P55" i="98"/>
  <c r="L88" i="98"/>
  <c r="M87" i="98"/>
  <c r="D87" i="98" s="1"/>
  <c r="AC84" i="98"/>
  <c r="Z84" i="98"/>
  <c r="AB84" i="98" s="1"/>
  <c r="O86" i="97"/>
  <c r="U76" i="97"/>
  <c r="W76" i="97" s="1"/>
  <c r="V76" i="97" s="1"/>
  <c r="X76" i="97" s="1"/>
  <c r="AA89" i="97"/>
  <c r="S51" i="97"/>
  <c r="Z85" i="97"/>
  <c r="AB85" i="97" s="1"/>
  <c r="AC85" i="97"/>
  <c r="M87" i="97"/>
  <c r="D87" i="97" s="1"/>
  <c r="L88" i="97"/>
  <c r="B91" i="97"/>
  <c r="C90" i="97"/>
  <c r="R51" i="97"/>
  <c r="H51" i="97" s="1"/>
  <c r="E51" i="97"/>
  <c r="O85" i="96"/>
  <c r="U74" i="96"/>
  <c r="W74" i="96" s="1"/>
  <c r="V74" i="96" s="1"/>
  <c r="X74" i="96" s="1"/>
  <c r="Z84" i="96"/>
  <c r="AB84" i="96" s="1"/>
  <c r="AC84" i="96"/>
  <c r="M86" i="96"/>
  <c r="D86" i="96" s="1"/>
  <c r="L87" i="96"/>
  <c r="AA89" i="96"/>
  <c r="B91" i="96"/>
  <c r="C90" i="96"/>
  <c r="O86" i="95"/>
  <c r="Z85" i="95"/>
  <c r="AB85" i="95" s="1"/>
  <c r="AC85" i="95"/>
  <c r="M87" i="95"/>
  <c r="D87" i="95" s="1"/>
  <c r="L88" i="95"/>
  <c r="B92" i="95"/>
  <c r="C91" i="95"/>
  <c r="R51" i="95"/>
  <c r="AA90" i="95"/>
  <c r="S51" i="95"/>
  <c r="O84" i="94"/>
  <c r="C90" i="94"/>
  <c r="B91" i="94"/>
  <c r="AC83" i="94"/>
  <c r="Z83" i="94"/>
  <c r="AB83" i="94" s="1"/>
  <c r="AA89" i="94"/>
  <c r="L86" i="94"/>
  <c r="M85" i="94"/>
  <c r="D85" i="94" s="1"/>
  <c r="U39" i="95" l="1"/>
  <c r="E39" i="95" s="1"/>
  <c r="W39" i="95"/>
  <c r="I38" i="95"/>
  <c r="W38" i="94"/>
  <c r="U38" i="94"/>
  <c r="E38" i="94" s="1"/>
  <c r="I37" i="94"/>
  <c r="W36" i="100"/>
  <c r="V36" i="100" s="1"/>
  <c r="F36" i="113"/>
  <c r="X36" i="113"/>
  <c r="H36" i="100"/>
  <c r="Q53" i="96"/>
  <c r="P53" i="96"/>
  <c r="I52" i="96"/>
  <c r="O87" i="117"/>
  <c r="U64" i="117"/>
  <c r="W64" i="117" s="1"/>
  <c r="V64" i="117" s="1"/>
  <c r="X64" i="117" s="1"/>
  <c r="C92" i="117"/>
  <c r="B93" i="117"/>
  <c r="R53" i="117"/>
  <c r="H53" i="117" s="1"/>
  <c r="E53" i="117"/>
  <c r="AA91" i="117"/>
  <c r="L89" i="117"/>
  <c r="M88" i="117"/>
  <c r="D88" i="117" s="1"/>
  <c r="AC86" i="117"/>
  <c r="Z86" i="117"/>
  <c r="AB86" i="117" s="1"/>
  <c r="S53" i="117"/>
  <c r="O87" i="116"/>
  <c r="R54" i="116"/>
  <c r="H54" i="116" s="1"/>
  <c r="E54" i="116"/>
  <c r="C92" i="116"/>
  <c r="B93" i="116"/>
  <c r="L89" i="116"/>
  <c r="M88" i="116"/>
  <c r="D88" i="116" s="1"/>
  <c r="V58" i="116"/>
  <c r="X58" i="116" s="1"/>
  <c r="AC86" i="116"/>
  <c r="Z86" i="116"/>
  <c r="AB86" i="116" s="1"/>
  <c r="S54" i="116"/>
  <c r="AA91" i="116"/>
  <c r="R84" i="115"/>
  <c r="O87" i="115"/>
  <c r="P85" i="115"/>
  <c r="Q85" i="115"/>
  <c r="S85" i="115" s="1"/>
  <c r="U39" i="115"/>
  <c r="E39" i="115" s="1"/>
  <c r="I38" i="115"/>
  <c r="L89" i="115"/>
  <c r="M88" i="115"/>
  <c r="D88" i="115" s="1"/>
  <c r="AC86" i="115"/>
  <c r="Z86" i="115"/>
  <c r="AB86" i="115" s="1"/>
  <c r="AA90" i="115"/>
  <c r="C91" i="115"/>
  <c r="B92" i="115"/>
  <c r="O87" i="114"/>
  <c r="P85" i="114"/>
  <c r="Q85" i="114"/>
  <c r="S85" i="114" s="1"/>
  <c r="M88" i="114"/>
  <c r="D88" i="114" s="1"/>
  <c r="L89" i="114"/>
  <c r="B93" i="114"/>
  <c r="C92" i="114"/>
  <c r="U39" i="114"/>
  <c r="E39" i="114" s="1"/>
  <c r="I38" i="114"/>
  <c r="AA91" i="114"/>
  <c r="Z86" i="114"/>
  <c r="AB86" i="114" s="1"/>
  <c r="AC86" i="114"/>
  <c r="R84" i="114"/>
  <c r="O86" i="113"/>
  <c r="P84" i="113"/>
  <c r="Q84" i="113"/>
  <c r="S84" i="113" s="1"/>
  <c r="R83" i="112"/>
  <c r="B92" i="113"/>
  <c r="C91" i="113"/>
  <c r="AA90" i="113"/>
  <c r="Z85" i="113"/>
  <c r="AB85" i="113" s="1"/>
  <c r="AC85" i="113"/>
  <c r="M87" i="113"/>
  <c r="D87" i="113" s="1"/>
  <c r="L88" i="113"/>
  <c r="R83" i="113"/>
  <c r="O87" i="112"/>
  <c r="P84" i="112"/>
  <c r="Q84" i="112"/>
  <c r="S84" i="112" s="1"/>
  <c r="B93" i="112"/>
  <c r="C92" i="112"/>
  <c r="L89" i="112"/>
  <c r="M88" i="112"/>
  <c r="D88" i="112" s="1"/>
  <c r="AC86" i="112"/>
  <c r="Z86" i="112"/>
  <c r="AB86" i="112" s="1"/>
  <c r="AA91" i="112"/>
  <c r="U39" i="112"/>
  <c r="E39" i="112" s="1"/>
  <c r="I38" i="112"/>
  <c r="O87" i="111"/>
  <c r="P84" i="111"/>
  <c r="Q84" i="111"/>
  <c r="S84" i="111" s="1"/>
  <c r="R84" i="110"/>
  <c r="B92" i="111"/>
  <c r="C91" i="111"/>
  <c r="F38" i="111"/>
  <c r="X38" i="111"/>
  <c r="AA90" i="111"/>
  <c r="M88" i="111"/>
  <c r="D88" i="111" s="1"/>
  <c r="L89" i="111"/>
  <c r="Z85" i="111"/>
  <c r="AB85" i="111" s="1"/>
  <c r="AC85" i="111"/>
  <c r="R83" i="111"/>
  <c r="O87" i="110"/>
  <c r="P85" i="110"/>
  <c r="Q85" i="110"/>
  <c r="S85" i="110" s="1"/>
  <c r="AA91" i="110"/>
  <c r="R84" i="109"/>
  <c r="C92" i="110"/>
  <c r="B93" i="110"/>
  <c r="L89" i="110"/>
  <c r="M88" i="110"/>
  <c r="D88" i="110" s="1"/>
  <c r="AC86" i="110"/>
  <c r="Z86" i="110"/>
  <c r="AB86" i="110" s="1"/>
  <c r="U39" i="110"/>
  <c r="E39" i="110" s="1"/>
  <c r="I38" i="110"/>
  <c r="O87" i="109"/>
  <c r="P85" i="109"/>
  <c r="Q85" i="109"/>
  <c r="S85" i="109" s="1"/>
  <c r="L89" i="109"/>
  <c r="M88" i="109"/>
  <c r="D88" i="109" s="1"/>
  <c r="AC86" i="109"/>
  <c r="Z86" i="109"/>
  <c r="AB86" i="109" s="1"/>
  <c r="AA91" i="109"/>
  <c r="R84" i="108"/>
  <c r="C92" i="109"/>
  <c r="B93" i="109"/>
  <c r="U39" i="109"/>
  <c r="E39" i="109" s="1"/>
  <c r="I38" i="109"/>
  <c r="O87" i="108"/>
  <c r="P85" i="108"/>
  <c r="Q85" i="108"/>
  <c r="S85" i="108" s="1"/>
  <c r="AA91" i="108"/>
  <c r="U39" i="108"/>
  <c r="E39" i="108" s="1"/>
  <c r="I38" i="108"/>
  <c r="R84" i="107"/>
  <c r="C92" i="108"/>
  <c r="B93" i="108"/>
  <c r="AC86" i="108"/>
  <c r="Z86" i="108"/>
  <c r="AB86" i="108" s="1"/>
  <c r="L89" i="108"/>
  <c r="M88" i="108"/>
  <c r="D88" i="108" s="1"/>
  <c r="O87" i="107"/>
  <c r="P85" i="107"/>
  <c r="Q85" i="107"/>
  <c r="S85" i="107" s="1"/>
  <c r="U39" i="107"/>
  <c r="E39" i="107" s="1"/>
  <c r="I38" i="107"/>
  <c r="L89" i="107"/>
  <c r="M88" i="107"/>
  <c r="D88" i="107" s="1"/>
  <c r="AC86" i="107"/>
  <c r="Z86" i="107"/>
  <c r="AB86" i="107" s="1"/>
  <c r="AA91" i="107"/>
  <c r="C92" i="107"/>
  <c r="B93" i="107"/>
  <c r="O87" i="106"/>
  <c r="P85" i="106"/>
  <c r="Q85" i="106"/>
  <c r="S85" i="106" s="1"/>
  <c r="Z86" i="106"/>
  <c r="AB86" i="106" s="1"/>
  <c r="AC86" i="106"/>
  <c r="M88" i="106"/>
  <c r="D88" i="106" s="1"/>
  <c r="L89" i="106"/>
  <c r="AA91" i="106"/>
  <c r="B93" i="106"/>
  <c r="C92" i="106"/>
  <c r="F38" i="106"/>
  <c r="X38" i="106"/>
  <c r="R84" i="106"/>
  <c r="O87" i="105"/>
  <c r="P84" i="105"/>
  <c r="Q84" i="105"/>
  <c r="S84" i="105" s="1"/>
  <c r="AA90" i="105"/>
  <c r="F38" i="105"/>
  <c r="X38" i="105"/>
  <c r="R84" i="104"/>
  <c r="B92" i="105"/>
  <c r="C91" i="105"/>
  <c r="M88" i="105"/>
  <c r="D88" i="105" s="1"/>
  <c r="L89" i="105"/>
  <c r="Z85" i="105"/>
  <c r="AB85" i="105" s="1"/>
  <c r="AC85" i="105"/>
  <c r="R83" i="105"/>
  <c r="O87" i="104"/>
  <c r="P85" i="104"/>
  <c r="Q85" i="104"/>
  <c r="S85" i="104" s="1"/>
  <c r="C92" i="104"/>
  <c r="B93" i="104"/>
  <c r="P53" i="94"/>
  <c r="Q53" i="94"/>
  <c r="F38" i="104"/>
  <c r="X38" i="104"/>
  <c r="L89" i="104"/>
  <c r="M88" i="104"/>
  <c r="D88" i="104" s="1"/>
  <c r="AC86" i="104"/>
  <c r="Z86" i="104"/>
  <c r="AB86" i="104" s="1"/>
  <c r="AA91" i="104"/>
  <c r="R82" i="103"/>
  <c r="O86" i="103"/>
  <c r="P83" i="103"/>
  <c r="Q83" i="103"/>
  <c r="S83" i="103" s="1"/>
  <c r="AA91" i="103"/>
  <c r="AC85" i="103"/>
  <c r="Z85" i="103"/>
  <c r="AB85" i="103" s="1"/>
  <c r="L88" i="103"/>
  <c r="M87" i="103"/>
  <c r="D87" i="103" s="1"/>
  <c r="R84" i="102"/>
  <c r="V38" i="103"/>
  <c r="H38" i="103"/>
  <c r="C92" i="103"/>
  <c r="B93" i="103"/>
  <c r="O87" i="102"/>
  <c r="P85" i="102"/>
  <c r="Q85" i="102"/>
  <c r="S85" i="102" s="1"/>
  <c r="C92" i="102"/>
  <c r="B93" i="102"/>
  <c r="F38" i="102"/>
  <c r="X38" i="102"/>
  <c r="AA91" i="102"/>
  <c r="L89" i="102"/>
  <c r="M88" i="102"/>
  <c r="D88" i="102" s="1"/>
  <c r="AC86" i="102"/>
  <c r="Z86" i="102"/>
  <c r="AB86" i="102" s="1"/>
  <c r="O87" i="101"/>
  <c r="P85" i="101"/>
  <c r="Q85" i="101"/>
  <c r="S85" i="101" s="1"/>
  <c r="AA91" i="101"/>
  <c r="Z86" i="101"/>
  <c r="AB86" i="101" s="1"/>
  <c r="AC86" i="101"/>
  <c r="M88" i="101"/>
  <c r="D88" i="101" s="1"/>
  <c r="L89" i="101"/>
  <c r="F38" i="101"/>
  <c r="X38" i="101"/>
  <c r="B93" i="101"/>
  <c r="C92" i="101"/>
  <c r="R84" i="101"/>
  <c r="O86" i="100"/>
  <c r="P83" i="100"/>
  <c r="Q83" i="100"/>
  <c r="S83" i="100" s="1"/>
  <c r="Z85" i="100"/>
  <c r="AB85" i="100" s="1"/>
  <c r="AC85" i="100"/>
  <c r="M87" i="100"/>
  <c r="D87" i="100" s="1"/>
  <c r="L88" i="100"/>
  <c r="AA90" i="100"/>
  <c r="B92" i="100"/>
  <c r="C91" i="100"/>
  <c r="R82" i="100"/>
  <c r="O87" i="99"/>
  <c r="P84" i="99"/>
  <c r="Q84" i="99"/>
  <c r="S84" i="99" s="1"/>
  <c r="AA91" i="99"/>
  <c r="M88" i="99"/>
  <c r="D88" i="99" s="1"/>
  <c r="L89" i="99"/>
  <c r="B93" i="99"/>
  <c r="C92" i="99"/>
  <c r="F38" i="99"/>
  <c r="X38" i="99"/>
  <c r="Z86" i="99"/>
  <c r="AB86" i="99" s="1"/>
  <c r="AC86" i="99"/>
  <c r="R83" i="99"/>
  <c r="X38" i="98"/>
  <c r="F38" i="98"/>
  <c r="O87" i="98"/>
  <c r="R55" i="98"/>
  <c r="C92" i="98"/>
  <c r="B93" i="98"/>
  <c r="AC85" i="98"/>
  <c r="Z85" i="98"/>
  <c r="AB85" i="98" s="1"/>
  <c r="L89" i="98"/>
  <c r="M88" i="98"/>
  <c r="D88" i="98" s="1"/>
  <c r="S55" i="98"/>
  <c r="AA91" i="98"/>
  <c r="O87" i="97"/>
  <c r="U77" i="97"/>
  <c r="W77" i="97" s="1"/>
  <c r="V77" i="97" s="1"/>
  <c r="X77" i="97" s="1"/>
  <c r="B92" i="97"/>
  <c r="C91" i="97"/>
  <c r="AA90" i="97"/>
  <c r="M88" i="97"/>
  <c r="D88" i="97" s="1"/>
  <c r="L89" i="97"/>
  <c r="Z86" i="97"/>
  <c r="AB86" i="97" s="1"/>
  <c r="AC86" i="97"/>
  <c r="P52" i="97"/>
  <c r="I51" i="97"/>
  <c r="Q52" i="97"/>
  <c r="F52" i="97" s="1"/>
  <c r="O86" i="96"/>
  <c r="U75" i="96"/>
  <c r="W75" i="96" s="1"/>
  <c r="V75" i="96" s="1"/>
  <c r="X75" i="96" s="1"/>
  <c r="B92" i="96"/>
  <c r="C91" i="96"/>
  <c r="AA90" i="96"/>
  <c r="M87" i="96"/>
  <c r="D87" i="96" s="1"/>
  <c r="L88" i="96"/>
  <c r="Z85" i="96"/>
  <c r="AB85" i="96" s="1"/>
  <c r="AC85" i="96"/>
  <c r="O87" i="95"/>
  <c r="B93" i="95"/>
  <c r="C92" i="95"/>
  <c r="P52" i="95"/>
  <c r="Q52" i="95"/>
  <c r="AA91" i="95"/>
  <c r="M88" i="95"/>
  <c r="D88" i="95" s="1"/>
  <c r="L89" i="95"/>
  <c r="Z86" i="95"/>
  <c r="AB86" i="95" s="1"/>
  <c r="AC86" i="95"/>
  <c r="O85" i="94"/>
  <c r="L87" i="94"/>
  <c r="M86" i="94"/>
  <c r="D86" i="94" s="1"/>
  <c r="C91" i="94"/>
  <c r="B92" i="94"/>
  <c r="AC84" i="94"/>
  <c r="Z84" i="94"/>
  <c r="AB84" i="94" s="1"/>
  <c r="AA90" i="94"/>
  <c r="W39" i="110" l="1"/>
  <c r="W39" i="115"/>
  <c r="W39" i="107"/>
  <c r="W39" i="108"/>
  <c r="W39" i="114"/>
  <c r="V39" i="114" s="1"/>
  <c r="W39" i="109"/>
  <c r="V39" i="109" s="1"/>
  <c r="W39" i="112"/>
  <c r="V39" i="95"/>
  <c r="H39" i="95"/>
  <c r="V38" i="94"/>
  <c r="H38" i="94"/>
  <c r="F36" i="100"/>
  <c r="X36" i="100"/>
  <c r="I36" i="113"/>
  <c r="U37" i="113"/>
  <c r="E37" i="113" s="1"/>
  <c r="E53" i="96"/>
  <c r="R53" i="96"/>
  <c r="H53" i="96" s="1"/>
  <c r="F53" i="96"/>
  <c r="S53" i="96"/>
  <c r="U65" i="117"/>
  <c r="W65" i="117" s="1"/>
  <c r="V65" i="117" s="1"/>
  <c r="X65" i="117" s="1"/>
  <c r="O88" i="117"/>
  <c r="AA92" i="117"/>
  <c r="P54" i="117"/>
  <c r="I53" i="117"/>
  <c r="Q54" i="117"/>
  <c r="F54" i="117" s="1"/>
  <c r="AC87" i="117"/>
  <c r="Z87" i="117"/>
  <c r="AB87" i="117" s="1"/>
  <c r="L90" i="117"/>
  <c r="M89" i="117"/>
  <c r="D89" i="117" s="1"/>
  <c r="C93" i="117"/>
  <c r="B94" i="117"/>
  <c r="O88" i="116"/>
  <c r="P55" i="116"/>
  <c r="I54" i="116"/>
  <c r="Q55" i="116"/>
  <c r="F55" i="116" s="1"/>
  <c r="AC87" i="116"/>
  <c r="Z87" i="116"/>
  <c r="AB87" i="116" s="1"/>
  <c r="C93" i="116"/>
  <c r="B94" i="116"/>
  <c r="U59" i="116"/>
  <c r="W59" i="116" s="1"/>
  <c r="L90" i="116"/>
  <c r="M89" i="116"/>
  <c r="D89" i="116" s="1"/>
  <c r="AA92" i="116"/>
  <c r="R85" i="115"/>
  <c r="O88" i="115"/>
  <c r="P86" i="115"/>
  <c r="Q86" i="115"/>
  <c r="S86" i="115" s="1"/>
  <c r="C92" i="115"/>
  <c r="B93" i="115"/>
  <c r="AC87" i="115"/>
  <c r="Z87" i="115"/>
  <c r="AB87" i="115" s="1"/>
  <c r="L90" i="115"/>
  <c r="M89" i="115"/>
  <c r="D89" i="115" s="1"/>
  <c r="AA91" i="115"/>
  <c r="V39" i="115"/>
  <c r="H39" i="115"/>
  <c r="O88" i="114"/>
  <c r="P86" i="114"/>
  <c r="Q86" i="114"/>
  <c r="S86" i="114" s="1"/>
  <c r="Z87" i="114"/>
  <c r="AB87" i="114" s="1"/>
  <c r="AC87" i="114"/>
  <c r="B94" i="114"/>
  <c r="C93" i="114"/>
  <c r="H39" i="114"/>
  <c r="AA92" i="114"/>
  <c r="M89" i="114"/>
  <c r="D89" i="114" s="1"/>
  <c r="L90" i="114"/>
  <c r="R85" i="114"/>
  <c r="O87" i="113"/>
  <c r="P85" i="113"/>
  <c r="Q85" i="113"/>
  <c r="S85" i="113" s="1"/>
  <c r="R84" i="112"/>
  <c r="AA91" i="113"/>
  <c r="M88" i="113"/>
  <c r="D88" i="113" s="1"/>
  <c r="L89" i="113"/>
  <c r="Z86" i="113"/>
  <c r="AB86" i="113" s="1"/>
  <c r="AC86" i="113"/>
  <c r="B93" i="113"/>
  <c r="C92" i="113"/>
  <c r="R84" i="113"/>
  <c r="O88" i="112"/>
  <c r="P85" i="112"/>
  <c r="Q85" i="112"/>
  <c r="S85" i="112" s="1"/>
  <c r="V39" i="112"/>
  <c r="H39" i="112"/>
  <c r="AC87" i="112"/>
  <c r="Z87" i="112"/>
  <c r="AB87" i="112" s="1"/>
  <c r="L90" i="112"/>
  <c r="M89" i="112"/>
  <c r="D89" i="112" s="1"/>
  <c r="B94" i="112"/>
  <c r="C93" i="112"/>
  <c r="AA92" i="112"/>
  <c r="O88" i="111"/>
  <c r="P85" i="111"/>
  <c r="Q85" i="111"/>
  <c r="S85" i="111" s="1"/>
  <c r="R85" i="110"/>
  <c r="U39" i="111"/>
  <c r="E39" i="111" s="1"/>
  <c r="I38" i="111"/>
  <c r="AA91" i="111"/>
  <c r="Z86" i="111"/>
  <c r="AB86" i="111" s="1"/>
  <c r="AC86" i="111"/>
  <c r="M89" i="111"/>
  <c r="D89" i="111" s="1"/>
  <c r="L90" i="111"/>
  <c r="B93" i="111"/>
  <c r="C92" i="111"/>
  <c r="R84" i="111"/>
  <c r="O88" i="110"/>
  <c r="P86" i="110"/>
  <c r="Q86" i="110"/>
  <c r="S86" i="110" s="1"/>
  <c r="AC87" i="110"/>
  <c r="Z87" i="110"/>
  <c r="AB87" i="110" s="1"/>
  <c r="L90" i="110"/>
  <c r="M89" i="110"/>
  <c r="D89" i="110" s="1"/>
  <c r="AA92" i="110"/>
  <c r="R85" i="109"/>
  <c r="V39" i="110"/>
  <c r="H39" i="110"/>
  <c r="C93" i="110"/>
  <c r="B94" i="110"/>
  <c r="O88" i="109"/>
  <c r="P86" i="109"/>
  <c r="Q86" i="109"/>
  <c r="S86" i="109" s="1"/>
  <c r="AA92" i="109"/>
  <c r="AC87" i="109"/>
  <c r="Z87" i="109"/>
  <c r="AB87" i="109" s="1"/>
  <c r="L90" i="109"/>
  <c r="M89" i="109"/>
  <c r="D89" i="109" s="1"/>
  <c r="R85" i="108"/>
  <c r="H39" i="109"/>
  <c r="C93" i="109"/>
  <c r="B94" i="109"/>
  <c r="O88" i="108"/>
  <c r="P86" i="108"/>
  <c r="Q86" i="108"/>
  <c r="S86" i="108" s="1"/>
  <c r="L90" i="108"/>
  <c r="M89" i="108"/>
  <c r="D89" i="108" s="1"/>
  <c r="AC87" i="108"/>
  <c r="Z87" i="108"/>
  <c r="AB87" i="108" s="1"/>
  <c r="AA92" i="108"/>
  <c r="V39" i="108"/>
  <c r="H39" i="108"/>
  <c r="R85" i="107"/>
  <c r="C93" i="108"/>
  <c r="B94" i="108"/>
  <c r="O88" i="107"/>
  <c r="P86" i="107"/>
  <c r="Q86" i="107"/>
  <c r="S86" i="107" s="1"/>
  <c r="C93" i="107"/>
  <c r="B94" i="107"/>
  <c r="AC87" i="107"/>
  <c r="Z87" i="107"/>
  <c r="AB87" i="107" s="1"/>
  <c r="L90" i="107"/>
  <c r="M89" i="107"/>
  <c r="D89" i="107" s="1"/>
  <c r="AA92" i="107"/>
  <c r="V39" i="107"/>
  <c r="H39" i="107"/>
  <c r="O88" i="106"/>
  <c r="P86" i="106"/>
  <c r="Q86" i="106"/>
  <c r="S86" i="106" s="1"/>
  <c r="U39" i="106"/>
  <c r="E39" i="106" s="1"/>
  <c r="I38" i="106"/>
  <c r="AA92" i="106"/>
  <c r="B94" i="106"/>
  <c r="C93" i="106"/>
  <c r="M89" i="106"/>
  <c r="D89" i="106" s="1"/>
  <c r="L90" i="106"/>
  <c r="Z87" i="106"/>
  <c r="AB87" i="106" s="1"/>
  <c r="AC87" i="106"/>
  <c r="R85" i="106"/>
  <c r="O88" i="105"/>
  <c r="P85" i="105"/>
  <c r="Q85" i="105"/>
  <c r="S85" i="105" s="1"/>
  <c r="R85" i="104"/>
  <c r="B93" i="105"/>
  <c r="C92" i="105"/>
  <c r="U39" i="105"/>
  <c r="E39" i="105" s="1"/>
  <c r="I38" i="105"/>
  <c r="Z86" i="105"/>
  <c r="AB86" i="105" s="1"/>
  <c r="AC86" i="105"/>
  <c r="M89" i="105"/>
  <c r="D89" i="105" s="1"/>
  <c r="L90" i="105"/>
  <c r="AA91" i="105"/>
  <c r="R84" i="105"/>
  <c r="O88" i="104"/>
  <c r="P86" i="104"/>
  <c r="Q86" i="104"/>
  <c r="S86" i="104" s="1"/>
  <c r="U39" i="104"/>
  <c r="E39" i="104" s="1"/>
  <c r="I38" i="104"/>
  <c r="R53" i="94"/>
  <c r="AA92" i="104"/>
  <c r="AC87" i="104"/>
  <c r="Z87" i="104"/>
  <c r="AB87" i="104" s="1"/>
  <c r="L90" i="104"/>
  <c r="M89" i="104"/>
  <c r="D89" i="104" s="1"/>
  <c r="S53" i="94"/>
  <c r="C93" i="104"/>
  <c r="B94" i="104"/>
  <c r="R83" i="103"/>
  <c r="O87" i="103"/>
  <c r="P84" i="103"/>
  <c r="Q84" i="103"/>
  <c r="S84" i="103" s="1"/>
  <c r="AA92" i="103"/>
  <c r="F38" i="103"/>
  <c r="X38" i="103"/>
  <c r="C93" i="103"/>
  <c r="B94" i="103"/>
  <c r="L89" i="103"/>
  <c r="M88" i="103"/>
  <c r="D88" i="103" s="1"/>
  <c r="AC86" i="103"/>
  <c r="Z86" i="103"/>
  <c r="AB86" i="103" s="1"/>
  <c r="O88" i="102"/>
  <c r="P86" i="102"/>
  <c r="Q86" i="102"/>
  <c r="S86" i="102" s="1"/>
  <c r="AA92" i="102"/>
  <c r="R85" i="102"/>
  <c r="AC87" i="102"/>
  <c r="Z87" i="102"/>
  <c r="AB87" i="102" s="1"/>
  <c r="L90" i="102"/>
  <c r="M89" i="102"/>
  <c r="D89" i="102" s="1"/>
  <c r="U39" i="102"/>
  <c r="E39" i="102" s="1"/>
  <c r="I38" i="102"/>
  <c r="C93" i="102"/>
  <c r="B94" i="102"/>
  <c r="O88" i="101"/>
  <c r="P86" i="101"/>
  <c r="Q86" i="101"/>
  <c r="S86" i="101" s="1"/>
  <c r="AA92" i="101"/>
  <c r="U39" i="101"/>
  <c r="E39" i="101" s="1"/>
  <c r="I38" i="101"/>
  <c r="M89" i="101"/>
  <c r="D89" i="101" s="1"/>
  <c r="L90" i="101"/>
  <c r="Z87" i="101"/>
  <c r="AB87" i="101" s="1"/>
  <c r="AC87" i="101"/>
  <c r="B94" i="101"/>
  <c r="C93" i="101"/>
  <c r="R85" i="101"/>
  <c r="O87" i="100"/>
  <c r="P84" i="100"/>
  <c r="Q84" i="100"/>
  <c r="S84" i="100" s="1"/>
  <c r="AA91" i="100"/>
  <c r="B93" i="100"/>
  <c r="C92" i="100"/>
  <c r="M88" i="100"/>
  <c r="D88" i="100" s="1"/>
  <c r="L89" i="100"/>
  <c r="Z86" i="100"/>
  <c r="AB86" i="100" s="1"/>
  <c r="AC86" i="100"/>
  <c r="R83" i="100"/>
  <c r="O88" i="99"/>
  <c r="P85" i="99"/>
  <c r="Q85" i="99"/>
  <c r="S85" i="99" s="1"/>
  <c r="Z87" i="99"/>
  <c r="AB87" i="99" s="1"/>
  <c r="AC87" i="99"/>
  <c r="U39" i="99"/>
  <c r="E39" i="99" s="1"/>
  <c r="I38" i="99"/>
  <c r="AA92" i="99"/>
  <c r="M89" i="99"/>
  <c r="D89" i="99" s="1"/>
  <c r="L90" i="99"/>
  <c r="B94" i="99"/>
  <c r="C93" i="99"/>
  <c r="R84" i="99"/>
  <c r="U39" i="98"/>
  <c r="E39" i="98" s="1"/>
  <c r="I38" i="98"/>
  <c r="O88" i="98"/>
  <c r="P56" i="98"/>
  <c r="Q56" i="98"/>
  <c r="L90" i="98"/>
  <c r="M89" i="98"/>
  <c r="D89" i="98" s="1"/>
  <c r="AC86" i="98"/>
  <c r="Z86" i="98"/>
  <c r="AB86" i="98" s="1"/>
  <c r="AA92" i="98"/>
  <c r="C93" i="98"/>
  <c r="B94" i="98"/>
  <c r="O88" i="97"/>
  <c r="U78" i="97"/>
  <c r="W78" i="97" s="1"/>
  <c r="V78" i="97" s="1"/>
  <c r="X78" i="97" s="1"/>
  <c r="S52" i="97"/>
  <c r="Z87" i="97"/>
  <c r="AB87" i="97" s="1"/>
  <c r="AC87" i="97"/>
  <c r="M89" i="97"/>
  <c r="D89" i="97" s="1"/>
  <c r="L90" i="97"/>
  <c r="B93" i="97"/>
  <c r="C92" i="97"/>
  <c r="R52" i="97"/>
  <c r="H52" i="97" s="1"/>
  <c r="E52" i="97"/>
  <c r="AA91" i="97"/>
  <c r="O87" i="96"/>
  <c r="U76" i="96"/>
  <c r="W76" i="96" s="1"/>
  <c r="V76" i="96" s="1"/>
  <c r="X76" i="96" s="1"/>
  <c r="Z86" i="96"/>
  <c r="AB86" i="96" s="1"/>
  <c r="AC86" i="96"/>
  <c r="M88" i="96"/>
  <c r="D88" i="96" s="1"/>
  <c r="L89" i="96"/>
  <c r="B93" i="96"/>
  <c r="C92" i="96"/>
  <c r="AA91" i="96"/>
  <c r="O88" i="95"/>
  <c r="Z87" i="95"/>
  <c r="AB87" i="95" s="1"/>
  <c r="AC87" i="95"/>
  <c r="M89" i="95"/>
  <c r="D89" i="95" s="1"/>
  <c r="L90" i="95"/>
  <c r="R52" i="95"/>
  <c r="B94" i="95"/>
  <c r="C93" i="95"/>
  <c r="S52" i="95"/>
  <c r="AA92" i="95"/>
  <c r="O86" i="94"/>
  <c r="AC85" i="94"/>
  <c r="Z85" i="94"/>
  <c r="AB85" i="94" s="1"/>
  <c r="C92" i="94"/>
  <c r="B93" i="94"/>
  <c r="AA91" i="94"/>
  <c r="L88" i="94"/>
  <c r="M87" i="94"/>
  <c r="D87" i="94" s="1"/>
  <c r="W39" i="101" l="1"/>
  <c r="W39" i="102"/>
  <c r="W39" i="111"/>
  <c r="W39" i="99"/>
  <c r="W39" i="106"/>
  <c r="V39" i="106" s="1"/>
  <c r="W39" i="104"/>
  <c r="V39" i="104" s="1"/>
  <c r="W39" i="105"/>
  <c r="X39" i="95"/>
  <c r="F39" i="95"/>
  <c r="X38" i="94"/>
  <c r="F38" i="94"/>
  <c r="W37" i="113"/>
  <c r="H37" i="113" s="1"/>
  <c r="U37" i="100"/>
  <c r="E37" i="100" s="1"/>
  <c r="I36" i="100"/>
  <c r="W39" i="98"/>
  <c r="V39" i="98" s="1"/>
  <c r="Q54" i="96"/>
  <c r="P54" i="96"/>
  <c r="I53" i="96"/>
  <c r="S54" i="117"/>
  <c r="I54" i="117" s="1"/>
  <c r="O89" i="117"/>
  <c r="U66" i="117"/>
  <c r="W66" i="117" s="1"/>
  <c r="V66" i="117" s="1"/>
  <c r="X66" i="117" s="1"/>
  <c r="B95" i="117"/>
  <c r="C94" i="117"/>
  <c r="R54" i="117"/>
  <c r="H54" i="117" s="1"/>
  <c r="E54" i="117"/>
  <c r="AA93" i="117"/>
  <c r="L91" i="117"/>
  <c r="M90" i="117"/>
  <c r="D90" i="117" s="1"/>
  <c r="AC88" i="117"/>
  <c r="Z88" i="117"/>
  <c r="AB88" i="117" s="1"/>
  <c r="P55" i="117"/>
  <c r="Q55" i="117"/>
  <c r="F55" i="117" s="1"/>
  <c r="O89" i="116"/>
  <c r="L91" i="116"/>
  <c r="M90" i="116"/>
  <c r="D90" i="116" s="1"/>
  <c r="B95" i="116"/>
  <c r="C94" i="116"/>
  <c r="R55" i="116"/>
  <c r="H55" i="116" s="1"/>
  <c r="E55" i="116"/>
  <c r="V59" i="116"/>
  <c r="X59" i="116" s="1"/>
  <c r="AA93" i="116"/>
  <c r="AC88" i="116"/>
  <c r="Z88" i="116"/>
  <c r="AB88" i="116" s="1"/>
  <c r="S55" i="116"/>
  <c r="R86" i="115"/>
  <c r="O89" i="115"/>
  <c r="P87" i="115"/>
  <c r="Q87" i="115"/>
  <c r="S87" i="115" s="1"/>
  <c r="L91" i="115"/>
  <c r="M90" i="115"/>
  <c r="D90" i="115" s="1"/>
  <c r="AC88" i="115"/>
  <c r="Z88" i="115"/>
  <c r="AB88" i="115" s="1"/>
  <c r="AA92" i="115"/>
  <c r="F39" i="115"/>
  <c r="X39" i="115"/>
  <c r="C93" i="115"/>
  <c r="B94" i="115"/>
  <c r="O89" i="114"/>
  <c r="P87" i="114"/>
  <c r="Q87" i="114"/>
  <c r="S87" i="114" s="1"/>
  <c r="M90" i="114"/>
  <c r="D90" i="114" s="1"/>
  <c r="L91" i="114"/>
  <c r="F39" i="114"/>
  <c r="X39" i="114"/>
  <c r="B95" i="114"/>
  <c r="C94" i="114"/>
  <c r="AA93" i="114"/>
  <c r="Z88" i="114"/>
  <c r="AB88" i="114" s="1"/>
  <c r="AC88" i="114"/>
  <c r="R86" i="114"/>
  <c r="O88" i="113"/>
  <c r="P86" i="113"/>
  <c r="Q86" i="113"/>
  <c r="S86" i="113" s="1"/>
  <c r="R85" i="112"/>
  <c r="B94" i="113"/>
  <c r="C93" i="113"/>
  <c r="AA92" i="113"/>
  <c r="Z87" i="113"/>
  <c r="AB87" i="113" s="1"/>
  <c r="AC87" i="113"/>
  <c r="M89" i="113"/>
  <c r="D89" i="113" s="1"/>
  <c r="L90" i="113"/>
  <c r="R85" i="113"/>
  <c r="O89" i="112"/>
  <c r="P86" i="112"/>
  <c r="Q86" i="112"/>
  <c r="S86" i="112" s="1"/>
  <c r="B95" i="112"/>
  <c r="C94" i="112"/>
  <c r="L91" i="112"/>
  <c r="M90" i="112"/>
  <c r="D90" i="112" s="1"/>
  <c r="AC88" i="112"/>
  <c r="Z88" i="112"/>
  <c r="AB88" i="112" s="1"/>
  <c r="F39" i="112"/>
  <c r="X39" i="112"/>
  <c r="AA93" i="112"/>
  <c r="O89" i="111"/>
  <c r="P86" i="111"/>
  <c r="Q86" i="111"/>
  <c r="S86" i="111" s="1"/>
  <c r="R86" i="110"/>
  <c r="B94" i="111"/>
  <c r="C93" i="111"/>
  <c r="V39" i="111"/>
  <c r="H39" i="111"/>
  <c r="AA92" i="111"/>
  <c r="M90" i="111"/>
  <c r="D90" i="111" s="1"/>
  <c r="L91" i="111"/>
  <c r="Z87" i="111"/>
  <c r="AB87" i="111" s="1"/>
  <c r="AC87" i="111"/>
  <c r="R85" i="111"/>
  <c r="O89" i="110"/>
  <c r="P87" i="110"/>
  <c r="Q87" i="110"/>
  <c r="S87" i="110" s="1"/>
  <c r="AA93" i="110"/>
  <c r="F39" i="110"/>
  <c r="X39" i="110"/>
  <c r="L91" i="110"/>
  <c r="M90" i="110"/>
  <c r="D90" i="110" s="1"/>
  <c r="AC88" i="110"/>
  <c r="Z88" i="110"/>
  <c r="AB88" i="110" s="1"/>
  <c r="R86" i="109"/>
  <c r="B95" i="110"/>
  <c r="C94" i="110"/>
  <c r="O89" i="109"/>
  <c r="P87" i="109"/>
  <c r="Q87" i="109"/>
  <c r="S87" i="109" s="1"/>
  <c r="AA93" i="109"/>
  <c r="F39" i="109"/>
  <c r="X39" i="109"/>
  <c r="R86" i="108"/>
  <c r="C94" i="109"/>
  <c r="B95" i="109"/>
  <c r="L91" i="109"/>
  <c r="M90" i="109"/>
  <c r="D90" i="109" s="1"/>
  <c r="AC88" i="109"/>
  <c r="Z88" i="109"/>
  <c r="AB88" i="109" s="1"/>
  <c r="O89" i="108"/>
  <c r="P87" i="108"/>
  <c r="Q87" i="108"/>
  <c r="S87" i="108" s="1"/>
  <c r="AA93" i="108"/>
  <c r="AC88" i="108"/>
  <c r="Z88" i="108"/>
  <c r="AB88" i="108" s="1"/>
  <c r="L91" i="108"/>
  <c r="M90" i="108"/>
  <c r="D90" i="108" s="1"/>
  <c r="R86" i="107"/>
  <c r="B95" i="108"/>
  <c r="C94" i="108"/>
  <c r="F39" i="108"/>
  <c r="X39" i="108"/>
  <c r="O89" i="107"/>
  <c r="P87" i="107"/>
  <c r="Q87" i="107"/>
  <c r="S87" i="107" s="1"/>
  <c r="L91" i="107"/>
  <c r="M90" i="107"/>
  <c r="D90" i="107" s="1"/>
  <c r="AC88" i="107"/>
  <c r="Z88" i="107"/>
  <c r="AB88" i="107" s="1"/>
  <c r="AA93" i="107"/>
  <c r="F39" i="107"/>
  <c r="X39" i="107"/>
  <c r="B95" i="107"/>
  <c r="C94" i="107"/>
  <c r="O89" i="106"/>
  <c r="P87" i="106"/>
  <c r="Q87" i="106"/>
  <c r="S87" i="106" s="1"/>
  <c r="Z88" i="106"/>
  <c r="AB88" i="106" s="1"/>
  <c r="AC88" i="106"/>
  <c r="M90" i="106"/>
  <c r="D90" i="106" s="1"/>
  <c r="L91" i="106"/>
  <c r="AA93" i="106"/>
  <c r="B95" i="106"/>
  <c r="C94" i="106"/>
  <c r="H39" i="106"/>
  <c r="R86" i="106"/>
  <c r="O89" i="105"/>
  <c r="P86" i="105"/>
  <c r="Q86" i="105"/>
  <c r="S86" i="105" s="1"/>
  <c r="R86" i="104"/>
  <c r="M90" i="105"/>
  <c r="D90" i="105" s="1"/>
  <c r="L91" i="105"/>
  <c r="Z87" i="105"/>
  <c r="AB87" i="105" s="1"/>
  <c r="AC87" i="105"/>
  <c r="V39" i="105"/>
  <c r="H39" i="105"/>
  <c r="AA92" i="105"/>
  <c r="B94" i="105"/>
  <c r="C93" i="105"/>
  <c r="R85" i="105"/>
  <c r="O89" i="104"/>
  <c r="P87" i="104"/>
  <c r="Q87" i="104"/>
  <c r="S87" i="104" s="1"/>
  <c r="B95" i="104"/>
  <c r="C94" i="104"/>
  <c r="P54" i="94"/>
  <c r="Q54" i="94"/>
  <c r="AA93" i="104"/>
  <c r="L91" i="104"/>
  <c r="M90" i="104"/>
  <c r="D90" i="104" s="1"/>
  <c r="AC88" i="104"/>
  <c r="Z88" i="104"/>
  <c r="AB88" i="104" s="1"/>
  <c r="H39" i="104"/>
  <c r="R84" i="103"/>
  <c r="O88" i="103"/>
  <c r="P85" i="103"/>
  <c r="Q85" i="103"/>
  <c r="S85" i="103" s="1"/>
  <c r="R86" i="102"/>
  <c r="B95" i="103"/>
  <c r="C94" i="103"/>
  <c r="U39" i="103"/>
  <c r="E39" i="103" s="1"/>
  <c r="I38" i="103"/>
  <c r="AC87" i="103"/>
  <c r="Z87" i="103"/>
  <c r="AB87" i="103" s="1"/>
  <c r="L90" i="103"/>
  <c r="M89" i="103"/>
  <c r="D89" i="103" s="1"/>
  <c r="AA93" i="103"/>
  <c r="O89" i="102"/>
  <c r="P87" i="102"/>
  <c r="Q87" i="102"/>
  <c r="S87" i="102" s="1"/>
  <c r="AA93" i="102"/>
  <c r="L91" i="102"/>
  <c r="M90" i="102"/>
  <c r="D90" i="102" s="1"/>
  <c r="AC88" i="102"/>
  <c r="Z88" i="102"/>
  <c r="AB88" i="102" s="1"/>
  <c r="B95" i="102"/>
  <c r="C94" i="102"/>
  <c r="V39" i="102"/>
  <c r="H39" i="102"/>
  <c r="O89" i="101"/>
  <c r="P87" i="101"/>
  <c r="Q87" i="101"/>
  <c r="S87" i="101" s="1"/>
  <c r="AA93" i="101"/>
  <c r="Z88" i="101"/>
  <c r="AB88" i="101" s="1"/>
  <c r="AC88" i="101"/>
  <c r="M90" i="101"/>
  <c r="D90" i="101" s="1"/>
  <c r="L91" i="101"/>
  <c r="V39" i="101"/>
  <c r="H39" i="101"/>
  <c r="B95" i="101"/>
  <c r="C94" i="101"/>
  <c r="R86" i="101"/>
  <c r="O88" i="100"/>
  <c r="P85" i="100"/>
  <c r="Q85" i="100"/>
  <c r="S85" i="100" s="1"/>
  <c r="Z87" i="100"/>
  <c r="AB87" i="100" s="1"/>
  <c r="AC87" i="100"/>
  <c r="M89" i="100"/>
  <c r="D89" i="100" s="1"/>
  <c r="L90" i="100"/>
  <c r="AA92" i="100"/>
  <c r="B94" i="100"/>
  <c r="C93" i="100"/>
  <c r="R84" i="100"/>
  <c r="O89" i="99"/>
  <c r="P86" i="99"/>
  <c r="Q86" i="99"/>
  <c r="S86" i="99" s="1"/>
  <c r="AA93" i="99"/>
  <c r="M90" i="99"/>
  <c r="D90" i="99" s="1"/>
  <c r="L91" i="99"/>
  <c r="B95" i="99"/>
  <c r="C94" i="99"/>
  <c r="V39" i="99"/>
  <c r="H39" i="99"/>
  <c r="Z88" i="99"/>
  <c r="AB88" i="99" s="1"/>
  <c r="AC88" i="99"/>
  <c r="R85" i="99"/>
  <c r="H39" i="98"/>
  <c r="S56" i="98"/>
  <c r="Q57" i="98" s="1"/>
  <c r="O89" i="98"/>
  <c r="B95" i="98"/>
  <c r="C94" i="98"/>
  <c r="AC87" i="98"/>
  <c r="Z87" i="98"/>
  <c r="AB87" i="98" s="1"/>
  <c r="L91" i="98"/>
  <c r="M90" i="98"/>
  <c r="D90" i="98" s="1"/>
  <c r="P57" i="98"/>
  <c r="AA93" i="98"/>
  <c r="R56" i="98"/>
  <c r="O89" i="97"/>
  <c r="U79" i="97"/>
  <c r="W79" i="97" s="1"/>
  <c r="V79" i="97" s="1"/>
  <c r="X79" i="97" s="1"/>
  <c r="AA92" i="97"/>
  <c r="M90" i="97"/>
  <c r="D90" i="97" s="1"/>
  <c r="L91" i="97"/>
  <c r="Z88" i="97"/>
  <c r="AB88" i="97" s="1"/>
  <c r="AC88" i="97"/>
  <c r="P53" i="97"/>
  <c r="I52" i="97"/>
  <c r="Q53" i="97"/>
  <c r="F53" i="97" s="1"/>
  <c r="B94" i="97"/>
  <c r="C93" i="97"/>
  <c r="O88" i="96"/>
  <c r="U77" i="96"/>
  <c r="W77" i="96" s="1"/>
  <c r="V77" i="96" s="1"/>
  <c r="X77" i="96" s="1"/>
  <c r="AA92" i="96"/>
  <c r="B94" i="96"/>
  <c r="C93" i="96"/>
  <c r="M89" i="96"/>
  <c r="D89" i="96" s="1"/>
  <c r="L90" i="96"/>
  <c r="Z87" i="96"/>
  <c r="AB87" i="96" s="1"/>
  <c r="AC87" i="96"/>
  <c r="O89" i="95"/>
  <c r="P53" i="95"/>
  <c r="Q53" i="95"/>
  <c r="B95" i="95"/>
  <c r="C94" i="95"/>
  <c r="AA93" i="95"/>
  <c r="M90" i="95"/>
  <c r="D90" i="95" s="1"/>
  <c r="L91" i="95"/>
  <c r="Z88" i="95"/>
  <c r="AB88" i="95" s="1"/>
  <c r="AC88" i="95"/>
  <c r="O87" i="94"/>
  <c r="L89" i="94"/>
  <c r="M88" i="94"/>
  <c r="D88" i="94" s="1"/>
  <c r="C93" i="94"/>
  <c r="B94" i="94"/>
  <c r="AA92" i="94"/>
  <c r="AC86" i="94"/>
  <c r="Z86" i="94"/>
  <c r="AB86" i="94" s="1"/>
  <c r="V37" i="113" l="1"/>
  <c r="F37" i="113" s="1"/>
  <c r="W39" i="103"/>
  <c r="W40" i="95"/>
  <c r="U40" i="95"/>
  <c r="E40" i="95" s="1"/>
  <c r="I39" i="95"/>
  <c r="W39" i="94"/>
  <c r="H39" i="94" s="1"/>
  <c r="U39" i="94"/>
  <c r="I38" i="94"/>
  <c r="W37" i="100"/>
  <c r="V37" i="100" s="1"/>
  <c r="H37" i="100"/>
  <c r="R54" i="96"/>
  <c r="H54" i="96" s="1"/>
  <c r="E54" i="96"/>
  <c r="F54" i="96"/>
  <c r="S54" i="96"/>
  <c r="U67" i="117"/>
  <c r="W67" i="117" s="1"/>
  <c r="V67" i="117" s="1"/>
  <c r="X67" i="117" s="1"/>
  <c r="O90" i="117"/>
  <c r="R55" i="117"/>
  <c r="H55" i="117" s="1"/>
  <c r="E55" i="117"/>
  <c r="B96" i="117"/>
  <c r="C95" i="117"/>
  <c r="S55" i="117"/>
  <c r="AC89" i="117"/>
  <c r="Z89" i="117"/>
  <c r="AB89" i="117" s="1"/>
  <c r="L92" i="117"/>
  <c r="M91" i="117"/>
  <c r="D91" i="117" s="1"/>
  <c r="AA94" i="117"/>
  <c r="O90" i="116"/>
  <c r="AA94" i="116"/>
  <c r="P56" i="116"/>
  <c r="I55" i="116"/>
  <c r="Q56" i="116"/>
  <c r="F56" i="116" s="1"/>
  <c r="AC89" i="116"/>
  <c r="Z89" i="116"/>
  <c r="AB89" i="116" s="1"/>
  <c r="U60" i="116"/>
  <c r="W60" i="116" s="1"/>
  <c r="B96" i="116"/>
  <c r="C95" i="116"/>
  <c r="L92" i="116"/>
  <c r="M91" i="116"/>
  <c r="D91" i="116" s="1"/>
  <c r="R87" i="115"/>
  <c r="O90" i="115"/>
  <c r="P88" i="115"/>
  <c r="Q88" i="115"/>
  <c r="S88" i="115" s="1"/>
  <c r="C94" i="115"/>
  <c r="B95" i="115"/>
  <c r="U40" i="115"/>
  <c r="E40" i="115" s="1"/>
  <c r="I39" i="115"/>
  <c r="AC89" i="115"/>
  <c r="Z89" i="115"/>
  <c r="AB89" i="115" s="1"/>
  <c r="L92" i="115"/>
  <c r="M91" i="115"/>
  <c r="D91" i="115" s="1"/>
  <c r="AA93" i="115"/>
  <c r="O90" i="114"/>
  <c r="P88" i="114"/>
  <c r="Q88" i="114"/>
  <c r="S88" i="114" s="1"/>
  <c r="Z89" i="114"/>
  <c r="AB89" i="114" s="1"/>
  <c r="AC89" i="114"/>
  <c r="B96" i="114"/>
  <c r="C95" i="114"/>
  <c r="AA94" i="114"/>
  <c r="U40" i="114"/>
  <c r="E40" i="114" s="1"/>
  <c r="I39" i="114"/>
  <c r="M91" i="114"/>
  <c r="D91" i="114" s="1"/>
  <c r="L92" i="114"/>
  <c r="R87" i="114"/>
  <c r="O89" i="113"/>
  <c r="P87" i="113"/>
  <c r="Q87" i="113"/>
  <c r="S87" i="113" s="1"/>
  <c r="R86" i="112"/>
  <c r="AA93" i="113"/>
  <c r="M90" i="113"/>
  <c r="D90" i="113" s="1"/>
  <c r="L91" i="113"/>
  <c r="Z88" i="113"/>
  <c r="AB88" i="113" s="1"/>
  <c r="AC88" i="113"/>
  <c r="B95" i="113"/>
  <c r="C94" i="113"/>
  <c r="R86" i="113"/>
  <c r="O90" i="112"/>
  <c r="P87" i="112"/>
  <c r="Q87" i="112"/>
  <c r="S87" i="112" s="1"/>
  <c r="AC89" i="112"/>
  <c r="Z89" i="112"/>
  <c r="AB89" i="112" s="1"/>
  <c r="L92" i="112"/>
  <c r="M91" i="112"/>
  <c r="D91" i="112" s="1"/>
  <c r="B96" i="112"/>
  <c r="C95" i="112"/>
  <c r="U40" i="112"/>
  <c r="E40" i="112" s="1"/>
  <c r="I39" i="112"/>
  <c r="AA94" i="112"/>
  <c r="O90" i="111"/>
  <c r="P87" i="111"/>
  <c r="Q87" i="111"/>
  <c r="S87" i="111" s="1"/>
  <c r="R87" i="110"/>
  <c r="AA93" i="111"/>
  <c r="Z88" i="111"/>
  <c r="AB88" i="111" s="1"/>
  <c r="AC88" i="111"/>
  <c r="M91" i="111"/>
  <c r="D91" i="111" s="1"/>
  <c r="L92" i="111"/>
  <c r="F39" i="111"/>
  <c r="X39" i="111"/>
  <c r="B95" i="111"/>
  <c r="C94" i="111"/>
  <c r="R86" i="111"/>
  <c r="O90" i="110"/>
  <c r="P88" i="110"/>
  <c r="Q88" i="110"/>
  <c r="S88" i="110" s="1"/>
  <c r="B96" i="110"/>
  <c r="C95" i="110"/>
  <c r="U40" i="110"/>
  <c r="E40" i="110" s="1"/>
  <c r="I39" i="110"/>
  <c r="R87" i="109"/>
  <c r="AA94" i="110"/>
  <c r="AC89" i="110"/>
  <c r="Z89" i="110"/>
  <c r="AB89" i="110" s="1"/>
  <c r="L92" i="110"/>
  <c r="M91" i="110"/>
  <c r="D91" i="110" s="1"/>
  <c r="O90" i="109"/>
  <c r="P88" i="109"/>
  <c r="Q88" i="109"/>
  <c r="S88" i="109" s="1"/>
  <c r="AC89" i="109"/>
  <c r="Z89" i="109"/>
  <c r="AB89" i="109" s="1"/>
  <c r="L92" i="109"/>
  <c r="M91" i="109"/>
  <c r="D91" i="109" s="1"/>
  <c r="AA94" i="109"/>
  <c r="U40" i="109"/>
  <c r="E40" i="109" s="1"/>
  <c r="I39" i="109"/>
  <c r="R87" i="108"/>
  <c r="B96" i="109"/>
  <c r="C95" i="109"/>
  <c r="O90" i="108"/>
  <c r="P88" i="108"/>
  <c r="Q88" i="108"/>
  <c r="S88" i="108" s="1"/>
  <c r="B96" i="108"/>
  <c r="C95" i="108"/>
  <c r="R87" i="107"/>
  <c r="U40" i="108"/>
  <c r="E40" i="108" s="1"/>
  <c r="I39" i="108"/>
  <c r="AA94" i="108"/>
  <c r="L92" i="108"/>
  <c r="M91" i="108"/>
  <c r="D91" i="108" s="1"/>
  <c r="AC89" i="108"/>
  <c r="Z89" i="108"/>
  <c r="AB89" i="108" s="1"/>
  <c r="O90" i="107"/>
  <c r="P88" i="107"/>
  <c r="Q88" i="107"/>
  <c r="S88" i="107" s="1"/>
  <c r="AA94" i="107"/>
  <c r="U40" i="107"/>
  <c r="E40" i="107" s="1"/>
  <c r="I39" i="107"/>
  <c r="AC89" i="107"/>
  <c r="Z89" i="107"/>
  <c r="AB89" i="107" s="1"/>
  <c r="L92" i="107"/>
  <c r="M91" i="107"/>
  <c r="D91" i="107" s="1"/>
  <c r="B96" i="107"/>
  <c r="C95" i="107"/>
  <c r="O90" i="106"/>
  <c r="P88" i="106"/>
  <c r="Q88" i="106"/>
  <c r="S88" i="106" s="1"/>
  <c r="AA94" i="106"/>
  <c r="F39" i="106"/>
  <c r="X39" i="106"/>
  <c r="C95" i="106"/>
  <c r="B96" i="106"/>
  <c r="M91" i="106"/>
  <c r="D91" i="106" s="1"/>
  <c r="L92" i="106"/>
  <c r="Z89" i="106"/>
  <c r="AB89" i="106" s="1"/>
  <c r="AC89" i="106"/>
  <c r="R87" i="106"/>
  <c r="O90" i="105"/>
  <c r="P87" i="105"/>
  <c r="Q87" i="105"/>
  <c r="S87" i="105" s="1"/>
  <c r="R87" i="104"/>
  <c r="B95" i="105"/>
  <c r="C94" i="105"/>
  <c r="Z88" i="105"/>
  <c r="AB88" i="105" s="1"/>
  <c r="AC88" i="105"/>
  <c r="M91" i="105"/>
  <c r="D91" i="105" s="1"/>
  <c r="L92" i="105"/>
  <c r="AA93" i="105"/>
  <c r="F39" i="105"/>
  <c r="X39" i="105"/>
  <c r="R86" i="105"/>
  <c r="O90" i="104"/>
  <c r="P88" i="104"/>
  <c r="Q88" i="104"/>
  <c r="S88" i="104" s="1"/>
  <c r="F39" i="104"/>
  <c r="X39" i="104"/>
  <c r="AC89" i="104"/>
  <c r="Z89" i="104"/>
  <c r="AB89" i="104" s="1"/>
  <c r="L92" i="104"/>
  <c r="M91" i="104"/>
  <c r="D91" i="104" s="1"/>
  <c r="S54" i="94"/>
  <c r="C95" i="104"/>
  <c r="B96" i="104"/>
  <c r="R54" i="94"/>
  <c r="AA94" i="104"/>
  <c r="R85" i="103"/>
  <c r="O89" i="103"/>
  <c r="P86" i="103"/>
  <c r="Q86" i="103"/>
  <c r="S86" i="103" s="1"/>
  <c r="V39" i="103"/>
  <c r="H39" i="103"/>
  <c r="AA94" i="103"/>
  <c r="R87" i="102"/>
  <c r="L91" i="103"/>
  <c r="M90" i="103"/>
  <c r="D90" i="103" s="1"/>
  <c r="AC88" i="103"/>
  <c r="Z88" i="103"/>
  <c r="AB88" i="103" s="1"/>
  <c r="B96" i="103"/>
  <c r="C95" i="103"/>
  <c r="O90" i="102"/>
  <c r="P88" i="102"/>
  <c r="Q88" i="102"/>
  <c r="S88" i="102" s="1"/>
  <c r="AA94" i="102"/>
  <c r="F39" i="102"/>
  <c r="X39" i="102"/>
  <c r="C95" i="102"/>
  <c r="B96" i="102"/>
  <c r="AC89" i="102"/>
  <c r="Z89" i="102"/>
  <c r="AB89" i="102" s="1"/>
  <c r="L92" i="102"/>
  <c r="M91" i="102"/>
  <c r="D91" i="102" s="1"/>
  <c r="O90" i="101"/>
  <c r="P88" i="101"/>
  <c r="Q88" i="101"/>
  <c r="S88" i="101" s="1"/>
  <c r="AA94" i="101"/>
  <c r="M91" i="101"/>
  <c r="D91" i="101" s="1"/>
  <c r="L92" i="101"/>
  <c r="Z89" i="101"/>
  <c r="AB89" i="101" s="1"/>
  <c r="AC89" i="101"/>
  <c r="C95" i="101"/>
  <c r="B96" i="101"/>
  <c r="F39" i="101"/>
  <c r="X39" i="101"/>
  <c r="R87" i="101"/>
  <c r="O89" i="100"/>
  <c r="P86" i="100"/>
  <c r="Q86" i="100"/>
  <c r="S86" i="100" s="1"/>
  <c r="AA93" i="100"/>
  <c r="B95" i="100"/>
  <c r="C94" i="100"/>
  <c r="M90" i="100"/>
  <c r="D90" i="100" s="1"/>
  <c r="L91" i="100"/>
  <c r="Z88" i="100"/>
  <c r="AB88" i="100" s="1"/>
  <c r="AC88" i="100"/>
  <c r="R85" i="100"/>
  <c r="O90" i="99"/>
  <c r="P87" i="99"/>
  <c r="Q87" i="99"/>
  <c r="S87" i="99" s="1"/>
  <c r="Z89" i="99"/>
  <c r="AB89" i="99" s="1"/>
  <c r="AC89" i="99"/>
  <c r="AA94" i="99"/>
  <c r="M91" i="99"/>
  <c r="D91" i="99" s="1"/>
  <c r="L92" i="99"/>
  <c r="F39" i="99"/>
  <c r="X39" i="99"/>
  <c r="B96" i="99"/>
  <c r="C95" i="99"/>
  <c r="R86" i="99"/>
  <c r="X39" i="98"/>
  <c r="F39" i="98"/>
  <c r="O90" i="98"/>
  <c r="S57" i="98"/>
  <c r="L92" i="98"/>
  <c r="M91" i="98"/>
  <c r="D91" i="98" s="1"/>
  <c r="AC88" i="98"/>
  <c r="Z88" i="98"/>
  <c r="AB88" i="98" s="1"/>
  <c r="B96" i="98"/>
  <c r="C95" i="98"/>
  <c r="R57" i="98"/>
  <c r="AA94" i="98"/>
  <c r="O90" i="97"/>
  <c r="U80" i="97"/>
  <c r="W80" i="97" s="1"/>
  <c r="V80" i="97" s="1"/>
  <c r="X80" i="97" s="1"/>
  <c r="AA93" i="97"/>
  <c r="S53" i="97"/>
  <c r="Z89" i="97"/>
  <c r="AB89" i="97" s="1"/>
  <c r="AC89" i="97"/>
  <c r="M91" i="97"/>
  <c r="D91" i="97" s="1"/>
  <c r="L92" i="97"/>
  <c r="B95" i="97"/>
  <c r="C94" i="97"/>
  <c r="R53" i="97"/>
  <c r="H53" i="97" s="1"/>
  <c r="E53" i="97"/>
  <c r="O89" i="96"/>
  <c r="U78" i="96"/>
  <c r="W78" i="96" s="1"/>
  <c r="V78" i="96" s="1"/>
  <c r="X78" i="96" s="1"/>
  <c r="Z88" i="96"/>
  <c r="AB88" i="96" s="1"/>
  <c r="AC88" i="96"/>
  <c r="M90" i="96"/>
  <c r="D90" i="96" s="1"/>
  <c r="L91" i="96"/>
  <c r="AA93" i="96"/>
  <c r="B95" i="96"/>
  <c r="C94" i="96"/>
  <c r="O90" i="95"/>
  <c r="Z89" i="95"/>
  <c r="AB89" i="95" s="1"/>
  <c r="AC89" i="95"/>
  <c r="M91" i="95"/>
  <c r="D91" i="95" s="1"/>
  <c r="L92" i="95"/>
  <c r="B96" i="95"/>
  <c r="C95" i="95"/>
  <c r="R53" i="95"/>
  <c r="AA94" i="95"/>
  <c r="S53" i="95"/>
  <c r="O88" i="94"/>
  <c r="B95" i="94"/>
  <c r="C94" i="94"/>
  <c r="AC87" i="94"/>
  <c r="Z87" i="94"/>
  <c r="AB87" i="94" s="1"/>
  <c r="AA93" i="94"/>
  <c r="L90" i="94"/>
  <c r="M89" i="94"/>
  <c r="D89" i="94" s="1"/>
  <c r="W40" i="114" l="1"/>
  <c r="X37" i="113"/>
  <c r="W40" i="107"/>
  <c r="W40" i="108"/>
  <c r="W40" i="109"/>
  <c r="W40" i="112"/>
  <c r="V40" i="112" s="1"/>
  <c r="W40" i="115"/>
  <c r="V40" i="115" s="1"/>
  <c r="W40" i="110"/>
  <c r="V40" i="95"/>
  <c r="H40" i="95"/>
  <c r="V39" i="94"/>
  <c r="E39" i="94"/>
  <c r="U38" i="113"/>
  <c r="E38" i="113" s="1"/>
  <c r="I37" i="113"/>
  <c r="F37" i="100"/>
  <c r="X37" i="100"/>
  <c r="V60" i="116"/>
  <c r="X60" i="116" s="1"/>
  <c r="Q55" i="96"/>
  <c r="F55" i="96" s="1"/>
  <c r="I54" i="96"/>
  <c r="P55" i="96"/>
  <c r="O91" i="117"/>
  <c r="U68" i="117"/>
  <c r="W68" i="117" s="1"/>
  <c r="V68" i="117" s="1"/>
  <c r="X68" i="117" s="1"/>
  <c r="S56" i="116"/>
  <c r="P57" i="116" s="1"/>
  <c r="P56" i="117"/>
  <c r="I55" i="117"/>
  <c r="Q56" i="117"/>
  <c r="F56" i="117" s="1"/>
  <c r="B97" i="117"/>
  <c r="C96" i="117"/>
  <c r="L93" i="117"/>
  <c r="M92" i="117"/>
  <c r="D92" i="117" s="1"/>
  <c r="AC90" i="117"/>
  <c r="Z90" i="117"/>
  <c r="AB90" i="117" s="1"/>
  <c r="AA95" i="117"/>
  <c r="O91" i="116"/>
  <c r="U61" i="116"/>
  <c r="AA95" i="116"/>
  <c r="AC90" i="116"/>
  <c r="Z90" i="116"/>
  <c r="AB90" i="116" s="1"/>
  <c r="L93" i="116"/>
  <c r="M92" i="116"/>
  <c r="D92" i="116" s="1"/>
  <c r="B97" i="116"/>
  <c r="C96" i="116"/>
  <c r="R56" i="116"/>
  <c r="H56" i="116" s="1"/>
  <c r="E56" i="116"/>
  <c r="R88" i="115"/>
  <c r="O91" i="115"/>
  <c r="P89" i="115"/>
  <c r="Q89" i="115"/>
  <c r="S89" i="115" s="1"/>
  <c r="L93" i="115"/>
  <c r="M92" i="115"/>
  <c r="D92" i="115" s="1"/>
  <c r="AC90" i="115"/>
  <c r="Z90" i="115"/>
  <c r="AB90" i="115" s="1"/>
  <c r="AA94" i="115"/>
  <c r="H40" i="115"/>
  <c r="C95" i="115"/>
  <c r="B96" i="115"/>
  <c r="O91" i="114"/>
  <c r="P89" i="114"/>
  <c r="Q89" i="114"/>
  <c r="S89" i="114" s="1"/>
  <c r="M92" i="114"/>
  <c r="D92" i="114" s="1"/>
  <c r="L93" i="114"/>
  <c r="V40" i="114"/>
  <c r="H40" i="114"/>
  <c r="B97" i="114"/>
  <c r="C96" i="114"/>
  <c r="AA95" i="114"/>
  <c r="Z90" i="114"/>
  <c r="AB90" i="114" s="1"/>
  <c r="AC90" i="114"/>
  <c r="R88" i="114"/>
  <c r="O90" i="113"/>
  <c r="P88" i="113"/>
  <c r="Q88" i="113"/>
  <c r="S88" i="113" s="1"/>
  <c r="R87" i="112"/>
  <c r="C95" i="113"/>
  <c r="B96" i="113"/>
  <c r="AA94" i="113"/>
  <c r="Z89" i="113"/>
  <c r="AB89" i="113" s="1"/>
  <c r="AC89" i="113"/>
  <c r="M91" i="113"/>
  <c r="D91" i="113" s="1"/>
  <c r="L92" i="113"/>
  <c r="R87" i="113"/>
  <c r="O91" i="112"/>
  <c r="P88" i="112"/>
  <c r="Q88" i="112"/>
  <c r="S88" i="112" s="1"/>
  <c r="B97" i="112"/>
  <c r="C96" i="112"/>
  <c r="M92" i="112"/>
  <c r="D92" i="112" s="1"/>
  <c r="L93" i="112"/>
  <c r="AC90" i="112"/>
  <c r="Z90" i="112"/>
  <c r="AB90" i="112" s="1"/>
  <c r="H40" i="112"/>
  <c r="AA95" i="112"/>
  <c r="O91" i="111"/>
  <c r="P88" i="111"/>
  <c r="Q88" i="111"/>
  <c r="S88" i="111" s="1"/>
  <c r="R88" i="109"/>
  <c r="R88" i="110"/>
  <c r="B96" i="111"/>
  <c r="C95" i="111"/>
  <c r="AA94" i="111"/>
  <c r="U40" i="111"/>
  <c r="E40" i="111" s="1"/>
  <c r="I39" i="111"/>
  <c r="M92" i="111"/>
  <c r="D92" i="111" s="1"/>
  <c r="L93" i="111"/>
  <c r="Z89" i="111"/>
  <c r="AB89" i="111" s="1"/>
  <c r="AC89" i="111"/>
  <c r="R87" i="111"/>
  <c r="O91" i="110"/>
  <c r="P89" i="110"/>
  <c r="Q89" i="110"/>
  <c r="S89" i="110" s="1"/>
  <c r="L93" i="110"/>
  <c r="M92" i="110"/>
  <c r="D92" i="110" s="1"/>
  <c r="AC90" i="110"/>
  <c r="Z90" i="110"/>
  <c r="AB90" i="110" s="1"/>
  <c r="B97" i="110"/>
  <c r="C96" i="110"/>
  <c r="V40" i="110"/>
  <c r="H40" i="110"/>
  <c r="AA95" i="110"/>
  <c r="O91" i="109"/>
  <c r="P89" i="109"/>
  <c r="Q89" i="109"/>
  <c r="S89" i="109" s="1"/>
  <c r="B97" i="109"/>
  <c r="C96" i="109"/>
  <c r="V40" i="109"/>
  <c r="H40" i="109"/>
  <c r="L93" i="109"/>
  <c r="M92" i="109"/>
  <c r="D92" i="109" s="1"/>
  <c r="AC90" i="109"/>
  <c r="Z90" i="109"/>
  <c r="AB90" i="109" s="1"/>
  <c r="R88" i="108"/>
  <c r="AA95" i="109"/>
  <c r="O91" i="108"/>
  <c r="P89" i="108"/>
  <c r="Q89" i="108"/>
  <c r="S89" i="108" s="1"/>
  <c r="AC90" i="108"/>
  <c r="Z90" i="108"/>
  <c r="AB90" i="108" s="1"/>
  <c r="L93" i="108"/>
  <c r="M92" i="108"/>
  <c r="D92" i="108" s="1"/>
  <c r="V40" i="108"/>
  <c r="H40" i="108"/>
  <c r="B97" i="108"/>
  <c r="C96" i="108"/>
  <c r="R88" i="107"/>
  <c r="AA95" i="108"/>
  <c r="O91" i="107"/>
  <c r="P89" i="107"/>
  <c r="Q89" i="107"/>
  <c r="S89" i="107" s="1"/>
  <c r="AA95" i="107"/>
  <c r="V40" i="107"/>
  <c r="H40" i="107"/>
  <c r="B97" i="107"/>
  <c r="C96" i="107"/>
  <c r="L93" i="107"/>
  <c r="M92" i="107"/>
  <c r="D92" i="107" s="1"/>
  <c r="AC90" i="107"/>
  <c r="Z90" i="107"/>
  <c r="AB90" i="107" s="1"/>
  <c r="O91" i="106"/>
  <c r="P89" i="106"/>
  <c r="Q89" i="106"/>
  <c r="S89" i="106" s="1"/>
  <c r="Z90" i="106"/>
  <c r="AB90" i="106" s="1"/>
  <c r="AC90" i="106"/>
  <c r="M92" i="106"/>
  <c r="D92" i="106" s="1"/>
  <c r="L93" i="106"/>
  <c r="C96" i="106"/>
  <c r="B97" i="106"/>
  <c r="U40" i="106"/>
  <c r="E40" i="106" s="1"/>
  <c r="I39" i="106"/>
  <c r="AA95" i="106"/>
  <c r="R88" i="106"/>
  <c r="O91" i="105"/>
  <c r="P88" i="105"/>
  <c r="Q88" i="105"/>
  <c r="S88" i="105" s="1"/>
  <c r="R88" i="104"/>
  <c r="M92" i="105"/>
  <c r="D92" i="105" s="1"/>
  <c r="L93" i="105"/>
  <c r="Z89" i="105"/>
  <c r="AB89" i="105" s="1"/>
  <c r="AC89" i="105"/>
  <c r="AA94" i="105"/>
  <c r="U40" i="105"/>
  <c r="E40" i="105" s="1"/>
  <c r="I39" i="105"/>
  <c r="B96" i="105"/>
  <c r="C95" i="105"/>
  <c r="R87" i="105"/>
  <c r="O91" i="104"/>
  <c r="P89" i="104"/>
  <c r="Q89" i="104"/>
  <c r="S89" i="104" s="1"/>
  <c r="AA95" i="104"/>
  <c r="L93" i="104"/>
  <c r="M92" i="104"/>
  <c r="D92" i="104" s="1"/>
  <c r="AC90" i="104"/>
  <c r="Z90" i="104"/>
  <c r="AB90" i="104" s="1"/>
  <c r="C96" i="104"/>
  <c r="B97" i="104"/>
  <c r="P55" i="94"/>
  <c r="Q55" i="94"/>
  <c r="U40" i="104"/>
  <c r="E40" i="104" s="1"/>
  <c r="I39" i="104"/>
  <c r="R86" i="103"/>
  <c r="O90" i="103"/>
  <c r="P87" i="103"/>
  <c r="Q87" i="103"/>
  <c r="S87" i="103" s="1"/>
  <c r="B97" i="103"/>
  <c r="C96" i="103"/>
  <c r="AC89" i="103"/>
  <c r="Z89" i="103"/>
  <c r="AB89" i="103" s="1"/>
  <c r="L92" i="103"/>
  <c r="M91" i="103"/>
  <c r="D91" i="103" s="1"/>
  <c r="F39" i="103"/>
  <c r="X39" i="103"/>
  <c r="R88" i="102"/>
  <c r="AA95" i="103"/>
  <c r="O91" i="102"/>
  <c r="P89" i="102"/>
  <c r="Q89" i="102"/>
  <c r="S89" i="102" s="1"/>
  <c r="C96" i="102"/>
  <c r="B97" i="102"/>
  <c r="U40" i="102"/>
  <c r="E40" i="102" s="1"/>
  <c r="I39" i="102"/>
  <c r="W40" i="102"/>
  <c r="L93" i="102"/>
  <c r="M92" i="102"/>
  <c r="D92" i="102" s="1"/>
  <c r="AC90" i="102"/>
  <c r="Z90" i="102"/>
  <c r="AB90" i="102" s="1"/>
  <c r="AA95" i="102"/>
  <c r="O91" i="101"/>
  <c r="P89" i="101"/>
  <c r="Q89" i="101"/>
  <c r="S89" i="101" s="1"/>
  <c r="U40" i="101"/>
  <c r="E40" i="101" s="1"/>
  <c r="I39" i="101"/>
  <c r="C96" i="101"/>
  <c r="B97" i="101"/>
  <c r="Z90" i="101"/>
  <c r="AB90" i="101" s="1"/>
  <c r="AC90" i="101"/>
  <c r="M92" i="101"/>
  <c r="D92" i="101" s="1"/>
  <c r="L93" i="101"/>
  <c r="AA95" i="101"/>
  <c r="R88" i="101"/>
  <c r="O90" i="100"/>
  <c r="P87" i="100"/>
  <c r="Q87" i="100"/>
  <c r="S87" i="100" s="1"/>
  <c r="Z89" i="100"/>
  <c r="AB89" i="100" s="1"/>
  <c r="AC89" i="100"/>
  <c r="M91" i="100"/>
  <c r="D91" i="100" s="1"/>
  <c r="L92" i="100"/>
  <c r="AA94" i="100"/>
  <c r="C95" i="100"/>
  <c r="B96" i="100"/>
  <c r="R86" i="100"/>
  <c r="O91" i="99"/>
  <c r="P88" i="99"/>
  <c r="Q88" i="99"/>
  <c r="S88" i="99" s="1"/>
  <c r="AA95" i="99"/>
  <c r="U40" i="99"/>
  <c r="E40" i="99" s="1"/>
  <c r="I39" i="99"/>
  <c r="W40" i="99"/>
  <c r="M92" i="99"/>
  <c r="D92" i="99" s="1"/>
  <c r="L93" i="99"/>
  <c r="B97" i="99"/>
  <c r="C96" i="99"/>
  <c r="Z90" i="99"/>
  <c r="AB90" i="99" s="1"/>
  <c r="AC90" i="99"/>
  <c r="R87" i="99"/>
  <c r="U40" i="98"/>
  <c r="E40" i="98" s="1"/>
  <c r="I39" i="98"/>
  <c r="O91" i="98"/>
  <c r="AA95" i="98"/>
  <c r="P58" i="98"/>
  <c r="Q58" i="98"/>
  <c r="B97" i="98"/>
  <c r="C96" i="98"/>
  <c r="AC89" i="98"/>
  <c r="Z89" i="98"/>
  <c r="AB89" i="98" s="1"/>
  <c r="L93" i="98"/>
  <c r="M92" i="98"/>
  <c r="D92" i="98" s="1"/>
  <c r="O91" i="97"/>
  <c r="U81" i="97"/>
  <c r="W81" i="97" s="1"/>
  <c r="V81" i="97" s="1"/>
  <c r="X81" i="97" s="1"/>
  <c r="C95" i="97"/>
  <c r="B96" i="97"/>
  <c r="AA94" i="97"/>
  <c r="M92" i="97"/>
  <c r="D92" i="97" s="1"/>
  <c r="L93" i="97"/>
  <c r="Z90" i="97"/>
  <c r="AB90" i="97" s="1"/>
  <c r="AC90" i="97"/>
  <c r="P54" i="97"/>
  <c r="I53" i="97"/>
  <c r="Q54" i="97"/>
  <c r="F54" i="97" s="1"/>
  <c r="O90" i="96"/>
  <c r="U79" i="96"/>
  <c r="W79" i="96" s="1"/>
  <c r="V79" i="96" s="1"/>
  <c r="X79" i="96" s="1"/>
  <c r="C95" i="96"/>
  <c r="B96" i="96"/>
  <c r="AA94" i="96"/>
  <c r="M91" i="96"/>
  <c r="D91" i="96" s="1"/>
  <c r="L92" i="96"/>
  <c r="Z89" i="96"/>
  <c r="AB89" i="96" s="1"/>
  <c r="AC89" i="96"/>
  <c r="O91" i="95"/>
  <c r="C96" i="95"/>
  <c r="B97" i="95"/>
  <c r="P54" i="95"/>
  <c r="Q54" i="95"/>
  <c r="AA95" i="95"/>
  <c r="M92" i="95"/>
  <c r="D92" i="95" s="1"/>
  <c r="L93" i="95"/>
  <c r="Z90" i="95"/>
  <c r="AB90" i="95" s="1"/>
  <c r="AC90" i="95"/>
  <c r="O89" i="94"/>
  <c r="AA94" i="94"/>
  <c r="L91" i="94"/>
  <c r="M90" i="94"/>
  <c r="D90" i="94" s="1"/>
  <c r="AC88" i="94"/>
  <c r="Z88" i="94"/>
  <c r="AB88" i="94" s="1"/>
  <c r="C95" i="94"/>
  <c r="B96" i="94"/>
  <c r="W40" i="106" l="1"/>
  <c r="W40" i="104"/>
  <c r="W40" i="105"/>
  <c r="W40" i="101"/>
  <c r="W40" i="111"/>
  <c r="I56" i="116"/>
  <c r="X40" i="95"/>
  <c r="F40" i="95"/>
  <c r="X39" i="94"/>
  <c r="F39" i="94"/>
  <c r="W38" i="113"/>
  <c r="V38" i="113" s="1"/>
  <c r="W40" i="98"/>
  <c r="V40" i="98" s="1"/>
  <c r="U38" i="100"/>
  <c r="E38" i="100" s="1"/>
  <c r="I37" i="100"/>
  <c r="W61" i="116"/>
  <c r="Q57" i="116"/>
  <c r="F57" i="116" s="1"/>
  <c r="E55" i="96"/>
  <c r="R55" i="96"/>
  <c r="H55" i="96" s="1"/>
  <c r="S55" i="96"/>
  <c r="O92" i="117"/>
  <c r="U69" i="117"/>
  <c r="W69" i="117" s="1"/>
  <c r="V69" i="117" s="1"/>
  <c r="X69" i="117" s="1"/>
  <c r="AA96" i="117"/>
  <c r="R56" i="117"/>
  <c r="H56" i="117" s="1"/>
  <c r="E56" i="117"/>
  <c r="AC91" i="117"/>
  <c r="Z91" i="117"/>
  <c r="AB91" i="117" s="1"/>
  <c r="L94" i="117"/>
  <c r="M93" i="117"/>
  <c r="D93" i="117" s="1"/>
  <c r="B98" i="117"/>
  <c r="C97" i="117"/>
  <c r="S56" i="117"/>
  <c r="O92" i="116"/>
  <c r="AA96" i="116"/>
  <c r="R57" i="116"/>
  <c r="H57" i="116" s="1"/>
  <c r="E57" i="116"/>
  <c r="B98" i="116"/>
  <c r="C97" i="116"/>
  <c r="L94" i="116"/>
  <c r="M93" i="116"/>
  <c r="D93" i="116" s="1"/>
  <c r="S57" i="116"/>
  <c r="AC91" i="116"/>
  <c r="Z91" i="116"/>
  <c r="AB91" i="116" s="1"/>
  <c r="V61" i="116"/>
  <c r="X61" i="116" s="1"/>
  <c r="R89" i="115"/>
  <c r="O92" i="115"/>
  <c r="P90" i="115"/>
  <c r="Q90" i="115"/>
  <c r="S90" i="115" s="1"/>
  <c r="C96" i="115"/>
  <c r="B97" i="115"/>
  <c r="AC91" i="115"/>
  <c r="Z91" i="115"/>
  <c r="AB91" i="115" s="1"/>
  <c r="L94" i="115"/>
  <c r="M93" i="115"/>
  <c r="D93" i="115" s="1"/>
  <c r="AA95" i="115"/>
  <c r="F40" i="115"/>
  <c r="X40" i="115"/>
  <c r="O92" i="114"/>
  <c r="P90" i="114"/>
  <c r="Q90" i="114"/>
  <c r="S90" i="114" s="1"/>
  <c r="Z91" i="114"/>
  <c r="AB91" i="114" s="1"/>
  <c r="AC91" i="114"/>
  <c r="B98" i="114"/>
  <c r="C97" i="114"/>
  <c r="F40" i="114"/>
  <c r="X40" i="114"/>
  <c r="AA96" i="114"/>
  <c r="M93" i="114"/>
  <c r="D93" i="114" s="1"/>
  <c r="L94" i="114"/>
  <c r="R89" i="114"/>
  <c r="O91" i="113"/>
  <c r="P89" i="113"/>
  <c r="Q89" i="113"/>
  <c r="S89" i="113" s="1"/>
  <c r="R88" i="112"/>
  <c r="C96" i="113"/>
  <c r="B97" i="113"/>
  <c r="M92" i="113"/>
  <c r="D92" i="113" s="1"/>
  <c r="L93" i="113"/>
  <c r="Z90" i="113"/>
  <c r="AB90" i="113" s="1"/>
  <c r="AC90" i="113"/>
  <c r="AA95" i="113"/>
  <c r="R88" i="113"/>
  <c r="O92" i="112"/>
  <c r="P89" i="112"/>
  <c r="Q89" i="112"/>
  <c r="S89" i="112" s="1"/>
  <c r="R89" i="110"/>
  <c r="F40" i="112"/>
  <c r="X40" i="112"/>
  <c r="AC91" i="112"/>
  <c r="Z91" i="112"/>
  <c r="AB91" i="112" s="1"/>
  <c r="B98" i="112"/>
  <c r="C97" i="112"/>
  <c r="M93" i="112"/>
  <c r="D93" i="112" s="1"/>
  <c r="L94" i="112"/>
  <c r="AA96" i="112"/>
  <c r="O92" i="111"/>
  <c r="P89" i="111"/>
  <c r="Q89" i="111"/>
  <c r="S89" i="111" s="1"/>
  <c r="Z90" i="111"/>
  <c r="AB90" i="111" s="1"/>
  <c r="AC90" i="111"/>
  <c r="M93" i="111"/>
  <c r="D93" i="111" s="1"/>
  <c r="L94" i="111"/>
  <c r="V40" i="111"/>
  <c r="H40" i="111"/>
  <c r="B97" i="111"/>
  <c r="C96" i="111"/>
  <c r="AA95" i="111"/>
  <c r="R88" i="111"/>
  <c r="O92" i="110"/>
  <c r="P90" i="110"/>
  <c r="Q90" i="110"/>
  <c r="S90" i="110" s="1"/>
  <c r="R89" i="107"/>
  <c r="R89" i="109"/>
  <c r="F40" i="110"/>
  <c r="X40" i="110"/>
  <c r="B98" i="110"/>
  <c r="C97" i="110"/>
  <c r="AC91" i="110"/>
  <c r="Z91" i="110"/>
  <c r="AB91" i="110" s="1"/>
  <c r="L94" i="110"/>
  <c r="M93" i="110"/>
  <c r="D93" i="110" s="1"/>
  <c r="AA96" i="110"/>
  <c r="O92" i="109"/>
  <c r="P90" i="109"/>
  <c r="Q90" i="109"/>
  <c r="S90" i="109" s="1"/>
  <c r="AC91" i="109"/>
  <c r="Z91" i="109"/>
  <c r="AB91" i="109" s="1"/>
  <c r="L94" i="109"/>
  <c r="M93" i="109"/>
  <c r="D93" i="109" s="1"/>
  <c r="F40" i="109"/>
  <c r="X40" i="109"/>
  <c r="B98" i="109"/>
  <c r="C97" i="109"/>
  <c r="R89" i="108"/>
  <c r="AA96" i="109"/>
  <c r="O92" i="108"/>
  <c r="P90" i="108"/>
  <c r="Q90" i="108"/>
  <c r="S90" i="108" s="1"/>
  <c r="B98" i="108"/>
  <c r="C97" i="108"/>
  <c r="F40" i="108"/>
  <c r="X40" i="108"/>
  <c r="L94" i="108"/>
  <c r="M93" i="108"/>
  <c r="D93" i="108" s="1"/>
  <c r="AC91" i="108"/>
  <c r="Z91" i="108"/>
  <c r="AB91" i="108" s="1"/>
  <c r="AA96" i="108"/>
  <c r="O92" i="107"/>
  <c r="P90" i="107"/>
  <c r="Q90" i="107"/>
  <c r="S90" i="107" s="1"/>
  <c r="AA96" i="107"/>
  <c r="AC91" i="107"/>
  <c r="Z91" i="107"/>
  <c r="AB91" i="107" s="1"/>
  <c r="L94" i="107"/>
  <c r="M93" i="107"/>
  <c r="D93" i="107" s="1"/>
  <c r="B98" i="107"/>
  <c r="C97" i="107"/>
  <c r="F40" i="107"/>
  <c r="X40" i="107"/>
  <c r="O92" i="106"/>
  <c r="P90" i="106"/>
  <c r="Q90" i="106"/>
  <c r="S90" i="106" s="1"/>
  <c r="AA96" i="106"/>
  <c r="V40" i="106"/>
  <c r="H40" i="106"/>
  <c r="C97" i="106"/>
  <c r="B98" i="106"/>
  <c r="L94" i="106"/>
  <c r="M93" i="106"/>
  <c r="D93" i="106" s="1"/>
  <c r="Z91" i="106"/>
  <c r="AB91" i="106" s="1"/>
  <c r="AC91" i="106"/>
  <c r="R89" i="106"/>
  <c r="O92" i="105"/>
  <c r="P89" i="105"/>
  <c r="Q89" i="105"/>
  <c r="S89" i="105" s="1"/>
  <c r="R89" i="104"/>
  <c r="B97" i="105"/>
  <c r="C96" i="105"/>
  <c r="Z90" i="105"/>
  <c r="AB90" i="105" s="1"/>
  <c r="AC90" i="105"/>
  <c r="L94" i="105"/>
  <c r="M93" i="105"/>
  <c r="D93" i="105" s="1"/>
  <c r="AA95" i="105"/>
  <c r="V40" i="105"/>
  <c r="H40" i="105"/>
  <c r="R88" i="105"/>
  <c r="O92" i="104"/>
  <c r="P90" i="104"/>
  <c r="Q90" i="104"/>
  <c r="S90" i="104" s="1"/>
  <c r="C97" i="104"/>
  <c r="B98" i="104"/>
  <c r="V40" i="104"/>
  <c r="H40" i="104"/>
  <c r="S55" i="94"/>
  <c r="R55" i="94"/>
  <c r="AA96" i="104"/>
  <c r="AC91" i="104"/>
  <c r="Z91" i="104"/>
  <c r="AB91" i="104" s="1"/>
  <c r="L94" i="104"/>
  <c r="M93" i="104"/>
  <c r="D93" i="104" s="1"/>
  <c r="R87" i="103"/>
  <c r="O91" i="103"/>
  <c r="P88" i="103"/>
  <c r="Q88" i="103"/>
  <c r="S88" i="103" s="1"/>
  <c r="L93" i="103"/>
  <c r="M92" i="103"/>
  <c r="D92" i="103" s="1"/>
  <c r="AC90" i="103"/>
  <c r="Z90" i="103"/>
  <c r="AB90" i="103" s="1"/>
  <c r="B98" i="103"/>
  <c r="C97" i="103"/>
  <c r="R89" i="102"/>
  <c r="U40" i="103"/>
  <c r="E40" i="103" s="1"/>
  <c r="I39" i="103"/>
  <c r="AA96" i="103"/>
  <c r="O92" i="102"/>
  <c r="P90" i="102"/>
  <c r="Q90" i="102"/>
  <c r="S90" i="102" s="1"/>
  <c r="AC91" i="102"/>
  <c r="Z91" i="102"/>
  <c r="AB91" i="102" s="1"/>
  <c r="L94" i="102"/>
  <c r="M93" i="102"/>
  <c r="D93" i="102" s="1"/>
  <c r="AA96" i="102"/>
  <c r="V40" i="102"/>
  <c r="H40" i="102"/>
  <c r="C97" i="102"/>
  <c r="B98" i="102"/>
  <c r="O92" i="101"/>
  <c r="P90" i="101"/>
  <c r="Q90" i="101"/>
  <c r="S90" i="101" s="1"/>
  <c r="AA96" i="101"/>
  <c r="M93" i="101"/>
  <c r="D93" i="101" s="1"/>
  <c r="L94" i="101"/>
  <c r="Z91" i="101"/>
  <c r="AB91" i="101" s="1"/>
  <c r="AC91" i="101"/>
  <c r="C97" i="101"/>
  <c r="B98" i="101"/>
  <c r="V40" i="101"/>
  <c r="H40" i="101"/>
  <c r="R89" i="101"/>
  <c r="O91" i="100"/>
  <c r="P88" i="100"/>
  <c r="Q88" i="100"/>
  <c r="S88" i="100" s="1"/>
  <c r="C96" i="100"/>
  <c r="B97" i="100"/>
  <c r="AA95" i="100"/>
  <c r="M92" i="100"/>
  <c r="D92" i="100" s="1"/>
  <c r="L93" i="100"/>
  <c r="Z90" i="100"/>
  <c r="AB90" i="100" s="1"/>
  <c r="AC90" i="100"/>
  <c r="R87" i="100"/>
  <c r="O92" i="99"/>
  <c r="P89" i="99"/>
  <c r="Q89" i="99"/>
  <c r="S89" i="99" s="1"/>
  <c r="Z91" i="99"/>
  <c r="AB91" i="99" s="1"/>
  <c r="AC91" i="99"/>
  <c r="AA96" i="99"/>
  <c r="M93" i="99"/>
  <c r="D93" i="99" s="1"/>
  <c r="L94" i="99"/>
  <c r="V40" i="99"/>
  <c r="H40" i="99"/>
  <c r="B98" i="99"/>
  <c r="C97" i="99"/>
  <c r="R88" i="99"/>
  <c r="H40" i="98"/>
  <c r="O92" i="98"/>
  <c r="AA96" i="98"/>
  <c r="R58" i="98"/>
  <c r="L94" i="98"/>
  <c r="M93" i="98"/>
  <c r="D93" i="98" s="1"/>
  <c r="AC90" i="98"/>
  <c r="Z90" i="98"/>
  <c r="AB90" i="98" s="1"/>
  <c r="B98" i="98"/>
  <c r="C97" i="98"/>
  <c r="S58" i="98"/>
  <c r="O92" i="97"/>
  <c r="U82" i="97"/>
  <c r="W82" i="97" s="1"/>
  <c r="V82" i="97" s="1"/>
  <c r="X82" i="97" s="1"/>
  <c r="S54" i="97"/>
  <c r="Z91" i="97"/>
  <c r="AB91" i="97" s="1"/>
  <c r="AC91" i="97"/>
  <c r="M93" i="97"/>
  <c r="D93" i="97" s="1"/>
  <c r="L94" i="97"/>
  <c r="AA95" i="97"/>
  <c r="R54" i="97"/>
  <c r="H54" i="97" s="1"/>
  <c r="E54" i="97"/>
  <c r="C96" i="97"/>
  <c r="B97" i="97"/>
  <c r="O91" i="96"/>
  <c r="U80" i="96"/>
  <c r="W80" i="96" s="1"/>
  <c r="V80" i="96" s="1"/>
  <c r="X80" i="96" s="1"/>
  <c r="Z90" i="96"/>
  <c r="AB90" i="96" s="1"/>
  <c r="AC90" i="96"/>
  <c r="M92" i="96"/>
  <c r="D92" i="96" s="1"/>
  <c r="L93" i="96"/>
  <c r="AA95" i="96"/>
  <c r="C96" i="96"/>
  <c r="B97" i="96"/>
  <c r="O92" i="95"/>
  <c r="Z91" i="95"/>
  <c r="AB91" i="95" s="1"/>
  <c r="AC91" i="95"/>
  <c r="M93" i="95"/>
  <c r="D93" i="95" s="1"/>
  <c r="L94" i="95"/>
  <c r="R54" i="95"/>
  <c r="AA96" i="95"/>
  <c r="S54" i="95"/>
  <c r="C97" i="95"/>
  <c r="B98" i="95"/>
  <c r="O90" i="94"/>
  <c r="L92" i="94"/>
  <c r="M91" i="94"/>
  <c r="D91" i="94" s="1"/>
  <c r="C96" i="94"/>
  <c r="B97" i="94"/>
  <c r="AA95" i="94"/>
  <c r="AC89" i="94"/>
  <c r="Z89" i="94"/>
  <c r="AB89" i="94" s="1"/>
  <c r="W40" i="103" l="1"/>
  <c r="H38" i="113"/>
  <c r="U41" i="95"/>
  <c r="I40" i="95"/>
  <c r="W40" i="94"/>
  <c r="H40" i="94" s="1"/>
  <c r="U40" i="94"/>
  <c r="I39" i="94"/>
  <c r="W38" i="100"/>
  <c r="F38" i="113"/>
  <c r="X38" i="113"/>
  <c r="H38" i="100"/>
  <c r="V38" i="100"/>
  <c r="I55" i="96"/>
  <c r="P56" i="96"/>
  <c r="Q56" i="96"/>
  <c r="F56" i="96" s="1"/>
  <c r="U70" i="117"/>
  <c r="W70" i="117" s="1"/>
  <c r="V70" i="117" s="1"/>
  <c r="X70" i="117" s="1"/>
  <c r="O93" i="117"/>
  <c r="AA97" i="117"/>
  <c r="P57" i="117"/>
  <c r="I56" i="117"/>
  <c r="Q57" i="117"/>
  <c r="F57" i="117" s="1"/>
  <c r="B99" i="117"/>
  <c r="C98" i="117"/>
  <c r="M94" i="117"/>
  <c r="D94" i="117" s="1"/>
  <c r="L95" i="117"/>
  <c r="AC92" i="117"/>
  <c r="Z92" i="117"/>
  <c r="AB92" i="117" s="1"/>
  <c r="O93" i="116"/>
  <c r="P58" i="116"/>
  <c r="I57" i="116"/>
  <c r="Q58" i="116"/>
  <c r="F58" i="116" s="1"/>
  <c r="L95" i="116"/>
  <c r="M94" i="116"/>
  <c r="D94" i="116" s="1"/>
  <c r="B99" i="116"/>
  <c r="C98" i="116"/>
  <c r="U62" i="116"/>
  <c r="W62" i="116" s="1"/>
  <c r="V62" i="116" s="1"/>
  <c r="X62" i="116" s="1"/>
  <c r="AC92" i="116"/>
  <c r="Z92" i="116"/>
  <c r="AB92" i="116" s="1"/>
  <c r="AA97" i="116"/>
  <c r="R90" i="115"/>
  <c r="O93" i="115"/>
  <c r="P91" i="115"/>
  <c r="Q91" i="115"/>
  <c r="S91" i="115" s="1"/>
  <c r="U41" i="115"/>
  <c r="E41" i="115" s="1"/>
  <c r="I40" i="115"/>
  <c r="L95" i="115"/>
  <c r="M94" i="115"/>
  <c r="D94" i="115" s="1"/>
  <c r="AC92" i="115"/>
  <c r="Z92" i="115"/>
  <c r="AB92" i="115" s="1"/>
  <c r="AA96" i="115"/>
  <c r="C97" i="115"/>
  <c r="B98" i="115"/>
  <c r="O93" i="114"/>
  <c r="P91" i="114"/>
  <c r="Q91" i="114"/>
  <c r="S91" i="114" s="1"/>
  <c r="L95" i="114"/>
  <c r="M94" i="114"/>
  <c r="D94" i="114" s="1"/>
  <c r="B99" i="114"/>
  <c r="C98" i="114"/>
  <c r="U41" i="114"/>
  <c r="E41" i="114" s="1"/>
  <c r="I40" i="114"/>
  <c r="AA97" i="114"/>
  <c r="Z92" i="114"/>
  <c r="AB92" i="114" s="1"/>
  <c r="AC92" i="114"/>
  <c r="R90" i="114"/>
  <c r="O92" i="113"/>
  <c r="P90" i="113"/>
  <c r="Q90" i="113"/>
  <c r="S90" i="113" s="1"/>
  <c r="Z91" i="113"/>
  <c r="AB91" i="113" s="1"/>
  <c r="AC91" i="113"/>
  <c r="M93" i="113"/>
  <c r="D93" i="113" s="1"/>
  <c r="L94" i="113"/>
  <c r="C97" i="113"/>
  <c r="B98" i="113"/>
  <c r="AA96" i="113"/>
  <c r="R89" i="113"/>
  <c r="O93" i="112"/>
  <c r="P90" i="112"/>
  <c r="Q90" i="112"/>
  <c r="S90" i="112" s="1"/>
  <c r="R90" i="109"/>
  <c r="R90" i="110"/>
  <c r="M94" i="112"/>
  <c r="D94" i="112" s="1"/>
  <c r="L95" i="112"/>
  <c r="AA97" i="112"/>
  <c r="U41" i="112"/>
  <c r="E41" i="112" s="1"/>
  <c r="I40" i="112"/>
  <c r="R89" i="112"/>
  <c r="B99" i="112"/>
  <c r="C98" i="112"/>
  <c r="Z92" i="112"/>
  <c r="AB92" i="112" s="1"/>
  <c r="AC92" i="112"/>
  <c r="O93" i="111"/>
  <c r="P90" i="111"/>
  <c r="Q90" i="111"/>
  <c r="S90" i="111" s="1"/>
  <c r="B98" i="111"/>
  <c r="C97" i="111"/>
  <c r="F40" i="111"/>
  <c r="X40" i="111"/>
  <c r="AA96" i="111"/>
  <c r="L95" i="111"/>
  <c r="M94" i="111"/>
  <c r="D94" i="111" s="1"/>
  <c r="Z91" i="111"/>
  <c r="AB91" i="111" s="1"/>
  <c r="AC91" i="111"/>
  <c r="R89" i="111"/>
  <c r="O93" i="110"/>
  <c r="P91" i="110"/>
  <c r="Q91" i="110"/>
  <c r="S91" i="110" s="1"/>
  <c r="L95" i="110"/>
  <c r="M94" i="110"/>
  <c r="D94" i="110" s="1"/>
  <c r="AC92" i="110"/>
  <c r="Z92" i="110"/>
  <c r="AB92" i="110" s="1"/>
  <c r="B99" i="110"/>
  <c r="C98" i="110"/>
  <c r="AA97" i="110"/>
  <c r="U41" i="110"/>
  <c r="E41" i="110" s="1"/>
  <c r="I40" i="110"/>
  <c r="O93" i="109"/>
  <c r="P91" i="109"/>
  <c r="Q91" i="109"/>
  <c r="S91" i="109" s="1"/>
  <c r="B99" i="109"/>
  <c r="C98" i="109"/>
  <c r="L95" i="109"/>
  <c r="M94" i="109"/>
  <c r="D94" i="109" s="1"/>
  <c r="AC92" i="109"/>
  <c r="Z92" i="109"/>
  <c r="AB92" i="109" s="1"/>
  <c r="R90" i="107"/>
  <c r="R90" i="108"/>
  <c r="AA97" i="109"/>
  <c r="U41" i="109"/>
  <c r="E41" i="109" s="1"/>
  <c r="I40" i="109"/>
  <c r="O93" i="108"/>
  <c r="P91" i="108"/>
  <c r="Q91" i="108"/>
  <c r="S91" i="108" s="1"/>
  <c r="AC92" i="108"/>
  <c r="Z92" i="108"/>
  <c r="AB92" i="108" s="1"/>
  <c r="L95" i="108"/>
  <c r="M94" i="108"/>
  <c r="D94" i="108" s="1"/>
  <c r="B99" i="108"/>
  <c r="C98" i="108"/>
  <c r="U41" i="108"/>
  <c r="E41" i="108" s="1"/>
  <c r="I40" i="108"/>
  <c r="AA97" i="108"/>
  <c r="O93" i="107"/>
  <c r="P91" i="107"/>
  <c r="Q91" i="107"/>
  <c r="S91" i="107" s="1"/>
  <c r="U41" i="107"/>
  <c r="E41" i="107" s="1"/>
  <c r="I40" i="107"/>
  <c r="AA97" i="107"/>
  <c r="B99" i="107"/>
  <c r="C98" i="107"/>
  <c r="M94" i="107"/>
  <c r="D94" i="107" s="1"/>
  <c r="L95" i="107"/>
  <c r="AC92" i="107"/>
  <c r="Z92" i="107"/>
  <c r="AB92" i="107" s="1"/>
  <c r="O93" i="106"/>
  <c r="P91" i="106"/>
  <c r="Q91" i="106"/>
  <c r="S91" i="106" s="1"/>
  <c r="Z92" i="106"/>
  <c r="AB92" i="106" s="1"/>
  <c r="AC92" i="106"/>
  <c r="C98" i="106"/>
  <c r="B99" i="106"/>
  <c r="L95" i="106"/>
  <c r="M94" i="106"/>
  <c r="D94" i="106" s="1"/>
  <c r="AA97" i="106"/>
  <c r="F40" i="106"/>
  <c r="X40" i="106"/>
  <c r="R90" i="106"/>
  <c r="O93" i="105"/>
  <c r="P90" i="105"/>
  <c r="Q90" i="105"/>
  <c r="S90" i="105" s="1"/>
  <c r="R90" i="104"/>
  <c r="F40" i="105"/>
  <c r="X40" i="105"/>
  <c r="Z91" i="105"/>
  <c r="AB91" i="105" s="1"/>
  <c r="AC91" i="105"/>
  <c r="AA96" i="105"/>
  <c r="M94" i="105"/>
  <c r="D94" i="105" s="1"/>
  <c r="L95" i="105"/>
  <c r="B98" i="105"/>
  <c r="C97" i="105"/>
  <c r="R89" i="105"/>
  <c r="O93" i="104"/>
  <c r="P91" i="104"/>
  <c r="Q91" i="104"/>
  <c r="S91" i="104" s="1"/>
  <c r="F40" i="104"/>
  <c r="X40" i="104"/>
  <c r="AA97" i="104"/>
  <c r="L95" i="104"/>
  <c r="M94" i="104"/>
  <c r="D94" i="104" s="1"/>
  <c r="AC92" i="104"/>
  <c r="Z92" i="104"/>
  <c r="AB92" i="104" s="1"/>
  <c r="P56" i="94"/>
  <c r="Q56" i="94"/>
  <c r="C98" i="104"/>
  <c r="B99" i="104"/>
  <c r="R88" i="103"/>
  <c r="O92" i="103"/>
  <c r="P89" i="103"/>
  <c r="Q89" i="103"/>
  <c r="S89" i="103" s="1"/>
  <c r="V40" i="103"/>
  <c r="H40" i="103"/>
  <c r="B99" i="103"/>
  <c r="C98" i="103"/>
  <c r="AC91" i="103"/>
  <c r="Z91" i="103"/>
  <c r="AB91" i="103" s="1"/>
  <c r="L94" i="103"/>
  <c r="M93" i="103"/>
  <c r="D93" i="103" s="1"/>
  <c r="R90" i="102"/>
  <c r="AA97" i="103"/>
  <c r="O93" i="102"/>
  <c r="P91" i="102"/>
  <c r="Q91" i="102"/>
  <c r="S91" i="102" s="1"/>
  <c r="C98" i="102"/>
  <c r="B99" i="102"/>
  <c r="L95" i="102"/>
  <c r="M94" i="102"/>
  <c r="D94" i="102" s="1"/>
  <c r="AC92" i="102"/>
  <c r="Z92" i="102"/>
  <c r="AB92" i="102" s="1"/>
  <c r="AA97" i="102"/>
  <c r="F40" i="102"/>
  <c r="X40" i="102"/>
  <c r="O93" i="101"/>
  <c r="P91" i="101"/>
  <c r="Q91" i="101"/>
  <c r="S91" i="101" s="1"/>
  <c r="C98" i="101"/>
  <c r="B99" i="101"/>
  <c r="Z92" i="101"/>
  <c r="AB92" i="101" s="1"/>
  <c r="AC92" i="101"/>
  <c r="L95" i="101"/>
  <c r="M94" i="101"/>
  <c r="D94" i="101" s="1"/>
  <c r="F40" i="101"/>
  <c r="X40" i="101"/>
  <c r="AA97" i="101"/>
  <c r="R90" i="101"/>
  <c r="O92" i="100"/>
  <c r="P89" i="100"/>
  <c r="Q89" i="100"/>
  <c r="S89" i="100" s="1"/>
  <c r="Z91" i="100"/>
  <c r="AB91" i="100" s="1"/>
  <c r="AC91" i="100"/>
  <c r="M93" i="100"/>
  <c r="D93" i="100" s="1"/>
  <c r="L94" i="100"/>
  <c r="AA96" i="100"/>
  <c r="C97" i="100"/>
  <c r="B98" i="100"/>
  <c r="R88" i="100"/>
  <c r="O93" i="99"/>
  <c r="P90" i="99"/>
  <c r="Q90" i="99"/>
  <c r="S90" i="99" s="1"/>
  <c r="AA97" i="99"/>
  <c r="L95" i="99"/>
  <c r="M94" i="99"/>
  <c r="D94" i="99" s="1"/>
  <c r="B99" i="99"/>
  <c r="C98" i="99"/>
  <c r="F40" i="99"/>
  <c r="X40" i="99"/>
  <c r="Z92" i="99"/>
  <c r="AB92" i="99" s="1"/>
  <c r="AC92" i="99"/>
  <c r="R89" i="99"/>
  <c r="X40" i="98"/>
  <c r="F40" i="98"/>
  <c r="O93" i="98"/>
  <c r="AA97" i="98"/>
  <c r="P59" i="98"/>
  <c r="Q59" i="98"/>
  <c r="B99" i="98"/>
  <c r="C98" i="98"/>
  <c r="AC91" i="98"/>
  <c r="Z91" i="98"/>
  <c r="AB91" i="98" s="1"/>
  <c r="M94" i="98"/>
  <c r="D94" i="98" s="1"/>
  <c r="L95" i="98"/>
  <c r="O93" i="97"/>
  <c r="U83" i="97"/>
  <c r="W83" i="97" s="1"/>
  <c r="V83" i="97" s="1"/>
  <c r="X83" i="97" s="1"/>
  <c r="AA96" i="97"/>
  <c r="L95" i="97"/>
  <c r="M94" i="97"/>
  <c r="D94" i="97" s="1"/>
  <c r="Z92" i="97"/>
  <c r="AB92" i="97" s="1"/>
  <c r="AC92" i="97"/>
  <c r="P55" i="97"/>
  <c r="I54" i="97"/>
  <c r="Q55" i="97"/>
  <c r="F55" i="97" s="1"/>
  <c r="C97" i="97"/>
  <c r="B98" i="97"/>
  <c r="O92" i="96"/>
  <c r="U81" i="96"/>
  <c r="W81" i="96" s="1"/>
  <c r="V81" i="96" s="1"/>
  <c r="X81" i="96" s="1"/>
  <c r="AA96" i="96"/>
  <c r="C97" i="96"/>
  <c r="B98" i="96"/>
  <c r="M93" i="96"/>
  <c r="D93" i="96" s="1"/>
  <c r="L94" i="96"/>
  <c r="Z91" i="96"/>
  <c r="AB91" i="96" s="1"/>
  <c r="AC91" i="96"/>
  <c r="O93" i="95"/>
  <c r="AA97" i="95"/>
  <c r="C98" i="95"/>
  <c r="B99" i="95"/>
  <c r="P55" i="95"/>
  <c r="Q55" i="95"/>
  <c r="M94" i="95"/>
  <c r="D94" i="95" s="1"/>
  <c r="L95" i="95"/>
  <c r="Z92" i="95"/>
  <c r="AB92" i="95" s="1"/>
  <c r="AC92" i="95"/>
  <c r="O91" i="94"/>
  <c r="C97" i="94"/>
  <c r="B98" i="94"/>
  <c r="AA96" i="94"/>
  <c r="L93" i="94"/>
  <c r="M92" i="94"/>
  <c r="D92" i="94" s="1"/>
  <c r="AC90" i="94"/>
  <c r="Z90" i="94"/>
  <c r="AB90" i="94" s="1"/>
  <c r="W41" i="107" l="1"/>
  <c r="W41" i="115"/>
  <c r="W41" i="110"/>
  <c r="W41" i="112"/>
  <c r="W41" i="108"/>
  <c r="V41" i="108" s="1"/>
  <c r="W41" i="109"/>
  <c r="W41" i="114"/>
  <c r="W41" i="95"/>
  <c r="E41" i="95"/>
  <c r="V40" i="94"/>
  <c r="E40" i="94"/>
  <c r="F38" i="100"/>
  <c r="X38" i="100"/>
  <c r="U39" i="113"/>
  <c r="E39" i="113" s="1"/>
  <c r="I38" i="113"/>
  <c r="S56" i="96"/>
  <c r="R56" i="96"/>
  <c r="H56" i="96" s="1"/>
  <c r="E56" i="96"/>
  <c r="R91" i="109"/>
  <c r="S57" i="117"/>
  <c r="I57" i="117" s="1"/>
  <c r="U71" i="117"/>
  <c r="W71" i="117" s="1"/>
  <c r="V71" i="117" s="1"/>
  <c r="X71" i="117" s="1"/>
  <c r="O94" i="117"/>
  <c r="M95" i="117"/>
  <c r="D95" i="117" s="1"/>
  <c r="L96" i="117"/>
  <c r="AA98" i="117"/>
  <c r="R57" i="117"/>
  <c r="H57" i="117" s="1"/>
  <c r="E57" i="117"/>
  <c r="AC93" i="117"/>
  <c r="Z93" i="117"/>
  <c r="AB93" i="117" s="1"/>
  <c r="B100" i="117"/>
  <c r="C99" i="117"/>
  <c r="P58" i="117"/>
  <c r="Q58" i="117"/>
  <c r="F58" i="117" s="1"/>
  <c r="O94" i="116"/>
  <c r="U63" i="116"/>
  <c r="W63" i="116" s="1"/>
  <c r="V63" i="116" s="1"/>
  <c r="X63" i="116" s="1"/>
  <c r="AC93" i="116"/>
  <c r="Z93" i="116"/>
  <c r="AB93" i="116" s="1"/>
  <c r="AA98" i="116"/>
  <c r="R58" i="116"/>
  <c r="H58" i="116" s="1"/>
  <c r="E58" i="116"/>
  <c r="B100" i="116"/>
  <c r="C99" i="116"/>
  <c r="M95" i="116"/>
  <c r="D95" i="116" s="1"/>
  <c r="L96" i="116"/>
  <c r="S58" i="116"/>
  <c r="R91" i="115"/>
  <c r="O94" i="115"/>
  <c r="P92" i="115"/>
  <c r="Q92" i="115"/>
  <c r="S92" i="115" s="1"/>
  <c r="C98" i="115"/>
  <c r="B99" i="115"/>
  <c r="AC93" i="115"/>
  <c r="Z93" i="115"/>
  <c r="AB93" i="115" s="1"/>
  <c r="L96" i="115"/>
  <c r="M95" i="115"/>
  <c r="D95" i="115" s="1"/>
  <c r="AA97" i="115"/>
  <c r="V41" i="115"/>
  <c r="H41" i="115"/>
  <c r="O94" i="114"/>
  <c r="P92" i="114"/>
  <c r="Q92" i="114"/>
  <c r="S92" i="114" s="1"/>
  <c r="Z93" i="114"/>
  <c r="AB93" i="114" s="1"/>
  <c r="AC93" i="114"/>
  <c r="B100" i="114"/>
  <c r="C99" i="114"/>
  <c r="M95" i="114"/>
  <c r="D95" i="114" s="1"/>
  <c r="L96" i="114"/>
  <c r="V41" i="114"/>
  <c r="H41" i="114"/>
  <c r="AA98" i="114"/>
  <c r="R91" i="114"/>
  <c r="O93" i="113"/>
  <c r="P91" i="113"/>
  <c r="Q91" i="113"/>
  <c r="S91" i="113" s="1"/>
  <c r="AA97" i="113"/>
  <c r="C98" i="113"/>
  <c r="B99" i="113"/>
  <c r="L95" i="113"/>
  <c r="M94" i="113"/>
  <c r="D94" i="113" s="1"/>
  <c r="Z92" i="113"/>
  <c r="AB92" i="113" s="1"/>
  <c r="AC92" i="113"/>
  <c r="R90" i="113"/>
  <c r="O94" i="112"/>
  <c r="P91" i="112"/>
  <c r="Q91" i="112"/>
  <c r="S91" i="112" s="1"/>
  <c r="R91" i="108"/>
  <c r="R91" i="110"/>
  <c r="B100" i="112"/>
  <c r="C99" i="112"/>
  <c r="V41" i="112"/>
  <c r="H41" i="112"/>
  <c r="R90" i="112"/>
  <c r="Z93" i="112"/>
  <c r="AB93" i="112" s="1"/>
  <c r="AC93" i="112"/>
  <c r="AA98" i="112"/>
  <c r="M95" i="112"/>
  <c r="D95" i="112" s="1"/>
  <c r="L96" i="112"/>
  <c r="O94" i="111"/>
  <c r="P91" i="111"/>
  <c r="Q91" i="111"/>
  <c r="S91" i="111" s="1"/>
  <c r="Z92" i="111"/>
  <c r="AB92" i="111" s="1"/>
  <c r="AC92" i="111"/>
  <c r="B99" i="111"/>
  <c r="C98" i="111"/>
  <c r="M95" i="111"/>
  <c r="D95" i="111" s="1"/>
  <c r="L96" i="111"/>
  <c r="U41" i="111"/>
  <c r="E41" i="111" s="1"/>
  <c r="I40" i="111"/>
  <c r="AA97" i="111"/>
  <c r="R90" i="111"/>
  <c r="O94" i="110"/>
  <c r="P92" i="110"/>
  <c r="Q92" i="110"/>
  <c r="S92" i="110" s="1"/>
  <c r="V41" i="110"/>
  <c r="H41" i="110"/>
  <c r="B100" i="110"/>
  <c r="C99" i="110"/>
  <c r="AC93" i="110"/>
  <c r="Z93" i="110"/>
  <c r="AB93" i="110" s="1"/>
  <c r="M95" i="110"/>
  <c r="D95" i="110" s="1"/>
  <c r="L96" i="110"/>
  <c r="AA98" i="110"/>
  <c r="O94" i="109"/>
  <c r="P92" i="109"/>
  <c r="Q92" i="109"/>
  <c r="S92" i="109" s="1"/>
  <c r="V41" i="109"/>
  <c r="H41" i="109"/>
  <c r="AC93" i="109"/>
  <c r="Z93" i="109"/>
  <c r="AB93" i="109" s="1"/>
  <c r="L96" i="109"/>
  <c r="M95" i="109"/>
  <c r="D95" i="109" s="1"/>
  <c r="B100" i="109"/>
  <c r="C99" i="109"/>
  <c r="AA98" i="109"/>
  <c r="O94" i="108"/>
  <c r="P92" i="108"/>
  <c r="Q92" i="108"/>
  <c r="S92" i="108" s="1"/>
  <c r="R91" i="107"/>
  <c r="B100" i="108"/>
  <c r="C99" i="108"/>
  <c r="M95" i="108"/>
  <c r="D95" i="108" s="1"/>
  <c r="L96" i="108"/>
  <c r="AC93" i="108"/>
  <c r="Z93" i="108"/>
  <c r="AB93" i="108" s="1"/>
  <c r="H41" i="108"/>
  <c r="AA98" i="108"/>
  <c r="O94" i="107"/>
  <c r="P92" i="107"/>
  <c r="Q92" i="107"/>
  <c r="S92" i="107" s="1"/>
  <c r="M95" i="107"/>
  <c r="D95" i="107" s="1"/>
  <c r="L96" i="107"/>
  <c r="AA98" i="107"/>
  <c r="AC93" i="107"/>
  <c r="Z93" i="107"/>
  <c r="AB93" i="107" s="1"/>
  <c r="B100" i="107"/>
  <c r="C99" i="107"/>
  <c r="V41" i="107"/>
  <c r="H41" i="107"/>
  <c r="O94" i="106"/>
  <c r="P92" i="106"/>
  <c r="Q92" i="106"/>
  <c r="S92" i="106" s="1"/>
  <c r="U41" i="106"/>
  <c r="E41" i="106" s="1"/>
  <c r="I40" i="106"/>
  <c r="L96" i="106"/>
  <c r="M95" i="106"/>
  <c r="D95" i="106" s="1"/>
  <c r="AA98" i="106"/>
  <c r="C99" i="106"/>
  <c r="B100" i="106"/>
  <c r="Z93" i="106"/>
  <c r="AB93" i="106" s="1"/>
  <c r="AC93" i="106"/>
  <c r="R91" i="106"/>
  <c r="O94" i="105"/>
  <c r="P91" i="105"/>
  <c r="Q91" i="105"/>
  <c r="S91" i="105" s="1"/>
  <c r="R91" i="104"/>
  <c r="B99" i="105"/>
  <c r="C98" i="105"/>
  <c r="Z92" i="105"/>
  <c r="AB92" i="105" s="1"/>
  <c r="AC92" i="105"/>
  <c r="U41" i="105"/>
  <c r="E41" i="105" s="1"/>
  <c r="I40" i="105"/>
  <c r="AA97" i="105"/>
  <c r="M95" i="105"/>
  <c r="D95" i="105" s="1"/>
  <c r="L96" i="105"/>
  <c r="R90" i="105"/>
  <c r="O94" i="104"/>
  <c r="P92" i="104"/>
  <c r="Q92" i="104"/>
  <c r="S92" i="104" s="1"/>
  <c r="AA98" i="104"/>
  <c r="R56" i="94"/>
  <c r="C99" i="104"/>
  <c r="B100" i="104"/>
  <c r="S56" i="94"/>
  <c r="AC93" i="104"/>
  <c r="Z93" i="104"/>
  <c r="AB93" i="104" s="1"/>
  <c r="L96" i="104"/>
  <c r="M95" i="104"/>
  <c r="D95" i="104" s="1"/>
  <c r="U41" i="104"/>
  <c r="E41" i="104" s="1"/>
  <c r="I40" i="104"/>
  <c r="R89" i="103"/>
  <c r="R91" i="102"/>
  <c r="O93" i="103"/>
  <c r="P90" i="103"/>
  <c r="Q90" i="103"/>
  <c r="S90" i="103" s="1"/>
  <c r="M94" i="103"/>
  <c r="D94" i="103" s="1"/>
  <c r="L95" i="103"/>
  <c r="AC92" i="103"/>
  <c r="Z92" i="103"/>
  <c r="AB92" i="103" s="1"/>
  <c r="B100" i="103"/>
  <c r="C99" i="103"/>
  <c r="F40" i="103"/>
  <c r="X40" i="103"/>
  <c r="AA98" i="103"/>
  <c r="O94" i="102"/>
  <c r="P92" i="102"/>
  <c r="Q92" i="102"/>
  <c r="S92" i="102" s="1"/>
  <c r="U41" i="102"/>
  <c r="E41" i="102" s="1"/>
  <c r="I40" i="102"/>
  <c r="AC93" i="102"/>
  <c r="Z93" i="102"/>
  <c r="AB93" i="102" s="1"/>
  <c r="L96" i="102"/>
  <c r="M95" i="102"/>
  <c r="D95" i="102" s="1"/>
  <c r="AA98" i="102"/>
  <c r="C99" i="102"/>
  <c r="B100" i="102"/>
  <c r="O94" i="101"/>
  <c r="P92" i="101"/>
  <c r="Q92" i="101"/>
  <c r="S92" i="101" s="1"/>
  <c r="L96" i="101"/>
  <c r="M95" i="101"/>
  <c r="D95" i="101" s="1"/>
  <c r="AA98" i="101"/>
  <c r="U41" i="101"/>
  <c r="E41" i="101" s="1"/>
  <c r="I40" i="101"/>
  <c r="Z93" i="101"/>
  <c r="AB93" i="101" s="1"/>
  <c r="AC93" i="101"/>
  <c r="C99" i="101"/>
  <c r="B100" i="101"/>
  <c r="R91" i="101"/>
  <c r="O93" i="100"/>
  <c r="P90" i="100"/>
  <c r="Q90" i="100"/>
  <c r="S90" i="100" s="1"/>
  <c r="C98" i="100"/>
  <c r="B99" i="100"/>
  <c r="AA97" i="100"/>
  <c r="L95" i="100"/>
  <c r="M94" i="100"/>
  <c r="D94" i="100" s="1"/>
  <c r="Z92" i="100"/>
  <c r="AB92" i="100" s="1"/>
  <c r="AC92" i="100"/>
  <c r="R89" i="100"/>
  <c r="O94" i="99"/>
  <c r="P91" i="99"/>
  <c r="Q91" i="99"/>
  <c r="S91" i="99" s="1"/>
  <c r="Z93" i="99"/>
  <c r="AB93" i="99" s="1"/>
  <c r="AC93" i="99"/>
  <c r="U41" i="99"/>
  <c r="E41" i="99" s="1"/>
  <c r="I40" i="99"/>
  <c r="AA98" i="99"/>
  <c r="B100" i="99"/>
  <c r="C99" i="99"/>
  <c r="M95" i="99"/>
  <c r="D95" i="99" s="1"/>
  <c r="L96" i="99"/>
  <c r="R90" i="99"/>
  <c r="U41" i="98"/>
  <c r="E41" i="98" s="1"/>
  <c r="I40" i="98"/>
  <c r="S59" i="98"/>
  <c r="Q60" i="98" s="1"/>
  <c r="O94" i="98"/>
  <c r="AC92" i="98"/>
  <c r="Z92" i="98"/>
  <c r="AB92" i="98" s="1"/>
  <c r="B100" i="98"/>
  <c r="C99" i="98"/>
  <c r="P60" i="98"/>
  <c r="M95" i="98"/>
  <c r="D95" i="98" s="1"/>
  <c r="L96" i="98"/>
  <c r="AA98" i="98"/>
  <c r="R59" i="98"/>
  <c r="O94" i="97"/>
  <c r="U84" i="97"/>
  <c r="W84" i="97" s="1"/>
  <c r="V84" i="97" s="1"/>
  <c r="X84" i="97" s="1"/>
  <c r="AA97" i="97"/>
  <c r="R55" i="97"/>
  <c r="H55" i="97" s="1"/>
  <c r="E55" i="97"/>
  <c r="L96" i="97"/>
  <c r="M95" i="97"/>
  <c r="D95" i="97" s="1"/>
  <c r="C98" i="97"/>
  <c r="B99" i="97"/>
  <c r="S55" i="97"/>
  <c r="Z93" i="97"/>
  <c r="AB93" i="97" s="1"/>
  <c r="AC93" i="97"/>
  <c r="O93" i="96"/>
  <c r="U82" i="96"/>
  <c r="W82" i="96" s="1"/>
  <c r="V82" i="96" s="1"/>
  <c r="X82" i="96" s="1"/>
  <c r="Z92" i="96"/>
  <c r="AB92" i="96" s="1"/>
  <c r="AC92" i="96"/>
  <c r="L95" i="96"/>
  <c r="M94" i="96"/>
  <c r="D94" i="96" s="1"/>
  <c r="C98" i="96"/>
  <c r="B99" i="96"/>
  <c r="AA97" i="96"/>
  <c r="O94" i="95"/>
  <c r="Z93" i="95"/>
  <c r="AB93" i="95" s="1"/>
  <c r="AC93" i="95"/>
  <c r="L96" i="95"/>
  <c r="M95" i="95"/>
  <c r="D95" i="95" s="1"/>
  <c r="S55" i="95"/>
  <c r="C99" i="95"/>
  <c r="B100" i="95"/>
  <c r="R55" i="95"/>
  <c r="AA98" i="95"/>
  <c r="O92" i="94"/>
  <c r="AC91" i="94"/>
  <c r="Z91" i="94"/>
  <c r="AB91" i="94" s="1"/>
  <c r="AA97" i="94"/>
  <c r="L94" i="94"/>
  <c r="M93" i="94"/>
  <c r="D93" i="94" s="1"/>
  <c r="C98" i="94"/>
  <c r="B99" i="94"/>
  <c r="W41" i="111" l="1"/>
  <c r="W41" i="104"/>
  <c r="W41" i="99"/>
  <c r="W41" i="101"/>
  <c r="W41" i="102"/>
  <c r="V41" i="102" s="1"/>
  <c r="W41" i="105"/>
  <c r="V41" i="105" s="1"/>
  <c r="W41" i="106"/>
  <c r="V41" i="95"/>
  <c r="H41" i="95"/>
  <c r="X40" i="94"/>
  <c r="F40" i="94"/>
  <c r="W41" i="98"/>
  <c r="V41" i="98" s="1"/>
  <c r="W39" i="113"/>
  <c r="V39" i="113" s="1"/>
  <c r="I38" i="100"/>
  <c r="U39" i="100"/>
  <c r="E39" i="100" s="1"/>
  <c r="I56" i="96"/>
  <c r="P57" i="96"/>
  <c r="Q57" i="96"/>
  <c r="F57" i="96" s="1"/>
  <c r="O95" i="117"/>
  <c r="U72" i="117"/>
  <c r="W72" i="117" s="1"/>
  <c r="V72" i="117" s="1"/>
  <c r="X72" i="117" s="1"/>
  <c r="R58" i="117"/>
  <c r="H58" i="117" s="1"/>
  <c r="E58" i="117"/>
  <c r="AA99" i="117"/>
  <c r="S58" i="117"/>
  <c r="B101" i="117"/>
  <c r="C100" i="117"/>
  <c r="Z94" i="117"/>
  <c r="AB94" i="117" s="1"/>
  <c r="AC94" i="117"/>
  <c r="M96" i="117"/>
  <c r="D96" i="117" s="1"/>
  <c r="L97" i="117"/>
  <c r="O95" i="116"/>
  <c r="U64" i="116"/>
  <c r="W64" i="116" s="1"/>
  <c r="V64" i="116" s="1"/>
  <c r="X64" i="116" s="1"/>
  <c r="M96" i="116"/>
  <c r="D96" i="116" s="1"/>
  <c r="L97" i="116"/>
  <c r="AA99" i="116"/>
  <c r="Z94" i="116"/>
  <c r="AB94" i="116" s="1"/>
  <c r="AC94" i="116"/>
  <c r="P59" i="116"/>
  <c r="I58" i="116"/>
  <c r="Q59" i="116"/>
  <c r="F59" i="116" s="1"/>
  <c r="B101" i="116"/>
  <c r="C100" i="116"/>
  <c r="R92" i="115"/>
  <c r="O95" i="115"/>
  <c r="P93" i="115"/>
  <c r="Q93" i="115"/>
  <c r="S93" i="115" s="1"/>
  <c r="L97" i="115"/>
  <c r="M96" i="115"/>
  <c r="D96" i="115" s="1"/>
  <c r="AC94" i="115"/>
  <c r="Z94" i="115"/>
  <c r="AB94" i="115" s="1"/>
  <c r="AA98" i="115"/>
  <c r="F41" i="115"/>
  <c r="X41" i="115"/>
  <c r="C99" i="115"/>
  <c r="B100" i="115"/>
  <c r="P93" i="114"/>
  <c r="Q93" i="114"/>
  <c r="S93" i="114" s="1"/>
  <c r="M96" i="114"/>
  <c r="L97" i="114"/>
  <c r="AA99" i="114"/>
  <c r="Z94" i="114"/>
  <c r="AB94" i="114" s="1"/>
  <c r="AC94" i="114"/>
  <c r="R92" i="114"/>
  <c r="D96" i="114"/>
  <c r="O95" i="114"/>
  <c r="F41" i="114"/>
  <c r="X41" i="114"/>
  <c r="B101" i="114"/>
  <c r="C100" i="114"/>
  <c r="O94" i="113"/>
  <c r="P92" i="113"/>
  <c r="Q92" i="113"/>
  <c r="S92" i="113" s="1"/>
  <c r="Z93" i="113"/>
  <c r="AB93" i="113" s="1"/>
  <c r="AC93" i="113"/>
  <c r="C99" i="113"/>
  <c r="B100" i="113"/>
  <c r="L96" i="113"/>
  <c r="M95" i="113"/>
  <c r="D95" i="113" s="1"/>
  <c r="AA98" i="113"/>
  <c r="R91" i="113"/>
  <c r="O95" i="112"/>
  <c r="P92" i="112"/>
  <c r="Q92" i="112"/>
  <c r="S92" i="112" s="1"/>
  <c r="Z94" i="112"/>
  <c r="AB94" i="112" s="1"/>
  <c r="AC94" i="112"/>
  <c r="F41" i="112"/>
  <c r="X41" i="112"/>
  <c r="B101" i="112"/>
  <c r="C100" i="112"/>
  <c r="R91" i="112"/>
  <c r="M96" i="112"/>
  <c r="D96" i="112" s="1"/>
  <c r="L97" i="112"/>
  <c r="AA99" i="112"/>
  <c r="O95" i="111"/>
  <c r="P92" i="111"/>
  <c r="Q92" i="111"/>
  <c r="S92" i="111" s="1"/>
  <c r="B100" i="111"/>
  <c r="C99" i="111"/>
  <c r="V41" i="111"/>
  <c r="H41" i="111"/>
  <c r="M96" i="111"/>
  <c r="D96" i="111" s="1"/>
  <c r="L97" i="111"/>
  <c r="AA98" i="111"/>
  <c r="Z93" i="111"/>
  <c r="AB93" i="111" s="1"/>
  <c r="AC93" i="111"/>
  <c r="R91" i="111"/>
  <c r="O95" i="110"/>
  <c r="P93" i="110"/>
  <c r="Q93" i="110"/>
  <c r="S93" i="110" s="1"/>
  <c r="R92" i="109"/>
  <c r="Z94" i="110"/>
  <c r="AB94" i="110" s="1"/>
  <c r="AC94" i="110"/>
  <c r="B101" i="110"/>
  <c r="C100" i="110"/>
  <c r="F41" i="110"/>
  <c r="X41" i="110"/>
  <c r="R92" i="110"/>
  <c r="M96" i="110"/>
  <c r="D96" i="110" s="1"/>
  <c r="L97" i="110"/>
  <c r="AA99" i="110"/>
  <c r="O95" i="109"/>
  <c r="P93" i="109"/>
  <c r="Q93" i="109"/>
  <c r="S93" i="109" s="1"/>
  <c r="B101" i="109"/>
  <c r="C100" i="109"/>
  <c r="M96" i="109"/>
  <c r="D96" i="109" s="1"/>
  <c r="L97" i="109"/>
  <c r="AC94" i="109"/>
  <c r="Z94" i="109"/>
  <c r="AB94" i="109" s="1"/>
  <c r="F41" i="109"/>
  <c r="X41" i="109"/>
  <c r="AA99" i="109"/>
  <c r="O95" i="108"/>
  <c r="P93" i="108"/>
  <c r="Q93" i="108"/>
  <c r="S93" i="108" s="1"/>
  <c r="M96" i="108"/>
  <c r="D96" i="108" s="1"/>
  <c r="L97" i="108"/>
  <c r="AA99" i="108"/>
  <c r="R92" i="108"/>
  <c r="F41" i="108"/>
  <c r="X41" i="108"/>
  <c r="Z94" i="108"/>
  <c r="AB94" i="108" s="1"/>
  <c r="AC94" i="108"/>
  <c r="B101" i="108"/>
  <c r="C100" i="108"/>
  <c r="O95" i="107"/>
  <c r="P93" i="107"/>
  <c r="Q93" i="107"/>
  <c r="S93" i="107" s="1"/>
  <c r="AA99" i="107"/>
  <c r="R92" i="107"/>
  <c r="F41" i="107"/>
  <c r="X41" i="107"/>
  <c r="B101" i="107"/>
  <c r="C100" i="107"/>
  <c r="Z94" i="107"/>
  <c r="AB94" i="107" s="1"/>
  <c r="AC94" i="107"/>
  <c r="M96" i="107"/>
  <c r="D96" i="107" s="1"/>
  <c r="L97" i="107"/>
  <c r="O95" i="106"/>
  <c r="AC94" i="106"/>
  <c r="Z94" i="106"/>
  <c r="AB94" i="106" s="1"/>
  <c r="C100" i="106"/>
  <c r="B101" i="106"/>
  <c r="L97" i="106"/>
  <c r="M96" i="106"/>
  <c r="D96" i="106" s="1"/>
  <c r="P93" i="106"/>
  <c r="Q93" i="106"/>
  <c r="S93" i="106" s="1"/>
  <c r="AA99" i="106"/>
  <c r="V41" i="106"/>
  <c r="H41" i="106"/>
  <c r="R92" i="106"/>
  <c r="O95" i="105"/>
  <c r="P92" i="105"/>
  <c r="Q92" i="105"/>
  <c r="S92" i="105" s="1"/>
  <c r="R92" i="104"/>
  <c r="H41" i="105"/>
  <c r="Z93" i="105"/>
  <c r="AB93" i="105" s="1"/>
  <c r="AC93" i="105"/>
  <c r="AA98" i="105"/>
  <c r="M96" i="105"/>
  <c r="D96" i="105" s="1"/>
  <c r="L97" i="105"/>
  <c r="B100" i="105"/>
  <c r="C99" i="105"/>
  <c r="R91" i="105"/>
  <c r="O95" i="104"/>
  <c r="P93" i="104"/>
  <c r="Q93" i="104"/>
  <c r="S93" i="104" s="1"/>
  <c r="V41" i="104"/>
  <c r="H41" i="104"/>
  <c r="Q57" i="94"/>
  <c r="P57" i="94"/>
  <c r="C100" i="104"/>
  <c r="B101" i="104"/>
  <c r="L97" i="104"/>
  <c r="M96" i="104"/>
  <c r="D96" i="104" s="1"/>
  <c r="AC94" i="104"/>
  <c r="Z94" i="104"/>
  <c r="AB94" i="104" s="1"/>
  <c r="AA99" i="104"/>
  <c r="O94" i="103"/>
  <c r="P91" i="103"/>
  <c r="Q91" i="103"/>
  <c r="S91" i="103" s="1"/>
  <c r="R92" i="102"/>
  <c r="B101" i="103"/>
  <c r="C100" i="103"/>
  <c r="AC93" i="103"/>
  <c r="Z93" i="103"/>
  <c r="AB93" i="103" s="1"/>
  <c r="R90" i="103"/>
  <c r="U41" i="103"/>
  <c r="E41" i="103" s="1"/>
  <c r="I40" i="103"/>
  <c r="AA99" i="103"/>
  <c r="M95" i="103"/>
  <c r="D95" i="103" s="1"/>
  <c r="L96" i="103"/>
  <c r="O95" i="102"/>
  <c r="P93" i="102"/>
  <c r="Q93" i="102"/>
  <c r="S93" i="102" s="1"/>
  <c r="C100" i="102"/>
  <c r="B101" i="102"/>
  <c r="L97" i="102"/>
  <c r="M96" i="102"/>
  <c r="D96" i="102" s="1"/>
  <c r="AC94" i="102"/>
  <c r="Z94" i="102"/>
  <c r="AB94" i="102" s="1"/>
  <c r="AA99" i="102"/>
  <c r="H41" i="102"/>
  <c r="O95" i="101"/>
  <c r="P93" i="101"/>
  <c r="Q93" i="101"/>
  <c r="S93" i="101" s="1"/>
  <c r="C100" i="101"/>
  <c r="B101" i="101"/>
  <c r="AC94" i="101"/>
  <c r="Z94" i="101"/>
  <c r="AB94" i="101" s="1"/>
  <c r="V41" i="101"/>
  <c r="H41" i="101"/>
  <c r="L97" i="101"/>
  <c r="M96" i="101"/>
  <c r="D96" i="101" s="1"/>
  <c r="AA99" i="101"/>
  <c r="R92" i="101"/>
  <c r="O94" i="100"/>
  <c r="P91" i="100"/>
  <c r="Q91" i="100"/>
  <c r="S91" i="100" s="1"/>
  <c r="Z93" i="100"/>
  <c r="AB93" i="100" s="1"/>
  <c r="AC93" i="100"/>
  <c r="AA98" i="100"/>
  <c r="L96" i="100"/>
  <c r="M95" i="100"/>
  <c r="D95" i="100" s="1"/>
  <c r="C99" i="100"/>
  <c r="B100" i="100"/>
  <c r="R90" i="100"/>
  <c r="O95" i="99"/>
  <c r="P92" i="99"/>
  <c r="Q92" i="99"/>
  <c r="S92" i="99" s="1"/>
  <c r="M96" i="99"/>
  <c r="D96" i="99" s="1"/>
  <c r="L97" i="99"/>
  <c r="AA99" i="99"/>
  <c r="B101" i="99"/>
  <c r="C100" i="99"/>
  <c r="V41" i="99"/>
  <c r="H41" i="99"/>
  <c r="AC94" i="99"/>
  <c r="Z94" i="99"/>
  <c r="AB94" i="99" s="1"/>
  <c r="R91" i="99"/>
  <c r="H41" i="98"/>
  <c r="S60" i="98"/>
  <c r="Q61" i="98" s="1"/>
  <c r="S61" i="98" s="1"/>
  <c r="O95" i="98"/>
  <c r="B101" i="98"/>
  <c r="C100" i="98"/>
  <c r="AC93" i="98"/>
  <c r="Z93" i="98"/>
  <c r="AB93" i="98" s="1"/>
  <c r="M96" i="98"/>
  <c r="D96" i="98" s="1"/>
  <c r="L97" i="98"/>
  <c r="R60" i="98"/>
  <c r="AA99" i="98"/>
  <c r="O95" i="97"/>
  <c r="U85" i="97"/>
  <c r="W85" i="97" s="1"/>
  <c r="V85" i="97" s="1"/>
  <c r="X85" i="97" s="1"/>
  <c r="C99" i="97"/>
  <c r="B100" i="97"/>
  <c r="AC94" i="97"/>
  <c r="Z94" i="97"/>
  <c r="AB94" i="97" s="1"/>
  <c r="P56" i="97"/>
  <c r="I55" i="97"/>
  <c r="Q56" i="97"/>
  <c r="F56" i="97" s="1"/>
  <c r="AA98" i="97"/>
  <c r="L97" i="97"/>
  <c r="M96" i="97"/>
  <c r="D96" i="97" s="1"/>
  <c r="O94" i="96"/>
  <c r="U83" i="96"/>
  <c r="W83" i="96" s="1"/>
  <c r="V83" i="96" s="1"/>
  <c r="X83" i="96" s="1"/>
  <c r="AA98" i="96"/>
  <c r="L96" i="96"/>
  <c r="M95" i="96"/>
  <c r="D95" i="96" s="1"/>
  <c r="C99" i="96"/>
  <c r="B100" i="96"/>
  <c r="Z93" i="96"/>
  <c r="AB93" i="96" s="1"/>
  <c r="AC93" i="96"/>
  <c r="O95" i="95"/>
  <c r="C100" i="95"/>
  <c r="B101" i="95"/>
  <c r="P56" i="95"/>
  <c r="Q56" i="95"/>
  <c r="L97" i="95"/>
  <c r="M96" i="95"/>
  <c r="D96" i="95" s="1"/>
  <c r="AA99" i="95"/>
  <c r="Z94" i="95"/>
  <c r="AB94" i="95" s="1"/>
  <c r="AC94" i="95"/>
  <c r="O93" i="94"/>
  <c r="L95" i="94"/>
  <c r="M94" i="94"/>
  <c r="D94" i="94" s="1"/>
  <c r="AA98" i="94"/>
  <c r="C99" i="94"/>
  <c r="B100" i="94"/>
  <c r="AC92" i="94"/>
  <c r="Z92" i="94"/>
  <c r="AB92" i="94" s="1"/>
  <c r="W41" i="103" l="1"/>
  <c r="X41" i="95"/>
  <c r="F41" i="95"/>
  <c r="W41" i="94"/>
  <c r="H41" i="94" s="1"/>
  <c r="U41" i="94"/>
  <c r="I40" i="94"/>
  <c r="H39" i="113"/>
  <c r="W39" i="100"/>
  <c r="V39" i="100" s="1"/>
  <c r="H39" i="100"/>
  <c r="F39" i="113"/>
  <c r="X39" i="113"/>
  <c r="S57" i="96"/>
  <c r="E57" i="96"/>
  <c r="R57" i="96"/>
  <c r="H57" i="96" s="1"/>
  <c r="P61" i="98"/>
  <c r="O96" i="117"/>
  <c r="U73" i="117"/>
  <c r="W73" i="117" s="1"/>
  <c r="V73" i="117" s="1"/>
  <c r="X73" i="117" s="1"/>
  <c r="S59" i="116"/>
  <c r="I59" i="116" s="1"/>
  <c r="B102" i="117"/>
  <c r="C101" i="117"/>
  <c r="M97" i="117"/>
  <c r="D97" i="117" s="1"/>
  <c r="L98" i="117"/>
  <c r="Z95" i="117"/>
  <c r="AB95" i="117" s="1"/>
  <c r="AC95" i="117"/>
  <c r="AA100" i="117"/>
  <c r="P59" i="117"/>
  <c r="I58" i="117"/>
  <c r="Q59" i="117"/>
  <c r="F59" i="117" s="1"/>
  <c r="O96" i="116"/>
  <c r="U65" i="116"/>
  <c r="W65" i="116" s="1"/>
  <c r="V65" i="116" s="1"/>
  <c r="X65" i="116" s="1"/>
  <c r="AA100" i="116"/>
  <c r="R59" i="116"/>
  <c r="H59" i="116" s="1"/>
  <c r="E59" i="116"/>
  <c r="Z95" i="116"/>
  <c r="AB95" i="116" s="1"/>
  <c r="AC95" i="116"/>
  <c r="B102" i="116"/>
  <c r="C101" i="116"/>
  <c r="Q60" i="116"/>
  <c r="F60" i="116" s="1"/>
  <c r="M97" i="116"/>
  <c r="D97" i="116" s="1"/>
  <c r="L98" i="116"/>
  <c r="R93" i="115"/>
  <c r="O96" i="115"/>
  <c r="P94" i="115"/>
  <c r="Q94" i="115"/>
  <c r="S94" i="115" s="1"/>
  <c r="C100" i="115"/>
  <c r="B101" i="115"/>
  <c r="U42" i="115"/>
  <c r="E42" i="115" s="1"/>
  <c r="I41" i="115"/>
  <c r="AC95" i="115"/>
  <c r="Z95" i="115"/>
  <c r="AB95" i="115" s="1"/>
  <c r="L98" i="115"/>
  <c r="M97" i="115"/>
  <c r="D97" i="115" s="1"/>
  <c r="AA99" i="115"/>
  <c r="P94" i="114"/>
  <c r="Q94" i="114"/>
  <c r="S94" i="114" s="1"/>
  <c r="AA100" i="114"/>
  <c r="U42" i="114"/>
  <c r="E42" i="114" s="1"/>
  <c r="I41" i="114"/>
  <c r="M97" i="114"/>
  <c r="D97" i="114" s="1"/>
  <c r="L98" i="114"/>
  <c r="R93" i="114"/>
  <c r="B102" i="114"/>
  <c r="C101" i="114"/>
  <c r="O96" i="114"/>
  <c r="Z95" i="114"/>
  <c r="AB95" i="114" s="1"/>
  <c r="AC95" i="114"/>
  <c r="O95" i="113"/>
  <c r="P93" i="113"/>
  <c r="Q93" i="113"/>
  <c r="S93" i="113" s="1"/>
  <c r="L97" i="113"/>
  <c r="M96" i="113"/>
  <c r="D96" i="113" s="1"/>
  <c r="AA99" i="113"/>
  <c r="C100" i="113"/>
  <c r="B101" i="113"/>
  <c r="AC94" i="113"/>
  <c r="Z94" i="113"/>
  <c r="AB94" i="113" s="1"/>
  <c r="R92" i="113"/>
  <c r="O96" i="112"/>
  <c r="P93" i="112"/>
  <c r="Q93" i="112"/>
  <c r="S93" i="112" s="1"/>
  <c r="M97" i="112"/>
  <c r="D97" i="112" s="1"/>
  <c r="L98" i="112"/>
  <c r="B102" i="112"/>
  <c r="C101" i="112"/>
  <c r="AA100" i="112"/>
  <c r="U42" i="112"/>
  <c r="E42" i="112" s="1"/>
  <c r="I41" i="112"/>
  <c r="Z95" i="112"/>
  <c r="AB95" i="112" s="1"/>
  <c r="AC95" i="112"/>
  <c r="R92" i="112"/>
  <c r="O96" i="111"/>
  <c r="Z94" i="111"/>
  <c r="AB94" i="111" s="1"/>
  <c r="AC94" i="111"/>
  <c r="F41" i="111"/>
  <c r="X41" i="111"/>
  <c r="B101" i="111"/>
  <c r="C100" i="111"/>
  <c r="P93" i="111"/>
  <c r="Q93" i="111"/>
  <c r="S93" i="111" s="1"/>
  <c r="M97" i="111"/>
  <c r="D97" i="111" s="1"/>
  <c r="L98" i="111"/>
  <c r="AA99" i="111"/>
  <c r="R92" i="111"/>
  <c r="O96" i="110"/>
  <c r="P94" i="110"/>
  <c r="Q94" i="110"/>
  <c r="S94" i="110" s="1"/>
  <c r="U42" i="110"/>
  <c r="E42" i="110" s="1"/>
  <c r="I41" i="110"/>
  <c r="AA100" i="110"/>
  <c r="Z95" i="110"/>
  <c r="AB95" i="110" s="1"/>
  <c r="AC95" i="110"/>
  <c r="R93" i="110"/>
  <c r="M97" i="110"/>
  <c r="D97" i="110" s="1"/>
  <c r="L98" i="110"/>
  <c r="B102" i="110"/>
  <c r="C101" i="110"/>
  <c r="O96" i="109"/>
  <c r="P94" i="109"/>
  <c r="Q94" i="109"/>
  <c r="S94" i="109" s="1"/>
  <c r="AC95" i="109"/>
  <c r="Z95" i="109"/>
  <c r="AB95" i="109" s="1"/>
  <c r="B102" i="109"/>
  <c r="C101" i="109"/>
  <c r="R93" i="109"/>
  <c r="U42" i="109"/>
  <c r="E42" i="109" s="1"/>
  <c r="I41" i="109"/>
  <c r="M97" i="109"/>
  <c r="D97" i="109" s="1"/>
  <c r="L98" i="109"/>
  <c r="AA100" i="109"/>
  <c r="O96" i="108"/>
  <c r="P94" i="108"/>
  <c r="Q94" i="108"/>
  <c r="S94" i="108" s="1"/>
  <c r="B102" i="108"/>
  <c r="C101" i="108"/>
  <c r="R93" i="108"/>
  <c r="AA100" i="108"/>
  <c r="Z95" i="108"/>
  <c r="AB95" i="108" s="1"/>
  <c r="AC95" i="108"/>
  <c r="U42" i="108"/>
  <c r="E42" i="108" s="1"/>
  <c r="I41" i="108"/>
  <c r="W42" i="108"/>
  <c r="M97" i="108"/>
  <c r="D97" i="108" s="1"/>
  <c r="L98" i="108"/>
  <c r="O96" i="107"/>
  <c r="P94" i="107"/>
  <c r="Q94" i="107"/>
  <c r="S94" i="107" s="1"/>
  <c r="B102" i="107"/>
  <c r="C101" i="107"/>
  <c r="R93" i="107"/>
  <c r="M97" i="107"/>
  <c r="D97" i="107" s="1"/>
  <c r="L98" i="107"/>
  <c r="Z95" i="107"/>
  <c r="AB95" i="107" s="1"/>
  <c r="AC95" i="107"/>
  <c r="AA100" i="107"/>
  <c r="U42" i="107"/>
  <c r="E42" i="107" s="1"/>
  <c r="I41" i="107"/>
  <c r="O96" i="106"/>
  <c r="P94" i="106"/>
  <c r="Q94" i="106"/>
  <c r="S94" i="106" s="1"/>
  <c r="C101" i="106"/>
  <c r="B102" i="106"/>
  <c r="F41" i="106"/>
  <c r="X41" i="106"/>
  <c r="R93" i="106"/>
  <c r="L98" i="106"/>
  <c r="M97" i="106"/>
  <c r="D97" i="106" s="1"/>
  <c r="AA100" i="106"/>
  <c r="AC95" i="106"/>
  <c r="Z95" i="106"/>
  <c r="AB95" i="106" s="1"/>
  <c r="O96" i="105"/>
  <c r="P93" i="105"/>
  <c r="Q93" i="105"/>
  <c r="S93" i="105" s="1"/>
  <c r="R93" i="104"/>
  <c r="B101" i="105"/>
  <c r="C100" i="105"/>
  <c r="Z94" i="105"/>
  <c r="AB94" i="105" s="1"/>
  <c r="AC94" i="105"/>
  <c r="AA99" i="105"/>
  <c r="M97" i="105"/>
  <c r="D97" i="105" s="1"/>
  <c r="L98" i="105"/>
  <c r="F41" i="105"/>
  <c r="X41" i="105"/>
  <c r="R92" i="105"/>
  <c r="O96" i="104"/>
  <c r="P94" i="104"/>
  <c r="Q94" i="104"/>
  <c r="S94" i="104" s="1"/>
  <c r="AC95" i="104"/>
  <c r="Z95" i="104"/>
  <c r="AB95" i="104" s="1"/>
  <c r="L98" i="104"/>
  <c r="M97" i="104"/>
  <c r="D97" i="104" s="1"/>
  <c r="AA100" i="104"/>
  <c r="F41" i="104"/>
  <c r="X41" i="104"/>
  <c r="C101" i="104"/>
  <c r="B102" i="104"/>
  <c r="R57" i="94"/>
  <c r="S57" i="94"/>
  <c r="R93" i="102"/>
  <c r="O95" i="103"/>
  <c r="P92" i="103"/>
  <c r="Q92" i="103"/>
  <c r="S92" i="103" s="1"/>
  <c r="M96" i="103"/>
  <c r="D96" i="103" s="1"/>
  <c r="L97" i="103"/>
  <c r="AA100" i="103"/>
  <c r="R91" i="103"/>
  <c r="V41" i="103"/>
  <c r="H41" i="103"/>
  <c r="Z94" i="103"/>
  <c r="AB94" i="103" s="1"/>
  <c r="AC94" i="103"/>
  <c r="B102" i="103"/>
  <c r="C101" i="103"/>
  <c r="O96" i="102"/>
  <c r="P94" i="102"/>
  <c r="Q94" i="102"/>
  <c r="S94" i="102" s="1"/>
  <c r="AC95" i="102"/>
  <c r="Z95" i="102"/>
  <c r="AB95" i="102" s="1"/>
  <c r="L98" i="102"/>
  <c r="M97" i="102"/>
  <c r="D97" i="102" s="1"/>
  <c r="AA100" i="102"/>
  <c r="F41" i="102"/>
  <c r="X41" i="102"/>
  <c r="C101" i="102"/>
  <c r="B102" i="102"/>
  <c r="O96" i="101"/>
  <c r="L98" i="101"/>
  <c r="M97" i="101"/>
  <c r="D97" i="101" s="1"/>
  <c r="F41" i="101"/>
  <c r="X41" i="101"/>
  <c r="AC95" i="101"/>
  <c r="Z95" i="101"/>
  <c r="AB95" i="101" s="1"/>
  <c r="AA100" i="101"/>
  <c r="P94" i="101"/>
  <c r="Q94" i="101"/>
  <c r="S94" i="101" s="1"/>
  <c r="C101" i="101"/>
  <c r="B102" i="101"/>
  <c r="R93" i="101"/>
  <c r="O95" i="100"/>
  <c r="P92" i="100"/>
  <c r="Q92" i="100"/>
  <c r="S92" i="100" s="1"/>
  <c r="C100" i="100"/>
  <c r="B101" i="100"/>
  <c r="AA99" i="100"/>
  <c r="L97" i="100"/>
  <c r="M96" i="100"/>
  <c r="D96" i="100" s="1"/>
  <c r="AC94" i="100"/>
  <c r="Z94" i="100"/>
  <c r="AB94" i="100" s="1"/>
  <c r="R91" i="100"/>
  <c r="O96" i="99"/>
  <c r="P93" i="99"/>
  <c r="Q93" i="99"/>
  <c r="S93" i="99" s="1"/>
  <c r="AA100" i="99"/>
  <c r="Z95" i="99"/>
  <c r="AB95" i="99" s="1"/>
  <c r="AC95" i="99"/>
  <c r="F41" i="99"/>
  <c r="X41" i="99"/>
  <c r="B102" i="99"/>
  <c r="C101" i="99"/>
  <c r="M97" i="99"/>
  <c r="D97" i="99" s="1"/>
  <c r="L98" i="99"/>
  <c r="R92" i="99"/>
  <c r="X41" i="98"/>
  <c r="F41" i="98"/>
  <c r="O96" i="98"/>
  <c r="Z94" i="98"/>
  <c r="AB94" i="98" s="1"/>
  <c r="AC94" i="98"/>
  <c r="B102" i="98"/>
  <c r="C101" i="98"/>
  <c r="P62" i="98"/>
  <c r="Q62" i="98"/>
  <c r="M97" i="98"/>
  <c r="D97" i="98" s="1"/>
  <c r="L98" i="98"/>
  <c r="AA100" i="98"/>
  <c r="R61" i="98"/>
  <c r="O96" i="97"/>
  <c r="R56" i="97"/>
  <c r="H56" i="97" s="1"/>
  <c r="E56" i="97"/>
  <c r="AC95" i="97"/>
  <c r="Z95" i="97"/>
  <c r="AB95" i="97" s="1"/>
  <c r="AA99" i="97"/>
  <c r="U86" i="97"/>
  <c r="W86" i="97" s="1"/>
  <c r="V86" i="97" s="1"/>
  <c r="X86" i="97" s="1"/>
  <c r="L98" i="97"/>
  <c r="M97" i="97"/>
  <c r="D97" i="97" s="1"/>
  <c r="S56" i="97"/>
  <c r="C100" i="97"/>
  <c r="B101" i="97"/>
  <c r="O95" i="96"/>
  <c r="U84" i="96"/>
  <c r="W84" i="96" s="1"/>
  <c r="V84" i="96" s="1"/>
  <c r="X84" i="96" s="1"/>
  <c r="AC94" i="96"/>
  <c r="Z94" i="96"/>
  <c r="AB94" i="96" s="1"/>
  <c r="C100" i="96"/>
  <c r="B101" i="96"/>
  <c r="AA99" i="96"/>
  <c r="L97" i="96"/>
  <c r="M96" i="96"/>
  <c r="D96" i="96" s="1"/>
  <c r="O96" i="95"/>
  <c r="AC95" i="95"/>
  <c r="Z95" i="95"/>
  <c r="AB95" i="95" s="1"/>
  <c r="L98" i="95"/>
  <c r="M97" i="95"/>
  <c r="D97" i="95" s="1"/>
  <c r="R56" i="95"/>
  <c r="AA100" i="95"/>
  <c r="S56" i="95"/>
  <c r="C101" i="95"/>
  <c r="B102" i="95"/>
  <c r="O94" i="94"/>
  <c r="C100" i="94"/>
  <c r="B101" i="94"/>
  <c r="AC93" i="94"/>
  <c r="Z93" i="94"/>
  <c r="AB93" i="94" s="1"/>
  <c r="AA99" i="94"/>
  <c r="L96" i="94"/>
  <c r="M95" i="94"/>
  <c r="D95" i="94" s="1"/>
  <c r="W42" i="109" l="1"/>
  <c r="W42" i="110"/>
  <c r="W42" i="115"/>
  <c r="P60" i="116"/>
  <c r="W42" i="107"/>
  <c r="V42" i="107" s="1"/>
  <c r="W42" i="112"/>
  <c r="V42" i="112" s="1"/>
  <c r="W42" i="114"/>
  <c r="U42" i="95"/>
  <c r="I41" i="95"/>
  <c r="V41" i="94"/>
  <c r="E41" i="94"/>
  <c r="I39" i="113"/>
  <c r="U40" i="113"/>
  <c r="E40" i="113" s="1"/>
  <c r="F39" i="100"/>
  <c r="X39" i="100"/>
  <c r="I57" i="96"/>
  <c r="P58" i="96"/>
  <c r="Q58" i="96"/>
  <c r="F58" i="96" s="1"/>
  <c r="O97" i="117"/>
  <c r="U74" i="117"/>
  <c r="W74" i="117" s="1"/>
  <c r="V74" i="117" s="1"/>
  <c r="X74" i="117" s="1"/>
  <c r="S59" i="117"/>
  <c r="Z96" i="117"/>
  <c r="AB96" i="117" s="1"/>
  <c r="AC96" i="117"/>
  <c r="M98" i="117"/>
  <c r="D98" i="117" s="1"/>
  <c r="L99" i="117"/>
  <c r="AA101" i="117"/>
  <c r="R59" i="117"/>
  <c r="H59" i="117" s="1"/>
  <c r="E59" i="117"/>
  <c r="B103" i="117"/>
  <c r="C102" i="117"/>
  <c r="O97" i="116"/>
  <c r="U66" i="116"/>
  <c r="W66" i="116" s="1"/>
  <c r="V66" i="116" s="1"/>
  <c r="X66" i="116" s="1"/>
  <c r="M98" i="116"/>
  <c r="D98" i="116" s="1"/>
  <c r="L99" i="116"/>
  <c r="R60" i="116"/>
  <c r="H60" i="116" s="1"/>
  <c r="E60" i="116"/>
  <c r="AA101" i="116"/>
  <c r="Z96" i="116"/>
  <c r="AB96" i="116" s="1"/>
  <c r="AC96" i="116"/>
  <c r="S60" i="116"/>
  <c r="B103" i="116"/>
  <c r="C102" i="116"/>
  <c r="R94" i="115"/>
  <c r="O97" i="115"/>
  <c r="P95" i="115"/>
  <c r="Q95" i="115"/>
  <c r="S95" i="115" s="1"/>
  <c r="L99" i="115"/>
  <c r="M98" i="115"/>
  <c r="D98" i="115" s="1"/>
  <c r="AC96" i="115"/>
  <c r="Z96" i="115"/>
  <c r="AB96" i="115" s="1"/>
  <c r="AA100" i="115"/>
  <c r="V42" i="115"/>
  <c r="H42" i="115"/>
  <c r="C101" i="115"/>
  <c r="B102" i="115"/>
  <c r="P95" i="114"/>
  <c r="Q95" i="114"/>
  <c r="S95" i="114" s="1"/>
  <c r="O97" i="114"/>
  <c r="B103" i="114"/>
  <c r="C102" i="114"/>
  <c r="M98" i="114"/>
  <c r="D98" i="114" s="1"/>
  <c r="L99" i="114"/>
  <c r="V42" i="114"/>
  <c r="H42" i="114"/>
  <c r="R94" i="114"/>
  <c r="Z96" i="114"/>
  <c r="AB96" i="114" s="1"/>
  <c r="AC96" i="114"/>
  <c r="AA101" i="114"/>
  <c r="C101" i="113"/>
  <c r="B102" i="113"/>
  <c r="L98" i="113"/>
  <c r="M97" i="113"/>
  <c r="D97" i="113" s="1"/>
  <c r="P94" i="113"/>
  <c r="Q94" i="113"/>
  <c r="S94" i="113" s="1"/>
  <c r="O96" i="113"/>
  <c r="AC95" i="113"/>
  <c r="Z95" i="113"/>
  <c r="AB95" i="113" s="1"/>
  <c r="AA100" i="113"/>
  <c r="R93" i="113"/>
  <c r="O97" i="112"/>
  <c r="P94" i="112"/>
  <c r="Q94" i="112"/>
  <c r="S94" i="112" s="1"/>
  <c r="Z96" i="112"/>
  <c r="AB96" i="112" s="1"/>
  <c r="AC96" i="112"/>
  <c r="H42" i="112"/>
  <c r="B103" i="112"/>
  <c r="C102" i="112"/>
  <c r="AA101" i="112"/>
  <c r="M98" i="112"/>
  <c r="D98" i="112" s="1"/>
  <c r="L99" i="112"/>
  <c r="R93" i="112"/>
  <c r="O97" i="111"/>
  <c r="P94" i="111"/>
  <c r="Q94" i="111"/>
  <c r="S94" i="111" s="1"/>
  <c r="AA100" i="111"/>
  <c r="U42" i="111"/>
  <c r="E42" i="111" s="1"/>
  <c r="I41" i="111"/>
  <c r="Z95" i="111"/>
  <c r="AB95" i="111" s="1"/>
  <c r="AC95" i="111"/>
  <c r="M98" i="111"/>
  <c r="D98" i="111" s="1"/>
  <c r="L99" i="111"/>
  <c r="R93" i="111"/>
  <c r="B102" i="111"/>
  <c r="C101" i="111"/>
  <c r="O97" i="110"/>
  <c r="P95" i="110"/>
  <c r="Q95" i="110"/>
  <c r="S95" i="110" s="1"/>
  <c r="B103" i="110"/>
  <c r="C102" i="110"/>
  <c r="Z96" i="110"/>
  <c r="AB96" i="110" s="1"/>
  <c r="AC96" i="110"/>
  <c r="AA101" i="110"/>
  <c r="M98" i="110"/>
  <c r="D98" i="110" s="1"/>
  <c r="L99" i="110"/>
  <c r="V42" i="110"/>
  <c r="H42" i="110"/>
  <c r="R94" i="110"/>
  <c r="O97" i="109"/>
  <c r="P95" i="109"/>
  <c r="Q95" i="109"/>
  <c r="S95" i="109" s="1"/>
  <c r="M98" i="109"/>
  <c r="D98" i="109" s="1"/>
  <c r="L99" i="109"/>
  <c r="V42" i="109"/>
  <c r="H42" i="109"/>
  <c r="B103" i="109"/>
  <c r="C102" i="109"/>
  <c r="Z96" i="109"/>
  <c r="AB96" i="109" s="1"/>
  <c r="AC96" i="109"/>
  <c r="R94" i="109"/>
  <c r="R94" i="106"/>
  <c r="AA101" i="109"/>
  <c r="O97" i="108"/>
  <c r="P95" i="108"/>
  <c r="Q95" i="108"/>
  <c r="S95" i="108" s="1"/>
  <c r="B103" i="108"/>
  <c r="C102" i="108"/>
  <c r="M98" i="108"/>
  <c r="D98" i="108" s="1"/>
  <c r="L99" i="108"/>
  <c r="V42" i="108"/>
  <c r="H42" i="108"/>
  <c r="Z96" i="108"/>
  <c r="AB96" i="108" s="1"/>
  <c r="AC96" i="108"/>
  <c r="AA101" i="108"/>
  <c r="R94" i="108"/>
  <c r="O97" i="107"/>
  <c r="P95" i="107"/>
  <c r="Q95" i="107"/>
  <c r="S95" i="107" s="1"/>
  <c r="Z96" i="107"/>
  <c r="AB96" i="107" s="1"/>
  <c r="AC96" i="107"/>
  <c r="M98" i="107"/>
  <c r="D98" i="107" s="1"/>
  <c r="L99" i="107"/>
  <c r="B103" i="107"/>
  <c r="C102" i="107"/>
  <c r="H42" i="107"/>
  <c r="AA101" i="107"/>
  <c r="R94" i="107"/>
  <c r="O97" i="106"/>
  <c r="P95" i="106"/>
  <c r="Q95" i="106"/>
  <c r="S95" i="106" s="1"/>
  <c r="AC96" i="106"/>
  <c r="Z96" i="106"/>
  <c r="AB96" i="106" s="1"/>
  <c r="AA101" i="106"/>
  <c r="L99" i="106"/>
  <c r="M98" i="106"/>
  <c r="D98" i="106" s="1"/>
  <c r="U42" i="106"/>
  <c r="E42" i="106" s="1"/>
  <c r="I41" i="106"/>
  <c r="C102" i="106"/>
  <c r="B103" i="106"/>
  <c r="O97" i="105"/>
  <c r="P94" i="105"/>
  <c r="Q94" i="105"/>
  <c r="S94" i="105" s="1"/>
  <c r="R94" i="104"/>
  <c r="Z95" i="105"/>
  <c r="AB95" i="105" s="1"/>
  <c r="AC95" i="105"/>
  <c r="AA100" i="105"/>
  <c r="U42" i="105"/>
  <c r="E42" i="105" s="1"/>
  <c r="I41" i="105"/>
  <c r="M98" i="105"/>
  <c r="D98" i="105" s="1"/>
  <c r="L99" i="105"/>
  <c r="B102" i="105"/>
  <c r="C101" i="105"/>
  <c r="R93" i="105"/>
  <c r="O97" i="104"/>
  <c r="P95" i="104"/>
  <c r="Q95" i="104"/>
  <c r="S95" i="104" s="1"/>
  <c r="C102" i="104"/>
  <c r="B103" i="104"/>
  <c r="U42" i="104"/>
  <c r="E42" i="104" s="1"/>
  <c r="I41" i="104"/>
  <c r="L99" i="104"/>
  <c r="M98" i="104"/>
  <c r="D98" i="104" s="1"/>
  <c r="AC96" i="104"/>
  <c r="Z96" i="104"/>
  <c r="AB96" i="104" s="1"/>
  <c r="Q58" i="94"/>
  <c r="P58" i="94"/>
  <c r="AA101" i="104"/>
  <c r="R94" i="102"/>
  <c r="O96" i="103"/>
  <c r="P93" i="103"/>
  <c r="Q93" i="103"/>
  <c r="S93" i="103" s="1"/>
  <c r="B103" i="103"/>
  <c r="C102" i="103"/>
  <c r="F41" i="103"/>
  <c r="X41" i="103"/>
  <c r="R92" i="103"/>
  <c r="AA101" i="103"/>
  <c r="Z95" i="103"/>
  <c r="AB95" i="103" s="1"/>
  <c r="AC95" i="103"/>
  <c r="M97" i="103"/>
  <c r="D97" i="103" s="1"/>
  <c r="L98" i="103"/>
  <c r="O97" i="102"/>
  <c r="P95" i="102"/>
  <c r="Q95" i="102"/>
  <c r="S95" i="102" s="1"/>
  <c r="C102" i="102"/>
  <c r="B103" i="102"/>
  <c r="U42" i="102"/>
  <c r="E42" i="102" s="1"/>
  <c r="I41" i="102"/>
  <c r="L99" i="102"/>
  <c r="M98" i="102"/>
  <c r="D98" i="102" s="1"/>
  <c r="AC96" i="102"/>
  <c r="Z96" i="102"/>
  <c r="AB96" i="102" s="1"/>
  <c r="AA101" i="102"/>
  <c r="P95" i="101"/>
  <c r="Q95" i="101"/>
  <c r="S95" i="101" s="1"/>
  <c r="O97" i="101"/>
  <c r="C102" i="101"/>
  <c r="B103" i="101"/>
  <c r="U42" i="101"/>
  <c r="E42" i="101" s="1"/>
  <c r="I41" i="101"/>
  <c r="AA101" i="101"/>
  <c r="R94" i="101"/>
  <c r="AC96" i="101"/>
  <c r="Z96" i="101"/>
  <c r="AB96" i="101" s="1"/>
  <c r="L99" i="101"/>
  <c r="M98" i="101"/>
  <c r="D98" i="101" s="1"/>
  <c r="O96" i="100"/>
  <c r="AA100" i="100"/>
  <c r="P93" i="100"/>
  <c r="Q93" i="100"/>
  <c r="S93" i="100" s="1"/>
  <c r="AC95" i="100"/>
  <c r="Z95" i="100"/>
  <c r="AB95" i="100" s="1"/>
  <c r="L98" i="100"/>
  <c r="M97" i="100"/>
  <c r="D97" i="100" s="1"/>
  <c r="C101" i="100"/>
  <c r="B102" i="100"/>
  <c r="R92" i="100"/>
  <c r="O97" i="99"/>
  <c r="M98" i="99"/>
  <c r="D98" i="99" s="1"/>
  <c r="L99" i="99"/>
  <c r="AA101" i="99"/>
  <c r="U42" i="99"/>
  <c r="E42" i="99" s="1"/>
  <c r="I41" i="99"/>
  <c r="Z96" i="99"/>
  <c r="AB96" i="99" s="1"/>
  <c r="AC96" i="99"/>
  <c r="P94" i="99"/>
  <c r="Q94" i="99"/>
  <c r="S94" i="99" s="1"/>
  <c r="B103" i="99"/>
  <c r="C102" i="99"/>
  <c r="R93" i="99"/>
  <c r="U42" i="98"/>
  <c r="E42" i="98" s="1"/>
  <c r="I41" i="98"/>
  <c r="S62" i="98"/>
  <c r="Q63" i="98" s="1"/>
  <c r="O97" i="98"/>
  <c r="B103" i="98"/>
  <c r="C102" i="98"/>
  <c r="M98" i="98"/>
  <c r="D98" i="98" s="1"/>
  <c r="L99" i="98"/>
  <c r="R62" i="98"/>
  <c r="AA101" i="98"/>
  <c r="Z95" i="98"/>
  <c r="AB95" i="98" s="1"/>
  <c r="AC95" i="98"/>
  <c r="U87" i="97"/>
  <c r="W87" i="97" s="1"/>
  <c r="V87" i="97" s="1"/>
  <c r="X87" i="97" s="1"/>
  <c r="O97" i="97"/>
  <c r="AA100" i="97"/>
  <c r="C101" i="97"/>
  <c r="B102" i="97"/>
  <c r="P57" i="97"/>
  <c r="I56" i="97"/>
  <c r="Q57" i="97"/>
  <c r="F57" i="97" s="1"/>
  <c r="L99" i="97"/>
  <c r="M98" i="97"/>
  <c r="D98" i="97" s="1"/>
  <c r="AC96" i="97"/>
  <c r="Z96" i="97"/>
  <c r="AB96" i="97" s="1"/>
  <c r="O96" i="96"/>
  <c r="AA100" i="96"/>
  <c r="AC95" i="96"/>
  <c r="Z95" i="96"/>
  <c r="AB95" i="96" s="1"/>
  <c r="U85" i="96"/>
  <c r="W85" i="96" s="1"/>
  <c r="V85" i="96" s="1"/>
  <c r="X85" i="96" s="1"/>
  <c r="L98" i="96"/>
  <c r="M97" i="96"/>
  <c r="D97" i="96" s="1"/>
  <c r="C101" i="96"/>
  <c r="B102" i="96"/>
  <c r="O97" i="95"/>
  <c r="AA101" i="95"/>
  <c r="L99" i="95"/>
  <c r="M98" i="95"/>
  <c r="D98" i="95" s="1"/>
  <c r="AC96" i="95"/>
  <c r="Z96" i="95"/>
  <c r="AB96" i="95" s="1"/>
  <c r="C102" i="95"/>
  <c r="B103" i="95"/>
  <c r="P57" i="95"/>
  <c r="Q57" i="95"/>
  <c r="O95" i="94"/>
  <c r="C101" i="94"/>
  <c r="B102" i="94"/>
  <c r="L97" i="94"/>
  <c r="M96" i="94"/>
  <c r="D96" i="94" s="1"/>
  <c r="AC94" i="94"/>
  <c r="Z94" i="94"/>
  <c r="AB94" i="94" s="1"/>
  <c r="AA100" i="94"/>
  <c r="P63" i="98" l="1"/>
  <c r="W42" i="99"/>
  <c r="W42" i="101"/>
  <c r="W42" i="104"/>
  <c r="W42" i="111"/>
  <c r="V42" i="111" s="1"/>
  <c r="W42" i="102"/>
  <c r="W42" i="105"/>
  <c r="W42" i="106"/>
  <c r="W42" i="95"/>
  <c r="E42" i="95"/>
  <c r="X41" i="94"/>
  <c r="F41" i="94"/>
  <c r="W40" i="113"/>
  <c r="V40" i="113" s="1"/>
  <c r="I39" i="100"/>
  <c r="U40" i="100"/>
  <c r="E40" i="100" s="1"/>
  <c r="W42" i="98"/>
  <c r="V42" i="98" s="1"/>
  <c r="S58" i="94"/>
  <c r="P59" i="94" s="1"/>
  <c r="S58" i="96"/>
  <c r="R58" i="96"/>
  <c r="H58" i="96" s="1"/>
  <c r="E58" i="96"/>
  <c r="O98" i="117"/>
  <c r="U75" i="117"/>
  <c r="W75" i="117" s="1"/>
  <c r="V75" i="117" s="1"/>
  <c r="X75" i="117" s="1"/>
  <c r="B104" i="117"/>
  <c r="C103" i="117"/>
  <c r="M99" i="117"/>
  <c r="D99" i="117" s="1"/>
  <c r="L100" i="117"/>
  <c r="Z97" i="117"/>
  <c r="AB97" i="117" s="1"/>
  <c r="AC97" i="117"/>
  <c r="P60" i="117"/>
  <c r="I59" i="117"/>
  <c r="Q60" i="117"/>
  <c r="F60" i="117" s="1"/>
  <c r="AA102" i="117"/>
  <c r="O98" i="116"/>
  <c r="U67" i="116"/>
  <c r="W67" i="116" s="1"/>
  <c r="V67" i="116" s="1"/>
  <c r="X67" i="116" s="1"/>
  <c r="B104" i="116"/>
  <c r="C103" i="116"/>
  <c r="Z97" i="116"/>
  <c r="AB97" i="116" s="1"/>
  <c r="AC97" i="116"/>
  <c r="AA102" i="116"/>
  <c r="P61" i="116"/>
  <c r="I60" i="116"/>
  <c r="Q61" i="116"/>
  <c r="F61" i="116" s="1"/>
  <c r="M99" i="116"/>
  <c r="D99" i="116" s="1"/>
  <c r="L100" i="116"/>
  <c r="R95" i="115"/>
  <c r="O98" i="115"/>
  <c r="P96" i="115"/>
  <c r="Q96" i="115"/>
  <c r="S96" i="115" s="1"/>
  <c r="C102" i="115"/>
  <c r="B103" i="115"/>
  <c r="AC97" i="115"/>
  <c r="Z97" i="115"/>
  <c r="AB97" i="115" s="1"/>
  <c r="L100" i="115"/>
  <c r="M99" i="115"/>
  <c r="D99" i="115" s="1"/>
  <c r="AA101" i="115"/>
  <c r="F42" i="115"/>
  <c r="X42" i="115"/>
  <c r="O98" i="114"/>
  <c r="P96" i="114"/>
  <c r="Q96" i="114"/>
  <c r="S96" i="114" s="1"/>
  <c r="Z97" i="114"/>
  <c r="AB97" i="114" s="1"/>
  <c r="AC97" i="114"/>
  <c r="F42" i="114"/>
  <c r="X42" i="114"/>
  <c r="B104" i="114"/>
  <c r="C103" i="114"/>
  <c r="M99" i="114"/>
  <c r="D99" i="114" s="1"/>
  <c r="L100" i="114"/>
  <c r="AA102" i="114"/>
  <c r="R95" i="114"/>
  <c r="P95" i="113"/>
  <c r="Q95" i="113"/>
  <c r="S95" i="113" s="1"/>
  <c r="AC96" i="113"/>
  <c r="Z96" i="113"/>
  <c r="AB96" i="113" s="1"/>
  <c r="R94" i="113"/>
  <c r="C102" i="113"/>
  <c r="B103" i="113"/>
  <c r="O97" i="113"/>
  <c r="L99" i="113"/>
  <c r="M98" i="113"/>
  <c r="D98" i="113" s="1"/>
  <c r="AA101" i="113"/>
  <c r="O98" i="112"/>
  <c r="P95" i="112"/>
  <c r="Q95" i="112"/>
  <c r="S95" i="112" s="1"/>
  <c r="M99" i="112"/>
  <c r="D99" i="112" s="1"/>
  <c r="L100" i="112"/>
  <c r="B104" i="112"/>
  <c r="C103" i="112"/>
  <c r="F42" i="112"/>
  <c r="X42" i="112"/>
  <c r="AA102" i="112"/>
  <c r="Z97" i="112"/>
  <c r="AB97" i="112" s="1"/>
  <c r="AC97" i="112"/>
  <c r="R94" i="112"/>
  <c r="O98" i="111"/>
  <c r="P95" i="111"/>
  <c r="Q95" i="111"/>
  <c r="S95" i="111" s="1"/>
  <c r="B103" i="111"/>
  <c r="C102" i="111"/>
  <c r="M99" i="111"/>
  <c r="D99" i="111" s="1"/>
  <c r="L100" i="111"/>
  <c r="Z96" i="111"/>
  <c r="AB96" i="111" s="1"/>
  <c r="AC96" i="111"/>
  <c r="H42" i="111"/>
  <c r="AA101" i="111"/>
  <c r="R94" i="111"/>
  <c r="O98" i="110"/>
  <c r="P96" i="110"/>
  <c r="Q96" i="110"/>
  <c r="S96" i="110" s="1"/>
  <c r="M99" i="110"/>
  <c r="D99" i="110" s="1"/>
  <c r="L100" i="110"/>
  <c r="B104" i="110"/>
  <c r="C103" i="110"/>
  <c r="F42" i="110"/>
  <c r="X42" i="110"/>
  <c r="Z97" i="110"/>
  <c r="AB97" i="110" s="1"/>
  <c r="AC97" i="110"/>
  <c r="AA102" i="110"/>
  <c r="R95" i="110"/>
  <c r="O98" i="109"/>
  <c r="P96" i="109"/>
  <c r="Q96" i="109"/>
  <c r="S96" i="109" s="1"/>
  <c r="B104" i="109"/>
  <c r="C103" i="109"/>
  <c r="F42" i="109"/>
  <c r="X42" i="109"/>
  <c r="R95" i="109"/>
  <c r="Z97" i="109"/>
  <c r="AB97" i="109" s="1"/>
  <c r="AC97" i="109"/>
  <c r="AA102" i="109"/>
  <c r="M99" i="109"/>
  <c r="D99" i="109" s="1"/>
  <c r="L100" i="109"/>
  <c r="O98" i="108"/>
  <c r="P96" i="108"/>
  <c r="Q96" i="108"/>
  <c r="S96" i="108" s="1"/>
  <c r="R95" i="106"/>
  <c r="F42" i="108"/>
  <c r="X42" i="108"/>
  <c r="B104" i="108"/>
  <c r="C103" i="108"/>
  <c r="Z97" i="108"/>
  <c r="AB97" i="108" s="1"/>
  <c r="AC97" i="108"/>
  <c r="M99" i="108"/>
  <c r="D99" i="108" s="1"/>
  <c r="L100" i="108"/>
  <c r="AA102" i="108"/>
  <c r="R95" i="108"/>
  <c r="O98" i="107"/>
  <c r="P96" i="107"/>
  <c r="Q96" i="107"/>
  <c r="S96" i="107" s="1"/>
  <c r="F42" i="107"/>
  <c r="X42" i="107"/>
  <c r="B104" i="107"/>
  <c r="C103" i="107"/>
  <c r="AA102" i="107"/>
  <c r="M99" i="107"/>
  <c r="D99" i="107" s="1"/>
  <c r="L100" i="107"/>
  <c r="Z97" i="107"/>
  <c r="AB97" i="107" s="1"/>
  <c r="AC97" i="107"/>
  <c r="R95" i="107"/>
  <c r="O98" i="106"/>
  <c r="P96" i="106"/>
  <c r="Q96" i="106"/>
  <c r="S96" i="106" s="1"/>
  <c r="C103" i="106"/>
  <c r="B104" i="106"/>
  <c r="V42" i="106"/>
  <c r="H42" i="106"/>
  <c r="AC97" i="106"/>
  <c r="Z97" i="106"/>
  <c r="AB97" i="106" s="1"/>
  <c r="AA102" i="106"/>
  <c r="L100" i="106"/>
  <c r="M99" i="106"/>
  <c r="D99" i="106" s="1"/>
  <c r="O98" i="105"/>
  <c r="P95" i="105"/>
  <c r="Q95" i="105"/>
  <c r="S95" i="105" s="1"/>
  <c r="R95" i="104"/>
  <c r="B103" i="105"/>
  <c r="C102" i="105"/>
  <c r="Z96" i="105"/>
  <c r="AB96" i="105" s="1"/>
  <c r="AC96" i="105"/>
  <c r="AA101" i="105"/>
  <c r="M99" i="105"/>
  <c r="D99" i="105" s="1"/>
  <c r="L100" i="105"/>
  <c r="V42" i="105"/>
  <c r="H42" i="105"/>
  <c r="R94" i="105"/>
  <c r="O98" i="104"/>
  <c r="P96" i="104"/>
  <c r="Q96" i="104"/>
  <c r="S96" i="104" s="1"/>
  <c r="R58" i="94"/>
  <c r="AC97" i="104"/>
  <c r="Z97" i="104"/>
  <c r="AB97" i="104" s="1"/>
  <c r="L100" i="104"/>
  <c r="M99" i="104"/>
  <c r="D99" i="104" s="1"/>
  <c r="AA102" i="104"/>
  <c r="V42" i="104"/>
  <c r="H42" i="104"/>
  <c r="C103" i="104"/>
  <c r="B104" i="104"/>
  <c r="R95" i="102"/>
  <c r="O97" i="103"/>
  <c r="P94" i="103"/>
  <c r="Q94" i="103"/>
  <c r="S94" i="103" s="1"/>
  <c r="B104" i="103"/>
  <c r="C103" i="103"/>
  <c r="R93" i="103"/>
  <c r="M98" i="103"/>
  <c r="D98" i="103" s="1"/>
  <c r="L99" i="103"/>
  <c r="Z96" i="103"/>
  <c r="AB96" i="103" s="1"/>
  <c r="AC96" i="103"/>
  <c r="U42" i="103"/>
  <c r="E42" i="103" s="1"/>
  <c r="I41" i="103"/>
  <c r="AA102" i="103"/>
  <c r="O98" i="102"/>
  <c r="P96" i="102"/>
  <c r="Q96" i="102"/>
  <c r="S96" i="102" s="1"/>
  <c r="AC97" i="102"/>
  <c r="Z97" i="102"/>
  <c r="AB97" i="102" s="1"/>
  <c r="L100" i="102"/>
  <c r="M99" i="102"/>
  <c r="D99" i="102" s="1"/>
  <c r="AA102" i="102"/>
  <c r="V42" i="102"/>
  <c r="H42" i="102"/>
  <c r="C103" i="102"/>
  <c r="B104" i="102"/>
  <c r="O98" i="101"/>
  <c r="P96" i="101"/>
  <c r="Q96" i="101"/>
  <c r="S96" i="101" s="1"/>
  <c r="L100" i="101"/>
  <c r="M99" i="101"/>
  <c r="D99" i="101" s="1"/>
  <c r="AC97" i="101"/>
  <c r="Z97" i="101"/>
  <c r="AB97" i="101" s="1"/>
  <c r="AA102" i="101"/>
  <c r="R95" i="101"/>
  <c r="V42" i="101"/>
  <c r="H42" i="101"/>
  <c r="C103" i="101"/>
  <c r="B104" i="101"/>
  <c r="O97" i="100"/>
  <c r="P94" i="100"/>
  <c r="Q94" i="100"/>
  <c r="S94" i="100" s="1"/>
  <c r="C102" i="100"/>
  <c r="B103" i="100"/>
  <c r="R93" i="100"/>
  <c r="AA101" i="100"/>
  <c r="L99" i="100"/>
  <c r="M98" i="100"/>
  <c r="D98" i="100" s="1"/>
  <c r="AC96" i="100"/>
  <c r="Z96" i="100"/>
  <c r="AB96" i="100" s="1"/>
  <c r="O98" i="99"/>
  <c r="P95" i="99"/>
  <c r="Q95" i="99"/>
  <c r="S95" i="99" s="1"/>
  <c r="AA102" i="99"/>
  <c r="M99" i="99"/>
  <c r="D99" i="99" s="1"/>
  <c r="L100" i="99"/>
  <c r="S63" i="98"/>
  <c r="P64" i="98" s="1"/>
  <c r="B104" i="99"/>
  <c r="C103" i="99"/>
  <c r="R94" i="99"/>
  <c r="Z97" i="99"/>
  <c r="AB97" i="99" s="1"/>
  <c r="AC97" i="99"/>
  <c r="V42" i="99"/>
  <c r="H42" i="99"/>
  <c r="H42" i="98"/>
  <c r="O98" i="98"/>
  <c r="Z96" i="98"/>
  <c r="AB96" i="98" s="1"/>
  <c r="AC96" i="98"/>
  <c r="B104" i="98"/>
  <c r="C103" i="98"/>
  <c r="M99" i="98"/>
  <c r="D99" i="98" s="1"/>
  <c r="L100" i="98"/>
  <c r="AA102" i="98"/>
  <c r="R63" i="98"/>
  <c r="U88" i="97"/>
  <c r="W88" i="97" s="1"/>
  <c r="V88" i="97" s="1"/>
  <c r="X88" i="97" s="1"/>
  <c r="O98" i="97"/>
  <c r="S57" i="97"/>
  <c r="C102" i="97"/>
  <c r="B103" i="97"/>
  <c r="AC97" i="97"/>
  <c r="Z97" i="97"/>
  <c r="AB97" i="97" s="1"/>
  <c r="L100" i="97"/>
  <c r="M99" i="97"/>
  <c r="D99" i="97" s="1"/>
  <c r="R57" i="97"/>
  <c r="H57" i="97" s="1"/>
  <c r="E57" i="97"/>
  <c r="AA101" i="97"/>
  <c r="U86" i="96"/>
  <c r="W86" i="96" s="1"/>
  <c r="V86" i="96" s="1"/>
  <c r="X86" i="96" s="1"/>
  <c r="O97" i="96"/>
  <c r="C102" i="96"/>
  <c r="B103" i="96"/>
  <c r="AC96" i="96"/>
  <c r="Z96" i="96"/>
  <c r="AB96" i="96" s="1"/>
  <c r="AA101" i="96"/>
  <c r="L99" i="96"/>
  <c r="M98" i="96"/>
  <c r="D98" i="96" s="1"/>
  <c r="O98" i="95"/>
  <c r="S57" i="95"/>
  <c r="C103" i="95"/>
  <c r="B104" i="95"/>
  <c r="AC97" i="95"/>
  <c r="Z97" i="95"/>
  <c r="AB97" i="95" s="1"/>
  <c r="L100" i="95"/>
  <c r="M99" i="95"/>
  <c r="D99" i="95" s="1"/>
  <c r="R57" i="95"/>
  <c r="AA102" i="95"/>
  <c r="O96" i="94"/>
  <c r="AC95" i="94"/>
  <c r="Z95" i="94"/>
  <c r="AB95" i="94" s="1"/>
  <c r="L98" i="94"/>
  <c r="M97" i="94"/>
  <c r="D97" i="94" s="1"/>
  <c r="AA101" i="94"/>
  <c r="C102" i="94"/>
  <c r="B103" i="94"/>
  <c r="H40" i="113" l="1"/>
  <c r="W42" i="103"/>
  <c r="V42" i="95"/>
  <c r="H42" i="95"/>
  <c r="W42" i="94"/>
  <c r="U42" i="94"/>
  <c r="E42" i="94" s="1"/>
  <c r="I41" i="94"/>
  <c r="W40" i="100"/>
  <c r="V40" i="100" s="1"/>
  <c r="Q59" i="94"/>
  <c r="F40" i="113"/>
  <c r="X40" i="113"/>
  <c r="H40" i="100"/>
  <c r="P59" i="96"/>
  <c r="Q59" i="96"/>
  <c r="F59" i="96" s="1"/>
  <c r="I58" i="96"/>
  <c r="S59" i="96"/>
  <c r="R96" i="106"/>
  <c r="S60" i="117"/>
  <c r="P61" i="117" s="1"/>
  <c r="U76" i="117"/>
  <c r="W76" i="117" s="1"/>
  <c r="V76" i="117" s="1"/>
  <c r="X76" i="117" s="1"/>
  <c r="O99" i="117"/>
  <c r="Q61" i="117"/>
  <c r="F61" i="117" s="1"/>
  <c r="B105" i="117"/>
  <c r="C104" i="117"/>
  <c r="S61" i="116"/>
  <c r="I61" i="116" s="1"/>
  <c r="R60" i="117"/>
  <c r="H60" i="117" s="1"/>
  <c r="E60" i="117"/>
  <c r="Z98" i="117"/>
  <c r="AB98" i="117" s="1"/>
  <c r="AC98" i="117"/>
  <c r="M100" i="117"/>
  <c r="D100" i="117" s="1"/>
  <c r="L101" i="117"/>
  <c r="AA103" i="117"/>
  <c r="O99" i="116"/>
  <c r="U68" i="116"/>
  <c r="W68" i="116" s="1"/>
  <c r="V68" i="116" s="1"/>
  <c r="X68" i="116" s="1"/>
  <c r="M100" i="116"/>
  <c r="D100" i="116" s="1"/>
  <c r="L101" i="116"/>
  <c r="R61" i="116"/>
  <c r="H61" i="116" s="1"/>
  <c r="E61" i="116"/>
  <c r="B105" i="116"/>
  <c r="C104" i="116"/>
  <c r="Q62" i="116"/>
  <c r="F62" i="116" s="1"/>
  <c r="Z98" i="116"/>
  <c r="AB98" i="116" s="1"/>
  <c r="AC98" i="116"/>
  <c r="AA103" i="116"/>
  <c r="R96" i="115"/>
  <c r="O99" i="115"/>
  <c r="P97" i="115"/>
  <c r="Q97" i="115"/>
  <c r="S97" i="115" s="1"/>
  <c r="U43" i="115"/>
  <c r="E43" i="115" s="1"/>
  <c r="I42" i="115"/>
  <c r="L101" i="115"/>
  <c r="M100" i="115"/>
  <c r="D100" i="115" s="1"/>
  <c r="AC98" i="115"/>
  <c r="Z98" i="115"/>
  <c r="AB98" i="115" s="1"/>
  <c r="AA102" i="115"/>
  <c r="C103" i="115"/>
  <c r="B104" i="115"/>
  <c r="O99" i="114"/>
  <c r="P97" i="114"/>
  <c r="Q97" i="114"/>
  <c r="S97" i="114" s="1"/>
  <c r="B105" i="114"/>
  <c r="C104" i="114"/>
  <c r="M100" i="114"/>
  <c r="D100" i="114" s="1"/>
  <c r="L101" i="114"/>
  <c r="AA103" i="114"/>
  <c r="U43" i="114"/>
  <c r="E43" i="114" s="1"/>
  <c r="I42" i="114"/>
  <c r="Z98" i="114"/>
  <c r="AB98" i="114" s="1"/>
  <c r="AC98" i="114"/>
  <c r="R96" i="114"/>
  <c r="O98" i="113"/>
  <c r="P96" i="113"/>
  <c r="Q96" i="113"/>
  <c r="S96" i="113" s="1"/>
  <c r="C103" i="113"/>
  <c r="B104" i="113"/>
  <c r="AC97" i="113"/>
  <c r="Z97" i="113"/>
  <c r="AB97" i="113" s="1"/>
  <c r="R95" i="113"/>
  <c r="L100" i="113"/>
  <c r="M99" i="113"/>
  <c r="D99" i="113" s="1"/>
  <c r="AA102" i="113"/>
  <c r="O99" i="112"/>
  <c r="P96" i="112"/>
  <c r="Q96" i="112"/>
  <c r="S96" i="112" s="1"/>
  <c r="Z98" i="112"/>
  <c r="AB98" i="112" s="1"/>
  <c r="AC98" i="112"/>
  <c r="B105" i="112"/>
  <c r="C104" i="112"/>
  <c r="U43" i="112"/>
  <c r="E43" i="112" s="1"/>
  <c r="I42" i="112"/>
  <c r="AA103" i="112"/>
  <c r="M100" i="112"/>
  <c r="D100" i="112" s="1"/>
  <c r="L101" i="112"/>
  <c r="R95" i="112"/>
  <c r="O99" i="111"/>
  <c r="P96" i="111"/>
  <c r="Q96" i="111"/>
  <c r="S96" i="111" s="1"/>
  <c r="F42" i="111"/>
  <c r="X42" i="111"/>
  <c r="B104" i="111"/>
  <c r="C103" i="111"/>
  <c r="Z97" i="111"/>
  <c r="AB97" i="111" s="1"/>
  <c r="AC97" i="111"/>
  <c r="M100" i="111"/>
  <c r="D100" i="111" s="1"/>
  <c r="L101" i="111"/>
  <c r="AA102" i="111"/>
  <c r="R95" i="111"/>
  <c r="O99" i="110"/>
  <c r="P97" i="110"/>
  <c r="Q97" i="110"/>
  <c r="S97" i="110" s="1"/>
  <c r="B105" i="110"/>
  <c r="C104" i="110"/>
  <c r="Z98" i="110"/>
  <c r="AB98" i="110" s="1"/>
  <c r="AC98" i="110"/>
  <c r="U43" i="110"/>
  <c r="E43" i="110" s="1"/>
  <c r="I42" i="110"/>
  <c r="AA103" i="110"/>
  <c r="M100" i="110"/>
  <c r="D100" i="110" s="1"/>
  <c r="L101" i="110"/>
  <c r="R96" i="110"/>
  <c r="O99" i="109"/>
  <c r="P97" i="109"/>
  <c r="Q97" i="109"/>
  <c r="S97" i="109" s="1"/>
  <c r="Z98" i="109"/>
  <c r="AB98" i="109" s="1"/>
  <c r="AC98" i="109"/>
  <c r="B105" i="109"/>
  <c r="C104" i="109"/>
  <c r="M100" i="109"/>
  <c r="D100" i="109" s="1"/>
  <c r="L101" i="109"/>
  <c r="U43" i="109"/>
  <c r="E43" i="109" s="1"/>
  <c r="I42" i="109"/>
  <c r="AA103" i="109"/>
  <c r="R96" i="109"/>
  <c r="O99" i="108"/>
  <c r="P97" i="108"/>
  <c r="Q97" i="108"/>
  <c r="S97" i="108" s="1"/>
  <c r="M100" i="108"/>
  <c r="D100" i="108" s="1"/>
  <c r="L101" i="108"/>
  <c r="Z98" i="108"/>
  <c r="AB98" i="108" s="1"/>
  <c r="AC98" i="108"/>
  <c r="AA103" i="108"/>
  <c r="U43" i="108"/>
  <c r="E43" i="108" s="1"/>
  <c r="I42" i="108"/>
  <c r="B105" i="108"/>
  <c r="C104" i="108"/>
  <c r="R96" i="108"/>
  <c r="O99" i="107"/>
  <c r="P97" i="107"/>
  <c r="Q97" i="107"/>
  <c r="S97" i="107" s="1"/>
  <c r="Z98" i="107"/>
  <c r="AB98" i="107" s="1"/>
  <c r="AC98" i="107"/>
  <c r="M100" i="107"/>
  <c r="D100" i="107" s="1"/>
  <c r="L101" i="107"/>
  <c r="B105" i="107"/>
  <c r="C104" i="107"/>
  <c r="AA103" i="107"/>
  <c r="U43" i="107"/>
  <c r="E43" i="107" s="1"/>
  <c r="I42" i="107"/>
  <c r="R96" i="107"/>
  <c r="O99" i="106"/>
  <c r="P97" i="106"/>
  <c r="Q97" i="106"/>
  <c r="S97" i="106" s="1"/>
  <c r="AC98" i="106"/>
  <c r="Z98" i="106"/>
  <c r="AB98" i="106" s="1"/>
  <c r="F42" i="106"/>
  <c r="X42" i="106"/>
  <c r="AA103" i="106"/>
  <c r="L101" i="106"/>
  <c r="M100" i="106"/>
  <c r="D100" i="106" s="1"/>
  <c r="C104" i="106"/>
  <c r="B105" i="106"/>
  <c r="O99" i="105"/>
  <c r="P96" i="105"/>
  <c r="Q96" i="105"/>
  <c r="S96" i="105" s="1"/>
  <c r="R96" i="104"/>
  <c r="F42" i="105"/>
  <c r="X42" i="105"/>
  <c r="Z97" i="105"/>
  <c r="AB97" i="105" s="1"/>
  <c r="AC97" i="105"/>
  <c r="AA102" i="105"/>
  <c r="M100" i="105"/>
  <c r="D100" i="105" s="1"/>
  <c r="L101" i="105"/>
  <c r="B104" i="105"/>
  <c r="C103" i="105"/>
  <c r="R95" i="105"/>
  <c r="O99" i="104"/>
  <c r="P97" i="104"/>
  <c r="Q97" i="104"/>
  <c r="S97" i="104" s="1"/>
  <c r="C104" i="104"/>
  <c r="B105" i="104"/>
  <c r="R59" i="94"/>
  <c r="L101" i="104"/>
  <c r="M100" i="104"/>
  <c r="D100" i="104" s="1"/>
  <c r="AC98" i="104"/>
  <c r="Z98" i="104"/>
  <c r="AB98" i="104" s="1"/>
  <c r="AA103" i="104"/>
  <c r="F42" i="104"/>
  <c r="X42" i="104"/>
  <c r="Q64" i="98"/>
  <c r="S64" i="98" s="1"/>
  <c r="R96" i="102"/>
  <c r="O98" i="103"/>
  <c r="P95" i="103"/>
  <c r="Q95" i="103"/>
  <c r="S95" i="103" s="1"/>
  <c r="V42" i="103"/>
  <c r="H42" i="103"/>
  <c r="Z97" i="103"/>
  <c r="AB97" i="103" s="1"/>
  <c r="AC97" i="103"/>
  <c r="M99" i="103"/>
  <c r="D99" i="103" s="1"/>
  <c r="L100" i="103"/>
  <c r="B105" i="103"/>
  <c r="C104" i="103"/>
  <c r="R96" i="101"/>
  <c r="AA103" i="103"/>
  <c r="R94" i="103"/>
  <c r="O99" i="102"/>
  <c r="P97" i="102"/>
  <c r="Q97" i="102"/>
  <c r="S97" i="102" s="1"/>
  <c r="C104" i="102"/>
  <c r="B105" i="102"/>
  <c r="L101" i="102"/>
  <c r="M100" i="102"/>
  <c r="D100" i="102" s="1"/>
  <c r="AC98" i="102"/>
  <c r="Z98" i="102"/>
  <c r="AB98" i="102" s="1"/>
  <c r="AA103" i="102"/>
  <c r="F42" i="102"/>
  <c r="X42" i="102"/>
  <c r="O99" i="101"/>
  <c r="P97" i="101"/>
  <c r="Q97" i="101"/>
  <c r="S97" i="101" s="1"/>
  <c r="AA103" i="101"/>
  <c r="F42" i="101"/>
  <c r="X42" i="101"/>
  <c r="AC98" i="101"/>
  <c r="Z98" i="101"/>
  <c r="AB98" i="101" s="1"/>
  <c r="L101" i="101"/>
  <c r="M100" i="101"/>
  <c r="D100" i="101" s="1"/>
  <c r="C104" i="101"/>
  <c r="B105" i="101"/>
  <c r="O98" i="100"/>
  <c r="AC97" i="100"/>
  <c r="Z97" i="100"/>
  <c r="AB97" i="100" s="1"/>
  <c r="L100" i="100"/>
  <c r="M99" i="100"/>
  <c r="D99" i="100" s="1"/>
  <c r="AA102" i="100"/>
  <c r="P95" i="100"/>
  <c r="Q95" i="100"/>
  <c r="S95" i="100" s="1"/>
  <c r="C103" i="100"/>
  <c r="B104" i="100"/>
  <c r="R94" i="100"/>
  <c r="O99" i="99"/>
  <c r="Z98" i="99"/>
  <c r="AB98" i="99" s="1"/>
  <c r="AC98" i="99"/>
  <c r="B105" i="99"/>
  <c r="C104" i="99"/>
  <c r="M100" i="99"/>
  <c r="D100" i="99" s="1"/>
  <c r="L101" i="99"/>
  <c r="P96" i="99"/>
  <c r="Q96" i="99"/>
  <c r="S96" i="99" s="1"/>
  <c r="F42" i="99"/>
  <c r="X42" i="99"/>
  <c r="AA103" i="99"/>
  <c r="R95" i="99"/>
  <c r="X42" i="98"/>
  <c r="F42" i="98"/>
  <c r="O99" i="98"/>
  <c r="B105" i="98"/>
  <c r="C104" i="98"/>
  <c r="M100" i="98"/>
  <c r="D100" i="98" s="1"/>
  <c r="L101" i="98"/>
  <c r="AA103" i="98"/>
  <c r="Z97" i="98"/>
  <c r="AB97" i="98" s="1"/>
  <c r="AC97" i="98"/>
  <c r="U89" i="97"/>
  <c r="W89" i="97" s="1"/>
  <c r="V89" i="97" s="1"/>
  <c r="X89" i="97" s="1"/>
  <c r="O99" i="97"/>
  <c r="C103" i="97"/>
  <c r="B104" i="97"/>
  <c r="P58" i="97"/>
  <c r="I57" i="97"/>
  <c r="Q58" i="97"/>
  <c r="F58" i="97" s="1"/>
  <c r="L101" i="97"/>
  <c r="M100" i="97"/>
  <c r="D100" i="97" s="1"/>
  <c r="AC98" i="97"/>
  <c r="Z98" i="97"/>
  <c r="AB98" i="97" s="1"/>
  <c r="AA102" i="97"/>
  <c r="U87" i="96"/>
  <c r="W87" i="96" s="1"/>
  <c r="V87" i="96" s="1"/>
  <c r="X87" i="96" s="1"/>
  <c r="O98" i="96"/>
  <c r="L100" i="96"/>
  <c r="M99" i="96"/>
  <c r="D99" i="96" s="1"/>
  <c r="AA102" i="96"/>
  <c r="AC97" i="96"/>
  <c r="Z97" i="96"/>
  <c r="AB97" i="96" s="1"/>
  <c r="C103" i="96"/>
  <c r="B104" i="96"/>
  <c r="O99" i="95"/>
  <c r="C104" i="95"/>
  <c r="B105" i="95"/>
  <c r="P58" i="95"/>
  <c r="Q58" i="95"/>
  <c r="L101" i="95"/>
  <c r="M100" i="95"/>
  <c r="D100" i="95" s="1"/>
  <c r="AC98" i="95"/>
  <c r="Z98" i="95"/>
  <c r="AB98" i="95" s="1"/>
  <c r="AA103" i="95"/>
  <c r="O97" i="94"/>
  <c r="AA102" i="94"/>
  <c r="C103" i="94"/>
  <c r="B104" i="94"/>
  <c r="L99" i="94"/>
  <c r="M98" i="94"/>
  <c r="D98" i="94" s="1"/>
  <c r="AC96" i="94"/>
  <c r="Z96" i="94"/>
  <c r="AB96" i="94" s="1"/>
  <c r="W43" i="112" l="1"/>
  <c r="W43" i="114"/>
  <c r="W43" i="115"/>
  <c r="P62" i="116"/>
  <c r="W43" i="108"/>
  <c r="W43" i="109"/>
  <c r="W43" i="107"/>
  <c r="W43" i="110"/>
  <c r="V43" i="110" s="1"/>
  <c r="X42" i="95"/>
  <c r="F42" i="95"/>
  <c r="V42" i="94"/>
  <c r="H42" i="94"/>
  <c r="S59" i="94"/>
  <c r="I60" i="117"/>
  <c r="F40" i="100"/>
  <c r="X40" i="100"/>
  <c r="U41" i="113"/>
  <c r="E41" i="113" s="1"/>
  <c r="I40" i="113"/>
  <c r="I59" i="96"/>
  <c r="P60" i="96"/>
  <c r="Q60" i="96"/>
  <c r="F60" i="96" s="1"/>
  <c r="R59" i="96"/>
  <c r="H59" i="96" s="1"/>
  <c r="E59" i="96"/>
  <c r="S61" i="117"/>
  <c r="I61" i="117" s="1"/>
  <c r="U77" i="117"/>
  <c r="W77" i="117" s="1"/>
  <c r="V77" i="117" s="1"/>
  <c r="X77" i="117" s="1"/>
  <c r="M101" i="117"/>
  <c r="D101" i="117" s="1"/>
  <c r="L102" i="117"/>
  <c r="Z99" i="117"/>
  <c r="AB99" i="117" s="1"/>
  <c r="AC99" i="117"/>
  <c r="B106" i="117"/>
  <c r="C105" i="117"/>
  <c r="Q62" i="117"/>
  <c r="F62" i="117" s="1"/>
  <c r="O100" i="117"/>
  <c r="AA104" i="117"/>
  <c r="R61" i="117"/>
  <c r="H61" i="117" s="1"/>
  <c r="E61" i="117"/>
  <c r="O100" i="116"/>
  <c r="U69" i="116"/>
  <c r="W69" i="116" s="1"/>
  <c r="V69" i="116" s="1"/>
  <c r="X69" i="116" s="1"/>
  <c r="S62" i="116"/>
  <c r="B106" i="116"/>
  <c r="C105" i="116"/>
  <c r="Z99" i="116"/>
  <c r="AB99" i="116" s="1"/>
  <c r="AC99" i="116"/>
  <c r="R62" i="116"/>
  <c r="H62" i="116" s="1"/>
  <c r="E62" i="116"/>
  <c r="AA104" i="116"/>
  <c r="M101" i="116"/>
  <c r="D101" i="116" s="1"/>
  <c r="L102" i="116"/>
  <c r="R97" i="115"/>
  <c r="O100" i="115"/>
  <c r="P98" i="115"/>
  <c r="Q98" i="115"/>
  <c r="S98" i="115" s="1"/>
  <c r="R96" i="113"/>
  <c r="C104" i="115"/>
  <c r="B105" i="115"/>
  <c r="AC99" i="115"/>
  <c r="Z99" i="115"/>
  <c r="AB99" i="115" s="1"/>
  <c r="L102" i="115"/>
  <c r="M101" i="115"/>
  <c r="D101" i="115" s="1"/>
  <c r="AA103" i="115"/>
  <c r="V43" i="115"/>
  <c r="H43" i="115"/>
  <c r="O100" i="114"/>
  <c r="P98" i="114"/>
  <c r="Q98" i="114"/>
  <c r="S98" i="114" s="1"/>
  <c r="Z99" i="114"/>
  <c r="AB99" i="114" s="1"/>
  <c r="AC99" i="114"/>
  <c r="V43" i="114"/>
  <c r="H43" i="114"/>
  <c r="B106" i="114"/>
  <c r="C105" i="114"/>
  <c r="M101" i="114"/>
  <c r="D101" i="114" s="1"/>
  <c r="L102" i="114"/>
  <c r="AA104" i="114"/>
  <c r="R97" i="114"/>
  <c r="O99" i="113"/>
  <c r="P97" i="113"/>
  <c r="Q97" i="113"/>
  <c r="S97" i="113" s="1"/>
  <c r="AC98" i="113"/>
  <c r="Z98" i="113"/>
  <c r="AB98" i="113" s="1"/>
  <c r="AA103" i="113"/>
  <c r="L101" i="113"/>
  <c r="M100" i="113"/>
  <c r="D100" i="113" s="1"/>
  <c r="C104" i="113"/>
  <c r="B105" i="113"/>
  <c r="O100" i="112"/>
  <c r="P97" i="112"/>
  <c r="Q97" i="112"/>
  <c r="S97" i="112" s="1"/>
  <c r="M101" i="112"/>
  <c r="D101" i="112" s="1"/>
  <c r="L102" i="112"/>
  <c r="B106" i="112"/>
  <c r="C105" i="112"/>
  <c r="V43" i="112"/>
  <c r="H43" i="112"/>
  <c r="AA104" i="112"/>
  <c r="Z99" i="112"/>
  <c r="AB99" i="112" s="1"/>
  <c r="AC99" i="112"/>
  <c r="R96" i="112"/>
  <c r="O100" i="111"/>
  <c r="P97" i="111"/>
  <c r="Q97" i="111"/>
  <c r="S97" i="111" s="1"/>
  <c r="B105" i="111"/>
  <c r="C104" i="111"/>
  <c r="M101" i="111"/>
  <c r="D101" i="111" s="1"/>
  <c r="L102" i="111"/>
  <c r="Z98" i="111"/>
  <c r="AB98" i="111" s="1"/>
  <c r="AC98" i="111"/>
  <c r="AA103" i="111"/>
  <c r="U43" i="111"/>
  <c r="E43" i="111" s="1"/>
  <c r="I42" i="111"/>
  <c r="R96" i="111"/>
  <c r="O100" i="110"/>
  <c r="P98" i="110"/>
  <c r="Q98" i="110"/>
  <c r="S98" i="110" s="1"/>
  <c r="M101" i="110"/>
  <c r="D101" i="110" s="1"/>
  <c r="L102" i="110"/>
  <c r="B106" i="110"/>
  <c r="C105" i="110"/>
  <c r="H43" i="110"/>
  <c r="Z99" i="110"/>
  <c r="AB99" i="110" s="1"/>
  <c r="AC99" i="110"/>
  <c r="AA104" i="110"/>
  <c r="R97" i="110"/>
  <c r="O100" i="109"/>
  <c r="P98" i="109"/>
  <c r="Q98" i="109"/>
  <c r="S98" i="109" s="1"/>
  <c r="B106" i="109"/>
  <c r="C105" i="109"/>
  <c r="V43" i="109"/>
  <c r="H43" i="109"/>
  <c r="M101" i="109"/>
  <c r="D101" i="109" s="1"/>
  <c r="L102" i="109"/>
  <c r="AA104" i="109"/>
  <c r="Z99" i="109"/>
  <c r="AB99" i="109" s="1"/>
  <c r="AC99" i="109"/>
  <c r="R97" i="109"/>
  <c r="O100" i="108"/>
  <c r="P98" i="108"/>
  <c r="Q98" i="108"/>
  <c r="S98" i="108" s="1"/>
  <c r="AA104" i="108"/>
  <c r="V43" i="108"/>
  <c r="H43" i="108"/>
  <c r="B106" i="108"/>
  <c r="C105" i="108"/>
  <c r="Z99" i="108"/>
  <c r="AB99" i="108" s="1"/>
  <c r="AC99" i="108"/>
  <c r="M101" i="108"/>
  <c r="D101" i="108" s="1"/>
  <c r="L102" i="108"/>
  <c r="R97" i="108"/>
  <c r="O100" i="107"/>
  <c r="P98" i="107"/>
  <c r="Q98" i="107"/>
  <c r="S98" i="107" s="1"/>
  <c r="V43" i="107"/>
  <c r="H43" i="107"/>
  <c r="B106" i="107"/>
  <c r="C105" i="107"/>
  <c r="R97" i="106"/>
  <c r="AA104" i="107"/>
  <c r="M101" i="107"/>
  <c r="D101" i="107" s="1"/>
  <c r="L102" i="107"/>
  <c r="Z99" i="107"/>
  <c r="AB99" i="107" s="1"/>
  <c r="AC99" i="107"/>
  <c r="R97" i="107"/>
  <c r="O100" i="106"/>
  <c r="P98" i="106"/>
  <c r="Q98" i="106"/>
  <c r="S98" i="106" s="1"/>
  <c r="C105" i="106"/>
  <c r="B106" i="106"/>
  <c r="AC99" i="106"/>
  <c r="Z99" i="106"/>
  <c r="AB99" i="106" s="1"/>
  <c r="AA104" i="106"/>
  <c r="L102" i="106"/>
  <c r="M101" i="106"/>
  <c r="D101" i="106" s="1"/>
  <c r="U43" i="106"/>
  <c r="E43" i="106" s="1"/>
  <c r="I42" i="106"/>
  <c r="O100" i="105"/>
  <c r="P97" i="105"/>
  <c r="Q97" i="105"/>
  <c r="S97" i="105" s="1"/>
  <c r="R97" i="104"/>
  <c r="B105" i="105"/>
  <c r="C104" i="105"/>
  <c r="Z98" i="105"/>
  <c r="AB98" i="105" s="1"/>
  <c r="AC98" i="105"/>
  <c r="U43" i="105"/>
  <c r="E43" i="105" s="1"/>
  <c r="I42" i="105"/>
  <c r="AA103" i="105"/>
  <c r="M101" i="105"/>
  <c r="D101" i="105" s="1"/>
  <c r="L102" i="105"/>
  <c r="R96" i="105"/>
  <c r="O100" i="104"/>
  <c r="P98" i="104"/>
  <c r="Q98" i="104"/>
  <c r="S98" i="104" s="1"/>
  <c r="U43" i="104"/>
  <c r="E43" i="104" s="1"/>
  <c r="I42" i="104"/>
  <c r="AC99" i="104"/>
  <c r="Z99" i="104"/>
  <c r="AB99" i="104" s="1"/>
  <c r="L102" i="104"/>
  <c r="M101" i="104"/>
  <c r="D101" i="104" s="1"/>
  <c r="AA104" i="104"/>
  <c r="P60" i="94"/>
  <c r="Q60" i="94"/>
  <c r="C105" i="104"/>
  <c r="B106" i="104"/>
  <c r="P65" i="98"/>
  <c r="Q65" i="98"/>
  <c r="S65" i="98" s="1"/>
  <c r="R64" i="98"/>
  <c r="O99" i="103"/>
  <c r="P96" i="103"/>
  <c r="Q96" i="103"/>
  <c r="S96" i="103" s="1"/>
  <c r="R97" i="101"/>
  <c r="R97" i="102"/>
  <c r="B106" i="103"/>
  <c r="C105" i="103"/>
  <c r="F42" i="103"/>
  <c r="X42" i="103"/>
  <c r="AA104" i="103"/>
  <c r="M100" i="103"/>
  <c r="D100" i="103" s="1"/>
  <c r="L101" i="103"/>
  <c r="Z98" i="103"/>
  <c r="AB98" i="103" s="1"/>
  <c r="AC98" i="103"/>
  <c r="R95" i="103"/>
  <c r="O100" i="102"/>
  <c r="P98" i="102"/>
  <c r="Q98" i="102"/>
  <c r="S98" i="102" s="1"/>
  <c r="U43" i="102"/>
  <c r="E43" i="102" s="1"/>
  <c r="I42" i="102"/>
  <c r="AC99" i="102"/>
  <c r="Z99" i="102"/>
  <c r="AB99" i="102" s="1"/>
  <c r="L102" i="102"/>
  <c r="M101" i="102"/>
  <c r="D101" i="102" s="1"/>
  <c r="AA104" i="102"/>
  <c r="C105" i="102"/>
  <c r="B106" i="102"/>
  <c r="O100" i="101"/>
  <c r="P98" i="101"/>
  <c r="Q98" i="101"/>
  <c r="S98" i="101" s="1"/>
  <c r="C105" i="101"/>
  <c r="B106" i="101"/>
  <c r="U43" i="101"/>
  <c r="E43" i="101" s="1"/>
  <c r="I42" i="101"/>
  <c r="AA104" i="101"/>
  <c r="L102" i="101"/>
  <c r="M101" i="101"/>
  <c r="D101" i="101" s="1"/>
  <c r="AC99" i="101"/>
  <c r="Z99" i="101"/>
  <c r="AB99" i="101" s="1"/>
  <c r="P96" i="100"/>
  <c r="Q96" i="100"/>
  <c r="S96" i="100" s="1"/>
  <c r="O99" i="100"/>
  <c r="C104" i="100"/>
  <c r="B105" i="100"/>
  <c r="AA103" i="100"/>
  <c r="R95" i="100"/>
  <c r="L101" i="100"/>
  <c r="M100" i="100"/>
  <c r="D100" i="100" s="1"/>
  <c r="AC98" i="100"/>
  <c r="Z98" i="100"/>
  <c r="AB98" i="100" s="1"/>
  <c r="O100" i="99"/>
  <c r="U43" i="99"/>
  <c r="E43" i="99" s="1"/>
  <c r="I42" i="99"/>
  <c r="P97" i="99"/>
  <c r="Q97" i="99"/>
  <c r="S97" i="99" s="1"/>
  <c r="M101" i="99"/>
  <c r="D101" i="99" s="1"/>
  <c r="L102" i="99"/>
  <c r="AA104" i="99"/>
  <c r="Z99" i="99"/>
  <c r="AB99" i="99" s="1"/>
  <c r="AC99" i="99"/>
  <c r="R96" i="99"/>
  <c r="B106" i="99"/>
  <c r="C105" i="99"/>
  <c r="U43" i="98"/>
  <c r="E43" i="98" s="1"/>
  <c r="I42" i="98"/>
  <c r="O100" i="98"/>
  <c r="Z98" i="98"/>
  <c r="AB98" i="98" s="1"/>
  <c r="AC98" i="98"/>
  <c r="B106" i="98"/>
  <c r="C105" i="98"/>
  <c r="M101" i="98"/>
  <c r="D101" i="98" s="1"/>
  <c r="L102" i="98"/>
  <c r="AA104" i="98"/>
  <c r="U90" i="97"/>
  <c r="W90" i="97" s="1"/>
  <c r="V90" i="97" s="1"/>
  <c r="X90" i="97" s="1"/>
  <c r="O100" i="97"/>
  <c r="AC99" i="97"/>
  <c r="Z99" i="97"/>
  <c r="AB99" i="97" s="1"/>
  <c r="L102" i="97"/>
  <c r="M101" i="97"/>
  <c r="D101" i="97" s="1"/>
  <c r="R58" i="97"/>
  <c r="H58" i="97" s="1"/>
  <c r="E58" i="97"/>
  <c r="AA103" i="97"/>
  <c r="S58" i="97"/>
  <c r="C104" i="97"/>
  <c r="B105" i="97"/>
  <c r="U88" i="96"/>
  <c r="W88" i="96" s="1"/>
  <c r="V88" i="96" s="1"/>
  <c r="X88" i="96" s="1"/>
  <c r="O99" i="96"/>
  <c r="C104" i="96"/>
  <c r="B105" i="96"/>
  <c r="L101" i="96"/>
  <c r="M100" i="96"/>
  <c r="D100" i="96" s="1"/>
  <c r="AA103" i="96"/>
  <c r="AC98" i="96"/>
  <c r="Z98" i="96"/>
  <c r="AB98" i="96" s="1"/>
  <c r="O100" i="95"/>
  <c r="AC99" i="95"/>
  <c r="Z99" i="95"/>
  <c r="AB99" i="95" s="1"/>
  <c r="L102" i="95"/>
  <c r="M101" i="95"/>
  <c r="D101" i="95" s="1"/>
  <c r="S58" i="95"/>
  <c r="C105" i="95"/>
  <c r="B106" i="95"/>
  <c r="R58" i="95"/>
  <c r="AA104" i="95"/>
  <c r="O98" i="94"/>
  <c r="AC97" i="94"/>
  <c r="Z97" i="94"/>
  <c r="AB97" i="94" s="1"/>
  <c r="C104" i="94"/>
  <c r="B105" i="94"/>
  <c r="L100" i="94"/>
  <c r="M99" i="94"/>
  <c r="D99" i="94" s="1"/>
  <c r="AA103" i="94"/>
  <c r="P62" i="117" l="1"/>
  <c r="W43" i="102"/>
  <c r="W43" i="106"/>
  <c r="W43" i="99"/>
  <c r="W43" i="105"/>
  <c r="W43" i="111"/>
  <c r="W43" i="101"/>
  <c r="V43" i="101" s="1"/>
  <c r="W43" i="104"/>
  <c r="U43" i="95"/>
  <c r="I42" i="95"/>
  <c r="X42" i="94"/>
  <c r="F42" i="94"/>
  <c r="R98" i="102"/>
  <c r="W41" i="113"/>
  <c r="H41" i="113" s="1"/>
  <c r="W43" i="98"/>
  <c r="V43" i="98" s="1"/>
  <c r="V41" i="113"/>
  <c r="I40" i="100"/>
  <c r="U41" i="100"/>
  <c r="E41" i="100" s="1"/>
  <c r="S60" i="96"/>
  <c r="R60" i="96"/>
  <c r="H60" i="96" s="1"/>
  <c r="E60" i="96"/>
  <c r="U78" i="117"/>
  <c r="W78" i="117" s="1"/>
  <c r="V78" i="117" s="1"/>
  <c r="X78" i="117" s="1"/>
  <c r="O101" i="117"/>
  <c r="S62" i="117"/>
  <c r="B107" i="117"/>
  <c r="C106" i="117"/>
  <c r="R62" i="117"/>
  <c r="H62" i="117" s="1"/>
  <c r="E62" i="117"/>
  <c r="AA105" i="117"/>
  <c r="Z100" i="117"/>
  <c r="AB100" i="117" s="1"/>
  <c r="AC100" i="117"/>
  <c r="M102" i="117"/>
  <c r="D102" i="117" s="1"/>
  <c r="L103" i="117"/>
  <c r="O101" i="116"/>
  <c r="U70" i="116"/>
  <c r="W70" i="116" s="1"/>
  <c r="V70" i="116" s="1"/>
  <c r="X70" i="116" s="1"/>
  <c r="Z100" i="116"/>
  <c r="AB100" i="116" s="1"/>
  <c r="AC100" i="116"/>
  <c r="AA105" i="116"/>
  <c r="P63" i="116"/>
  <c r="I62" i="116"/>
  <c r="Q63" i="116"/>
  <c r="F63" i="116" s="1"/>
  <c r="M102" i="116"/>
  <c r="D102" i="116" s="1"/>
  <c r="L103" i="116"/>
  <c r="B107" i="116"/>
  <c r="C106" i="116"/>
  <c r="R98" i="115"/>
  <c r="O101" i="115"/>
  <c r="P99" i="115"/>
  <c r="Q99" i="115"/>
  <c r="S99" i="115" s="1"/>
  <c r="R97" i="113"/>
  <c r="F43" i="115"/>
  <c r="X43" i="115"/>
  <c r="C105" i="115"/>
  <c r="B106" i="115"/>
  <c r="L103" i="115"/>
  <c r="M102" i="115"/>
  <c r="D102" i="115" s="1"/>
  <c r="AC100" i="115"/>
  <c r="Z100" i="115"/>
  <c r="AB100" i="115" s="1"/>
  <c r="AA104" i="115"/>
  <c r="O101" i="114"/>
  <c r="P99" i="114"/>
  <c r="Q99" i="114"/>
  <c r="S99" i="114" s="1"/>
  <c r="B107" i="114"/>
  <c r="C106" i="114"/>
  <c r="F43" i="114"/>
  <c r="X43" i="114"/>
  <c r="M102" i="114"/>
  <c r="D102" i="114" s="1"/>
  <c r="L103" i="114"/>
  <c r="AA105" i="114"/>
  <c r="Z100" i="114"/>
  <c r="AB100" i="114" s="1"/>
  <c r="AC100" i="114"/>
  <c r="R98" i="114"/>
  <c r="O100" i="113"/>
  <c r="P98" i="113"/>
  <c r="Q98" i="113"/>
  <c r="S98" i="113" s="1"/>
  <c r="C105" i="113"/>
  <c r="B106" i="113"/>
  <c r="AC99" i="113"/>
  <c r="Z99" i="113"/>
  <c r="AB99" i="113" s="1"/>
  <c r="AA104" i="113"/>
  <c r="L102" i="113"/>
  <c r="M101" i="113"/>
  <c r="D101" i="113" s="1"/>
  <c r="O101" i="112"/>
  <c r="P98" i="112"/>
  <c r="Q98" i="112"/>
  <c r="S98" i="112" s="1"/>
  <c r="Z100" i="112"/>
  <c r="AB100" i="112" s="1"/>
  <c r="AC100" i="112"/>
  <c r="F43" i="112"/>
  <c r="X43" i="112"/>
  <c r="B107" i="112"/>
  <c r="C106" i="112"/>
  <c r="AA105" i="112"/>
  <c r="M102" i="112"/>
  <c r="D102" i="112" s="1"/>
  <c r="L103" i="112"/>
  <c r="R97" i="112"/>
  <c r="O101" i="111"/>
  <c r="P98" i="111"/>
  <c r="Q98" i="111"/>
  <c r="S98" i="111" s="1"/>
  <c r="V43" i="111"/>
  <c r="H43" i="111"/>
  <c r="B106" i="111"/>
  <c r="C105" i="111"/>
  <c r="Z99" i="111"/>
  <c r="AB99" i="111" s="1"/>
  <c r="AC99" i="111"/>
  <c r="M102" i="111"/>
  <c r="D102" i="111" s="1"/>
  <c r="L103" i="111"/>
  <c r="AA104" i="111"/>
  <c r="R97" i="111"/>
  <c r="O101" i="110"/>
  <c r="P99" i="110"/>
  <c r="Q99" i="110"/>
  <c r="S99" i="110" s="1"/>
  <c r="F43" i="110"/>
  <c r="X43" i="110"/>
  <c r="B107" i="110"/>
  <c r="C106" i="110"/>
  <c r="Z100" i="110"/>
  <c r="AB100" i="110" s="1"/>
  <c r="AC100" i="110"/>
  <c r="AA105" i="110"/>
  <c r="M102" i="110"/>
  <c r="D102" i="110" s="1"/>
  <c r="L103" i="110"/>
  <c r="R98" i="110"/>
  <c r="O101" i="109"/>
  <c r="P99" i="109"/>
  <c r="Q99" i="109"/>
  <c r="S99" i="109" s="1"/>
  <c r="Z100" i="109"/>
  <c r="AB100" i="109" s="1"/>
  <c r="AC100" i="109"/>
  <c r="F43" i="109"/>
  <c r="X43" i="109"/>
  <c r="B107" i="109"/>
  <c r="C106" i="109"/>
  <c r="M102" i="109"/>
  <c r="D102" i="109" s="1"/>
  <c r="L103" i="109"/>
  <c r="AA105" i="109"/>
  <c r="R98" i="109"/>
  <c r="O101" i="108"/>
  <c r="P99" i="108"/>
  <c r="Q99" i="108"/>
  <c r="S99" i="108" s="1"/>
  <c r="M102" i="108"/>
  <c r="D102" i="108" s="1"/>
  <c r="L103" i="108"/>
  <c r="Z100" i="108"/>
  <c r="AB100" i="108" s="1"/>
  <c r="AC100" i="108"/>
  <c r="AA105" i="108"/>
  <c r="B107" i="108"/>
  <c r="C106" i="108"/>
  <c r="F43" i="108"/>
  <c r="X43" i="108"/>
  <c r="R98" i="108"/>
  <c r="O101" i="107"/>
  <c r="P99" i="107"/>
  <c r="Q99" i="107"/>
  <c r="S99" i="107" s="1"/>
  <c r="R98" i="106"/>
  <c r="B107" i="107"/>
  <c r="C106" i="107"/>
  <c r="F43" i="107"/>
  <c r="X43" i="107"/>
  <c r="Z100" i="107"/>
  <c r="AB100" i="107" s="1"/>
  <c r="AC100" i="107"/>
  <c r="M102" i="107"/>
  <c r="D102" i="107" s="1"/>
  <c r="L103" i="107"/>
  <c r="AA105" i="107"/>
  <c r="R98" i="107"/>
  <c r="O101" i="106"/>
  <c r="P99" i="106"/>
  <c r="Q99" i="106"/>
  <c r="S99" i="106" s="1"/>
  <c r="V43" i="106"/>
  <c r="H43" i="106"/>
  <c r="AC100" i="106"/>
  <c r="Z100" i="106"/>
  <c r="AB100" i="106" s="1"/>
  <c r="AA105" i="106"/>
  <c r="L103" i="106"/>
  <c r="M102" i="106"/>
  <c r="D102" i="106" s="1"/>
  <c r="C106" i="106"/>
  <c r="B107" i="106"/>
  <c r="P66" i="98"/>
  <c r="Q66" i="98"/>
  <c r="S66" i="98" s="1"/>
  <c r="O101" i="105"/>
  <c r="P98" i="105"/>
  <c r="Q98" i="105"/>
  <c r="S98" i="105" s="1"/>
  <c r="R98" i="104"/>
  <c r="V43" i="105"/>
  <c r="H43" i="105"/>
  <c r="Z99" i="105"/>
  <c r="AB99" i="105" s="1"/>
  <c r="AC99" i="105"/>
  <c r="AA104" i="105"/>
  <c r="R65" i="98"/>
  <c r="M102" i="105"/>
  <c r="D102" i="105" s="1"/>
  <c r="L103" i="105"/>
  <c r="B106" i="105"/>
  <c r="C105" i="105"/>
  <c r="R97" i="105"/>
  <c r="O101" i="104"/>
  <c r="P99" i="104"/>
  <c r="Q99" i="104"/>
  <c r="S99" i="104" s="1"/>
  <c r="C106" i="104"/>
  <c r="B107" i="104"/>
  <c r="S60" i="94"/>
  <c r="R60" i="94"/>
  <c r="L103" i="104"/>
  <c r="M102" i="104"/>
  <c r="D102" i="104" s="1"/>
  <c r="AC100" i="104"/>
  <c r="Z100" i="104"/>
  <c r="AB100" i="104" s="1"/>
  <c r="AA105" i="104"/>
  <c r="V43" i="104"/>
  <c r="H43" i="104"/>
  <c r="O100" i="103"/>
  <c r="P97" i="103"/>
  <c r="Q97" i="103"/>
  <c r="S97" i="103" s="1"/>
  <c r="Z99" i="103"/>
  <c r="AB99" i="103" s="1"/>
  <c r="AC99" i="103"/>
  <c r="M101" i="103"/>
  <c r="D101" i="103" s="1"/>
  <c r="L102" i="103"/>
  <c r="B107" i="103"/>
  <c r="C106" i="103"/>
  <c r="U43" i="103"/>
  <c r="E43" i="103" s="1"/>
  <c r="I42" i="103"/>
  <c r="W43" i="103"/>
  <c r="AA105" i="103"/>
  <c r="R96" i="103"/>
  <c r="O101" i="102"/>
  <c r="P99" i="102"/>
  <c r="Q99" i="102"/>
  <c r="S99" i="102" s="1"/>
  <c r="R98" i="101"/>
  <c r="C106" i="102"/>
  <c r="B107" i="102"/>
  <c r="L103" i="102"/>
  <c r="M102" i="102"/>
  <c r="D102" i="102" s="1"/>
  <c r="AC100" i="102"/>
  <c r="Z100" i="102"/>
  <c r="AB100" i="102" s="1"/>
  <c r="AA105" i="102"/>
  <c r="V43" i="102"/>
  <c r="H43" i="102"/>
  <c r="O101" i="101"/>
  <c r="P99" i="101"/>
  <c r="Q99" i="101"/>
  <c r="S99" i="101" s="1"/>
  <c r="AA105" i="101"/>
  <c r="AC100" i="101"/>
  <c r="Z100" i="101"/>
  <c r="AB100" i="101" s="1"/>
  <c r="L103" i="101"/>
  <c r="M102" i="101"/>
  <c r="D102" i="101" s="1"/>
  <c r="H43" i="101"/>
  <c r="C106" i="101"/>
  <c r="B107" i="101"/>
  <c r="O100" i="100"/>
  <c r="P97" i="100"/>
  <c r="Q97" i="100"/>
  <c r="S97" i="100" s="1"/>
  <c r="AC99" i="100"/>
  <c r="Z99" i="100"/>
  <c r="AB99" i="100" s="1"/>
  <c r="L102" i="100"/>
  <c r="M101" i="100"/>
  <c r="D101" i="100" s="1"/>
  <c r="AA104" i="100"/>
  <c r="R96" i="100"/>
  <c r="C105" i="100"/>
  <c r="B106" i="100"/>
  <c r="O101" i="99"/>
  <c r="AA105" i="99"/>
  <c r="Z100" i="99"/>
  <c r="AB100" i="99" s="1"/>
  <c r="AC100" i="99"/>
  <c r="P98" i="99"/>
  <c r="Q98" i="99"/>
  <c r="S98" i="99" s="1"/>
  <c r="V43" i="99"/>
  <c r="H43" i="99"/>
  <c r="B107" i="99"/>
  <c r="C106" i="99"/>
  <c r="M102" i="99"/>
  <c r="D102" i="99" s="1"/>
  <c r="L103" i="99"/>
  <c r="R97" i="99"/>
  <c r="H43" i="98"/>
  <c r="O101" i="98"/>
  <c r="B107" i="98"/>
  <c r="C106" i="98"/>
  <c r="M102" i="98"/>
  <c r="D102" i="98" s="1"/>
  <c r="L103" i="98"/>
  <c r="AA105" i="98"/>
  <c r="Z99" i="98"/>
  <c r="AB99" i="98" s="1"/>
  <c r="AC99" i="98"/>
  <c r="U91" i="97"/>
  <c r="W91" i="97" s="1"/>
  <c r="V91" i="97" s="1"/>
  <c r="X91" i="97" s="1"/>
  <c r="O101" i="97"/>
  <c r="AA104" i="97"/>
  <c r="L103" i="97"/>
  <c r="M102" i="97"/>
  <c r="D102" i="97" s="1"/>
  <c r="AC100" i="97"/>
  <c r="Z100" i="97"/>
  <c r="AB100" i="97" s="1"/>
  <c r="C105" i="97"/>
  <c r="B106" i="97"/>
  <c r="P59" i="97"/>
  <c r="I58" i="97"/>
  <c r="Q59" i="97"/>
  <c r="F59" i="97" s="1"/>
  <c r="U89" i="96"/>
  <c r="W89" i="96" s="1"/>
  <c r="V89" i="96" s="1"/>
  <c r="X89" i="96" s="1"/>
  <c r="O100" i="96"/>
  <c r="L102" i="96"/>
  <c r="M101" i="96"/>
  <c r="D101" i="96" s="1"/>
  <c r="AA104" i="96"/>
  <c r="AC99" i="96"/>
  <c r="Z99" i="96"/>
  <c r="AB99" i="96" s="1"/>
  <c r="C105" i="96"/>
  <c r="B106" i="96"/>
  <c r="O101" i="95"/>
  <c r="C106" i="95"/>
  <c r="B107" i="95"/>
  <c r="P59" i="95"/>
  <c r="Q59" i="95"/>
  <c r="AA105" i="95"/>
  <c r="L103" i="95"/>
  <c r="M102" i="95"/>
  <c r="D102" i="95" s="1"/>
  <c r="AC100" i="95"/>
  <c r="Z100" i="95"/>
  <c r="AB100" i="95" s="1"/>
  <c r="O99" i="94"/>
  <c r="L101" i="94"/>
  <c r="M100" i="94"/>
  <c r="D100" i="94" s="1"/>
  <c r="AA104" i="94"/>
  <c r="AC98" i="94"/>
  <c r="Z98" i="94"/>
  <c r="AB98" i="94" s="1"/>
  <c r="C105" i="94"/>
  <c r="B106" i="94"/>
  <c r="W43" i="95" l="1"/>
  <c r="E43" i="95"/>
  <c r="U43" i="94"/>
  <c r="E43" i="94" s="1"/>
  <c r="W43" i="94"/>
  <c r="I42" i="94"/>
  <c r="Q67" i="98"/>
  <c r="S67" i="98" s="1"/>
  <c r="Q68" i="98" s="1"/>
  <c r="P67" i="98"/>
  <c r="W41" i="100"/>
  <c r="H41" i="100"/>
  <c r="V41" i="100"/>
  <c r="F41" i="113"/>
  <c r="X41" i="113"/>
  <c r="R66" i="98"/>
  <c r="P61" i="96"/>
  <c r="Q61" i="96"/>
  <c r="F61" i="96" s="1"/>
  <c r="I60" i="96"/>
  <c r="S63" i="116"/>
  <c r="I63" i="116" s="1"/>
  <c r="O102" i="117"/>
  <c r="U79" i="117"/>
  <c r="W79" i="117" s="1"/>
  <c r="V79" i="117" s="1"/>
  <c r="X79" i="117" s="1"/>
  <c r="AA106" i="117"/>
  <c r="P63" i="117"/>
  <c r="I62" i="117"/>
  <c r="Q63" i="117"/>
  <c r="F63" i="117" s="1"/>
  <c r="M103" i="117"/>
  <c r="D103" i="117" s="1"/>
  <c r="L104" i="117"/>
  <c r="Z101" i="117"/>
  <c r="AB101" i="117" s="1"/>
  <c r="AC101" i="117"/>
  <c r="B108" i="117"/>
  <c r="C107" i="117"/>
  <c r="O102" i="116"/>
  <c r="U71" i="116"/>
  <c r="W71" i="116" s="1"/>
  <c r="V71" i="116" s="1"/>
  <c r="X71" i="116" s="1"/>
  <c r="AA106" i="116"/>
  <c r="M103" i="116"/>
  <c r="D103" i="116" s="1"/>
  <c r="L104" i="116"/>
  <c r="R63" i="116"/>
  <c r="H63" i="116" s="1"/>
  <c r="E63" i="116"/>
  <c r="B108" i="116"/>
  <c r="C107" i="116"/>
  <c r="P64" i="116"/>
  <c r="Q64" i="116"/>
  <c r="F64" i="116" s="1"/>
  <c r="Z101" i="116"/>
  <c r="AB101" i="116" s="1"/>
  <c r="AC101" i="116"/>
  <c r="R99" i="115"/>
  <c r="O102" i="115"/>
  <c r="P100" i="115"/>
  <c r="Q100" i="115"/>
  <c r="S100" i="115" s="1"/>
  <c r="R98" i="113"/>
  <c r="C106" i="115"/>
  <c r="B107" i="115"/>
  <c r="U44" i="115"/>
  <c r="E44" i="115" s="1"/>
  <c r="I43" i="115"/>
  <c r="AC101" i="115"/>
  <c r="Z101" i="115"/>
  <c r="AB101" i="115" s="1"/>
  <c r="L104" i="115"/>
  <c r="M103" i="115"/>
  <c r="D103" i="115" s="1"/>
  <c r="AA105" i="115"/>
  <c r="O102" i="114"/>
  <c r="P100" i="114"/>
  <c r="Q100" i="114"/>
  <c r="S100" i="114" s="1"/>
  <c r="Z101" i="114"/>
  <c r="AB101" i="114" s="1"/>
  <c r="AC101" i="114"/>
  <c r="B108" i="114"/>
  <c r="C107" i="114"/>
  <c r="M103" i="114"/>
  <c r="D103" i="114" s="1"/>
  <c r="L104" i="114"/>
  <c r="U44" i="114"/>
  <c r="E44" i="114" s="1"/>
  <c r="I43" i="114"/>
  <c r="AA106" i="114"/>
  <c r="R99" i="114"/>
  <c r="O101" i="113"/>
  <c r="P99" i="113"/>
  <c r="Q99" i="113"/>
  <c r="S99" i="113" s="1"/>
  <c r="AC100" i="113"/>
  <c r="Z100" i="113"/>
  <c r="AB100" i="113" s="1"/>
  <c r="AA105" i="113"/>
  <c r="L103" i="113"/>
  <c r="M102" i="113"/>
  <c r="D102" i="113" s="1"/>
  <c r="C106" i="113"/>
  <c r="B107" i="113"/>
  <c r="O102" i="112"/>
  <c r="P99" i="112"/>
  <c r="Q99" i="112"/>
  <c r="S99" i="112" s="1"/>
  <c r="M103" i="112"/>
  <c r="D103" i="112" s="1"/>
  <c r="L104" i="112"/>
  <c r="B108" i="112"/>
  <c r="C107" i="112"/>
  <c r="AA106" i="112"/>
  <c r="U44" i="112"/>
  <c r="E44" i="112" s="1"/>
  <c r="I43" i="112"/>
  <c r="Z101" i="112"/>
  <c r="AB101" i="112" s="1"/>
  <c r="AC101" i="112"/>
  <c r="R98" i="112"/>
  <c r="O102" i="111"/>
  <c r="P99" i="111"/>
  <c r="Q99" i="111"/>
  <c r="S99" i="111" s="1"/>
  <c r="B107" i="111"/>
  <c r="C106" i="111"/>
  <c r="F43" i="111"/>
  <c r="X43" i="111"/>
  <c r="M103" i="111"/>
  <c r="D103" i="111" s="1"/>
  <c r="L104" i="111"/>
  <c r="Z100" i="111"/>
  <c r="AB100" i="111" s="1"/>
  <c r="AC100" i="111"/>
  <c r="AA105" i="111"/>
  <c r="R98" i="111"/>
  <c r="O102" i="110"/>
  <c r="P100" i="110"/>
  <c r="Q100" i="110"/>
  <c r="S100" i="110" s="1"/>
  <c r="M103" i="110"/>
  <c r="D103" i="110" s="1"/>
  <c r="L104" i="110"/>
  <c r="B108" i="110"/>
  <c r="C107" i="110"/>
  <c r="Z101" i="110"/>
  <c r="AB101" i="110" s="1"/>
  <c r="AC101" i="110"/>
  <c r="AA106" i="110"/>
  <c r="U44" i="110"/>
  <c r="E44" i="110" s="1"/>
  <c r="I43" i="110"/>
  <c r="R99" i="110"/>
  <c r="O102" i="109"/>
  <c r="P100" i="109"/>
  <c r="Q100" i="109"/>
  <c r="S100" i="109" s="1"/>
  <c r="B108" i="109"/>
  <c r="C107" i="109"/>
  <c r="M103" i="109"/>
  <c r="D103" i="109" s="1"/>
  <c r="L104" i="109"/>
  <c r="AA106" i="109"/>
  <c r="U44" i="109"/>
  <c r="E44" i="109" s="1"/>
  <c r="I43" i="109"/>
  <c r="Z101" i="109"/>
  <c r="AB101" i="109" s="1"/>
  <c r="AC101" i="109"/>
  <c r="R99" i="109"/>
  <c r="O102" i="108"/>
  <c r="P100" i="108"/>
  <c r="Q100" i="108"/>
  <c r="S100" i="108" s="1"/>
  <c r="U44" i="108"/>
  <c r="E44" i="108" s="1"/>
  <c r="I43" i="108"/>
  <c r="AA106" i="108"/>
  <c r="B108" i="108"/>
  <c r="C107" i="108"/>
  <c r="Z101" i="108"/>
  <c r="AB101" i="108" s="1"/>
  <c r="AC101" i="108"/>
  <c r="M103" i="108"/>
  <c r="D103" i="108" s="1"/>
  <c r="L104" i="108"/>
  <c r="R99" i="108"/>
  <c r="O102" i="107"/>
  <c r="P100" i="107"/>
  <c r="Q100" i="107"/>
  <c r="S100" i="107" s="1"/>
  <c r="R99" i="106"/>
  <c r="M103" i="107"/>
  <c r="D103" i="107" s="1"/>
  <c r="L104" i="107"/>
  <c r="Z101" i="107"/>
  <c r="AB101" i="107" s="1"/>
  <c r="AC101" i="107"/>
  <c r="U44" i="107"/>
  <c r="E44" i="107" s="1"/>
  <c r="I43" i="107"/>
  <c r="W44" i="107"/>
  <c r="AA106" i="107"/>
  <c r="B108" i="107"/>
  <c r="C107" i="107"/>
  <c r="R99" i="107"/>
  <c r="O102" i="106"/>
  <c r="P100" i="106"/>
  <c r="Q100" i="106"/>
  <c r="S100" i="106" s="1"/>
  <c r="C107" i="106"/>
  <c r="B108" i="106"/>
  <c r="AC101" i="106"/>
  <c r="Z101" i="106"/>
  <c r="AB101" i="106" s="1"/>
  <c r="F43" i="106"/>
  <c r="X43" i="106"/>
  <c r="AA106" i="106"/>
  <c r="L104" i="106"/>
  <c r="M103" i="106"/>
  <c r="D103" i="106" s="1"/>
  <c r="O102" i="105"/>
  <c r="P99" i="105"/>
  <c r="Q99" i="105"/>
  <c r="S99" i="105" s="1"/>
  <c r="R99" i="102"/>
  <c r="AA105" i="105"/>
  <c r="M103" i="105"/>
  <c r="D103" i="105" s="1"/>
  <c r="L104" i="105"/>
  <c r="Z100" i="105"/>
  <c r="AB100" i="105" s="1"/>
  <c r="AC100" i="105"/>
  <c r="R99" i="104"/>
  <c r="B107" i="105"/>
  <c r="C106" i="105"/>
  <c r="F43" i="105"/>
  <c r="X43" i="105"/>
  <c r="R98" i="105"/>
  <c r="O102" i="104"/>
  <c r="P100" i="104"/>
  <c r="Q100" i="104"/>
  <c r="S100" i="104" s="1"/>
  <c r="F43" i="104"/>
  <c r="X43" i="104"/>
  <c r="P61" i="94"/>
  <c r="Q61" i="94"/>
  <c r="AA106" i="104"/>
  <c r="AC101" i="104"/>
  <c r="Z101" i="104"/>
  <c r="AB101" i="104" s="1"/>
  <c r="L104" i="104"/>
  <c r="M103" i="104"/>
  <c r="D103" i="104" s="1"/>
  <c r="C107" i="104"/>
  <c r="B108" i="104"/>
  <c r="O101" i="103"/>
  <c r="P98" i="103"/>
  <c r="Q98" i="103"/>
  <c r="S98" i="103" s="1"/>
  <c r="R97" i="100"/>
  <c r="B108" i="103"/>
  <c r="C107" i="103"/>
  <c r="V43" i="103"/>
  <c r="H43" i="103"/>
  <c r="AA106" i="103"/>
  <c r="M102" i="103"/>
  <c r="D102" i="103" s="1"/>
  <c r="L103" i="103"/>
  <c r="Z100" i="103"/>
  <c r="AB100" i="103" s="1"/>
  <c r="AC100" i="103"/>
  <c r="R97" i="103"/>
  <c r="O102" i="102"/>
  <c r="P100" i="102"/>
  <c r="Q100" i="102"/>
  <c r="S100" i="102" s="1"/>
  <c r="F43" i="102"/>
  <c r="X43" i="102"/>
  <c r="C107" i="102"/>
  <c r="B108" i="102"/>
  <c r="R99" i="101"/>
  <c r="AC101" i="102"/>
  <c r="Z101" i="102"/>
  <c r="AB101" i="102" s="1"/>
  <c r="L104" i="102"/>
  <c r="M103" i="102"/>
  <c r="D103" i="102" s="1"/>
  <c r="AA106" i="102"/>
  <c r="O102" i="101"/>
  <c r="P100" i="101"/>
  <c r="Q100" i="101"/>
  <c r="S100" i="101" s="1"/>
  <c r="C107" i="101"/>
  <c r="B108" i="101"/>
  <c r="AA106" i="101"/>
  <c r="F43" i="101"/>
  <c r="X43" i="101"/>
  <c r="L104" i="101"/>
  <c r="M103" i="101"/>
  <c r="D103" i="101" s="1"/>
  <c r="AC101" i="101"/>
  <c r="Z101" i="101"/>
  <c r="AB101" i="101" s="1"/>
  <c r="O101" i="100"/>
  <c r="P98" i="100"/>
  <c r="Q98" i="100"/>
  <c r="S98" i="100" s="1"/>
  <c r="AA105" i="100"/>
  <c r="L103" i="100"/>
  <c r="M102" i="100"/>
  <c r="D102" i="100" s="1"/>
  <c r="AC100" i="100"/>
  <c r="Z100" i="100"/>
  <c r="AB100" i="100" s="1"/>
  <c r="C106" i="100"/>
  <c r="B107" i="100"/>
  <c r="P99" i="99"/>
  <c r="Q99" i="99"/>
  <c r="S99" i="99" s="1"/>
  <c r="O102" i="99"/>
  <c r="M103" i="99"/>
  <c r="D103" i="99" s="1"/>
  <c r="L104" i="99"/>
  <c r="AA106" i="99"/>
  <c r="R98" i="99"/>
  <c r="B108" i="99"/>
  <c r="C107" i="99"/>
  <c r="F43" i="99"/>
  <c r="X43" i="99"/>
  <c r="Z101" i="99"/>
  <c r="AB101" i="99" s="1"/>
  <c r="AC101" i="99"/>
  <c r="X43" i="98"/>
  <c r="F43" i="98"/>
  <c r="O102" i="98"/>
  <c r="Z100" i="98"/>
  <c r="AB100" i="98" s="1"/>
  <c r="AC100" i="98"/>
  <c r="B108" i="98"/>
  <c r="C107" i="98"/>
  <c r="P68" i="98"/>
  <c r="M103" i="98"/>
  <c r="D103" i="98" s="1"/>
  <c r="L104" i="98"/>
  <c r="AA106" i="98"/>
  <c r="O102" i="97"/>
  <c r="U92" i="97"/>
  <c r="W92" i="97" s="1"/>
  <c r="V92" i="97" s="1"/>
  <c r="X92" i="97" s="1"/>
  <c r="S59" i="97"/>
  <c r="C106" i="97"/>
  <c r="B107" i="97"/>
  <c r="R59" i="97"/>
  <c r="H59" i="97" s="1"/>
  <c r="E59" i="97"/>
  <c r="AA105" i="97"/>
  <c r="AC101" i="97"/>
  <c r="Z101" i="97"/>
  <c r="AB101" i="97" s="1"/>
  <c r="L104" i="97"/>
  <c r="M103" i="97"/>
  <c r="D103" i="97" s="1"/>
  <c r="U90" i="96"/>
  <c r="W90" i="96" s="1"/>
  <c r="V90" i="96" s="1"/>
  <c r="X90" i="96" s="1"/>
  <c r="O101" i="96"/>
  <c r="C106" i="96"/>
  <c r="B107" i="96"/>
  <c r="L103" i="96"/>
  <c r="M102" i="96"/>
  <c r="D102" i="96" s="1"/>
  <c r="AA105" i="96"/>
  <c r="AC100" i="96"/>
  <c r="Z100" i="96"/>
  <c r="AB100" i="96" s="1"/>
  <c r="O102" i="95"/>
  <c r="S59" i="95"/>
  <c r="C107" i="95"/>
  <c r="B108" i="95"/>
  <c r="AC101" i="95"/>
  <c r="Z101" i="95"/>
  <c r="AB101" i="95" s="1"/>
  <c r="L104" i="95"/>
  <c r="M103" i="95"/>
  <c r="D103" i="95" s="1"/>
  <c r="R59" i="95"/>
  <c r="AA106" i="95"/>
  <c r="O100" i="94"/>
  <c r="AC99" i="94"/>
  <c r="Z99" i="94"/>
  <c r="AB99" i="94" s="1"/>
  <c r="AA105" i="94"/>
  <c r="C106" i="94"/>
  <c r="B107" i="94"/>
  <c r="L102" i="94"/>
  <c r="M101" i="94"/>
  <c r="D101" i="94" s="1"/>
  <c r="W44" i="114" l="1"/>
  <c r="W44" i="115"/>
  <c r="S61" i="96"/>
  <c r="W44" i="108"/>
  <c r="W44" i="112"/>
  <c r="W44" i="109"/>
  <c r="V44" i="109" s="1"/>
  <c r="W44" i="110"/>
  <c r="V43" i="95"/>
  <c r="H43" i="95"/>
  <c r="V43" i="94"/>
  <c r="H43" i="94"/>
  <c r="R67" i="98"/>
  <c r="I41" i="113"/>
  <c r="U42" i="113"/>
  <c r="E42" i="113" s="1"/>
  <c r="F41" i="100"/>
  <c r="X41" i="100"/>
  <c r="I61" i="96"/>
  <c r="P62" i="96"/>
  <c r="Q62" i="96"/>
  <c r="R61" i="96"/>
  <c r="H61" i="96" s="1"/>
  <c r="E61" i="96"/>
  <c r="O103" i="117"/>
  <c r="U80" i="117"/>
  <c r="W80" i="117" s="1"/>
  <c r="V80" i="117" s="1"/>
  <c r="X80" i="117" s="1"/>
  <c r="AA107" i="117"/>
  <c r="Z102" i="117"/>
  <c r="AB102" i="117" s="1"/>
  <c r="AC102" i="117"/>
  <c r="M104" i="117"/>
  <c r="D104" i="117" s="1"/>
  <c r="L105" i="117"/>
  <c r="R63" i="117"/>
  <c r="H63" i="117" s="1"/>
  <c r="E63" i="117"/>
  <c r="S64" i="116"/>
  <c r="P65" i="116" s="1"/>
  <c r="B109" i="117"/>
  <c r="C108" i="117"/>
  <c r="S63" i="117"/>
  <c r="O103" i="116"/>
  <c r="U72" i="116"/>
  <c r="W72" i="116" s="1"/>
  <c r="V72" i="116" s="1"/>
  <c r="X72" i="116" s="1"/>
  <c r="Z102" i="116"/>
  <c r="AB102" i="116" s="1"/>
  <c r="AC102" i="116"/>
  <c r="R64" i="116"/>
  <c r="H64" i="116" s="1"/>
  <c r="E64" i="116"/>
  <c r="AA107" i="116"/>
  <c r="M104" i="116"/>
  <c r="D104" i="116" s="1"/>
  <c r="L105" i="116"/>
  <c r="Q65" i="116"/>
  <c r="F65" i="116" s="1"/>
  <c r="B109" i="116"/>
  <c r="C108" i="116"/>
  <c r="R100" i="115"/>
  <c r="O103" i="115"/>
  <c r="P101" i="115"/>
  <c r="Q101" i="115"/>
  <c r="S101" i="115" s="1"/>
  <c r="V44" i="115"/>
  <c r="H44" i="115"/>
  <c r="C107" i="115"/>
  <c r="B108" i="115"/>
  <c r="R99" i="113"/>
  <c r="L105" i="115"/>
  <c r="M104" i="115"/>
  <c r="D104" i="115" s="1"/>
  <c r="AC102" i="115"/>
  <c r="Z102" i="115"/>
  <c r="AB102" i="115" s="1"/>
  <c r="AA106" i="115"/>
  <c r="O103" i="114"/>
  <c r="P101" i="114"/>
  <c r="Q101" i="114"/>
  <c r="S101" i="114" s="1"/>
  <c r="B109" i="114"/>
  <c r="C108" i="114"/>
  <c r="V44" i="114"/>
  <c r="H44" i="114"/>
  <c r="M104" i="114"/>
  <c r="D104" i="114" s="1"/>
  <c r="L105" i="114"/>
  <c r="AA107" i="114"/>
  <c r="Z102" i="114"/>
  <c r="AB102" i="114" s="1"/>
  <c r="AC102" i="114"/>
  <c r="R100" i="114"/>
  <c r="O102" i="113"/>
  <c r="P100" i="113"/>
  <c r="Q100" i="113"/>
  <c r="S100" i="113" s="1"/>
  <c r="C107" i="113"/>
  <c r="B108" i="113"/>
  <c r="AC101" i="113"/>
  <c r="Z101" i="113"/>
  <c r="AB101" i="113" s="1"/>
  <c r="AA106" i="113"/>
  <c r="L104" i="113"/>
  <c r="M103" i="113"/>
  <c r="D103" i="113" s="1"/>
  <c r="O103" i="112"/>
  <c r="P100" i="112"/>
  <c r="Q100" i="112"/>
  <c r="S100" i="112" s="1"/>
  <c r="Z102" i="112"/>
  <c r="AB102" i="112" s="1"/>
  <c r="AC102" i="112"/>
  <c r="V44" i="112"/>
  <c r="H44" i="112"/>
  <c r="B109" i="112"/>
  <c r="C108" i="112"/>
  <c r="AA107" i="112"/>
  <c r="M104" i="112"/>
  <c r="D104" i="112" s="1"/>
  <c r="L105" i="112"/>
  <c r="R99" i="112"/>
  <c r="O103" i="111"/>
  <c r="P100" i="111"/>
  <c r="Q100" i="111"/>
  <c r="S100" i="111" s="1"/>
  <c r="B108" i="111"/>
  <c r="C107" i="111"/>
  <c r="Z101" i="111"/>
  <c r="AB101" i="111" s="1"/>
  <c r="AC101" i="111"/>
  <c r="M104" i="111"/>
  <c r="D104" i="111" s="1"/>
  <c r="L105" i="111"/>
  <c r="U44" i="111"/>
  <c r="E44" i="111" s="1"/>
  <c r="I43" i="111"/>
  <c r="AA106" i="111"/>
  <c r="R99" i="111"/>
  <c r="O103" i="110"/>
  <c r="P101" i="110"/>
  <c r="Q101" i="110"/>
  <c r="S101" i="110" s="1"/>
  <c r="V44" i="110"/>
  <c r="H44" i="110"/>
  <c r="B109" i="110"/>
  <c r="C108" i="110"/>
  <c r="Z102" i="110"/>
  <c r="AB102" i="110" s="1"/>
  <c r="AC102" i="110"/>
  <c r="AA107" i="110"/>
  <c r="M104" i="110"/>
  <c r="D104" i="110" s="1"/>
  <c r="L105" i="110"/>
  <c r="R100" i="110"/>
  <c r="O103" i="109"/>
  <c r="P101" i="109"/>
  <c r="Q101" i="109"/>
  <c r="S101" i="109" s="1"/>
  <c r="Z102" i="109"/>
  <c r="AB102" i="109" s="1"/>
  <c r="AC102" i="109"/>
  <c r="H44" i="109"/>
  <c r="B109" i="109"/>
  <c r="C108" i="109"/>
  <c r="M104" i="109"/>
  <c r="D104" i="109" s="1"/>
  <c r="L105" i="109"/>
  <c r="AA107" i="109"/>
  <c r="R100" i="109"/>
  <c r="O103" i="108"/>
  <c r="P101" i="108"/>
  <c r="Q101" i="108"/>
  <c r="S101" i="108" s="1"/>
  <c r="M104" i="108"/>
  <c r="D104" i="108" s="1"/>
  <c r="L105" i="108"/>
  <c r="Z102" i="108"/>
  <c r="AB102" i="108" s="1"/>
  <c r="AC102" i="108"/>
  <c r="AA107" i="108"/>
  <c r="B109" i="108"/>
  <c r="C108" i="108"/>
  <c r="V44" i="108"/>
  <c r="H44" i="108"/>
  <c r="R100" i="108"/>
  <c r="O103" i="107"/>
  <c r="P101" i="107"/>
  <c r="Q101" i="107"/>
  <c r="S101" i="107" s="1"/>
  <c r="R100" i="106"/>
  <c r="B109" i="107"/>
  <c r="C108" i="107"/>
  <c r="V44" i="107"/>
  <c r="H44" i="107"/>
  <c r="Z102" i="107"/>
  <c r="AB102" i="107" s="1"/>
  <c r="AC102" i="107"/>
  <c r="M104" i="107"/>
  <c r="D104" i="107" s="1"/>
  <c r="L105" i="107"/>
  <c r="AA107" i="107"/>
  <c r="R100" i="107"/>
  <c r="O103" i="106"/>
  <c r="P101" i="106"/>
  <c r="Q101" i="106"/>
  <c r="S101" i="106" s="1"/>
  <c r="AC102" i="106"/>
  <c r="Z102" i="106"/>
  <c r="AB102" i="106" s="1"/>
  <c r="AA107" i="106"/>
  <c r="R100" i="104"/>
  <c r="L105" i="106"/>
  <c r="M104" i="106"/>
  <c r="D104" i="106" s="1"/>
  <c r="U44" i="106"/>
  <c r="E44" i="106" s="1"/>
  <c r="I43" i="106"/>
  <c r="W44" i="106"/>
  <c r="C108" i="106"/>
  <c r="B109" i="106"/>
  <c r="O103" i="105"/>
  <c r="P100" i="105"/>
  <c r="Q100" i="105"/>
  <c r="S100" i="105" s="1"/>
  <c r="U44" i="105"/>
  <c r="E44" i="105" s="1"/>
  <c r="I43" i="105"/>
  <c r="AA106" i="105"/>
  <c r="B108" i="105"/>
  <c r="C107" i="105"/>
  <c r="Z101" i="105"/>
  <c r="AB101" i="105" s="1"/>
  <c r="AC101" i="105"/>
  <c r="M104" i="105"/>
  <c r="D104" i="105" s="1"/>
  <c r="L105" i="105"/>
  <c r="R99" i="105"/>
  <c r="O103" i="104"/>
  <c r="P101" i="104"/>
  <c r="Q101" i="104"/>
  <c r="S101" i="104" s="1"/>
  <c r="C108" i="104"/>
  <c r="B109" i="104"/>
  <c r="AA107" i="104"/>
  <c r="L105" i="104"/>
  <c r="M104" i="104"/>
  <c r="D104" i="104" s="1"/>
  <c r="AC102" i="104"/>
  <c r="Z102" i="104"/>
  <c r="AB102" i="104" s="1"/>
  <c r="S61" i="94"/>
  <c r="R61" i="94"/>
  <c r="U44" i="104"/>
  <c r="E44" i="104" s="1"/>
  <c r="I43" i="104"/>
  <c r="O102" i="103"/>
  <c r="P99" i="103"/>
  <c r="Q99" i="103"/>
  <c r="S99" i="103" s="1"/>
  <c r="R100" i="102"/>
  <c r="AA107" i="103"/>
  <c r="Z101" i="103"/>
  <c r="AB101" i="103" s="1"/>
  <c r="AC101" i="103"/>
  <c r="M103" i="103"/>
  <c r="D103" i="103" s="1"/>
  <c r="L104" i="103"/>
  <c r="F43" i="103"/>
  <c r="X43" i="103"/>
  <c r="B109" i="103"/>
  <c r="C108" i="103"/>
  <c r="R98" i="103"/>
  <c r="O103" i="102"/>
  <c r="P101" i="102"/>
  <c r="Q101" i="102"/>
  <c r="S101" i="102" s="1"/>
  <c r="AA107" i="102"/>
  <c r="R98" i="100"/>
  <c r="R100" i="101"/>
  <c r="L105" i="102"/>
  <c r="M104" i="102"/>
  <c r="D104" i="102" s="1"/>
  <c r="AC102" i="102"/>
  <c r="Z102" i="102"/>
  <c r="AB102" i="102" s="1"/>
  <c r="C108" i="102"/>
  <c r="B109" i="102"/>
  <c r="U44" i="102"/>
  <c r="E44" i="102" s="1"/>
  <c r="I43" i="102"/>
  <c r="O103" i="101"/>
  <c r="P101" i="101"/>
  <c r="Q101" i="101"/>
  <c r="S101" i="101" s="1"/>
  <c r="U44" i="101"/>
  <c r="E44" i="101" s="1"/>
  <c r="I43" i="101"/>
  <c r="AA107" i="101"/>
  <c r="AC102" i="101"/>
  <c r="Z102" i="101"/>
  <c r="AB102" i="101" s="1"/>
  <c r="L105" i="101"/>
  <c r="M104" i="101"/>
  <c r="D104" i="101" s="1"/>
  <c r="C108" i="101"/>
  <c r="B109" i="101"/>
  <c r="O102" i="100"/>
  <c r="P99" i="100"/>
  <c r="Q99" i="100"/>
  <c r="S99" i="100" s="1"/>
  <c r="C107" i="100"/>
  <c r="B108" i="100"/>
  <c r="AA106" i="100"/>
  <c r="AC101" i="100"/>
  <c r="Z101" i="100"/>
  <c r="AB101" i="100" s="1"/>
  <c r="L104" i="100"/>
  <c r="M103" i="100"/>
  <c r="D103" i="100" s="1"/>
  <c r="O103" i="99"/>
  <c r="B109" i="99"/>
  <c r="C108" i="99"/>
  <c r="P100" i="99"/>
  <c r="Q100" i="99"/>
  <c r="S100" i="99" s="1"/>
  <c r="Z102" i="99"/>
  <c r="AB102" i="99" s="1"/>
  <c r="AC102" i="99"/>
  <c r="U44" i="99"/>
  <c r="E44" i="99" s="1"/>
  <c r="I43" i="99"/>
  <c r="AA107" i="99"/>
  <c r="M104" i="99"/>
  <c r="D104" i="99" s="1"/>
  <c r="L105" i="99"/>
  <c r="R99" i="99"/>
  <c r="U44" i="98"/>
  <c r="E44" i="98" s="1"/>
  <c r="I43" i="98"/>
  <c r="O103" i="98"/>
  <c r="S68" i="98"/>
  <c r="B109" i="98"/>
  <c r="C108" i="98"/>
  <c r="M104" i="98"/>
  <c r="D104" i="98" s="1"/>
  <c r="L105" i="98"/>
  <c r="R68" i="98"/>
  <c r="AA107" i="98"/>
  <c r="Z101" i="98"/>
  <c r="AB101" i="98" s="1"/>
  <c r="AC101" i="98"/>
  <c r="O103" i="97"/>
  <c r="L105" i="97"/>
  <c r="M104" i="97"/>
  <c r="D104" i="97" s="1"/>
  <c r="AC102" i="97"/>
  <c r="Z102" i="97"/>
  <c r="AB102" i="97" s="1"/>
  <c r="C107" i="97"/>
  <c r="B108" i="97"/>
  <c r="P60" i="97"/>
  <c r="I59" i="97"/>
  <c r="Q60" i="97"/>
  <c r="F60" i="97" s="1"/>
  <c r="U93" i="97"/>
  <c r="W93" i="97" s="1"/>
  <c r="V93" i="97" s="1"/>
  <c r="X93" i="97" s="1"/>
  <c r="AA106" i="97"/>
  <c r="U91" i="96"/>
  <c r="W91" i="96" s="1"/>
  <c r="V91" i="96" s="1"/>
  <c r="X91" i="96" s="1"/>
  <c r="O102" i="96"/>
  <c r="AC101" i="96"/>
  <c r="Z101" i="96"/>
  <c r="AB101" i="96" s="1"/>
  <c r="AA106" i="96"/>
  <c r="L104" i="96"/>
  <c r="M103" i="96"/>
  <c r="D103" i="96" s="1"/>
  <c r="C107" i="96"/>
  <c r="B108" i="96"/>
  <c r="O103" i="95"/>
  <c r="C108" i="95"/>
  <c r="B109" i="95"/>
  <c r="P60" i="95"/>
  <c r="Q60" i="95"/>
  <c r="L105" i="95"/>
  <c r="M104" i="95"/>
  <c r="D104" i="95" s="1"/>
  <c r="AC102" i="95"/>
  <c r="Z102" i="95"/>
  <c r="AB102" i="95" s="1"/>
  <c r="AA107" i="95"/>
  <c r="O101" i="94"/>
  <c r="L103" i="94"/>
  <c r="M102" i="94"/>
  <c r="D102" i="94" s="1"/>
  <c r="C107" i="94"/>
  <c r="B108" i="94"/>
  <c r="AA106" i="94"/>
  <c r="AC100" i="94"/>
  <c r="Z100" i="94"/>
  <c r="AB100" i="94" s="1"/>
  <c r="W44" i="101" l="1"/>
  <c r="W44" i="102"/>
  <c r="W44" i="99"/>
  <c r="W44" i="104"/>
  <c r="W44" i="105"/>
  <c r="V44" i="105" s="1"/>
  <c r="W44" i="111"/>
  <c r="V44" i="111" s="1"/>
  <c r="X43" i="95"/>
  <c r="F43" i="95"/>
  <c r="X43" i="94"/>
  <c r="F43" i="94"/>
  <c r="W42" i="113"/>
  <c r="V42" i="113" s="1"/>
  <c r="W44" i="98"/>
  <c r="V44" i="98" s="1"/>
  <c r="U42" i="100"/>
  <c r="E42" i="100" s="1"/>
  <c r="I41" i="100"/>
  <c r="E62" i="96"/>
  <c r="R62" i="96"/>
  <c r="H62" i="96" s="1"/>
  <c r="F62" i="96"/>
  <c r="S62" i="96"/>
  <c r="S65" i="116"/>
  <c r="P66" i="116" s="1"/>
  <c r="I64" i="116"/>
  <c r="O104" i="117"/>
  <c r="U81" i="117"/>
  <c r="W81" i="117" s="1"/>
  <c r="V81" i="117" s="1"/>
  <c r="X81" i="117" s="1"/>
  <c r="P64" i="117"/>
  <c r="I63" i="117"/>
  <c r="Q64" i="117"/>
  <c r="F64" i="117" s="1"/>
  <c r="B110" i="117"/>
  <c r="C109" i="117"/>
  <c r="M105" i="117"/>
  <c r="D105" i="117" s="1"/>
  <c r="L106" i="117"/>
  <c r="Z103" i="117"/>
  <c r="AB103" i="117" s="1"/>
  <c r="AC103" i="117"/>
  <c r="AA108" i="117"/>
  <c r="O104" i="116"/>
  <c r="U73" i="116"/>
  <c r="W73" i="116" s="1"/>
  <c r="V73" i="116" s="1"/>
  <c r="X73" i="116" s="1"/>
  <c r="AA108" i="116"/>
  <c r="R65" i="116"/>
  <c r="H65" i="116" s="1"/>
  <c r="E65" i="116"/>
  <c r="M105" i="116"/>
  <c r="D105" i="116" s="1"/>
  <c r="L106" i="116"/>
  <c r="B110" i="116"/>
  <c r="C109" i="116"/>
  <c r="Z103" i="116"/>
  <c r="AB103" i="116" s="1"/>
  <c r="AC103" i="116"/>
  <c r="R100" i="113"/>
  <c r="R101" i="115"/>
  <c r="O104" i="115"/>
  <c r="P102" i="115"/>
  <c r="Q102" i="115"/>
  <c r="S102" i="115" s="1"/>
  <c r="AA107" i="115"/>
  <c r="F44" i="115"/>
  <c r="X44" i="115"/>
  <c r="AC103" i="115"/>
  <c r="Z103" i="115"/>
  <c r="AB103" i="115" s="1"/>
  <c r="L106" i="115"/>
  <c r="M105" i="115"/>
  <c r="D105" i="115" s="1"/>
  <c r="C108" i="115"/>
  <c r="B109" i="115"/>
  <c r="O104" i="114"/>
  <c r="P102" i="114"/>
  <c r="Q102" i="114"/>
  <c r="S102" i="114" s="1"/>
  <c r="Z103" i="114"/>
  <c r="AB103" i="114" s="1"/>
  <c r="AC103" i="114"/>
  <c r="F44" i="114"/>
  <c r="X44" i="114"/>
  <c r="B110" i="114"/>
  <c r="C109" i="114"/>
  <c r="M105" i="114"/>
  <c r="D105" i="114" s="1"/>
  <c r="L106" i="114"/>
  <c r="AA108" i="114"/>
  <c r="R101" i="114"/>
  <c r="O103" i="113"/>
  <c r="P101" i="113"/>
  <c r="Q101" i="113"/>
  <c r="S101" i="113" s="1"/>
  <c r="AC102" i="113"/>
  <c r="Z102" i="113"/>
  <c r="AB102" i="113" s="1"/>
  <c r="AA107" i="113"/>
  <c r="L105" i="113"/>
  <c r="M104" i="113"/>
  <c r="D104" i="113" s="1"/>
  <c r="C108" i="113"/>
  <c r="B109" i="113"/>
  <c r="O104" i="112"/>
  <c r="P101" i="112"/>
  <c r="Q101" i="112"/>
  <c r="S101" i="112" s="1"/>
  <c r="M105" i="112"/>
  <c r="D105" i="112" s="1"/>
  <c r="L106" i="112"/>
  <c r="B110" i="112"/>
  <c r="C109" i="112"/>
  <c r="F44" i="112"/>
  <c r="X44" i="112"/>
  <c r="AA108" i="112"/>
  <c r="Z103" i="112"/>
  <c r="AB103" i="112" s="1"/>
  <c r="AC103" i="112"/>
  <c r="R100" i="112"/>
  <c r="O104" i="111"/>
  <c r="P101" i="111"/>
  <c r="Q101" i="111"/>
  <c r="S101" i="111" s="1"/>
  <c r="B109" i="111"/>
  <c r="C108" i="111"/>
  <c r="H44" i="111"/>
  <c r="M105" i="111"/>
  <c r="D105" i="111" s="1"/>
  <c r="L106" i="111"/>
  <c r="Z102" i="111"/>
  <c r="AB102" i="111" s="1"/>
  <c r="AC102" i="111"/>
  <c r="AA107" i="111"/>
  <c r="R100" i="111"/>
  <c r="O104" i="110"/>
  <c r="P102" i="110"/>
  <c r="Q102" i="110"/>
  <c r="S102" i="110" s="1"/>
  <c r="M105" i="110"/>
  <c r="D105" i="110" s="1"/>
  <c r="L106" i="110"/>
  <c r="B110" i="110"/>
  <c r="C109" i="110"/>
  <c r="F44" i="110"/>
  <c r="X44" i="110"/>
  <c r="Z103" i="110"/>
  <c r="AB103" i="110" s="1"/>
  <c r="AC103" i="110"/>
  <c r="AA108" i="110"/>
  <c r="R101" i="110"/>
  <c r="O104" i="109"/>
  <c r="P102" i="109"/>
  <c r="Q102" i="109"/>
  <c r="S102" i="109" s="1"/>
  <c r="B110" i="109"/>
  <c r="C109" i="109"/>
  <c r="F44" i="109"/>
  <c r="X44" i="109"/>
  <c r="M105" i="109"/>
  <c r="D105" i="109" s="1"/>
  <c r="L106" i="109"/>
  <c r="AA108" i="109"/>
  <c r="Z103" i="109"/>
  <c r="AB103" i="109" s="1"/>
  <c r="AC103" i="109"/>
  <c r="R101" i="109"/>
  <c r="O104" i="108"/>
  <c r="P102" i="108"/>
  <c r="Q102" i="108"/>
  <c r="S102" i="108" s="1"/>
  <c r="AA108" i="108"/>
  <c r="F44" i="108"/>
  <c r="X44" i="108"/>
  <c r="B110" i="108"/>
  <c r="C109" i="108"/>
  <c r="Z103" i="108"/>
  <c r="AB103" i="108" s="1"/>
  <c r="AC103" i="108"/>
  <c r="M105" i="108"/>
  <c r="D105" i="108" s="1"/>
  <c r="L106" i="108"/>
  <c r="R101" i="108"/>
  <c r="O104" i="107"/>
  <c r="P102" i="107"/>
  <c r="Q102" i="107"/>
  <c r="S102" i="107" s="1"/>
  <c r="R101" i="106"/>
  <c r="M105" i="107"/>
  <c r="D105" i="107" s="1"/>
  <c r="L106" i="107"/>
  <c r="Z103" i="107"/>
  <c r="AB103" i="107" s="1"/>
  <c r="AC103" i="107"/>
  <c r="AA108" i="107"/>
  <c r="F44" i="107"/>
  <c r="X44" i="107"/>
  <c r="B110" i="107"/>
  <c r="C109" i="107"/>
  <c r="R101" i="107"/>
  <c r="O104" i="106"/>
  <c r="P102" i="106"/>
  <c r="Q102" i="106"/>
  <c r="S102" i="106" s="1"/>
  <c r="AA108" i="106"/>
  <c r="L106" i="106"/>
  <c r="M105" i="106"/>
  <c r="D105" i="106" s="1"/>
  <c r="AC103" i="106"/>
  <c r="Z103" i="106"/>
  <c r="AB103" i="106" s="1"/>
  <c r="C109" i="106"/>
  <c r="B110" i="106"/>
  <c r="V44" i="106"/>
  <c r="H44" i="106"/>
  <c r="O104" i="105"/>
  <c r="P101" i="105"/>
  <c r="Q101" i="105"/>
  <c r="S101" i="105" s="1"/>
  <c r="M105" i="105"/>
  <c r="D105" i="105" s="1"/>
  <c r="L106" i="105"/>
  <c r="Z102" i="105"/>
  <c r="AB102" i="105" s="1"/>
  <c r="AC102" i="105"/>
  <c r="AA107" i="105"/>
  <c r="R101" i="104"/>
  <c r="B109" i="105"/>
  <c r="C108" i="105"/>
  <c r="H44" i="105"/>
  <c r="R100" i="105"/>
  <c r="O104" i="104"/>
  <c r="P102" i="104"/>
  <c r="Q102" i="104"/>
  <c r="S102" i="104" s="1"/>
  <c r="AA108" i="104"/>
  <c r="V44" i="104"/>
  <c r="H44" i="104"/>
  <c r="P62" i="94"/>
  <c r="Q62" i="94"/>
  <c r="AC103" i="104"/>
  <c r="Z103" i="104"/>
  <c r="AB103" i="104" s="1"/>
  <c r="L106" i="104"/>
  <c r="M105" i="104"/>
  <c r="D105" i="104" s="1"/>
  <c r="C109" i="104"/>
  <c r="B110" i="104"/>
  <c r="R101" i="101"/>
  <c r="O103" i="103"/>
  <c r="P100" i="103"/>
  <c r="Q100" i="103"/>
  <c r="S100" i="103" s="1"/>
  <c r="R101" i="102"/>
  <c r="B110" i="103"/>
  <c r="C109" i="103"/>
  <c r="AA108" i="103"/>
  <c r="U44" i="103"/>
  <c r="E44" i="103" s="1"/>
  <c r="I43" i="103"/>
  <c r="W44" i="103"/>
  <c r="M104" i="103"/>
  <c r="D104" i="103" s="1"/>
  <c r="L105" i="103"/>
  <c r="Z102" i="103"/>
  <c r="AB102" i="103" s="1"/>
  <c r="AC102" i="103"/>
  <c r="R99" i="103"/>
  <c r="O104" i="102"/>
  <c r="P102" i="102"/>
  <c r="Q102" i="102"/>
  <c r="S102" i="102" s="1"/>
  <c r="V44" i="102"/>
  <c r="H44" i="102"/>
  <c r="C109" i="102"/>
  <c r="B110" i="102"/>
  <c r="R99" i="100"/>
  <c r="AA108" i="102"/>
  <c r="AC103" i="102"/>
  <c r="Z103" i="102"/>
  <c r="AB103" i="102" s="1"/>
  <c r="L106" i="102"/>
  <c r="M105" i="102"/>
  <c r="D105" i="102" s="1"/>
  <c r="O104" i="101"/>
  <c r="P102" i="101"/>
  <c r="Q102" i="101"/>
  <c r="S102" i="101" s="1"/>
  <c r="C109" i="101"/>
  <c r="B110" i="101"/>
  <c r="AA108" i="101"/>
  <c r="L106" i="101"/>
  <c r="M105" i="101"/>
  <c r="D105" i="101" s="1"/>
  <c r="AC103" i="101"/>
  <c r="Z103" i="101"/>
  <c r="AB103" i="101" s="1"/>
  <c r="V44" i="101"/>
  <c r="H44" i="101"/>
  <c r="O103" i="100"/>
  <c r="P100" i="100"/>
  <c r="Q100" i="100"/>
  <c r="S100" i="100" s="1"/>
  <c r="AA107" i="100"/>
  <c r="L105" i="100"/>
  <c r="M104" i="100"/>
  <c r="D104" i="100" s="1"/>
  <c r="AC102" i="100"/>
  <c r="Z102" i="100"/>
  <c r="AB102" i="100" s="1"/>
  <c r="C108" i="100"/>
  <c r="B109" i="100"/>
  <c r="O104" i="99"/>
  <c r="P101" i="99"/>
  <c r="Q101" i="99"/>
  <c r="S101" i="99" s="1"/>
  <c r="M105" i="99"/>
  <c r="D105" i="99" s="1"/>
  <c r="L106" i="99"/>
  <c r="AA108" i="99"/>
  <c r="V44" i="99"/>
  <c r="H44" i="99"/>
  <c r="Z103" i="99"/>
  <c r="AB103" i="99" s="1"/>
  <c r="AC103" i="99"/>
  <c r="R100" i="99"/>
  <c r="B110" i="99"/>
  <c r="C109" i="99"/>
  <c r="H44" i="98"/>
  <c r="O104" i="98"/>
  <c r="M105" i="98"/>
  <c r="D105" i="98" s="1"/>
  <c r="L106" i="98"/>
  <c r="AA108" i="98"/>
  <c r="P69" i="98"/>
  <c r="Q69" i="98"/>
  <c r="Z102" i="98"/>
  <c r="AB102" i="98" s="1"/>
  <c r="AC102" i="98"/>
  <c r="B110" i="98"/>
  <c r="C109" i="98"/>
  <c r="O104" i="97"/>
  <c r="U94" i="97"/>
  <c r="W94" i="97" s="1"/>
  <c r="V94" i="97" s="1"/>
  <c r="X94" i="97" s="1"/>
  <c r="S60" i="97"/>
  <c r="C108" i="97"/>
  <c r="B109" i="97"/>
  <c r="R60" i="97"/>
  <c r="H60" i="97" s="1"/>
  <c r="E60" i="97"/>
  <c r="AA107" i="97"/>
  <c r="AC103" i="97"/>
  <c r="Z103" i="97"/>
  <c r="AB103" i="97" s="1"/>
  <c r="L106" i="97"/>
  <c r="M105" i="97"/>
  <c r="D105" i="97" s="1"/>
  <c r="U92" i="96"/>
  <c r="W92" i="96" s="1"/>
  <c r="V92" i="96" s="1"/>
  <c r="X92" i="96" s="1"/>
  <c r="O103" i="96"/>
  <c r="C108" i="96"/>
  <c r="B109" i="96"/>
  <c r="AC102" i="96"/>
  <c r="Z102" i="96"/>
  <c r="AB102" i="96" s="1"/>
  <c r="AA107" i="96"/>
  <c r="L105" i="96"/>
  <c r="M104" i="96"/>
  <c r="D104" i="96" s="1"/>
  <c r="O104" i="95"/>
  <c r="AC103" i="95"/>
  <c r="Z103" i="95"/>
  <c r="AB103" i="95" s="1"/>
  <c r="L106" i="95"/>
  <c r="M105" i="95"/>
  <c r="D105" i="95" s="1"/>
  <c r="S60" i="95"/>
  <c r="C109" i="95"/>
  <c r="B110" i="95"/>
  <c r="R60" i="95"/>
  <c r="AA108" i="95"/>
  <c r="O102" i="94"/>
  <c r="C108" i="94"/>
  <c r="B109" i="94"/>
  <c r="AC101" i="94"/>
  <c r="Z101" i="94"/>
  <c r="AB101" i="94" s="1"/>
  <c r="AA107" i="94"/>
  <c r="L104" i="94"/>
  <c r="M103" i="94"/>
  <c r="D103" i="94" s="1"/>
  <c r="H42" i="113" l="1"/>
  <c r="U44" i="95"/>
  <c r="I43" i="95"/>
  <c r="U44" i="94"/>
  <c r="I43" i="94"/>
  <c r="I65" i="116"/>
  <c r="W42" i="100"/>
  <c r="V42" i="100" s="1"/>
  <c r="H42" i="100"/>
  <c r="F42" i="113"/>
  <c r="X42" i="113"/>
  <c r="I62" i="96"/>
  <c r="P63" i="96"/>
  <c r="Q63" i="96"/>
  <c r="Q66" i="116"/>
  <c r="F66" i="116" s="1"/>
  <c r="O105" i="117"/>
  <c r="U82" i="117"/>
  <c r="W82" i="117" s="1"/>
  <c r="V82" i="117" s="1"/>
  <c r="X82" i="117" s="1"/>
  <c r="B111" i="117"/>
  <c r="C110" i="117"/>
  <c r="S64" i="117"/>
  <c r="Z104" i="117"/>
  <c r="AB104" i="117" s="1"/>
  <c r="AC104" i="117"/>
  <c r="M106" i="117"/>
  <c r="D106" i="117" s="1"/>
  <c r="L107" i="117"/>
  <c r="AA109" i="117"/>
  <c r="R64" i="117"/>
  <c r="H64" i="117" s="1"/>
  <c r="E64" i="117"/>
  <c r="O105" i="116"/>
  <c r="U74" i="116"/>
  <c r="W74" i="116" s="1"/>
  <c r="V74" i="116" s="1"/>
  <c r="X74" i="116" s="1"/>
  <c r="Z104" i="116"/>
  <c r="AB104" i="116" s="1"/>
  <c r="AC104" i="116"/>
  <c r="E66" i="116"/>
  <c r="AA109" i="116"/>
  <c r="M106" i="116"/>
  <c r="D106" i="116" s="1"/>
  <c r="L107" i="116"/>
  <c r="B111" i="116"/>
  <c r="C110" i="116"/>
  <c r="R102" i="115"/>
  <c r="O105" i="115"/>
  <c r="P103" i="115"/>
  <c r="Q103" i="115"/>
  <c r="S103" i="115" s="1"/>
  <c r="C109" i="115"/>
  <c r="B110" i="115"/>
  <c r="U45" i="115"/>
  <c r="E45" i="115" s="1"/>
  <c r="I44" i="115"/>
  <c r="W45" i="115"/>
  <c r="R101" i="113"/>
  <c r="AA108" i="115"/>
  <c r="L107" i="115"/>
  <c r="M106" i="115"/>
  <c r="D106" i="115" s="1"/>
  <c r="AC104" i="115"/>
  <c r="Z104" i="115"/>
  <c r="AB104" i="115" s="1"/>
  <c r="O105" i="114"/>
  <c r="P103" i="114"/>
  <c r="Q103" i="114"/>
  <c r="S103" i="114" s="1"/>
  <c r="B111" i="114"/>
  <c r="C110" i="114"/>
  <c r="M106" i="114"/>
  <c r="D106" i="114" s="1"/>
  <c r="L107" i="114"/>
  <c r="AA109" i="114"/>
  <c r="U45" i="114"/>
  <c r="E45" i="114" s="1"/>
  <c r="I44" i="114"/>
  <c r="Z104" i="114"/>
  <c r="AB104" i="114" s="1"/>
  <c r="AC104" i="114"/>
  <c r="R102" i="114"/>
  <c r="O104" i="113"/>
  <c r="P102" i="113"/>
  <c r="Q102" i="113"/>
  <c r="S102" i="113" s="1"/>
  <c r="C109" i="113"/>
  <c r="B110" i="113"/>
  <c r="AC103" i="113"/>
  <c r="Z103" i="113"/>
  <c r="AB103" i="113" s="1"/>
  <c r="AA108" i="113"/>
  <c r="L106" i="113"/>
  <c r="M105" i="113"/>
  <c r="D105" i="113" s="1"/>
  <c r="O105" i="112"/>
  <c r="P102" i="112"/>
  <c r="Q102" i="112"/>
  <c r="S102" i="112" s="1"/>
  <c r="Z104" i="112"/>
  <c r="AB104" i="112" s="1"/>
  <c r="AC104" i="112"/>
  <c r="B111" i="112"/>
  <c r="C110" i="112"/>
  <c r="U45" i="112"/>
  <c r="E45" i="112" s="1"/>
  <c r="I44" i="112"/>
  <c r="AA109" i="112"/>
  <c r="M106" i="112"/>
  <c r="D106" i="112" s="1"/>
  <c r="L107" i="112"/>
  <c r="R101" i="112"/>
  <c r="O105" i="111"/>
  <c r="P102" i="111"/>
  <c r="Q102" i="111"/>
  <c r="S102" i="111" s="1"/>
  <c r="F44" i="111"/>
  <c r="X44" i="111"/>
  <c r="B110" i="111"/>
  <c r="C109" i="111"/>
  <c r="Z103" i="111"/>
  <c r="AB103" i="111" s="1"/>
  <c r="AC103" i="111"/>
  <c r="M106" i="111"/>
  <c r="D106" i="111" s="1"/>
  <c r="L107" i="111"/>
  <c r="AA108" i="111"/>
  <c r="R101" i="111"/>
  <c r="O105" i="110"/>
  <c r="P103" i="110"/>
  <c r="Q103" i="110"/>
  <c r="S103" i="110" s="1"/>
  <c r="B111" i="110"/>
  <c r="C110" i="110"/>
  <c r="Z104" i="110"/>
  <c r="AB104" i="110" s="1"/>
  <c r="AC104" i="110"/>
  <c r="U45" i="110"/>
  <c r="E45" i="110" s="1"/>
  <c r="I44" i="110"/>
  <c r="AA109" i="110"/>
  <c r="M106" i="110"/>
  <c r="D106" i="110" s="1"/>
  <c r="L107" i="110"/>
  <c r="R102" i="110"/>
  <c r="O105" i="109"/>
  <c r="P103" i="109"/>
  <c r="Q103" i="109"/>
  <c r="S103" i="109" s="1"/>
  <c r="Z104" i="109"/>
  <c r="AB104" i="109" s="1"/>
  <c r="AC104" i="109"/>
  <c r="B111" i="109"/>
  <c r="C110" i="109"/>
  <c r="M106" i="109"/>
  <c r="D106" i="109" s="1"/>
  <c r="L107" i="109"/>
  <c r="U45" i="109"/>
  <c r="E45" i="109" s="1"/>
  <c r="I44" i="109"/>
  <c r="AA109" i="109"/>
  <c r="R102" i="109"/>
  <c r="O105" i="108"/>
  <c r="P103" i="108"/>
  <c r="Q103" i="108"/>
  <c r="S103" i="108" s="1"/>
  <c r="M106" i="108"/>
  <c r="D106" i="108" s="1"/>
  <c r="L107" i="108"/>
  <c r="Z104" i="108"/>
  <c r="AB104" i="108" s="1"/>
  <c r="AC104" i="108"/>
  <c r="AA109" i="108"/>
  <c r="U45" i="108"/>
  <c r="E45" i="108" s="1"/>
  <c r="I44" i="108"/>
  <c r="B111" i="108"/>
  <c r="C110" i="108"/>
  <c r="R102" i="108"/>
  <c r="O105" i="107"/>
  <c r="P103" i="107"/>
  <c r="Q103" i="107"/>
  <c r="S103" i="107" s="1"/>
  <c r="R102" i="106"/>
  <c r="B111" i="107"/>
  <c r="C110" i="107"/>
  <c r="Z104" i="107"/>
  <c r="AB104" i="107" s="1"/>
  <c r="AC104" i="107"/>
  <c r="M106" i="107"/>
  <c r="D106" i="107" s="1"/>
  <c r="L107" i="107"/>
  <c r="AA109" i="107"/>
  <c r="U45" i="107"/>
  <c r="E45" i="107" s="1"/>
  <c r="I44" i="107"/>
  <c r="R102" i="107"/>
  <c r="O105" i="106"/>
  <c r="P103" i="106"/>
  <c r="Q103" i="106"/>
  <c r="S103" i="106" s="1"/>
  <c r="C110" i="106"/>
  <c r="B111" i="106"/>
  <c r="F44" i="106"/>
  <c r="X44" i="106"/>
  <c r="AA109" i="106"/>
  <c r="AC104" i="106"/>
  <c r="Z104" i="106"/>
  <c r="AB104" i="106" s="1"/>
  <c r="L107" i="106"/>
  <c r="M106" i="106"/>
  <c r="D106" i="106" s="1"/>
  <c r="O105" i="105"/>
  <c r="P102" i="105"/>
  <c r="Q102" i="105"/>
  <c r="S102" i="105" s="1"/>
  <c r="S62" i="94"/>
  <c r="P63" i="94" s="1"/>
  <c r="R102" i="104"/>
  <c r="F44" i="105"/>
  <c r="X44" i="105"/>
  <c r="B110" i="105"/>
  <c r="C109" i="105"/>
  <c r="AA108" i="105"/>
  <c r="Z103" i="105"/>
  <c r="AB103" i="105" s="1"/>
  <c r="AC103" i="105"/>
  <c r="M106" i="105"/>
  <c r="D106" i="105" s="1"/>
  <c r="L107" i="105"/>
  <c r="R101" i="105"/>
  <c r="O105" i="104"/>
  <c r="P103" i="104"/>
  <c r="Q103" i="104"/>
  <c r="S103" i="104" s="1"/>
  <c r="C110" i="104"/>
  <c r="B111" i="104"/>
  <c r="AA109" i="104"/>
  <c r="L107" i="104"/>
  <c r="M106" i="104"/>
  <c r="D106" i="104" s="1"/>
  <c r="AC104" i="104"/>
  <c r="Z104" i="104"/>
  <c r="AB104" i="104" s="1"/>
  <c r="R62" i="94"/>
  <c r="F44" i="104"/>
  <c r="X44" i="104"/>
  <c r="R100" i="100"/>
  <c r="O104" i="103"/>
  <c r="P101" i="103"/>
  <c r="Q101" i="103"/>
  <c r="S101" i="103" s="1"/>
  <c r="R102" i="102"/>
  <c r="AA109" i="103"/>
  <c r="Z103" i="103"/>
  <c r="AB103" i="103" s="1"/>
  <c r="AC103" i="103"/>
  <c r="M105" i="103"/>
  <c r="D105" i="103" s="1"/>
  <c r="L106" i="103"/>
  <c r="V44" i="103"/>
  <c r="H44" i="103"/>
  <c r="B111" i="103"/>
  <c r="C110" i="103"/>
  <c r="R100" i="103"/>
  <c r="O105" i="102"/>
  <c r="P103" i="102"/>
  <c r="Q103" i="102"/>
  <c r="S103" i="102" s="1"/>
  <c r="L107" i="102"/>
  <c r="M106" i="102"/>
  <c r="D106" i="102" s="1"/>
  <c r="AC104" i="102"/>
  <c r="Z104" i="102"/>
  <c r="AB104" i="102" s="1"/>
  <c r="AA109" i="102"/>
  <c r="F44" i="102"/>
  <c r="X44" i="102"/>
  <c r="R102" i="101"/>
  <c r="C110" i="102"/>
  <c r="B111" i="102"/>
  <c r="O105" i="101"/>
  <c r="P103" i="101"/>
  <c r="Q103" i="101"/>
  <c r="S103" i="101" s="1"/>
  <c r="AA109" i="101"/>
  <c r="F44" i="101"/>
  <c r="X44" i="101"/>
  <c r="AC104" i="101"/>
  <c r="Z104" i="101"/>
  <c r="AB104" i="101" s="1"/>
  <c r="L107" i="101"/>
  <c r="M106" i="101"/>
  <c r="D106" i="101" s="1"/>
  <c r="C110" i="101"/>
  <c r="B111" i="101"/>
  <c r="O104" i="100"/>
  <c r="P101" i="100"/>
  <c r="Q101" i="100"/>
  <c r="S101" i="100" s="1"/>
  <c r="C109" i="100"/>
  <c r="B110" i="100"/>
  <c r="AA108" i="100"/>
  <c r="AC103" i="100"/>
  <c r="Z103" i="100"/>
  <c r="AB103" i="100" s="1"/>
  <c r="L106" i="100"/>
  <c r="M105" i="100"/>
  <c r="D105" i="100" s="1"/>
  <c r="O105" i="99"/>
  <c r="P102" i="99"/>
  <c r="Q102" i="99"/>
  <c r="S102" i="99" s="1"/>
  <c r="B111" i="99"/>
  <c r="C110" i="99"/>
  <c r="Z104" i="99"/>
  <c r="AB104" i="99" s="1"/>
  <c r="AC104" i="99"/>
  <c r="AA109" i="99"/>
  <c r="F44" i="99"/>
  <c r="X44" i="99"/>
  <c r="M106" i="99"/>
  <c r="D106" i="99" s="1"/>
  <c r="L107" i="99"/>
  <c r="R101" i="99"/>
  <c r="X44" i="98"/>
  <c r="F44" i="98"/>
  <c r="O105" i="98"/>
  <c r="AA109" i="98"/>
  <c r="Z103" i="98"/>
  <c r="AB103" i="98" s="1"/>
  <c r="AC103" i="98"/>
  <c r="R69" i="98"/>
  <c r="B111" i="98"/>
  <c r="C110" i="98"/>
  <c r="S69" i="98"/>
  <c r="M106" i="98"/>
  <c r="D106" i="98" s="1"/>
  <c r="L107" i="98"/>
  <c r="U95" i="97"/>
  <c r="W95" i="97" s="1"/>
  <c r="V95" i="97" s="1"/>
  <c r="X95" i="97" s="1"/>
  <c r="O105" i="97"/>
  <c r="L107" i="97"/>
  <c r="M106" i="97"/>
  <c r="D106" i="97" s="1"/>
  <c r="AC104" i="97"/>
  <c r="Z104" i="97"/>
  <c r="AB104" i="97" s="1"/>
  <c r="C109" i="97"/>
  <c r="B110" i="97"/>
  <c r="P61" i="97"/>
  <c r="I60" i="97"/>
  <c r="Q61" i="97"/>
  <c r="F61" i="97" s="1"/>
  <c r="AA108" i="97"/>
  <c r="U93" i="96"/>
  <c r="W93" i="96" s="1"/>
  <c r="V93" i="96" s="1"/>
  <c r="X93" i="96" s="1"/>
  <c r="O104" i="96"/>
  <c r="AC103" i="96"/>
  <c r="Z103" i="96"/>
  <c r="AB103" i="96" s="1"/>
  <c r="AA108" i="96"/>
  <c r="L106" i="96"/>
  <c r="M105" i="96"/>
  <c r="D105" i="96" s="1"/>
  <c r="C109" i="96"/>
  <c r="B110" i="96"/>
  <c r="O105" i="95"/>
  <c r="C110" i="95"/>
  <c r="B111" i="95"/>
  <c r="P61" i="95"/>
  <c r="Q61" i="95"/>
  <c r="AA109" i="95"/>
  <c r="L107" i="95"/>
  <c r="M106" i="95"/>
  <c r="D106" i="95" s="1"/>
  <c r="AC104" i="95"/>
  <c r="Z104" i="95"/>
  <c r="AB104" i="95" s="1"/>
  <c r="O103" i="94"/>
  <c r="L105" i="94"/>
  <c r="M104" i="94"/>
  <c r="D104" i="94" s="1"/>
  <c r="AC102" i="94"/>
  <c r="Z102" i="94"/>
  <c r="AB102" i="94" s="1"/>
  <c r="C109" i="94"/>
  <c r="B110" i="94"/>
  <c r="AA108" i="94"/>
  <c r="W45" i="108" l="1"/>
  <c r="W45" i="110"/>
  <c r="W45" i="107"/>
  <c r="W45" i="109"/>
  <c r="W45" i="114"/>
  <c r="V45" i="114" s="1"/>
  <c r="W45" i="112"/>
  <c r="V45" i="112" s="1"/>
  <c r="W44" i="95"/>
  <c r="E44" i="95"/>
  <c r="W44" i="94"/>
  <c r="E44" i="94"/>
  <c r="U43" i="113"/>
  <c r="E43" i="113" s="1"/>
  <c r="I42" i="113"/>
  <c r="F42" i="100"/>
  <c r="X42" i="100"/>
  <c r="S66" i="116"/>
  <c r="I66" i="116" s="1"/>
  <c r="R66" i="116"/>
  <c r="H66" i="116" s="1"/>
  <c r="E63" i="96"/>
  <c r="R63" i="96"/>
  <c r="H63" i="96" s="1"/>
  <c r="F63" i="96"/>
  <c r="S63" i="96"/>
  <c r="O106" i="117"/>
  <c r="U83" i="117"/>
  <c r="W83" i="117" s="1"/>
  <c r="V83" i="117" s="1"/>
  <c r="X83" i="117" s="1"/>
  <c r="M107" i="117"/>
  <c r="D107" i="117" s="1"/>
  <c r="L108" i="117"/>
  <c r="Z105" i="117"/>
  <c r="AB105" i="117" s="1"/>
  <c r="AC105" i="117"/>
  <c r="P65" i="117"/>
  <c r="I64" i="117"/>
  <c r="Q65" i="117"/>
  <c r="F65" i="117" s="1"/>
  <c r="B112" i="117"/>
  <c r="C111" i="117"/>
  <c r="AA110" i="117"/>
  <c r="O106" i="116"/>
  <c r="U75" i="116"/>
  <c r="W75" i="116" s="1"/>
  <c r="V75" i="116" s="1"/>
  <c r="X75" i="116" s="1"/>
  <c r="B112" i="116"/>
  <c r="C111" i="116"/>
  <c r="M107" i="116"/>
  <c r="D107" i="116" s="1"/>
  <c r="L108" i="116"/>
  <c r="AA110" i="116"/>
  <c r="P67" i="116"/>
  <c r="Z105" i="116"/>
  <c r="AB105" i="116" s="1"/>
  <c r="AC105" i="116"/>
  <c r="Q63" i="94"/>
  <c r="S63" i="94" s="1"/>
  <c r="R103" i="115"/>
  <c r="O106" i="115"/>
  <c r="P104" i="115"/>
  <c r="Q104" i="115"/>
  <c r="S104" i="115" s="1"/>
  <c r="AC105" i="115"/>
  <c r="Z105" i="115"/>
  <c r="AB105" i="115" s="1"/>
  <c r="L108" i="115"/>
  <c r="M107" i="115"/>
  <c r="D107" i="115" s="1"/>
  <c r="AA109" i="115"/>
  <c r="R102" i="113"/>
  <c r="V45" i="115"/>
  <c r="H45" i="115"/>
  <c r="C110" i="115"/>
  <c r="B111" i="115"/>
  <c r="O106" i="114"/>
  <c r="P104" i="114"/>
  <c r="Q104" i="114"/>
  <c r="S104" i="114" s="1"/>
  <c r="Z105" i="114"/>
  <c r="AB105" i="114" s="1"/>
  <c r="AC105" i="114"/>
  <c r="H45" i="114"/>
  <c r="B112" i="114"/>
  <c r="C111" i="114"/>
  <c r="M107" i="114"/>
  <c r="D107" i="114" s="1"/>
  <c r="L108" i="114"/>
  <c r="AA110" i="114"/>
  <c r="R103" i="114"/>
  <c r="O105" i="113"/>
  <c r="P103" i="113"/>
  <c r="Q103" i="113"/>
  <c r="S103" i="113" s="1"/>
  <c r="AC104" i="113"/>
  <c r="Z104" i="113"/>
  <c r="AB104" i="113" s="1"/>
  <c r="AA109" i="113"/>
  <c r="L107" i="113"/>
  <c r="M106" i="113"/>
  <c r="D106" i="113" s="1"/>
  <c r="C110" i="113"/>
  <c r="B111" i="113"/>
  <c r="O106" i="112"/>
  <c r="P103" i="112"/>
  <c r="Q103" i="112"/>
  <c r="S103" i="112" s="1"/>
  <c r="M107" i="112"/>
  <c r="D107" i="112" s="1"/>
  <c r="L108" i="112"/>
  <c r="B112" i="112"/>
  <c r="C111" i="112"/>
  <c r="H45" i="112"/>
  <c r="AA110" i="112"/>
  <c r="Z105" i="112"/>
  <c r="AB105" i="112" s="1"/>
  <c r="AC105" i="112"/>
  <c r="R102" i="112"/>
  <c r="O106" i="111"/>
  <c r="P103" i="111"/>
  <c r="Q103" i="111"/>
  <c r="S103" i="111" s="1"/>
  <c r="B111" i="111"/>
  <c r="C110" i="111"/>
  <c r="M107" i="111"/>
  <c r="D107" i="111" s="1"/>
  <c r="L108" i="111"/>
  <c r="Z104" i="111"/>
  <c r="AB104" i="111" s="1"/>
  <c r="AC104" i="111"/>
  <c r="AA109" i="111"/>
  <c r="U45" i="111"/>
  <c r="E45" i="111" s="1"/>
  <c r="I44" i="111"/>
  <c r="R102" i="111"/>
  <c r="O106" i="110"/>
  <c r="P104" i="110"/>
  <c r="Q104" i="110"/>
  <c r="S104" i="110" s="1"/>
  <c r="M107" i="110"/>
  <c r="D107" i="110" s="1"/>
  <c r="L108" i="110"/>
  <c r="B112" i="110"/>
  <c r="C111" i="110"/>
  <c r="V45" i="110"/>
  <c r="H45" i="110"/>
  <c r="Z105" i="110"/>
  <c r="AB105" i="110" s="1"/>
  <c r="AC105" i="110"/>
  <c r="AA110" i="110"/>
  <c r="R103" i="110"/>
  <c r="O106" i="109"/>
  <c r="P104" i="109"/>
  <c r="Q104" i="109"/>
  <c r="S104" i="109" s="1"/>
  <c r="B112" i="109"/>
  <c r="C111" i="109"/>
  <c r="V45" i="109"/>
  <c r="H45" i="109"/>
  <c r="M107" i="109"/>
  <c r="D107" i="109" s="1"/>
  <c r="L108" i="109"/>
  <c r="AA110" i="109"/>
  <c r="Z105" i="109"/>
  <c r="AB105" i="109" s="1"/>
  <c r="AC105" i="109"/>
  <c r="R103" i="109"/>
  <c r="O106" i="108"/>
  <c r="P104" i="108"/>
  <c r="Q104" i="108"/>
  <c r="S104" i="108" s="1"/>
  <c r="AA110" i="108"/>
  <c r="V45" i="108"/>
  <c r="H45" i="108"/>
  <c r="B112" i="108"/>
  <c r="C111" i="108"/>
  <c r="Z105" i="108"/>
  <c r="AB105" i="108" s="1"/>
  <c r="AC105" i="108"/>
  <c r="M107" i="108"/>
  <c r="D107" i="108" s="1"/>
  <c r="L108" i="108"/>
  <c r="R103" i="108"/>
  <c r="O106" i="107"/>
  <c r="P104" i="107"/>
  <c r="Q104" i="107"/>
  <c r="S104" i="107" s="1"/>
  <c r="R103" i="106"/>
  <c r="M107" i="107"/>
  <c r="D107" i="107" s="1"/>
  <c r="L108" i="107"/>
  <c r="Z105" i="107"/>
  <c r="AB105" i="107" s="1"/>
  <c r="AC105" i="107"/>
  <c r="AA110" i="107"/>
  <c r="V45" i="107"/>
  <c r="H45" i="107"/>
  <c r="B112" i="107"/>
  <c r="C111" i="107"/>
  <c r="R103" i="107"/>
  <c r="O106" i="106"/>
  <c r="P104" i="106"/>
  <c r="Q104" i="106"/>
  <c r="S104" i="106" s="1"/>
  <c r="AA110" i="106"/>
  <c r="R103" i="104"/>
  <c r="L108" i="106"/>
  <c r="M107" i="106"/>
  <c r="D107" i="106" s="1"/>
  <c r="AC105" i="106"/>
  <c r="Z105" i="106"/>
  <c r="AB105" i="106" s="1"/>
  <c r="U45" i="106"/>
  <c r="E45" i="106" s="1"/>
  <c r="I44" i="106"/>
  <c r="C111" i="106"/>
  <c r="B112" i="106"/>
  <c r="O106" i="105"/>
  <c r="P103" i="105"/>
  <c r="Q103" i="105"/>
  <c r="S103" i="105" s="1"/>
  <c r="M107" i="105"/>
  <c r="D107" i="105" s="1"/>
  <c r="L108" i="105"/>
  <c r="Z104" i="105"/>
  <c r="AB104" i="105" s="1"/>
  <c r="AC104" i="105"/>
  <c r="B111" i="105"/>
  <c r="C110" i="105"/>
  <c r="AA109" i="105"/>
  <c r="U45" i="105"/>
  <c r="E45" i="105" s="1"/>
  <c r="I44" i="105"/>
  <c r="R102" i="105"/>
  <c r="O106" i="104"/>
  <c r="P104" i="104"/>
  <c r="Q104" i="104"/>
  <c r="S104" i="104" s="1"/>
  <c r="AC105" i="104"/>
  <c r="Z105" i="104"/>
  <c r="AB105" i="104" s="1"/>
  <c r="L108" i="104"/>
  <c r="M107" i="104"/>
  <c r="D107" i="104" s="1"/>
  <c r="AA110" i="104"/>
  <c r="U45" i="104"/>
  <c r="E45" i="104" s="1"/>
  <c r="I44" i="104"/>
  <c r="C111" i="104"/>
  <c r="B112" i="104"/>
  <c r="O105" i="103"/>
  <c r="P102" i="103"/>
  <c r="Q102" i="103"/>
  <c r="S102" i="103" s="1"/>
  <c r="R103" i="102"/>
  <c r="B112" i="103"/>
  <c r="C111" i="103"/>
  <c r="F44" i="103"/>
  <c r="X44" i="103"/>
  <c r="AA110" i="103"/>
  <c r="M106" i="103"/>
  <c r="D106" i="103" s="1"/>
  <c r="L107" i="103"/>
  <c r="Z104" i="103"/>
  <c r="AB104" i="103" s="1"/>
  <c r="AC104" i="103"/>
  <c r="R101" i="103"/>
  <c r="O106" i="102"/>
  <c r="P104" i="102"/>
  <c r="Q104" i="102"/>
  <c r="S104" i="102" s="1"/>
  <c r="AA110" i="102"/>
  <c r="U45" i="102"/>
  <c r="E45" i="102" s="1"/>
  <c r="I44" i="102"/>
  <c r="AC105" i="102"/>
  <c r="Z105" i="102"/>
  <c r="AB105" i="102" s="1"/>
  <c r="L108" i="102"/>
  <c r="M107" i="102"/>
  <c r="D107" i="102" s="1"/>
  <c r="R103" i="101"/>
  <c r="C111" i="102"/>
  <c r="B112" i="102"/>
  <c r="O106" i="101"/>
  <c r="P104" i="101"/>
  <c r="Q104" i="101"/>
  <c r="S104" i="101" s="1"/>
  <c r="R101" i="100"/>
  <c r="C111" i="101"/>
  <c r="B112" i="101"/>
  <c r="U45" i="101"/>
  <c r="E45" i="101" s="1"/>
  <c r="I44" i="101"/>
  <c r="AA110" i="101"/>
  <c r="L108" i="101"/>
  <c r="M107" i="101"/>
  <c r="D107" i="101" s="1"/>
  <c r="AC105" i="101"/>
  <c r="Z105" i="101"/>
  <c r="AB105" i="101" s="1"/>
  <c r="O105" i="100"/>
  <c r="P102" i="100"/>
  <c r="Q102" i="100"/>
  <c r="S102" i="100" s="1"/>
  <c r="AA109" i="100"/>
  <c r="L107" i="100"/>
  <c r="M106" i="100"/>
  <c r="D106" i="100" s="1"/>
  <c r="AC104" i="100"/>
  <c r="Z104" i="100"/>
  <c r="AB104" i="100" s="1"/>
  <c r="C110" i="100"/>
  <c r="B111" i="100"/>
  <c r="O106" i="99"/>
  <c r="P103" i="99"/>
  <c r="Q103" i="99"/>
  <c r="S103" i="99" s="1"/>
  <c r="M107" i="99"/>
  <c r="D107" i="99" s="1"/>
  <c r="L108" i="99"/>
  <c r="U45" i="99"/>
  <c r="E45" i="99" s="1"/>
  <c r="I44" i="99"/>
  <c r="B112" i="99"/>
  <c r="C111" i="99"/>
  <c r="Z105" i="99"/>
  <c r="AB105" i="99" s="1"/>
  <c r="AC105" i="99"/>
  <c r="AA110" i="99"/>
  <c r="R102" i="99"/>
  <c r="U45" i="98"/>
  <c r="E45" i="98" s="1"/>
  <c r="I44" i="98"/>
  <c r="O106" i="98"/>
  <c r="AA110" i="98"/>
  <c r="Z104" i="98"/>
  <c r="AB104" i="98" s="1"/>
  <c r="AC104" i="98"/>
  <c r="M107" i="98"/>
  <c r="D107" i="98" s="1"/>
  <c r="L108" i="98"/>
  <c r="P70" i="98"/>
  <c r="Q70" i="98"/>
  <c r="S70" i="98" s="1"/>
  <c r="B112" i="98"/>
  <c r="C111" i="98"/>
  <c r="O106" i="97"/>
  <c r="U96" i="97"/>
  <c r="W96" i="97" s="1"/>
  <c r="V96" i="97" s="1"/>
  <c r="X96" i="97" s="1"/>
  <c r="R61" i="97"/>
  <c r="H61" i="97" s="1"/>
  <c r="E61" i="97"/>
  <c r="AA109" i="97"/>
  <c r="AC105" i="97"/>
  <c r="Z105" i="97"/>
  <c r="AB105" i="97" s="1"/>
  <c r="L108" i="97"/>
  <c r="M107" i="97"/>
  <c r="D107" i="97" s="1"/>
  <c r="S61" i="97"/>
  <c r="C110" i="97"/>
  <c r="B111" i="97"/>
  <c r="U94" i="96"/>
  <c r="W94" i="96" s="1"/>
  <c r="V94" i="96" s="1"/>
  <c r="X94" i="96" s="1"/>
  <c r="O105" i="96"/>
  <c r="C110" i="96"/>
  <c r="B111" i="96"/>
  <c r="AC104" i="96"/>
  <c r="Z104" i="96"/>
  <c r="AB104" i="96" s="1"/>
  <c r="AA109" i="96"/>
  <c r="L107" i="96"/>
  <c r="M106" i="96"/>
  <c r="D106" i="96" s="1"/>
  <c r="O106" i="95"/>
  <c r="S61" i="95"/>
  <c r="C111" i="95"/>
  <c r="B112" i="95"/>
  <c r="AC105" i="95"/>
  <c r="Z105" i="95"/>
  <c r="AB105" i="95" s="1"/>
  <c r="L108" i="95"/>
  <c r="M107" i="95"/>
  <c r="D107" i="95" s="1"/>
  <c r="R61" i="95"/>
  <c r="AA110" i="95"/>
  <c r="O104" i="94"/>
  <c r="C110" i="94"/>
  <c r="B111" i="94"/>
  <c r="AA109" i="94"/>
  <c r="AC103" i="94"/>
  <c r="Z103" i="94"/>
  <c r="AB103" i="94" s="1"/>
  <c r="L106" i="94"/>
  <c r="M105" i="94"/>
  <c r="D105" i="94" s="1"/>
  <c r="W45" i="99" l="1"/>
  <c r="W45" i="104"/>
  <c r="W45" i="105"/>
  <c r="W45" i="102"/>
  <c r="W45" i="101"/>
  <c r="W45" i="106"/>
  <c r="V45" i="106" s="1"/>
  <c r="W45" i="111"/>
  <c r="V44" i="95"/>
  <c r="H44" i="95"/>
  <c r="V44" i="94"/>
  <c r="H44" i="94"/>
  <c r="W43" i="113"/>
  <c r="H43" i="113" s="1"/>
  <c r="W45" i="98"/>
  <c r="U43" i="100"/>
  <c r="E43" i="100" s="1"/>
  <c r="I42" i="100"/>
  <c r="Q67" i="116"/>
  <c r="F67" i="116" s="1"/>
  <c r="P64" i="96"/>
  <c r="Q64" i="96"/>
  <c r="I63" i="96"/>
  <c r="R63" i="94"/>
  <c r="O107" i="117"/>
  <c r="U84" i="117"/>
  <c r="W84" i="117" s="1"/>
  <c r="V84" i="117" s="1"/>
  <c r="X84" i="117" s="1"/>
  <c r="B113" i="117"/>
  <c r="C112" i="117"/>
  <c r="S65" i="117"/>
  <c r="AA111" i="117"/>
  <c r="R65" i="117"/>
  <c r="H65" i="117" s="1"/>
  <c r="E65" i="117"/>
  <c r="Z106" i="117"/>
  <c r="AB106" i="117" s="1"/>
  <c r="AC106" i="117"/>
  <c r="M108" i="117"/>
  <c r="D108" i="117" s="1"/>
  <c r="L109" i="117"/>
  <c r="O107" i="116"/>
  <c r="U76" i="116"/>
  <c r="W76" i="116" s="1"/>
  <c r="V76" i="116" s="1"/>
  <c r="X76" i="116" s="1"/>
  <c r="Z106" i="116"/>
  <c r="AB106" i="116" s="1"/>
  <c r="AC106" i="116"/>
  <c r="E67" i="116"/>
  <c r="B113" i="116"/>
  <c r="C112" i="116"/>
  <c r="M108" i="116"/>
  <c r="D108" i="116" s="1"/>
  <c r="L109" i="116"/>
  <c r="AA111" i="116"/>
  <c r="R104" i="115"/>
  <c r="O107" i="115"/>
  <c r="P105" i="115"/>
  <c r="Q105" i="115"/>
  <c r="S105" i="115" s="1"/>
  <c r="AA110" i="115"/>
  <c r="F45" i="115"/>
  <c r="X45" i="115"/>
  <c r="L109" i="115"/>
  <c r="M108" i="115"/>
  <c r="D108" i="115" s="1"/>
  <c r="AC106" i="115"/>
  <c r="Z106" i="115"/>
  <c r="AB106" i="115" s="1"/>
  <c r="R103" i="113"/>
  <c r="C111" i="115"/>
  <c r="B112" i="115"/>
  <c r="P105" i="114"/>
  <c r="Q105" i="114"/>
  <c r="S105" i="114" s="1"/>
  <c r="M108" i="114"/>
  <c r="L109" i="114"/>
  <c r="AA111" i="114"/>
  <c r="Z106" i="114"/>
  <c r="AB106" i="114" s="1"/>
  <c r="AC106" i="114"/>
  <c r="R104" i="114"/>
  <c r="D108" i="114"/>
  <c r="O107" i="114"/>
  <c r="B113" i="114"/>
  <c r="C112" i="114"/>
  <c r="F45" i="114"/>
  <c r="X45" i="114"/>
  <c r="O106" i="113"/>
  <c r="P104" i="113"/>
  <c r="Q104" i="113"/>
  <c r="S104" i="113" s="1"/>
  <c r="C111" i="113"/>
  <c r="B112" i="113"/>
  <c r="AC105" i="113"/>
  <c r="Z105" i="113"/>
  <c r="AB105" i="113" s="1"/>
  <c r="AA110" i="113"/>
  <c r="L108" i="113"/>
  <c r="M107" i="113"/>
  <c r="D107" i="113" s="1"/>
  <c r="O107" i="112"/>
  <c r="P104" i="112"/>
  <c r="Q104" i="112"/>
  <c r="S104" i="112" s="1"/>
  <c r="Z106" i="112"/>
  <c r="AB106" i="112" s="1"/>
  <c r="AC106" i="112"/>
  <c r="F45" i="112"/>
  <c r="X45" i="112"/>
  <c r="B113" i="112"/>
  <c r="C112" i="112"/>
  <c r="AA111" i="112"/>
  <c r="M108" i="112"/>
  <c r="D108" i="112" s="1"/>
  <c r="L109" i="112"/>
  <c r="R103" i="112"/>
  <c r="O107" i="111"/>
  <c r="P104" i="111"/>
  <c r="Q104" i="111"/>
  <c r="S104" i="111" s="1"/>
  <c r="V45" i="111"/>
  <c r="H45" i="111"/>
  <c r="B112" i="111"/>
  <c r="C111" i="111"/>
  <c r="Z105" i="111"/>
  <c r="AB105" i="111" s="1"/>
  <c r="AC105" i="111"/>
  <c r="M108" i="111"/>
  <c r="D108" i="111" s="1"/>
  <c r="L109" i="111"/>
  <c r="AA110" i="111"/>
  <c r="R103" i="111"/>
  <c r="O107" i="110"/>
  <c r="P105" i="110"/>
  <c r="Q105" i="110"/>
  <c r="S105" i="110" s="1"/>
  <c r="F45" i="110"/>
  <c r="X45" i="110"/>
  <c r="B113" i="110"/>
  <c r="C112" i="110"/>
  <c r="Z106" i="110"/>
  <c r="AB106" i="110" s="1"/>
  <c r="AC106" i="110"/>
  <c r="AA111" i="110"/>
  <c r="M108" i="110"/>
  <c r="D108" i="110" s="1"/>
  <c r="L109" i="110"/>
  <c r="R104" i="110"/>
  <c r="O107" i="109"/>
  <c r="P105" i="109"/>
  <c r="Q105" i="109"/>
  <c r="S105" i="109" s="1"/>
  <c r="Z106" i="109"/>
  <c r="AB106" i="109" s="1"/>
  <c r="AC106" i="109"/>
  <c r="F45" i="109"/>
  <c r="X45" i="109"/>
  <c r="B113" i="109"/>
  <c r="C112" i="109"/>
  <c r="M108" i="109"/>
  <c r="D108" i="109" s="1"/>
  <c r="L109" i="109"/>
  <c r="AA111" i="109"/>
  <c r="R104" i="109"/>
  <c r="O107" i="108"/>
  <c r="P105" i="108"/>
  <c r="Q105" i="108"/>
  <c r="S105" i="108" s="1"/>
  <c r="M108" i="108"/>
  <c r="D108" i="108" s="1"/>
  <c r="L109" i="108"/>
  <c r="Z106" i="108"/>
  <c r="AB106" i="108" s="1"/>
  <c r="AC106" i="108"/>
  <c r="AA111" i="108"/>
  <c r="B113" i="108"/>
  <c r="C112" i="108"/>
  <c r="F45" i="108"/>
  <c r="X45" i="108"/>
  <c r="R104" i="108"/>
  <c r="O107" i="107"/>
  <c r="P105" i="107"/>
  <c r="Q105" i="107"/>
  <c r="S105" i="107" s="1"/>
  <c r="R104" i="106"/>
  <c r="B113" i="107"/>
  <c r="C112" i="107"/>
  <c r="F45" i="107"/>
  <c r="X45" i="107"/>
  <c r="Z106" i="107"/>
  <c r="AB106" i="107" s="1"/>
  <c r="AC106" i="107"/>
  <c r="M108" i="107"/>
  <c r="D108" i="107" s="1"/>
  <c r="L109" i="107"/>
  <c r="AA111" i="107"/>
  <c r="R104" i="107"/>
  <c r="O107" i="106"/>
  <c r="P105" i="106"/>
  <c r="Q105" i="106"/>
  <c r="S105" i="106" s="1"/>
  <c r="AA111" i="106"/>
  <c r="AC106" i="106"/>
  <c r="Z106" i="106"/>
  <c r="AB106" i="106" s="1"/>
  <c r="L109" i="106"/>
  <c r="M108" i="106"/>
  <c r="D108" i="106" s="1"/>
  <c r="R104" i="104"/>
  <c r="C112" i="106"/>
  <c r="B113" i="106"/>
  <c r="H45" i="106"/>
  <c r="O107" i="105"/>
  <c r="P104" i="105"/>
  <c r="Q104" i="105"/>
  <c r="S104" i="105" s="1"/>
  <c r="V45" i="105"/>
  <c r="H45" i="105"/>
  <c r="B112" i="105"/>
  <c r="C111" i="105"/>
  <c r="AA110" i="105"/>
  <c r="Z105" i="105"/>
  <c r="AB105" i="105" s="1"/>
  <c r="AC105" i="105"/>
  <c r="M108" i="105"/>
  <c r="D108" i="105" s="1"/>
  <c r="L109" i="105"/>
  <c r="R103" i="105"/>
  <c r="O107" i="104"/>
  <c r="P105" i="104"/>
  <c r="Q105" i="104"/>
  <c r="S105" i="104" s="1"/>
  <c r="C112" i="104"/>
  <c r="B113" i="104"/>
  <c r="V45" i="104"/>
  <c r="H45" i="104"/>
  <c r="L109" i="104"/>
  <c r="M108" i="104"/>
  <c r="D108" i="104" s="1"/>
  <c r="AC106" i="104"/>
  <c r="Z106" i="104"/>
  <c r="AB106" i="104" s="1"/>
  <c r="AA111" i="104"/>
  <c r="Q64" i="94"/>
  <c r="P64" i="94"/>
  <c r="O106" i="103"/>
  <c r="P103" i="103"/>
  <c r="Q103" i="103"/>
  <c r="S103" i="103" s="1"/>
  <c r="R104" i="102"/>
  <c r="U45" i="103"/>
  <c r="E45" i="103" s="1"/>
  <c r="I44" i="103"/>
  <c r="AA111" i="103"/>
  <c r="Z105" i="103"/>
  <c r="AB105" i="103" s="1"/>
  <c r="AC105" i="103"/>
  <c r="M107" i="103"/>
  <c r="D107" i="103" s="1"/>
  <c r="L108" i="103"/>
  <c r="B113" i="103"/>
  <c r="C112" i="103"/>
  <c r="R102" i="103"/>
  <c r="O107" i="102"/>
  <c r="P105" i="102"/>
  <c r="Q105" i="102"/>
  <c r="S105" i="102" s="1"/>
  <c r="AA111" i="102"/>
  <c r="V45" i="102"/>
  <c r="H45" i="102"/>
  <c r="R104" i="101"/>
  <c r="C112" i="102"/>
  <c r="B113" i="102"/>
  <c r="L109" i="102"/>
  <c r="M108" i="102"/>
  <c r="D108" i="102" s="1"/>
  <c r="AC106" i="102"/>
  <c r="Z106" i="102"/>
  <c r="AB106" i="102" s="1"/>
  <c r="P105" i="101"/>
  <c r="Q105" i="101"/>
  <c r="S105" i="101" s="1"/>
  <c r="O107" i="101"/>
  <c r="AC106" i="101"/>
  <c r="Z106" i="101"/>
  <c r="AB106" i="101" s="1"/>
  <c r="L109" i="101"/>
  <c r="M108" i="101"/>
  <c r="D108" i="101" s="1"/>
  <c r="V45" i="101"/>
  <c r="H45" i="101"/>
  <c r="C112" i="101"/>
  <c r="B113" i="101"/>
  <c r="R102" i="100"/>
  <c r="AA111" i="101"/>
  <c r="O106" i="100"/>
  <c r="P103" i="100"/>
  <c r="Q103" i="100"/>
  <c r="S103" i="100" s="1"/>
  <c r="C111" i="100"/>
  <c r="B112" i="100"/>
  <c r="AA110" i="100"/>
  <c r="AC105" i="100"/>
  <c r="Z105" i="100"/>
  <c r="AB105" i="100" s="1"/>
  <c r="L108" i="100"/>
  <c r="M107" i="100"/>
  <c r="D107" i="100" s="1"/>
  <c r="O107" i="99"/>
  <c r="P104" i="99"/>
  <c r="Q104" i="99"/>
  <c r="S104" i="99" s="1"/>
  <c r="B113" i="99"/>
  <c r="C112" i="99"/>
  <c r="Z106" i="99"/>
  <c r="AB106" i="99" s="1"/>
  <c r="AC106" i="99"/>
  <c r="AA111" i="99"/>
  <c r="V45" i="99"/>
  <c r="H45" i="99"/>
  <c r="M108" i="99"/>
  <c r="D108" i="99" s="1"/>
  <c r="L109" i="99"/>
  <c r="R103" i="99"/>
  <c r="V45" i="98"/>
  <c r="H45" i="98"/>
  <c r="O107" i="98"/>
  <c r="AA111" i="98"/>
  <c r="R70" i="98"/>
  <c r="M108" i="98"/>
  <c r="D108" i="98" s="1"/>
  <c r="L109" i="98"/>
  <c r="Z105" i="98"/>
  <c r="AB105" i="98" s="1"/>
  <c r="AC105" i="98"/>
  <c r="B113" i="98"/>
  <c r="C112" i="98"/>
  <c r="P71" i="98"/>
  <c r="Q71" i="98"/>
  <c r="U97" i="97"/>
  <c r="W97" i="97" s="1"/>
  <c r="V97" i="97" s="1"/>
  <c r="X97" i="97" s="1"/>
  <c r="O107" i="97"/>
  <c r="AA110" i="97"/>
  <c r="C111" i="97"/>
  <c r="B112" i="97"/>
  <c r="P62" i="97"/>
  <c r="I61" i="97"/>
  <c r="Q62" i="97"/>
  <c r="F62" i="97" s="1"/>
  <c r="L109" i="97"/>
  <c r="M108" i="97"/>
  <c r="D108" i="97" s="1"/>
  <c r="AC106" i="97"/>
  <c r="Z106" i="97"/>
  <c r="AB106" i="97" s="1"/>
  <c r="O106" i="96"/>
  <c r="U95" i="96"/>
  <c r="W95" i="96" s="1"/>
  <c r="V95" i="96" s="1"/>
  <c r="X95" i="96" s="1"/>
  <c r="L108" i="96"/>
  <c r="M107" i="96"/>
  <c r="D107" i="96" s="1"/>
  <c r="AA110" i="96"/>
  <c r="AC105" i="96"/>
  <c r="Z105" i="96"/>
  <c r="AB105" i="96" s="1"/>
  <c r="C111" i="96"/>
  <c r="B112" i="96"/>
  <c r="O107" i="95"/>
  <c r="C112" i="95"/>
  <c r="B113" i="95"/>
  <c r="P62" i="95"/>
  <c r="Q62" i="95"/>
  <c r="L109" i="95"/>
  <c r="M108" i="95"/>
  <c r="D108" i="95" s="1"/>
  <c r="AC106" i="95"/>
  <c r="Z106" i="95"/>
  <c r="AB106" i="95" s="1"/>
  <c r="AA111" i="95"/>
  <c r="O105" i="94"/>
  <c r="L107" i="94"/>
  <c r="M106" i="94"/>
  <c r="D106" i="94" s="1"/>
  <c r="C111" i="94"/>
  <c r="B112" i="94"/>
  <c r="AC104" i="94"/>
  <c r="Z104" i="94"/>
  <c r="AB104" i="94" s="1"/>
  <c r="AA110" i="94"/>
  <c r="V43" i="113" l="1"/>
  <c r="W45" i="103"/>
  <c r="X44" i="95"/>
  <c r="F44" i="95"/>
  <c r="X44" i="94"/>
  <c r="F44" i="94"/>
  <c r="R67" i="116"/>
  <c r="H67" i="116" s="1"/>
  <c r="W43" i="100"/>
  <c r="V43" i="100" s="1"/>
  <c r="H43" i="100"/>
  <c r="F43" i="113"/>
  <c r="X43" i="113"/>
  <c r="S67" i="116"/>
  <c r="P68" i="116" s="1"/>
  <c r="Q68" i="116"/>
  <c r="F68" i="116" s="1"/>
  <c r="R64" i="96"/>
  <c r="H64" i="96" s="1"/>
  <c r="E64" i="96"/>
  <c r="F64" i="96"/>
  <c r="S64" i="96"/>
  <c r="O108" i="117"/>
  <c r="U85" i="117"/>
  <c r="W85" i="117" s="1"/>
  <c r="V85" i="117" s="1"/>
  <c r="X85" i="117" s="1"/>
  <c r="P66" i="117"/>
  <c r="I65" i="117"/>
  <c r="Q66" i="117"/>
  <c r="F66" i="117" s="1"/>
  <c r="B114" i="117"/>
  <c r="C113" i="117"/>
  <c r="M109" i="117"/>
  <c r="D109" i="117" s="1"/>
  <c r="L110" i="117"/>
  <c r="Z107" i="117"/>
  <c r="AB107" i="117" s="1"/>
  <c r="AC107" i="117"/>
  <c r="AA112" i="117"/>
  <c r="O108" i="116"/>
  <c r="U77" i="116"/>
  <c r="W77" i="116" s="1"/>
  <c r="V77" i="116" s="1"/>
  <c r="X77" i="116" s="1"/>
  <c r="B114" i="116"/>
  <c r="C113" i="116"/>
  <c r="M109" i="116"/>
  <c r="D109" i="116" s="1"/>
  <c r="L110" i="116"/>
  <c r="E68" i="116"/>
  <c r="AA112" i="116"/>
  <c r="Z107" i="116"/>
  <c r="AB107" i="116" s="1"/>
  <c r="AC107" i="116"/>
  <c r="R105" i="115"/>
  <c r="O108" i="115"/>
  <c r="P106" i="115"/>
  <c r="Q106" i="115"/>
  <c r="S106" i="115" s="1"/>
  <c r="AA111" i="115"/>
  <c r="U46" i="115"/>
  <c r="E46" i="115" s="1"/>
  <c r="I45" i="115"/>
  <c r="R104" i="113"/>
  <c r="C112" i="115"/>
  <c r="B113" i="115"/>
  <c r="AC107" i="115"/>
  <c r="Z107" i="115"/>
  <c r="AB107" i="115" s="1"/>
  <c r="L110" i="115"/>
  <c r="M109" i="115"/>
  <c r="D109" i="115" s="1"/>
  <c r="P106" i="114"/>
  <c r="Q106" i="114"/>
  <c r="S106" i="114" s="1"/>
  <c r="U46" i="114"/>
  <c r="E46" i="114" s="1"/>
  <c r="I45" i="114"/>
  <c r="AA112" i="114"/>
  <c r="M109" i="114"/>
  <c r="D109" i="114" s="1"/>
  <c r="L110" i="114"/>
  <c r="R105" i="114"/>
  <c r="B114" i="114"/>
  <c r="C113" i="114"/>
  <c r="O108" i="114"/>
  <c r="Z107" i="114"/>
  <c r="AB107" i="114" s="1"/>
  <c r="AC107" i="114"/>
  <c r="O107" i="113"/>
  <c r="P105" i="113"/>
  <c r="Q105" i="113"/>
  <c r="S105" i="113" s="1"/>
  <c r="AC106" i="113"/>
  <c r="Z106" i="113"/>
  <c r="AB106" i="113" s="1"/>
  <c r="AA111" i="113"/>
  <c r="L109" i="113"/>
  <c r="M108" i="113"/>
  <c r="D108" i="113" s="1"/>
  <c r="C112" i="113"/>
  <c r="B113" i="113"/>
  <c r="O108" i="112"/>
  <c r="P105" i="112"/>
  <c r="Q105" i="112"/>
  <c r="S105" i="112" s="1"/>
  <c r="M109" i="112"/>
  <c r="D109" i="112" s="1"/>
  <c r="L110" i="112"/>
  <c r="B114" i="112"/>
  <c r="C113" i="112"/>
  <c r="AA112" i="112"/>
  <c r="U46" i="112"/>
  <c r="E46" i="112" s="1"/>
  <c r="I45" i="112"/>
  <c r="Z107" i="112"/>
  <c r="AB107" i="112" s="1"/>
  <c r="AC107" i="112"/>
  <c r="R104" i="112"/>
  <c r="O108" i="111"/>
  <c r="P105" i="111"/>
  <c r="Q105" i="111"/>
  <c r="S105" i="111" s="1"/>
  <c r="B113" i="111"/>
  <c r="C112" i="111"/>
  <c r="F45" i="111"/>
  <c r="X45" i="111"/>
  <c r="M109" i="111"/>
  <c r="D109" i="111" s="1"/>
  <c r="L110" i="111"/>
  <c r="Z106" i="111"/>
  <c r="AB106" i="111" s="1"/>
  <c r="AC106" i="111"/>
  <c r="AA111" i="111"/>
  <c r="R104" i="111"/>
  <c r="O108" i="110"/>
  <c r="P106" i="110"/>
  <c r="Q106" i="110"/>
  <c r="S106" i="110" s="1"/>
  <c r="M109" i="110"/>
  <c r="D109" i="110" s="1"/>
  <c r="L110" i="110"/>
  <c r="B114" i="110"/>
  <c r="C113" i="110"/>
  <c r="Z107" i="110"/>
  <c r="AB107" i="110" s="1"/>
  <c r="AC107" i="110"/>
  <c r="AA112" i="110"/>
  <c r="U46" i="110"/>
  <c r="E46" i="110" s="1"/>
  <c r="I45" i="110"/>
  <c r="R105" i="110"/>
  <c r="O108" i="109"/>
  <c r="P106" i="109"/>
  <c r="Q106" i="109"/>
  <c r="S106" i="109" s="1"/>
  <c r="R105" i="104"/>
  <c r="B114" i="109"/>
  <c r="C113" i="109"/>
  <c r="M109" i="109"/>
  <c r="D109" i="109" s="1"/>
  <c r="L110" i="109"/>
  <c r="AA112" i="109"/>
  <c r="U46" i="109"/>
  <c r="E46" i="109" s="1"/>
  <c r="I45" i="109"/>
  <c r="Z107" i="109"/>
  <c r="AB107" i="109" s="1"/>
  <c r="AC107" i="109"/>
  <c r="R105" i="109"/>
  <c r="O108" i="108"/>
  <c r="P106" i="108"/>
  <c r="Q106" i="108"/>
  <c r="S106" i="108" s="1"/>
  <c r="U46" i="108"/>
  <c r="E46" i="108" s="1"/>
  <c r="I45" i="108"/>
  <c r="AA112" i="108"/>
  <c r="B114" i="108"/>
  <c r="C113" i="108"/>
  <c r="Z107" i="108"/>
  <c r="AB107" i="108" s="1"/>
  <c r="AC107" i="108"/>
  <c r="M109" i="108"/>
  <c r="D109" i="108" s="1"/>
  <c r="L110" i="108"/>
  <c r="R105" i="108"/>
  <c r="O108" i="107"/>
  <c r="P106" i="107"/>
  <c r="Q106" i="107"/>
  <c r="S106" i="107" s="1"/>
  <c r="R105" i="106"/>
  <c r="M109" i="107"/>
  <c r="D109" i="107" s="1"/>
  <c r="L110" i="107"/>
  <c r="Z107" i="107"/>
  <c r="AB107" i="107" s="1"/>
  <c r="AC107" i="107"/>
  <c r="U46" i="107"/>
  <c r="E46" i="107" s="1"/>
  <c r="I45" i="107"/>
  <c r="AA112" i="107"/>
  <c r="B114" i="107"/>
  <c r="C113" i="107"/>
  <c r="R105" i="107"/>
  <c r="O108" i="106"/>
  <c r="P106" i="106"/>
  <c r="Q106" i="106"/>
  <c r="S106" i="106" s="1"/>
  <c r="F45" i="106"/>
  <c r="X45" i="106"/>
  <c r="AA112" i="106"/>
  <c r="C113" i="106"/>
  <c r="B114" i="106"/>
  <c r="L110" i="106"/>
  <c r="M109" i="106"/>
  <c r="D109" i="106" s="1"/>
  <c r="AC107" i="106"/>
  <c r="Z107" i="106"/>
  <c r="AB107" i="106" s="1"/>
  <c r="O108" i="105"/>
  <c r="P105" i="105"/>
  <c r="Q105" i="105"/>
  <c r="S105" i="105" s="1"/>
  <c r="M109" i="105"/>
  <c r="D109" i="105" s="1"/>
  <c r="L110" i="105"/>
  <c r="Z106" i="105"/>
  <c r="AB106" i="105" s="1"/>
  <c r="AC106" i="105"/>
  <c r="B113" i="105"/>
  <c r="C112" i="105"/>
  <c r="F45" i="105"/>
  <c r="X45" i="105"/>
  <c r="AA111" i="105"/>
  <c r="R104" i="105"/>
  <c r="O108" i="104"/>
  <c r="P106" i="104"/>
  <c r="Q106" i="104"/>
  <c r="S106" i="104" s="1"/>
  <c r="R64" i="94"/>
  <c r="AC107" i="104"/>
  <c r="Z107" i="104"/>
  <c r="AB107" i="104" s="1"/>
  <c r="L110" i="104"/>
  <c r="M109" i="104"/>
  <c r="D109" i="104" s="1"/>
  <c r="F45" i="104"/>
  <c r="X45" i="104"/>
  <c r="AA112" i="104"/>
  <c r="S64" i="94"/>
  <c r="C113" i="104"/>
  <c r="B114" i="104"/>
  <c r="O107" i="103"/>
  <c r="P104" i="103"/>
  <c r="Q104" i="103"/>
  <c r="S104" i="103" s="1"/>
  <c r="R103" i="100"/>
  <c r="R105" i="102"/>
  <c r="B114" i="103"/>
  <c r="C113" i="103"/>
  <c r="V45" i="103"/>
  <c r="H45" i="103"/>
  <c r="AA112" i="103"/>
  <c r="M108" i="103"/>
  <c r="D108" i="103" s="1"/>
  <c r="L109" i="103"/>
  <c r="Z106" i="103"/>
  <c r="AB106" i="103" s="1"/>
  <c r="AC106" i="103"/>
  <c r="R103" i="103"/>
  <c r="O108" i="102"/>
  <c r="P106" i="102"/>
  <c r="Q106" i="102"/>
  <c r="S106" i="102" s="1"/>
  <c r="AC107" i="102"/>
  <c r="Z107" i="102"/>
  <c r="AB107" i="102" s="1"/>
  <c r="L110" i="102"/>
  <c r="M109" i="102"/>
  <c r="D109" i="102" s="1"/>
  <c r="AA112" i="102"/>
  <c r="C113" i="102"/>
  <c r="B114" i="102"/>
  <c r="F45" i="102"/>
  <c r="X45" i="102"/>
  <c r="P106" i="101"/>
  <c r="Q106" i="101"/>
  <c r="S106" i="101" s="1"/>
  <c r="O108" i="101"/>
  <c r="AA112" i="101"/>
  <c r="F45" i="101"/>
  <c r="X45" i="101"/>
  <c r="L110" i="101"/>
  <c r="M109" i="101"/>
  <c r="D109" i="101" s="1"/>
  <c r="AC107" i="101"/>
  <c r="Z107" i="101"/>
  <c r="AB107" i="101" s="1"/>
  <c r="R105" i="101"/>
  <c r="C113" i="101"/>
  <c r="B114" i="101"/>
  <c r="O107" i="100"/>
  <c r="P104" i="100"/>
  <c r="Q104" i="100"/>
  <c r="S104" i="100" s="1"/>
  <c r="AA111" i="100"/>
  <c r="L109" i="100"/>
  <c r="M108" i="100"/>
  <c r="D108" i="100" s="1"/>
  <c r="AC106" i="100"/>
  <c r="Z106" i="100"/>
  <c r="AB106" i="100" s="1"/>
  <c r="C112" i="100"/>
  <c r="B113" i="100"/>
  <c r="O108" i="99"/>
  <c r="P105" i="99"/>
  <c r="Q105" i="99"/>
  <c r="S105" i="99" s="1"/>
  <c r="M109" i="99"/>
  <c r="D109" i="99" s="1"/>
  <c r="L110" i="99"/>
  <c r="B114" i="99"/>
  <c r="C113" i="99"/>
  <c r="F45" i="99"/>
  <c r="X45" i="99"/>
  <c r="Z107" i="99"/>
  <c r="AB107" i="99" s="1"/>
  <c r="AC107" i="99"/>
  <c r="AA112" i="99"/>
  <c r="R104" i="99"/>
  <c r="X45" i="98"/>
  <c r="F45" i="98"/>
  <c r="O108" i="98"/>
  <c r="R71" i="98"/>
  <c r="AA112" i="98"/>
  <c r="Z106" i="98"/>
  <c r="AB106" i="98" s="1"/>
  <c r="AC106" i="98"/>
  <c r="M109" i="98"/>
  <c r="D109" i="98" s="1"/>
  <c r="L110" i="98"/>
  <c r="S71" i="98"/>
  <c r="B114" i="98"/>
  <c r="C113" i="98"/>
  <c r="U98" i="97"/>
  <c r="W98" i="97" s="1"/>
  <c r="V98" i="97" s="1"/>
  <c r="X98" i="97" s="1"/>
  <c r="O108" i="97"/>
  <c r="S62" i="97"/>
  <c r="C112" i="97"/>
  <c r="B113" i="97"/>
  <c r="AC107" i="97"/>
  <c r="Z107" i="97"/>
  <c r="AB107" i="97" s="1"/>
  <c r="L110" i="97"/>
  <c r="M109" i="97"/>
  <c r="D109" i="97" s="1"/>
  <c r="R62" i="97"/>
  <c r="H62" i="97" s="1"/>
  <c r="E62" i="97"/>
  <c r="AA111" i="97"/>
  <c r="U96" i="96"/>
  <c r="W96" i="96" s="1"/>
  <c r="V96" i="96" s="1"/>
  <c r="X96" i="96" s="1"/>
  <c r="O107" i="96"/>
  <c r="C112" i="96"/>
  <c r="B113" i="96"/>
  <c r="L109" i="96"/>
  <c r="M108" i="96"/>
  <c r="D108" i="96" s="1"/>
  <c r="AA111" i="96"/>
  <c r="AC106" i="96"/>
  <c r="Z106" i="96"/>
  <c r="AB106" i="96" s="1"/>
  <c r="O108" i="95"/>
  <c r="AC107" i="95"/>
  <c r="Z107" i="95"/>
  <c r="AB107" i="95" s="1"/>
  <c r="L110" i="95"/>
  <c r="M109" i="95"/>
  <c r="D109" i="95" s="1"/>
  <c r="R62" i="95"/>
  <c r="AA112" i="95"/>
  <c r="S62" i="95"/>
  <c r="C113" i="95"/>
  <c r="B114" i="95"/>
  <c r="O106" i="94"/>
  <c r="AC105" i="94"/>
  <c r="Z105" i="94"/>
  <c r="AB105" i="94" s="1"/>
  <c r="AA111" i="94"/>
  <c r="L108" i="94"/>
  <c r="M107" i="94"/>
  <c r="D107" i="94" s="1"/>
  <c r="C112" i="94"/>
  <c r="B113" i="94"/>
  <c r="W46" i="108" l="1"/>
  <c r="W46" i="109"/>
  <c r="W46" i="110"/>
  <c r="W46" i="112"/>
  <c r="W46" i="114"/>
  <c r="V46" i="114" s="1"/>
  <c r="W46" i="115"/>
  <c r="V46" i="115" s="1"/>
  <c r="W46" i="107"/>
  <c r="U45" i="95"/>
  <c r="I44" i="95"/>
  <c r="U45" i="94"/>
  <c r="E45" i="94" s="1"/>
  <c r="W45" i="94"/>
  <c r="I44" i="94"/>
  <c r="R68" i="116"/>
  <c r="H68" i="116" s="1"/>
  <c r="S68" i="116"/>
  <c r="I68" i="116" s="1"/>
  <c r="I67" i="116"/>
  <c r="I43" i="113"/>
  <c r="U44" i="113"/>
  <c r="E44" i="113" s="1"/>
  <c r="F43" i="100"/>
  <c r="X43" i="100"/>
  <c r="P65" i="96"/>
  <c r="Q65" i="96"/>
  <c r="I64" i="96"/>
  <c r="O109" i="117"/>
  <c r="U86" i="117"/>
  <c r="W86" i="117" s="1"/>
  <c r="V86" i="117" s="1"/>
  <c r="X86" i="117" s="1"/>
  <c r="B115" i="117"/>
  <c r="C114" i="117"/>
  <c r="S66" i="117"/>
  <c r="Z108" i="117"/>
  <c r="AB108" i="117" s="1"/>
  <c r="AC108" i="117"/>
  <c r="M110" i="117"/>
  <c r="D110" i="117" s="1"/>
  <c r="L111" i="117"/>
  <c r="AA113" i="117"/>
  <c r="R66" i="117"/>
  <c r="H66" i="117" s="1"/>
  <c r="E66" i="117"/>
  <c r="O109" i="116"/>
  <c r="U78" i="116"/>
  <c r="W78" i="116" s="1"/>
  <c r="V78" i="116" s="1"/>
  <c r="X78" i="116" s="1"/>
  <c r="M110" i="116"/>
  <c r="D110" i="116" s="1"/>
  <c r="L111" i="116"/>
  <c r="AA113" i="116"/>
  <c r="Q69" i="116"/>
  <c r="F69" i="116" s="1"/>
  <c r="Z108" i="116"/>
  <c r="AB108" i="116" s="1"/>
  <c r="AC108" i="116"/>
  <c r="B115" i="116"/>
  <c r="C114" i="116"/>
  <c r="R106" i="102"/>
  <c r="R106" i="115"/>
  <c r="O109" i="115"/>
  <c r="P107" i="115"/>
  <c r="Q107" i="115"/>
  <c r="S107" i="115" s="1"/>
  <c r="L111" i="115"/>
  <c r="M110" i="115"/>
  <c r="D110" i="115" s="1"/>
  <c r="AC108" i="115"/>
  <c r="Z108" i="115"/>
  <c r="AB108" i="115" s="1"/>
  <c r="AA112" i="115"/>
  <c r="H46" i="115"/>
  <c r="C113" i="115"/>
  <c r="B114" i="115"/>
  <c r="P107" i="114"/>
  <c r="Q107" i="114"/>
  <c r="S107" i="114" s="1"/>
  <c r="O109" i="114"/>
  <c r="B115" i="114"/>
  <c r="C114" i="114"/>
  <c r="M110" i="114"/>
  <c r="D110" i="114" s="1"/>
  <c r="L111" i="114"/>
  <c r="R105" i="113"/>
  <c r="Z108" i="114"/>
  <c r="AB108" i="114" s="1"/>
  <c r="AC108" i="114"/>
  <c r="AA113" i="114"/>
  <c r="H46" i="114"/>
  <c r="R106" i="114"/>
  <c r="O108" i="113"/>
  <c r="P106" i="113"/>
  <c r="Q106" i="113"/>
  <c r="S106" i="113" s="1"/>
  <c r="C113" i="113"/>
  <c r="B114" i="113"/>
  <c r="AC107" i="113"/>
  <c r="Z107" i="113"/>
  <c r="AB107" i="113" s="1"/>
  <c r="AA112" i="113"/>
  <c r="L110" i="113"/>
  <c r="M109" i="113"/>
  <c r="D109" i="113" s="1"/>
  <c r="O109" i="112"/>
  <c r="P106" i="112"/>
  <c r="Q106" i="112"/>
  <c r="S106" i="112" s="1"/>
  <c r="Z108" i="112"/>
  <c r="AB108" i="112" s="1"/>
  <c r="AC108" i="112"/>
  <c r="V46" i="112"/>
  <c r="H46" i="112"/>
  <c r="B115" i="112"/>
  <c r="C114" i="112"/>
  <c r="AA113" i="112"/>
  <c r="M110" i="112"/>
  <c r="D110" i="112" s="1"/>
  <c r="L111" i="112"/>
  <c r="R105" i="112"/>
  <c r="O109" i="111"/>
  <c r="P106" i="111"/>
  <c r="Q106" i="111"/>
  <c r="S106" i="111" s="1"/>
  <c r="B114" i="111"/>
  <c r="C113" i="111"/>
  <c r="Z107" i="111"/>
  <c r="AB107" i="111" s="1"/>
  <c r="AC107" i="111"/>
  <c r="M110" i="111"/>
  <c r="D110" i="111" s="1"/>
  <c r="L111" i="111"/>
  <c r="U46" i="111"/>
  <c r="E46" i="111" s="1"/>
  <c r="I45" i="111"/>
  <c r="AA112" i="111"/>
  <c r="R105" i="111"/>
  <c r="O109" i="110"/>
  <c r="P107" i="110"/>
  <c r="Q107" i="110"/>
  <c r="S107" i="110" s="1"/>
  <c r="V46" i="110"/>
  <c r="H46" i="110"/>
  <c r="B115" i="110"/>
  <c r="C114" i="110"/>
  <c r="Z108" i="110"/>
  <c r="AB108" i="110" s="1"/>
  <c r="AC108" i="110"/>
  <c r="AA113" i="110"/>
  <c r="M110" i="110"/>
  <c r="D110" i="110" s="1"/>
  <c r="L111" i="110"/>
  <c r="R106" i="110"/>
  <c r="O109" i="109"/>
  <c r="P107" i="109"/>
  <c r="Q107" i="109"/>
  <c r="S107" i="109" s="1"/>
  <c r="M110" i="109"/>
  <c r="D110" i="109" s="1"/>
  <c r="L111" i="109"/>
  <c r="AA113" i="109"/>
  <c r="Z108" i="109"/>
  <c r="AB108" i="109" s="1"/>
  <c r="AC108" i="109"/>
  <c r="V46" i="109"/>
  <c r="H46" i="109"/>
  <c r="B115" i="109"/>
  <c r="C114" i="109"/>
  <c r="R106" i="109"/>
  <c r="O109" i="108"/>
  <c r="P107" i="108"/>
  <c r="Q107" i="108"/>
  <c r="S107" i="108" s="1"/>
  <c r="M110" i="108"/>
  <c r="D110" i="108" s="1"/>
  <c r="L111" i="108"/>
  <c r="Z108" i="108"/>
  <c r="AB108" i="108" s="1"/>
  <c r="AC108" i="108"/>
  <c r="AA113" i="108"/>
  <c r="B115" i="108"/>
  <c r="C114" i="108"/>
  <c r="V46" i="108"/>
  <c r="H46" i="108"/>
  <c r="R106" i="108"/>
  <c r="O109" i="107"/>
  <c r="P107" i="107"/>
  <c r="Q107" i="107"/>
  <c r="S107" i="107" s="1"/>
  <c r="R106" i="106"/>
  <c r="B115" i="107"/>
  <c r="C114" i="107"/>
  <c r="V46" i="107"/>
  <c r="H46" i="107"/>
  <c r="Z108" i="107"/>
  <c r="AB108" i="107" s="1"/>
  <c r="AC108" i="107"/>
  <c r="M110" i="107"/>
  <c r="D110" i="107" s="1"/>
  <c r="L111" i="107"/>
  <c r="AA113" i="107"/>
  <c r="R106" i="107"/>
  <c r="O109" i="106"/>
  <c r="P107" i="106"/>
  <c r="Q107" i="106"/>
  <c r="S107" i="106" s="1"/>
  <c r="C114" i="106"/>
  <c r="B115" i="106"/>
  <c r="R106" i="104"/>
  <c r="AC108" i="106"/>
  <c r="Z108" i="106"/>
  <c r="AB108" i="106" s="1"/>
  <c r="L111" i="106"/>
  <c r="M110" i="106"/>
  <c r="D110" i="106" s="1"/>
  <c r="AA113" i="106"/>
  <c r="U46" i="106"/>
  <c r="E46" i="106" s="1"/>
  <c r="I45" i="106"/>
  <c r="O109" i="105"/>
  <c r="P106" i="105"/>
  <c r="Q106" i="105"/>
  <c r="S106" i="105" s="1"/>
  <c r="B114" i="105"/>
  <c r="C113" i="105"/>
  <c r="U46" i="105"/>
  <c r="E46" i="105" s="1"/>
  <c r="I45" i="105"/>
  <c r="AA112" i="105"/>
  <c r="Z107" i="105"/>
  <c r="AB107" i="105" s="1"/>
  <c r="AC107" i="105"/>
  <c r="M110" i="105"/>
  <c r="D110" i="105" s="1"/>
  <c r="L111" i="105"/>
  <c r="R105" i="105"/>
  <c r="O109" i="104"/>
  <c r="P107" i="104"/>
  <c r="Q107" i="104"/>
  <c r="S107" i="104" s="1"/>
  <c r="C114" i="104"/>
  <c r="B115" i="104"/>
  <c r="Q65" i="94"/>
  <c r="P65" i="94"/>
  <c r="L111" i="104"/>
  <c r="M110" i="104"/>
  <c r="D110" i="104" s="1"/>
  <c r="AC108" i="104"/>
  <c r="Z108" i="104"/>
  <c r="AB108" i="104" s="1"/>
  <c r="AA113" i="104"/>
  <c r="U46" i="104"/>
  <c r="E46" i="104" s="1"/>
  <c r="I45" i="104"/>
  <c r="O108" i="103"/>
  <c r="P105" i="103"/>
  <c r="Q105" i="103"/>
  <c r="S105" i="103" s="1"/>
  <c r="Z107" i="103"/>
  <c r="AB107" i="103" s="1"/>
  <c r="AC107" i="103"/>
  <c r="M109" i="103"/>
  <c r="D109" i="103" s="1"/>
  <c r="L110" i="103"/>
  <c r="F45" i="103"/>
  <c r="X45" i="103"/>
  <c r="B115" i="103"/>
  <c r="C114" i="103"/>
  <c r="AA113" i="103"/>
  <c r="R104" i="103"/>
  <c r="O109" i="102"/>
  <c r="P107" i="102"/>
  <c r="Q107" i="102"/>
  <c r="S107" i="102" s="1"/>
  <c r="U46" i="102"/>
  <c r="E46" i="102" s="1"/>
  <c r="I45" i="102"/>
  <c r="W46" i="102"/>
  <c r="C114" i="102"/>
  <c r="B115" i="102"/>
  <c r="L111" i="102"/>
  <c r="M110" i="102"/>
  <c r="D110" i="102" s="1"/>
  <c r="AC108" i="102"/>
  <c r="Z108" i="102"/>
  <c r="AB108" i="102" s="1"/>
  <c r="AA113" i="102"/>
  <c r="O109" i="101"/>
  <c r="P107" i="101"/>
  <c r="Q107" i="101"/>
  <c r="S107" i="101" s="1"/>
  <c r="AA113" i="101"/>
  <c r="U46" i="101"/>
  <c r="E46" i="101" s="1"/>
  <c r="I45" i="101"/>
  <c r="R106" i="101"/>
  <c r="R104" i="100"/>
  <c r="C114" i="101"/>
  <c r="B115" i="101"/>
  <c r="AC108" i="101"/>
  <c r="Z108" i="101"/>
  <c r="AB108" i="101" s="1"/>
  <c r="L111" i="101"/>
  <c r="M110" i="101"/>
  <c r="D110" i="101" s="1"/>
  <c r="O108" i="100"/>
  <c r="P105" i="100"/>
  <c r="Q105" i="100"/>
  <c r="S105" i="100" s="1"/>
  <c r="C113" i="100"/>
  <c r="B114" i="100"/>
  <c r="AA112" i="100"/>
  <c r="AC107" i="100"/>
  <c r="Z107" i="100"/>
  <c r="AB107" i="100" s="1"/>
  <c r="L110" i="100"/>
  <c r="M109" i="100"/>
  <c r="D109" i="100" s="1"/>
  <c r="O109" i="99"/>
  <c r="P106" i="99"/>
  <c r="Q106" i="99"/>
  <c r="S106" i="99" s="1"/>
  <c r="B115" i="99"/>
  <c r="C114" i="99"/>
  <c r="Z108" i="99"/>
  <c r="AB108" i="99" s="1"/>
  <c r="AC108" i="99"/>
  <c r="U46" i="99"/>
  <c r="E46" i="99" s="1"/>
  <c r="I45" i="99"/>
  <c r="AA113" i="99"/>
  <c r="M110" i="99"/>
  <c r="D110" i="99" s="1"/>
  <c r="L111" i="99"/>
  <c r="R105" i="99"/>
  <c r="U46" i="98"/>
  <c r="E46" i="98" s="1"/>
  <c r="I45" i="98"/>
  <c r="O109" i="98"/>
  <c r="B115" i="98"/>
  <c r="C114" i="98"/>
  <c r="M110" i="98"/>
  <c r="D110" i="98" s="1"/>
  <c r="L111" i="98"/>
  <c r="Z107" i="98"/>
  <c r="AB107" i="98" s="1"/>
  <c r="AC107" i="98"/>
  <c r="AA113" i="98"/>
  <c r="P72" i="98"/>
  <c r="Q72" i="98"/>
  <c r="O109" i="97"/>
  <c r="U99" i="97"/>
  <c r="W99" i="97" s="1"/>
  <c r="V99" i="97" s="1"/>
  <c r="X99" i="97" s="1"/>
  <c r="C113" i="97"/>
  <c r="B114" i="97"/>
  <c r="P63" i="97"/>
  <c r="I62" i="97"/>
  <c r="Q63" i="97"/>
  <c r="F63" i="97" s="1"/>
  <c r="L111" i="97"/>
  <c r="M110" i="97"/>
  <c r="D110" i="97" s="1"/>
  <c r="AC108" i="97"/>
  <c r="Z108" i="97"/>
  <c r="AB108" i="97" s="1"/>
  <c r="AA112" i="97"/>
  <c r="O108" i="96"/>
  <c r="U97" i="96"/>
  <c r="W97" i="96" s="1"/>
  <c r="V97" i="96" s="1"/>
  <c r="X97" i="96" s="1"/>
  <c r="L110" i="96"/>
  <c r="M109" i="96"/>
  <c r="D109" i="96" s="1"/>
  <c r="AA112" i="96"/>
  <c r="AC107" i="96"/>
  <c r="Z107" i="96"/>
  <c r="AB107" i="96" s="1"/>
  <c r="C113" i="96"/>
  <c r="B114" i="96"/>
  <c r="O109" i="95"/>
  <c r="AA113" i="95"/>
  <c r="L111" i="95"/>
  <c r="M110" i="95"/>
  <c r="D110" i="95" s="1"/>
  <c r="AC108" i="95"/>
  <c r="Z108" i="95"/>
  <c r="AB108" i="95" s="1"/>
  <c r="C114" i="95"/>
  <c r="B115" i="95"/>
  <c r="P63" i="95"/>
  <c r="Q63" i="95"/>
  <c r="O107" i="94"/>
  <c r="L109" i="94"/>
  <c r="M108" i="94"/>
  <c r="D108" i="94" s="1"/>
  <c r="AA112" i="94"/>
  <c r="C113" i="94"/>
  <c r="B114" i="94"/>
  <c r="AC106" i="94"/>
  <c r="Z106" i="94"/>
  <c r="AB106" i="94" s="1"/>
  <c r="W46" i="99" l="1"/>
  <c r="W46" i="104"/>
  <c r="W46" i="106"/>
  <c r="W46" i="105"/>
  <c r="P69" i="116"/>
  <c r="R69" i="116" s="1"/>
  <c r="H69" i="116" s="1"/>
  <c r="W46" i="111"/>
  <c r="W46" i="101"/>
  <c r="V46" i="101" s="1"/>
  <c r="W45" i="95"/>
  <c r="E45" i="95"/>
  <c r="V45" i="94"/>
  <c r="H45" i="94"/>
  <c r="W46" i="98"/>
  <c r="W44" i="113"/>
  <c r="V44" i="113" s="1"/>
  <c r="I43" i="100"/>
  <c r="U44" i="100"/>
  <c r="E44" i="100" s="1"/>
  <c r="F65" i="96"/>
  <c r="S65" i="96"/>
  <c r="R65" i="96"/>
  <c r="H65" i="96" s="1"/>
  <c r="E65" i="96"/>
  <c r="O110" i="117"/>
  <c r="U87" i="117"/>
  <c r="W87" i="117" s="1"/>
  <c r="V87" i="117" s="1"/>
  <c r="X87" i="117" s="1"/>
  <c r="M111" i="117"/>
  <c r="D111" i="117" s="1"/>
  <c r="L112" i="117"/>
  <c r="Z109" i="117"/>
  <c r="AB109" i="117" s="1"/>
  <c r="AC109" i="117"/>
  <c r="P67" i="117"/>
  <c r="I66" i="117"/>
  <c r="Q67" i="117"/>
  <c r="F67" i="117" s="1"/>
  <c r="B116" i="117"/>
  <c r="C115" i="117"/>
  <c r="AA114" i="117"/>
  <c r="O110" i="116"/>
  <c r="U79" i="116"/>
  <c r="W79" i="116" s="1"/>
  <c r="V79" i="116" s="1"/>
  <c r="X79" i="116" s="1"/>
  <c r="AA114" i="116"/>
  <c r="Z109" i="116"/>
  <c r="AB109" i="116" s="1"/>
  <c r="AC109" i="116"/>
  <c r="E69" i="116"/>
  <c r="B116" i="116"/>
  <c r="C115" i="116"/>
  <c r="S69" i="116"/>
  <c r="M111" i="116"/>
  <c r="D111" i="116" s="1"/>
  <c r="L112" i="116"/>
  <c r="R107" i="115"/>
  <c r="O110" i="115"/>
  <c r="P108" i="115"/>
  <c r="Q108" i="115"/>
  <c r="S108" i="115" s="1"/>
  <c r="C114" i="115"/>
  <c r="B115" i="115"/>
  <c r="AC109" i="115"/>
  <c r="Z109" i="115"/>
  <c r="AB109" i="115" s="1"/>
  <c r="L112" i="115"/>
  <c r="M111" i="115"/>
  <c r="D111" i="115" s="1"/>
  <c r="AA113" i="115"/>
  <c r="F46" i="115"/>
  <c r="X46" i="115"/>
  <c r="O110" i="114"/>
  <c r="P108" i="114"/>
  <c r="Q108" i="114"/>
  <c r="S108" i="114" s="1"/>
  <c r="R106" i="113"/>
  <c r="F46" i="114"/>
  <c r="X46" i="114"/>
  <c r="Z109" i="114"/>
  <c r="AB109" i="114" s="1"/>
  <c r="AC109" i="114"/>
  <c r="B116" i="114"/>
  <c r="C115" i="114"/>
  <c r="M111" i="114"/>
  <c r="D111" i="114" s="1"/>
  <c r="L112" i="114"/>
  <c r="AA114" i="114"/>
  <c r="R107" i="114"/>
  <c r="O109" i="113"/>
  <c r="P107" i="113"/>
  <c r="Q107" i="113"/>
  <c r="S107" i="113" s="1"/>
  <c r="AC108" i="113"/>
  <c r="Z108" i="113"/>
  <c r="AB108" i="113" s="1"/>
  <c r="AA113" i="113"/>
  <c r="L111" i="113"/>
  <c r="M110" i="113"/>
  <c r="D110" i="113" s="1"/>
  <c r="C114" i="113"/>
  <c r="B115" i="113"/>
  <c r="O110" i="112"/>
  <c r="P107" i="112"/>
  <c r="Q107" i="112"/>
  <c r="S107" i="112" s="1"/>
  <c r="M111" i="112"/>
  <c r="D111" i="112" s="1"/>
  <c r="L112" i="112"/>
  <c r="B116" i="112"/>
  <c r="C115" i="112"/>
  <c r="F46" i="112"/>
  <c r="X46" i="112"/>
  <c r="AA114" i="112"/>
  <c r="Z109" i="112"/>
  <c r="AB109" i="112" s="1"/>
  <c r="AC109" i="112"/>
  <c r="R106" i="112"/>
  <c r="O110" i="111"/>
  <c r="P107" i="111"/>
  <c r="Q107" i="111"/>
  <c r="S107" i="111" s="1"/>
  <c r="B115" i="111"/>
  <c r="C114" i="111"/>
  <c r="V46" i="111"/>
  <c r="H46" i="111"/>
  <c r="M111" i="111"/>
  <c r="D111" i="111" s="1"/>
  <c r="L112" i="111"/>
  <c r="Z108" i="111"/>
  <c r="AB108" i="111" s="1"/>
  <c r="AC108" i="111"/>
  <c r="AA113" i="111"/>
  <c r="R106" i="111"/>
  <c r="O110" i="110"/>
  <c r="P108" i="110"/>
  <c r="Q108" i="110"/>
  <c r="S108" i="110" s="1"/>
  <c r="M111" i="110"/>
  <c r="D111" i="110" s="1"/>
  <c r="L112" i="110"/>
  <c r="B116" i="110"/>
  <c r="C115" i="110"/>
  <c r="F46" i="110"/>
  <c r="X46" i="110"/>
  <c r="Z109" i="110"/>
  <c r="AB109" i="110" s="1"/>
  <c r="AC109" i="110"/>
  <c r="AA114" i="110"/>
  <c r="R107" i="110"/>
  <c r="O110" i="109"/>
  <c r="P108" i="109"/>
  <c r="Q108" i="109"/>
  <c r="S108" i="109" s="1"/>
  <c r="AA114" i="109"/>
  <c r="Z109" i="109"/>
  <c r="AB109" i="109" s="1"/>
  <c r="AC109" i="109"/>
  <c r="B116" i="109"/>
  <c r="C115" i="109"/>
  <c r="F46" i="109"/>
  <c r="X46" i="109"/>
  <c r="M111" i="109"/>
  <c r="D111" i="109" s="1"/>
  <c r="L112" i="109"/>
  <c r="R107" i="109"/>
  <c r="O110" i="108"/>
  <c r="P108" i="108"/>
  <c r="Q108" i="108"/>
  <c r="S108" i="108" s="1"/>
  <c r="AA114" i="108"/>
  <c r="F46" i="108"/>
  <c r="X46" i="108"/>
  <c r="B116" i="108"/>
  <c r="C115" i="108"/>
  <c r="Z109" i="108"/>
  <c r="AB109" i="108" s="1"/>
  <c r="AC109" i="108"/>
  <c r="M111" i="108"/>
  <c r="D111" i="108" s="1"/>
  <c r="L112" i="108"/>
  <c r="R107" i="108"/>
  <c r="O110" i="107"/>
  <c r="P108" i="107"/>
  <c r="Q108" i="107"/>
  <c r="S108" i="107" s="1"/>
  <c r="R107" i="106"/>
  <c r="M111" i="107"/>
  <c r="D111" i="107" s="1"/>
  <c r="L112" i="107"/>
  <c r="Z109" i="107"/>
  <c r="AB109" i="107" s="1"/>
  <c r="AC109" i="107"/>
  <c r="AA114" i="107"/>
  <c r="F46" i="107"/>
  <c r="X46" i="107"/>
  <c r="B116" i="107"/>
  <c r="C115" i="107"/>
  <c r="R107" i="107"/>
  <c r="O110" i="106"/>
  <c r="P108" i="106"/>
  <c r="Q108" i="106"/>
  <c r="S108" i="106" s="1"/>
  <c r="AA114" i="106"/>
  <c r="R107" i="104"/>
  <c r="V46" i="106"/>
  <c r="H46" i="106"/>
  <c r="L112" i="106"/>
  <c r="M111" i="106"/>
  <c r="D111" i="106" s="1"/>
  <c r="AC109" i="106"/>
  <c r="Z109" i="106"/>
  <c r="AB109" i="106" s="1"/>
  <c r="C115" i="106"/>
  <c r="B116" i="106"/>
  <c r="O110" i="105"/>
  <c r="P107" i="105"/>
  <c r="Q107" i="105"/>
  <c r="S107" i="105" s="1"/>
  <c r="R105" i="100"/>
  <c r="M111" i="105"/>
  <c r="D111" i="105" s="1"/>
  <c r="L112" i="105"/>
  <c r="Z108" i="105"/>
  <c r="AB108" i="105" s="1"/>
  <c r="AC108" i="105"/>
  <c r="B115" i="105"/>
  <c r="C114" i="105"/>
  <c r="V46" i="105"/>
  <c r="H46" i="105"/>
  <c r="AA113" i="105"/>
  <c r="R106" i="105"/>
  <c r="O110" i="104"/>
  <c r="P108" i="104"/>
  <c r="Q108" i="104"/>
  <c r="S108" i="104" s="1"/>
  <c r="S65" i="94"/>
  <c r="AA114" i="104"/>
  <c r="V46" i="104"/>
  <c r="H46" i="104"/>
  <c r="AC109" i="104"/>
  <c r="Z109" i="104"/>
  <c r="AB109" i="104" s="1"/>
  <c r="L112" i="104"/>
  <c r="M111" i="104"/>
  <c r="D111" i="104" s="1"/>
  <c r="R65" i="94"/>
  <c r="C115" i="104"/>
  <c r="B116" i="104"/>
  <c r="R107" i="102"/>
  <c r="O109" i="103"/>
  <c r="P106" i="103"/>
  <c r="Q106" i="103"/>
  <c r="S106" i="103" s="1"/>
  <c r="R107" i="101"/>
  <c r="B116" i="103"/>
  <c r="C115" i="103"/>
  <c r="AA114" i="103"/>
  <c r="U46" i="103"/>
  <c r="E46" i="103" s="1"/>
  <c r="I45" i="103"/>
  <c r="M110" i="103"/>
  <c r="D110" i="103" s="1"/>
  <c r="L111" i="103"/>
  <c r="Z108" i="103"/>
  <c r="AB108" i="103" s="1"/>
  <c r="AC108" i="103"/>
  <c r="R105" i="103"/>
  <c r="O110" i="102"/>
  <c r="P108" i="102"/>
  <c r="Q108" i="102"/>
  <c r="S108" i="102" s="1"/>
  <c r="AC109" i="102"/>
  <c r="Z109" i="102"/>
  <c r="AB109" i="102" s="1"/>
  <c r="L112" i="102"/>
  <c r="M111" i="102"/>
  <c r="D111" i="102" s="1"/>
  <c r="AA114" i="102"/>
  <c r="C115" i="102"/>
  <c r="B116" i="102"/>
  <c r="V46" i="102"/>
  <c r="H46" i="102"/>
  <c r="O110" i="101"/>
  <c r="P108" i="101"/>
  <c r="Q108" i="101"/>
  <c r="S108" i="101" s="1"/>
  <c r="C115" i="101"/>
  <c r="B116" i="101"/>
  <c r="H46" i="101"/>
  <c r="L112" i="101"/>
  <c r="M111" i="101"/>
  <c r="D111" i="101" s="1"/>
  <c r="AC109" i="101"/>
  <c r="Z109" i="101"/>
  <c r="AB109" i="101" s="1"/>
  <c r="AA114" i="101"/>
  <c r="O109" i="100"/>
  <c r="P106" i="100"/>
  <c r="Q106" i="100"/>
  <c r="S106" i="100" s="1"/>
  <c r="AA113" i="100"/>
  <c r="L111" i="100"/>
  <c r="M110" i="100"/>
  <c r="D110" i="100" s="1"/>
  <c r="AC108" i="100"/>
  <c r="Z108" i="100"/>
  <c r="AB108" i="100" s="1"/>
  <c r="C114" i="100"/>
  <c r="B115" i="100"/>
  <c r="O110" i="99"/>
  <c r="P107" i="99"/>
  <c r="Q107" i="99"/>
  <c r="S107" i="99" s="1"/>
  <c r="M111" i="99"/>
  <c r="D111" i="99" s="1"/>
  <c r="L112" i="99"/>
  <c r="B116" i="99"/>
  <c r="C115" i="99"/>
  <c r="V46" i="99"/>
  <c r="H46" i="99"/>
  <c r="Z109" i="99"/>
  <c r="AB109" i="99" s="1"/>
  <c r="AC109" i="99"/>
  <c r="AA114" i="99"/>
  <c r="R106" i="99"/>
  <c r="V46" i="98"/>
  <c r="H46" i="98"/>
  <c r="S72" i="98"/>
  <c r="P73" i="98" s="1"/>
  <c r="O110" i="98"/>
  <c r="R72" i="98"/>
  <c r="B116" i="98"/>
  <c r="C115" i="98"/>
  <c r="Z108" i="98"/>
  <c r="AB108" i="98" s="1"/>
  <c r="AC108" i="98"/>
  <c r="M111" i="98"/>
  <c r="D111" i="98" s="1"/>
  <c r="L112" i="98"/>
  <c r="AA114" i="98"/>
  <c r="U100" i="97"/>
  <c r="W100" i="97" s="1"/>
  <c r="V100" i="97" s="1"/>
  <c r="X100" i="97" s="1"/>
  <c r="O110" i="97"/>
  <c r="AC109" i="97"/>
  <c r="Z109" i="97"/>
  <c r="AB109" i="97" s="1"/>
  <c r="L112" i="97"/>
  <c r="M111" i="97"/>
  <c r="D111" i="97" s="1"/>
  <c r="R63" i="97"/>
  <c r="H63" i="97" s="1"/>
  <c r="E63" i="97"/>
  <c r="AA113" i="97"/>
  <c r="S63" i="97"/>
  <c r="C114" i="97"/>
  <c r="B115" i="97"/>
  <c r="U98" i="96"/>
  <c r="W98" i="96" s="1"/>
  <c r="V98" i="96" s="1"/>
  <c r="X98" i="96" s="1"/>
  <c r="O109" i="96"/>
  <c r="C114" i="96"/>
  <c r="B115" i="96"/>
  <c r="L111" i="96"/>
  <c r="M110" i="96"/>
  <c r="D110" i="96" s="1"/>
  <c r="AA113" i="96"/>
  <c r="AC108" i="96"/>
  <c r="Z108" i="96"/>
  <c r="AB108" i="96" s="1"/>
  <c r="O110" i="95"/>
  <c r="R63" i="95"/>
  <c r="AA114" i="95"/>
  <c r="S63" i="95"/>
  <c r="C115" i="95"/>
  <c r="B116" i="95"/>
  <c r="AC109" i="95"/>
  <c r="Z109" i="95"/>
  <c r="AB109" i="95" s="1"/>
  <c r="L112" i="95"/>
  <c r="M111" i="95"/>
  <c r="D111" i="95" s="1"/>
  <c r="O108" i="94"/>
  <c r="AC107" i="94"/>
  <c r="Z107" i="94"/>
  <c r="AB107" i="94" s="1"/>
  <c r="C114" i="94"/>
  <c r="B115" i="94"/>
  <c r="L110" i="94"/>
  <c r="M109" i="94"/>
  <c r="D109" i="94" s="1"/>
  <c r="AA113" i="94"/>
  <c r="W46" i="103" l="1"/>
  <c r="V45" i="95"/>
  <c r="H45" i="95"/>
  <c r="X45" i="94"/>
  <c r="F45" i="94"/>
  <c r="H44" i="113"/>
  <c r="W44" i="100"/>
  <c r="F44" i="113"/>
  <c r="X44" i="113"/>
  <c r="P66" i="96"/>
  <c r="Q66" i="96"/>
  <c r="I65" i="96"/>
  <c r="O111" i="117"/>
  <c r="U88" i="117"/>
  <c r="W88" i="117" s="1"/>
  <c r="V88" i="117" s="1"/>
  <c r="X88" i="117" s="1"/>
  <c r="B117" i="117"/>
  <c r="C116" i="117"/>
  <c r="S67" i="117"/>
  <c r="AA115" i="117"/>
  <c r="R67" i="117"/>
  <c r="H67" i="117" s="1"/>
  <c r="E67" i="117"/>
  <c r="Z110" i="117"/>
  <c r="AB110" i="117" s="1"/>
  <c r="AC110" i="117"/>
  <c r="M112" i="117"/>
  <c r="D112" i="117" s="1"/>
  <c r="L113" i="117"/>
  <c r="O111" i="116"/>
  <c r="U80" i="116"/>
  <c r="W80" i="116" s="1"/>
  <c r="V80" i="116" s="1"/>
  <c r="X80" i="116" s="1"/>
  <c r="AA115" i="116"/>
  <c r="Z110" i="116"/>
  <c r="AB110" i="116" s="1"/>
  <c r="AC110" i="116"/>
  <c r="M112" i="116"/>
  <c r="D112" i="116" s="1"/>
  <c r="L113" i="116"/>
  <c r="P70" i="116"/>
  <c r="I69" i="116"/>
  <c r="Q70" i="116"/>
  <c r="F70" i="116" s="1"/>
  <c r="B117" i="116"/>
  <c r="C116" i="116"/>
  <c r="R108" i="115"/>
  <c r="O111" i="115"/>
  <c r="P109" i="115"/>
  <c r="Q109" i="115"/>
  <c r="S109" i="115" s="1"/>
  <c r="U47" i="115"/>
  <c r="E47" i="115" s="1"/>
  <c r="I46" i="115"/>
  <c r="L113" i="115"/>
  <c r="M112" i="115"/>
  <c r="D112" i="115" s="1"/>
  <c r="AC110" i="115"/>
  <c r="Z110" i="115"/>
  <c r="AB110" i="115" s="1"/>
  <c r="AA114" i="115"/>
  <c r="C115" i="115"/>
  <c r="B116" i="115"/>
  <c r="O111" i="114"/>
  <c r="P109" i="114"/>
  <c r="Q109" i="114"/>
  <c r="S109" i="114" s="1"/>
  <c r="R107" i="113"/>
  <c r="M112" i="114"/>
  <c r="D112" i="114" s="1"/>
  <c r="L113" i="114"/>
  <c r="AA115" i="114"/>
  <c r="Z110" i="114"/>
  <c r="AB110" i="114" s="1"/>
  <c r="AC110" i="114"/>
  <c r="U47" i="114"/>
  <c r="E47" i="114" s="1"/>
  <c r="I46" i="114"/>
  <c r="B117" i="114"/>
  <c r="C116" i="114"/>
  <c r="R108" i="114"/>
  <c r="O110" i="113"/>
  <c r="P108" i="113"/>
  <c r="Q108" i="113"/>
  <c r="S108" i="113" s="1"/>
  <c r="C115" i="113"/>
  <c r="B116" i="113"/>
  <c r="AC109" i="113"/>
  <c r="Z109" i="113"/>
  <c r="AB109" i="113" s="1"/>
  <c r="AA114" i="113"/>
  <c r="L112" i="113"/>
  <c r="M111" i="113"/>
  <c r="D111" i="113" s="1"/>
  <c r="O111" i="112"/>
  <c r="P108" i="112"/>
  <c r="Q108" i="112"/>
  <c r="S108" i="112" s="1"/>
  <c r="Z110" i="112"/>
  <c r="AB110" i="112" s="1"/>
  <c r="AC110" i="112"/>
  <c r="B117" i="112"/>
  <c r="C116" i="112"/>
  <c r="U47" i="112"/>
  <c r="E47" i="112" s="1"/>
  <c r="I46" i="112"/>
  <c r="AA115" i="112"/>
  <c r="M112" i="112"/>
  <c r="D112" i="112" s="1"/>
  <c r="L113" i="112"/>
  <c r="R107" i="112"/>
  <c r="P108" i="111"/>
  <c r="Q108" i="111"/>
  <c r="S108" i="111" s="1"/>
  <c r="F46" i="111"/>
  <c r="X46" i="111"/>
  <c r="B116" i="111"/>
  <c r="C115" i="111"/>
  <c r="Z109" i="111"/>
  <c r="AB109" i="111" s="1"/>
  <c r="AC109" i="111"/>
  <c r="M112" i="111"/>
  <c r="D112" i="111" s="1"/>
  <c r="L113" i="111"/>
  <c r="AA114" i="111"/>
  <c r="R107" i="111"/>
  <c r="O111" i="111"/>
  <c r="O111" i="110"/>
  <c r="P109" i="110"/>
  <c r="Q109" i="110"/>
  <c r="S109" i="110" s="1"/>
  <c r="B117" i="110"/>
  <c r="C116" i="110"/>
  <c r="Z110" i="110"/>
  <c r="AB110" i="110" s="1"/>
  <c r="AC110" i="110"/>
  <c r="U47" i="110"/>
  <c r="E47" i="110" s="1"/>
  <c r="I46" i="110"/>
  <c r="AA115" i="110"/>
  <c r="M112" i="110"/>
  <c r="D112" i="110" s="1"/>
  <c r="L113" i="110"/>
  <c r="R108" i="110"/>
  <c r="O111" i="109"/>
  <c r="P109" i="109"/>
  <c r="Q109" i="109"/>
  <c r="S109" i="109" s="1"/>
  <c r="M112" i="109"/>
  <c r="D112" i="109" s="1"/>
  <c r="L113" i="109"/>
  <c r="U47" i="109"/>
  <c r="E47" i="109" s="1"/>
  <c r="I46" i="109"/>
  <c r="AA115" i="109"/>
  <c r="Z110" i="109"/>
  <c r="AB110" i="109" s="1"/>
  <c r="AC110" i="109"/>
  <c r="B117" i="109"/>
  <c r="C116" i="109"/>
  <c r="R108" i="109"/>
  <c r="O111" i="108"/>
  <c r="P109" i="108"/>
  <c r="Q109" i="108"/>
  <c r="S109" i="108" s="1"/>
  <c r="M112" i="108"/>
  <c r="D112" i="108" s="1"/>
  <c r="L113" i="108"/>
  <c r="Z110" i="108"/>
  <c r="AB110" i="108" s="1"/>
  <c r="AC110" i="108"/>
  <c r="AA115" i="108"/>
  <c r="U47" i="108"/>
  <c r="E47" i="108" s="1"/>
  <c r="I46" i="108"/>
  <c r="B117" i="108"/>
  <c r="C116" i="108"/>
  <c r="R108" i="108"/>
  <c r="O111" i="107"/>
  <c r="P109" i="107"/>
  <c r="Q109" i="107"/>
  <c r="S109" i="107" s="1"/>
  <c r="R108" i="106"/>
  <c r="B117" i="107"/>
  <c r="C116" i="107"/>
  <c r="Z110" i="107"/>
  <c r="AB110" i="107" s="1"/>
  <c r="AC110" i="107"/>
  <c r="M112" i="107"/>
  <c r="D112" i="107" s="1"/>
  <c r="L113" i="107"/>
  <c r="AA115" i="107"/>
  <c r="U47" i="107"/>
  <c r="E47" i="107" s="1"/>
  <c r="I46" i="107"/>
  <c r="R108" i="107"/>
  <c r="O111" i="106"/>
  <c r="P109" i="106"/>
  <c r="Q109" i="106"/>
  <c r="S109" i="106" s="1"/>
  <c r="AA115" i="106"/>
  <c r="AC110" i="106"/>
  <c r="Z110" i="106"/>
  <c r="AB110" i="106" s="1"/>
  <c r="L113" i="106"/>
  <c r="M112" i="106"/>
  <c r="D112" i="106" s="1"/>
  <c r="F46" i="106"/>
  <c r="X46" i="106"/>
  <c r="C116" i="106"/>
  <c r="B117" i="106"/>
  <c r="O111" i="105"/>
  <c r="P108" i="105"/>
  <c r="Q108" i="105"/>
  <c r="S108" i="105" s="1"/>
  <c r="R108" i="104"/>
  <c r="AA114" i="105"/>
  <c r="Z109" i="105"/>
  <c r="AB109" i="105" s="1"/>
  <c r="AC109" i="105"/>
  <c r="M112" i="105"/>
  <c r="D112" i="105" s="1"/>
  <c r="L113" i="105"/>
  <c r="F46" i="105"/>
  <c r="X46" i="105"/>
  <c r="B116" i="105"/>
  <c r="C115" i="105"/>
  <c r="R107" i="105"/>
  <c r="O111" i="104"/>
  <c r="P109" i="104"/>
  <c r="Q109" i="104"/>
  <c r="S109" i="104" s="1"/>
  <c r="C116" i="104"/>
  <c r="B117" i="104"/>
  <c r="AA115" i="104"/>
  <c r="L113" i="104"/>
  <c r="M112" i="104"/>
  <c r="D112" i="104" s="1"/>
  <c r="AC110" i="104"/>
  <c r="Z110" i="104"/>
  <c r="AB110" i="104" s="1"/>
  <c r="F46" i="104"/>
  <c r="X46" i="104"/>
  <c r="Q66" i="94"/>
  <c r="P66" i="94"/>
  <c r="O110" i="103"/>
  <c r="P107" i="103"/>
  <c r="Q107" i="103"/>
  <c r="S107" i="103" s="1"/>
  <c r="R108" i="101"/>
  <c r="R108" i="102"/>
  <c r="AA115" i="103"/>
  <c r="Z109" i="103"/>
  <c r="AB109" i="103" s="1"/>
  <c r="AC109" i="103"/>
  <c r="M111" i="103"/>
  <c r="D111" i="103" s="1"/>
  <c r="L112" i="103"/>
  <c r="V46" i="103"/>
  <c r="H46" i="103"/>
  <c r="B117" i="103"/>
  <c r="C116" i="103"/>
  <c r="R106" i="103"/>
  <c r="O111" i="102"/>
  <c r="P109" i="102"/>
  <c r="Q109" i="102"/>
  <c r="S109" i="102" s="1"/>
  <c r="R106" i="100"/>
  <c r="C116" i="102"/>
  <c r="B117" i="102"/>
  <c r="L113" i="102"/>
  <c r="M112" i="102"/>
  <c r="D112" i="102" s="1"/>
  <c r="AC110" i="102"/>
  <c r="Z110" i="102"/>
  <c r="AB110" i="102" s="1"/>
  <c r="F46" i="102"/>
  <c r="X46" i="102"/>
  <c r="AA115" i="102"/>
  <c r="O111" i="101"/>
  <c r="P109" i="101"/>
  <c r="Q109" i="101"/>
  <c r="S109" i="101" s="1"/>
  <c r="AC110" i="101"/>
  <c r="Z110" i="101"/>
  <c r="AB110" i="101" s="1"/>
  <c r="L113" i="101"/>
  <c r="M112" i="101"/>
  <c r="D112" i="101" s="1"/>
  <c r="F46" i="101"/>
  <c r="X46" i="101"/>
  <c r="AA115" i="101"/>
  <c r="Q73" i="98"/>
  <c r="S73" i="98" s="1"/>
  <c r="C116" i="101"/>
  <c r="B117" i="101"/>
  <c r="O110" i="100"/>
  <c r="P107" i="100"/>
  <c r="Q107" i="100"/>
  <c r="S107" i="100" s="1"/>
  <c r="C115" i="100"/>
  <c r="B116" i="100"/>
  <c r="AA114" i="100"/>
  <c r="AC109" i="100"/>
  <c r="Z109" i="100"/>
  <c r="AB109" i="100" s="1"/>
  <c r="L112" i="100"/>
  <c r="M111" i="100"/>
  <c r="D111" i="100" s="1"/>
  <c r="O111" i="99"/>
  <c r="P108" i="99"/>
  <c r="Q108" i="99"/>
  <c r="S108" i="99" s="1"/>
  <c r="F46" i="99"/>
  <c r="X46" i="99"/>
  <c r="B117" i="99"/>
  <c r="C116" i="99"/>
  <c r="Z110" i="99"/>
  <c r="AB110" i="99" s="1"/>
  <c r="AC110" i="99"/>
  <c r="AA115" i="99"/>
  <c r="M112" i="99"/>
  <c r="D112" i="99" s="1"/>
  <c r="L113" i="99"/>
  <c r="R107" i="99"/>
  <c r="X46" i="98"/>
  <c r="F46" i="98"/>
  <c r="O111" i="98"/>
  <c r="B117" i="98"/>
  <c r="C116" i="98"/>
  <c r="M112" i="98"/>
  <c r="D112" i="98" s="1"/>
  <c r="L113" i="98"/>
  <c r="Z109" i="98"/>
  <c r="AB109" i="98" s="1"/>
  <c r="AC109" i="98"/>
  <c r="AA115" i="98"/>
  <c r="O111" i="97"/>
  <c r="U101" i="97"/>
  <c r="W101" i="97" s="1"/>
  <c r="V101" i="97" s="1"/>
  <c r="X101" i="97" s="1"/>
  <c r="AA114" i="97"/>
  <c r="L113" i="97"/>
  <c r="M112" i="97"/>
  <c r="D112" i="97" s="1"/>
  <c r="AC110" i="97"/>
  <c r="Z110" i="97"/>
  <c r="AB110" i="97" s="1"/>
  <c r="C115" i="97"/>
  <c r="B116" i="97"/>
  <c r="P64" i="97"/>
  <c r="I63" i="97"/>
  <c r="Q64" i="97"/>
  <c r="F64" i="97" s="1"/>
  <c r="U99" i="96"/>
  <c r="W99" i="96" s="1"/>
  <c r="V99" i="96" s="1"/>
  <c r="X99" i="96" s="1"/>
  <c r="O110" i="96"/>
  <c r="AC109" i="96"/>
  <c r="Z109" i="96"/>
  <c r="AB109" i="96" s="1"/>
  <c r="AA114" i="96"/>
  <c r="L112" i="96"/>
  <c r="M111" i="96"/>
  <c r="D111" i="96" s="1"/>
  <c r="C115" i="96"/>
  <c r="B116" i="96"/>
  <c r="O111" i="95"/>
  <c r="L113" i="95"/>
  <c r="M112" i="95"/>
  <c r="D112" i="95" s="1"/>
  <c r="AC110" i="95"/>
  <c r="Z110" i="95"/>
  <c r="AB110" i="95" s="1"/>
  <c r="AA115" i="95"/>
  <c r="C116" i="95"/>
  <c r="B117" i="95"/>
  <c r="P64" i="95"/>
  <c r="Q64" i="95"/>
  <c r="O109" i="94"/>
  <c r="C115" i="94"/>
  <c r="B116" i="94"/>
  <c r="L111" i="94"/>
  <c r="M110" i="94"/>
  <c r="D110" i="94" s="1"/>
  <c r="AA114" i="94"/>
  <c r="AC108" i="94"/>
  <c r="Z108" i="94"/>
  <c r="AB108" i="94" s="1"/>
  <c r="W47" i="107" l="1"/>
  <c r="W47" i="108"/>
  <c r="W47" i="109"/>
  <c r="W47" i="110"/>
  <c r="W47" i="114"/>
  <c r="V47" i="114" s="1"/>
  <c r="W47" i="112"/>
  <c r="W47" i="115"/>
  <c r="X45" i="95"/>
  <c r="F45" i="95"/>
  <c r="W46" i="94"/>
  <c r="U46" i="94"/>
  <c r="E46" i="94" s="1"/>
  <c r="I45" i="94"/>
  <c r="I44" i="113"/>
  <c r="U45" i="113"/>
  <c r="E45" i="113" s="1"/>
  <c r="V44" i="100"/>
  <c r="H44" i="100"/>
  <c r="F66" i="96"/>
  <c r="S66" i="96"/>
  <c r="R66" i="96"/>
  <c r="H66" i="96" s="1"/>
  <c r="E66" i="96"/>
  <c r="R73" i="98"/>
  <c r="O112" i="117"/>
  <c r="U89" i="117"/>
  <c r="W89" i="117" s="1"/>
  <c r="V89" i="117" s="1"/>
  <c r="X89" i="117" s="1"/>
  <c r="S70" i="116"/>
  <c r="I70" i="116" s="1"/>
  <c r="P68" i="117"/>
  <c r="I67" i="117"/>
  <c r="Q68" i="117"/>
  <c r="F68" i="117" s="1"/>
  <c r="B118" i="117"/>
  <c r="C117" i="117"/>
  <c r="M113" i="117"/>
  <c r="D113" i="117" s="1"/>
  <c r="L114" i="117"/>
  <c r="Z111" i="117"/>
  <c r="AB111" i="117" s="1"/>
  <c r="AC111" i="117"/>
  <c r="AA116" i="117"/>
  <c r="O112" i="116"/>
  <c r="U81" i="116"/>
  <c r="W81" i="116" s="1"/>
  <c r="V81" i="116" s="1"/>
  <c r="X81" i="116" s="1"/>
  <c r="AA116" i="116"/>
  <c r="R70" i="116"/>
  <c r="H70" i="116" s="1"/>
  <c r="E70" i="116"/>
  <c r="M113" i="116"/>
  <c r="D113" i="116" s="1"/>
  <c r="L114" i="116"/>
  <c r="Z111" i="116"/>
  <c r="AB111" i="116" s="1"/>
  <c r="AC111" i="116"/>
  <c r="B118" i="116"/>
  <c r="C117" i="116"/>
  <c r="R109" i="115"/>
  <c r="O112" i="115"/>
  <c r="P110" i="115"/>
  <c r="Q110" i="115"/>
  <c r="S110" i="115" s="1"/>
  <c r="C116" i="115"/>
  <c r="B117" i="115"/>
  <c r="AC111" i="115"/>
  <c r="Z111" i="115"/>
  <c r="AB111" i="115" s="1"/>
  <c r="L114" i="115"/>
  <c r="M113" i="115"/>
  <c r="D113" i="115" s="1"/>
  <c r="AA115" i="115"/>
  <c r="V47" i="115"/>
  <c r="H47" i="115"/>
  <c r="O112" i="114"/>
  <c r="P110" i="114"/>
  <c r="Q110" i="114"/>
  <c r="S110" i="114" s="1"/>
  <c r="R108" i="113"/>
  <c r="B118" i="114"/>
  <c r="C117" i="114"/>
  <c r="M113" i="114"/>
  <c r="D113" i="114" s="1"/>
  <c r="L114" i="114"/>
  <c r="AA116" i="114"/>
  <c r="H47" i="114"/>
  <c r="Z111" i="114"/>
  <c r="AB111" i="114" s="1"/>
  <c r="AC111" i="114"/>
  <c r="R109" i="114"/>
  <c r="O111" i="113"/>
  <c r="P109" i="113"/>
  <c r="Q109" i="113"/>
  <c r="S109" i="113" s="1"/>
  <c r="AC110" i="113"/>
  <c r="Z110" i="113"/>
  <c r="AB110" i="113" s="1"/>
  <c r="AA115" i="113"/>
  <c r="L113" i="113"/>
  <c r="M112" i="113"/>
  <c r="D112" i="113" s="1"/>
  <c r="C116" i="113"/>
  <c r="B117" i="113"/>
  <c r="O112" i="112"/>
  <c r="P109" i="112"/>
  <c r="Q109" i="112"/>
  <c r="S109" i="112" s="1"/>
  <c r="M113" i="112"/>
  <c r="D113" i="112" s="1"/>
  <c r="L114" i="112"/>
  <c r="B118" i="112"/>
  <c r="C117" i="112"/>
  <c r="V47" i="112"/>
  <c r="H47" i="112"/>
  <c r="AA116" i="112"/>
  <c r="Z111" i="112"/>
  <c r="AB111" i="112" s="1"/>
  <c r="AC111" i="112"/>
  <c r="R108" i="112"/>
  <c r="P109" i="111"/>
  <c r="Q109" i="111"/>
  <c r="S109" i="111" s="1"/>
  <c r="O112" i="111"/>
  <c r="B117" i="111"/>
  <c r="C116" i="111"/>
  <c r="M113" i="111"/>
  <c r="D113" i="111" s="1"/>
  <c r="L114" i="111"/>
  <c r="Z110" i="111"/>
  <c r="AB110" i="111" s="1"/>
  <c r="AC110" i="111"/>
  <c r="AA115" i="111"/>
  <c r="U47" i="111"/>
  <c r="E47" i="111" s="1"/>
  <c r="I46" i="111"/>
  <c r="R108" i="111"/>
  <c r="O112" i="110"/>
  <c r="P110" i="110"/>
  <c r="Q110" i="110"/>
  <c r="S110" i="110" s="1"/>
  <c r="M113" i="110"/>
  <c r="D113" i="110" s="1"/>
  <c r="L114" i="110"/>
  <c r="B118" i="110"/>
  <c r="C117" i="110"/>
  <c r="V47" i="110"/>
  <c r="H47" i="110"/>
  <c r="Z111" i="110"/>
  <c r="AB111" i="110" s="1"/>
  <c r="AC111" i="110"/>
  <c r="AA116" i="110"/>
  <c r="R109" i="110"/>
  <c r="O112" i="109"/>
  <c r="P110" i="109"/>
  <c r="Q110" i="109"/>
  <c r="S110" i="109" s="1"/>
  <c r="AA116" i="109"/>
  <c r="Z111" i="109"/>
  <c r="AB111" i="109" s="1"/>
  <c r="AC111" i="109"/>
  <c r="B118" i="109"/>
  <c r="C117" i="109"/>
  <c r="V47" i="109"/>
  <c r="H47" i="109"/>
  <c r="M113" i="109"/>
  <c r="D113" i="109" s="1"/>
  <c r="L114" i="109"/>
  <c r="R109" i="109"/>
  <c r="O112" i="108"/>
  <c r="P110" i="108"/>
  <c r="Q110" i="108"/>
  <c r="S110" i="108" s="1"/>
  <c r="AA116" i="108"/>
  <c r="V47" i="108"/>
  <c r="H47" i="108"/>
  <c r="B118" i="108"/>
  <c r="C117" i="108"/>
  <c r="Z111" i="108"/>
  <c r="AB111" i="108" s="1"/>
  <c r="AC111" i="108"/>
  <c r="M113" i="108"/>
  <c r="D113" i="108" s="1"/>
  <c r="L114" i="108"/>
  <c r="R109" i="108"/>
  <c r="O112" i="107"/>
  <c r="P110" i="107"/>
  <c r="Q110" i="107"/>
  <c r="S110" i="107" s="1"/>
  <c r="R109" i="106"/>
  <c r="M113" i="107"/>
  <c r="D113" i="107" s="1"/>
  <c r="L114" i="107"/>
  <c r="Z111" i="107"/>
  <c r="AB111" i="107" s="1"/>
  <c r="AC111" i="107"/>
  <c r="AA116" i="107"/>
  <c r="V47" i="107"/>
  <c r="H47" i="107"/>
  <c r="B118" i="107"/>
  <c r="C117" i="107"/>
  <c r="R109" i="107"/>
  <c r="O112" i="106"/>
  <c r="P110" i="106"/>
  <c r="Q110" i="106"/>
  <c r="S110" i="106" s="1"/>
  <c r="C117" i="106"/>
  <c r="B118" i="106"/>
  <c r="U47" i="106"/>
  <c r="E47" i="106" s="1"/>
  <c r="I46" i="106"/>
  <c r="AA116" i="106"/>
  <c r="L114" i="106"/>
  <c r="M113" i="106"/>
  <c r="D113" i="106" s="1"/>
  <c r="AC111" i="106"/>
  <c r="Z111" i="106"/>
  <c r="AB111" i="106" s="1"/>
  <c r="O112" i="105"/>
  <c r="P109" i="105"/>
  <c r="Q109" i="105"/>
  <c r="S109" i="105" s="1"/>
  <c r="R109" i="104"/>
  <c r="B117" i="105"/>
  <c r="C116" i="105"/>
  <c r="AA115" i="105"/>
  <c r="U47" i="105"/>
  <c r="E47" i="105" s="1"/>
  <c r="I46" i="105"/>
  <c r="M113" i="105"/>
  <c r="D113" i="105" s="1"/>
  <c r="L114" i="105"/>
  <c r="Z110" i="105"/>
  <c r="AB110" i="105" s="1"/>
  <c r="AC110" i="105"/>
  <c r="R108" i="105"/>
  <c r="O112" i="104"/>
  <c r="P110" i="104"/>
  <c r="Q110" i="104"/>
  <c r="S110" i="104" s="1"/>
  <c r="R66" i="94"/>
  <c r="U47" i="104"/>
  <c r="E47" i="104" s="1"/>
  <c r="I46" i="104"/>
  <c r="AA116" i="104"/>
  <c r="S66" i="94"/>
  <c r="AC111" i="104"/>
  <c r="Z111" i="104"/>
  <c r="AB111" i="104" s="1"/>
  <c r="L114" i="104"/>
  <c r="M113" i="104"/>
  <c r="D113" i="104" s="1"/>
  <c r="C117" i="104"/>
  <c r="B118" i="104"/>
  <c r="O111" i="103"/>
  <c r="P108" i="103"/>
  <c r="Q108" i="103"/>
  <c r="S108" i="103" s="1"/>
  <c r="AA116" i="103"/>
  <c r="M112" i="103"/>
  <c r="D112" i="103" s="1"/>
  <c r="L113" i="103"/>
  <c r="Z110" i="103"/>
  <c r="AB110" i="103" s="1"/>
  <c r="AC110" i="103"/>
  <c r="R109" i="102"/>
  <c r="B118" i="103"/>
  <c r="C117" i="103"/>
  <c r="F46" i="103"/>
  <c r="X46" i="103"/>
  <c r="R107" i="103"/>
  <c r="O112" i="102"/>
  <c r="P110" i="102"/>
  <c r="Q110" i="102"/>
  <c r="S110" i="102" s="1"/>
  <c r="U47" i="102"/>
  <c r="E47" i="102" s="1"/>
  <c r="I46" i="102"/>
  <c r="C117" i="102"/>
  <c r="B118" i="102"/>
  <c r="R109" i="101"/>
  <c r="AC111" i="102"/>
  <c r="Z111" i="102"/>
  <c r="AB111" i="102" s="1"/>
  <c r="L114" i="102"/>
  <c r="M113" i="102"/>
  <c r="D113" i="102" s="1"/>
  <c r="AA116" i="102"/>
  <c r="O112" i="101"/>
  <c r="P110" i="101"/>
  <c r="Q110" i="101"/>
  <c r="S110" i="101" s="1"/>
  <c r="AA116" i="101"/>
  <c r="L114" i="101"/>
  <c r="M113" i="101"/>
  <c r="D113" i="101" s="1"/>
  <c r="AC111" i="101"/>
  <c r="Z111" i="101"/>
  <c r="AB111" i="101" s="1"/>
  <c r="R107" i="100"/>
  <c r="C117" i="101"/>
  <c r="B118" i="101"/>
  <c r="U47" i="101"/>
  <c r="E47" i="101" s="1"/>
  <c r="I46" i="101"/>
  <c r="O111" i="100"/>
  <c r="P108" i="100"/>
  <c r="Q108" i="100"/>
  <c r="S108" i="100" s="1"/>
  <c r="AA115" i="100"/>
  <c r="L113" i="100"/>
  <c r="M112" i="100"/>
  <c r="D112" i="100" s="1"/>
  <c r="AC110" i="100"/>
  <c r="Z110" i="100"/>
  <c r="AB110" i="100" s="1"/>
  <c r="C116" i="100"/>
  <c r="B117" i="100"/>
  <c r="O112" i="99"/>
  <c r="P109" i="99"/>
  <c r="Q109" i="99"/>
  <c r="S109" i="99" s="1"/>
  <c r="M113" i="99"/>
  <c r="D113" i="99" s="1"/>
  <c r="L114" i="99"/>
  <c r="B118" i="99"/>
  <c r="C117" i="99"/>
  <c r="Z111" i="99"/>
  <c r="AB111" i="99" s="1"/>
  <c r="AC111" i="99"/>
  <c r="AA116" i="99"/>
  <c r="U47" i="99"/>
  <c r="E47" i="99" s="1"/>
  <c r="I46" i="99"/>
  <c r="R108" i="99"/>
  <c r="U47" i="98"/>
  <c r="E47" i="98" s="1"/>
  <c r="I46" i="98"/>
  <c r="O112" i="98"/>
  <c r="Z110" i="98"/>
  <c r="AB110" i="98" s="1"/>
  <c r="AC110" i="98"/>
  <c r="M113" i="98"/>
  <c r="D113" i="98" s="1"/>
  <c r="L114" i="98"/>
  <c r="AA116" i="98"/>
  <c r="P74" i="98"/>
  <c r="Q74" i="98"/>
  <c r="B118" i="98"/>
  <c r="C117" i="98"/>
  <c r="U102" i="97"/>
  <c r="W102" i="97" s="1"/>
  <c r="V102" i="97" s="1"/>
  <c r="X102" i="97" s="1"/>
  <c r="O112" i="97"/>
  <c r="S64" i="97"/>
  <c r="C116" i="97"/>
  <c r="B117" i="97"/>
  <c r="R64" i="97"/>
  <c r="H64" i="97" s="1"/>
  <c r="E64" i="97"/>
  <c r="AA115" i="97"/>
  <c r="AC111" i="97"/>
  <c r="Z111" i="97"/>
  <c r="AB111" i="97" s="1"/>
  <c r="L114" i="97"/>
  <c r="M113" i="97"/>
  <c r="D113" i="97" s="1"/>
  <c r="O111" i="96"/>
  <c r="U100" i="96"/>
  <c r="W100" i="96" s="1"/>
  <c r="V100" i="96" s="1"/>
  <c r="X100" i="96" s="1"/>
  <c r="C116" i="96"/>
  <c r="B117" i="96"/>
  <c r="AC110" i="96"/>
  <c r="Z110" i="96"/>
  <c r="AB110" i="96" s="1"/>
  <c r="AA115" i="96"/>
  <c r="L113" i="96"/>
  <c r="M112" i="96"/>
  <c r="D112" i="96" s="1"/>
  <c r="S64" i="95"/>
  <c r="C117" i="95"/>
  <c r="B118" i="95"/>
  <c r="AC111" i="95"/>
  <c r="Z111" i="95"/>
  <c r="AB111" i="95" s="1"/>
  <c r="L114" i="95"/>
  <c r="M113" i="95"/>
  <c r="O112" i="95"/>
  <c r="D113" i="95"/>
  <c r="R64" i="95"/>
  <c r="AA116" i="95"/>
  <c r="O110" i="94"/>
  <c r="AA115" i="94"/>
  <c r="AC109" i="94"/>
  <c r="Z109" i="94"/>
  <c r="AB109" i="94" s="1"/>
  <c r="L112" i="94"/>
  <c r="M111" i="94"/>
  <c r="D111" i="94" s="1"/>
  <c r="C116" i="94"/>
  <c r="B117" i="94"/>
  <c r="W47" i="104" l="1"/>
  <c r="W47" i="105"/>
  <c r="W47" i="111"/>
  <c r="W47" i="99"/>
  <c r="P71" i="116"/>
  <c r="E71" i="116" s="1"/>
  <c r="W47" i="106"/>
  <c r="W47" i="101"/>
  <c r="W47" i="102"/>
  <c r="U46" i="95"/>
  <c r="I45" i="95"/>
  <c r="V46" i="94"/>
  <c r="H46" i="94"/>
  <c r="W45" i="113"/>
  <c r="V45" i="113" s="1"/>
  <c r="W47" i="98"/>
  <c r="V47" i="98" s="1"/>
  <c r="F44" i="100"/>
  <c r="X44" i="100"/>
  <c r="H45" i="113"/>
  <c r="P67" i="96"/>
  <c r="Q67" i="96"/>
  <c r="I66" i="96"/>
  <c r="Q71" i="116"/>
  <c r="F71" i="116" s="1"/>
  <c r="S68" i="117"/>
  <c r="P69" i="117" s="1"/>
  <c r="O113" i="117"/>
  <c r="U90" i="117"/>
  <c r="W90" i="117" s="1"/>
  <c r="V90" i="117" s="1"/>
  <c r="X90" i="117" s="1"/>
  <c r="Z112" i="117"/>
  <c r="AB112" i="117" s="1"/>
  <c r="AC112" i="117"/>
  <c r="M114" i="117"/>
  <c r="D114" i="117" s="1"/>
  <c r="L115" i="117"/>
  <c r="AA117" i="117"/>
  <c r="R68" i="117"/>
  <c r="H68" i="117" s="1"/>
  <c r="E68" i="117"/>
  <c r="B119" i="117"/>
  <c r="C118" i="117"/>
  <c r="I68" i="117"/>
  <c r="O113" i="116"/>
  <c r="U82" i="116"/>
  <c r="W82" i="116" s="1"/>
  <c r="V82" i="116" s="1"/>
  <c r="X82" i="116" s="1"/>
  <c r="AA117" i="116"/>
  <c r="Z112" i="116"/>
  <c r="AB112" i="116" s="1"/>
  <c r="AC112" i="116"/>
  <c r="M114" i="116"/>
  <c r="D114" i="116" s="1"/>
  <c r="L115" i="116"/>
  <c r="B119" i="116"/>
  <c r="C118" i="116"/>
  <c r="R110" i="115"/>
  <c r="O113" i="115"/>
  <c r="P111" i="115"/>
  <c r="Q111" i="115"/>
  <c r="S111" i="115" s="1"/>
  <c r="L115" i="115"/>
  <c r="M114" i="115"/>
  <c r="D114" i="115" s="1"/>
  <c r="AC112" i="115"/>
  <c r="Z112" i="115"/>
  <c r="AB112" i="115" s="1"/>
  <c r="AA116" i="115"/>
  <c r="F47" i="115"/>
  <c r="X47" i="115"/>
  <c r="C117" i="115"/>
  <c r="B118" i="115"/>
  <c r="O113" i="114"/>
  <c r="P111" i="114"/>
  <c r="Q111" i="114"/>
  <c r="S111" i="114" s="1"/>
  <c r="R109" i="113"/>
  <c r="F47" i="114"/>
  <c r="X47" i="114"/>
  <c r="M114" i="114"/>
  <c r="D114" i="114" s="1"/>
  <c r="L115" i="114"/>
  <c r="AA117" i="114"/>
  <c r="Z112" i="114"/>
  <c r="AB112" i="114" s="1"/>
  <c r="AC112" i="114"/>
  <c r="B119" i="114"/>
  <c r="C118" i="114"/>
  <c r="R110" i="114"/>
  <c r="O112" i="113"/>
  <c r="P110" i="113"/>
  <c r="Q110" i="113"/>
  <c r="S110" i="113" s="1"/>
  <c r="C117" i="113"/>
  <c r="B118" i="113"/>
  <c r="AC111" i="113"/>
  <c r="Z111" i="113"/>
  <c r="AB111" i="113" s="1"/>
  <c r="AA116" i="113"/>
  <c r="L114" i="113"/>
  <c r="M113" i="113"/>
  <c r="D113" i="113" s="1"/>
  <c r="O113" i="112"/>
  <c r="P110" i="112"/>
  <c r="Q110" i="112"/>
  <c r="S110" i="112" s="1"/>
  <c r="Z112" i="112"/>
  <c r="AB112" i="112" s="1"/>
  <c r="AC112" i="112"/>
  <c r="F47" i="112"/>
  <c r="X47" i="112"/>
  <c r="B119" i="112"/>
  <c r="C118" i="112"/>
  <c r="AA117" i="112"/>
  <c r="M114" i="112"/>
  <c r="D114" i="112" s="1"/>
  <c r="L115" i="112"/>
  <c r="R109" i="112"/>
  <c r="O113" i="111"/>
  <c r="P110" i="111"/>
  <c r="Q110" i="111"/>
  <c r="S110" i="111" s="1"/>
  <c r="V47" i="111"/>
  <c r="H47" i="111"/>
  <c r="B118" i="111"/>
  <c r="C117" i="111"/>
  <c r="Z111" i="111"/>
  <c r="AB111" i="111" s="1"/>
  <c r="AC111" i="111"/>
  <c r="M114" i="111"/>
  <c r="D114" i="111" s="1"/>
  <c r="L115" i="111"/>
  <c r="AA116" i="111"/>
  <c r="R109" i="111"/>
  <c r="O113" i="110"/>
  <c r="P111" i="110"/>
  <c r="Q111" i="110"/>
  <c r="S111" i="110" s="1"/>
  <c r="F47" i="110"/>
  <c r="X47" i="110"/>
  <c r="B119" i="110"/>
  <c r="C118" i="110"/>
  <c r="Z112" i="110"/>
  <c r="AB112" i="110" s="1"/>
  <c r="AC112" i="110"/>
  <c r="AA117" i="110"/>
  <c r="M114" i="110"/>
  <c r="D114" i="110" s="1"/>
  <c r="L115" i="110"/>
  <c r="R110" i="110"/>
  <c r="O113" i="109"/>
  <c r="P111" i="109"/>
  <c r="Q111" i="109"/>
  <c r="S111" i="109" s="1"/>
  <c r="M114" i="109"/>
  <c r="D114" i="109" s="1"/>
  <c r="L115" i="109"/>
  <c r="AA117" i="109"/>
  <c r="Z112" i="109"/>
  <c r="AB112" i="109" s="1"/>
  <c r="AC112" i="109"/>
  <c r="F47" i="109"/>
  <c r="X47" i="109"/>
  <c r="B119" i="109"/>
  <c r="C118" i="109"/>
  <c r="R110" i="109"/>
  <c r="O113" i="108"/>
  <c r="P111" i="108"/>
  <c r="Q111" i="108"/>
  <c r="S111" i="108" s="1"/>
  <c r="M114" i="108"/>
  <c r="D114" i="108" s="1"/>
  <c r="L115" i="108"/>
  <c r="Z112" i="108"/>
  <c r="AB112" i="108" s="1"/>
  <c r="AC112" i="108"/>
  <c r="AA117" i="108"/>
  <c r="B119" i="108"/>
  <c r="C118" i="108"/>
  <c r="F47" i="108"/>
  <c r="X47" i="108"/>
  <c r="R110" i="108"/>
  <c r="O113" i="107"/>
  <c r="P111" i="107"/>
  <c r="Q111" i="107"/>
  <c r="S111" i="107" s="1"/>
  <c r="R110" i="106"/>
  <c r="B119" i="107"/>
  <c r="C118" i="107"/>
  <c r="F47" i="107"/>
  <c r="X47" i="107"/>
  <c r="Z112" i="107"/>
  <c r="AB112" i="107" s="1"/>
  <c r="AC112" i="107"/>
  <c r="M114" i="107"/>
  <c r="D114" i="107" s="1"/>
  <c r="L115" i="107"/>
  <c r="AA117" i="107"/>
  <c r="R110" i="107"/>
  <c r="O113" i="106"/>
  <c r="P111" i="106"/>
  <c r="Q111" i="106"/>
  <c r="S111" i="106" s="1"/>
  <c r="AA117" i="106"/>
  <c r="AC112" i="106"/>
  <c r="Z112" i="106"/>
  <c r="AB112" i="106" s="1"/>
  <c r="L115" i="106"/>
  <c r="M114" i="106"/>
  <c r="D114" i="106" s="1"/>
  <c r="V47" i="106"/>
  <c r="H47" i="106"/>
  <c r="C118" i="106"/>
  <c r="B119" i="106"/>
  <c r="O113" i="105"/>
  <c r="P110" i="105"/>
  <c r="Q110" i="105"/>
  <c r="S110" i="105" s="1"/>
  <c r="R110" i="104"/>
  <c r="AA116" i="105"/>
  <c r="Z111" i="105"/>
  <c r="AB111" i="105" s="1"/>
  <c r="AC111" i="105"/>
  <c r="M114" i="105"/>
  <c r="D114" i="105" s="1"/>
  <c r="L115" i="105"/>
  <c r="V47" i="105"/>
  <c r="H47" i="105"/>
  <c r="B118" i="105"/>
  <c r="C117" i="105"/>
  <c r="R109" i="105"/>
  <c r="O113" i="104"/>
  <c r="P111" i="104"/>
  <c r="Q111" i="104"/>
  <c r="S111" i="104" s="1"/>
  <c r="C118" i="104"/>
  <c r="B119" i="104"/>
  <c r="P67" i="94"/>
  <c r="Q67" i="94"/>
  <c r="AA117" i="104"/>
  <c r="L115" i="104"/>
  <c r="M114" i="104"/>
  <c r="D114" i="104" s="1"/>
  <c r="AC112" i="104"/>
  <c r="Z112" i="104"/>
  <c r="AB112" i="104" s="1"/>
  <c r="V47" i="104"/>
  <c r="H47" i="104"/>
  <c r="O112" i="103"/>
  <c r="P109" i="103"/>
  <c r="Q109" i="103"/>
  <c r="S109" i="103" s="1"/>
  <c r="R110" i="102"/>
  <c r="B119" i="103"/>
  <c r="C118" i="103"/>
  <c r="Z111" i="103"/>
  <c r="AB111" i="103" s="1"/>
  <c r="AC111" i="103"/>
  <c r="M113" i="103"/>
  <c r="D113" i="103" s="1"/>
  <c r="L114" i="103"/>
  <c r="U47" i="103"/>
  <c r="E47" i="103" s="1"/>
  <c r="I46" i="103"/>
  <c r="AA117" i="103"/>
  <c r="R108" i="103"/>
  <c r="O113" i="102"/>
  <c r="P111" i="102"/>
  <c r="Q111" i="102"/>
  <c r="S111" i="102" s="1"/>
  <c r="AA117" i="102"/>
  <c r="R110" i="101"/>
  <c r="L115" i="102"/>
  <c r="M114" i="102"/>
  <c r="D114" i="102" s="1"/>
  <c r="AC112" i="102"/>
  <c r="Z112" i="102"/>
  <c r="AB112" i="102" s="1"/>
  <c r="C118" i="102"/>
  <c r="B119" i="102"/>
  <c r="V47" i="102"/>
  <c r="H47" i="102"/>
  <c r="O113" i="101"/>
  <c r="P111" i="101"/>
  <c r="Q111" i="101"/>
  <c r="S111" i="101" s="1"/>
  <c r="AA117" i="101"/>
  <c r="R108" i="100"/>
  <c r="V47" i="101"/>
  <c r="H47" i="101"/>
  <c r="C118" i="101"/>
  <c r="B119" i="101"/>
  <c r="AC112" i="101"/>
  <c r="Z112" i="101"/>
  <c r="AB112" i="101" s="1"/>
  <c r="L115" i="101"/>
  <c r="M114" i="101"/>
  <c r="D114" i="101" s="1"/>
  <c r="O112" i="100"/>
  <c r="P109" i="100"/>
  <c r="Q109" i="100"/>
  <c r="S109" i="100" s="1"/>
  <c r="C117" i="100"/>
  <c r="B118" i="100"/>
  <c r="AA116" i="100"/>
  <c r="AC111" i="100"/>
  <c r="Z111" i="100"/>
  <c r="AB111" i="100" s="1"/>
  <c r="L114" i="100"/>
  <c r="M113" i="100"/>
  <c r="D113" i="100" s="1"/>
  <c r="O113" i="99"/>
  <c r="P110" i="99"/>
  <c r="Q110" i="99"/>
  <c r="S110" i="99" s="1"/>
  <c r="V47" i="99"/>
  <c r="H47" i="99"/>
  <c r="B119" i="99"/>
  <c r="C118" i="99"/>
  <c r="Z112" i="99"/>
  <c r="AB112" i="99" s="1"/>
  <c r="AC112" i="99"/>
  <c r="AA117" i="99"/>
  <c r="M114" i="99"/>
  <c r="D114" i="99" s="1"/>
  <c r="L115" i="99"/>
  <c r="R109" i="99"/>
  <c r="H47" i="98"/>
  <c r="S74" i="98"/>
  <c r="Q75" i="98" s="1"/>
  <c r="O113" i="98"/>
  <c r="AA117" i="98"/>
  <c r="R74" i="98"/>
  <c r="B119" i="98"/>
  <c r="C118" i="98"/>
  <c r="P75" i="98"/>
  <c r="M114" i="98"/>
  <c r="D114" i="98" s="1"/>
  <c r="L115" i="98"/>
  <c r="Z111" i="98"/>
  <c r="AB111" i="98" s="1"/>
  <c r="AC111" i="98"/>
  <c r="O113" i="97"/>
  <c r="U103" i="97"/>
  <c r="W103" i="97" s="1"/>
  <c r="V103" i="97" s="1"/>
  <c r="X103" i="97" s="1"/>
  <c r="L115" i="97"/>
  <c r="M114" i="97"/>
  <c r="D114" i="97" s="1"/>
  <c r="AC112" i="97"/>
  <c r="Z112" i="97"/>
  <c r="AB112" i="97" s="1"/>
  <c r="C117" i="97"/>
  <c r="B118" i="97"/>
  <c r="P65" i="97"/>
  <c r="I64" i="97"/>
  <c r="Q65" i="97"/>
  <c r="F65" i="97" s="1"/>
  <c r="AA116" i="97"/>
  <c r="U101" i="96"/>
  <c r="W101" i="96" s="1"/>
  <c r="V101" i="96" s="1"/>
  <c r="X101" i="96" s="1"/>
  <c r="O112" i="96"/>
  <c r="AC111" i="96"/>
  <c r="Z111" i="96"/>
  <c r="AB111" i="96" s="1"/>
  <c r="AA116" i="96"/>
  <c r="L114" i="96"/>
  <c r="M113" i="96"/>
  <c r="D113" i="96" s="1"/>
  <c r="C117" i="96"/>
  <c r="B118" i="96"/>
  <c r="O113" i="95"/>
  <c r="C118" i="95"/>
  <c r="B119" i="95"/>
  <c r="P65" i="95"/>
  <c r="Q65" i="95"/>
  <c r="L115" i="95"/>
  <c r="M114" i="95"/>
  <c r="D114" i="95" s="1"/>
  <c r="AC112" i="95"/>
  <c r="Z112" i="95"/>
  <c r="AB112" i="95" s="1"/>
  <c r="AA117" i="95"/>
  <c r="O111" i="94"/>
  <c r="AA116" i="94"/>
  <c r="AC110" i="94"/>
  <c r="Z110" i="94"/>
  <c r="AB110" i="94" s="1"/>
  <c r="L113" i="94"/>
  <c r="M112" i="94"/>
  <c r="D112" i="94" s="1"/>
  <c r="C117" i="94"/>
  <c r="B118" i="94"/>
  <c r="W47" i="103" l="1"/>
  <c r="R71" i="116"/>
  <c r="H71" i="116" s="1"/>
  <c r="W46" i="95"/>
  <c r="E46" i="95"/>
  <c r="X46" i="94"/>
  <c r="F46" i="94"/>
  <c r="S71" i="116"/>
  <c r="P72" i="116" s="1"/>
  <c r="F45" i="113"/>
  <c r="X45" i="113"/>
  <c r="U45" i="100"/>
  <c r="E45" i="100" s="1"/>
  <c r="I44" i="100"/>
  <c r="F67" i="96"/>
  <c r="S67" i="96"/>
  <c r="E67" i="96"/>
  <c r="R67" i="96"/>
  <c r="H67" i="96" s="1"/>
  <c r="Q69" i="117"/>
  <c r="F69" i="117" s="1"/>
  <c r="O114" i="117"/>
  <c r="U91" i="117"/>
  <c r="W91" i="117" s="1"/>
  <c r="V91" i="117" s="1"/>
  <c r="X91" i="117" s="1"/>
  <c r="E69" i="117"/>
  <c r="AA118" i="117"/>
  <c r="B120" i="117"/>
  <c r="C119" i="117"/>
  <c r="M115" i="117"/>
  <c r="D115" i="117" s="1"/>
  <c r="L116" i="117"/>
  <c r="Z113" i="117"/>
  <c r="AB113" i="117" s="1"/>
  <c r="AC113" i="117"/>
  <c r="O114" i="116"/>
  <c r="U83" i="116"/>
  <c r="W83" i="116" s="1"/>
  <c r="V83" i="116" s="1"/>
  <c r="X83" i="116" s="1"/>
  <c r="B120" i="116"/>
  <c r="C119" i="116"/>
  <c r="M115" i="116"/>
  <c r="D115" i="116" s="1"/>
  <c r="L116" i="116"/>
  <c r="Z113" i="116"/>
  <c r="AB113" i="116" s="1"/>
  <c r="AC113" i="116"/>
  <c r="AA118" i="116"/>
  <c r="I71" i="116"/>
  <c r="Q72" i="116"/>
  <c r="F72" i="116" s="1"/>
  <c r="R111" i="115"/>
  <c r="O114" i="115"/>
  <c r="P112" i="115"/>
  <c r="Q112" i="115"/>
  <c r="S112" i="115" s="1"/>
  <c r="C118" i="115"/>
  <c r="B119" i="115"/>
  <c r="U48" i="115"/>
  <c r="E48" i="115" s="1"/>
  <c r="I47" i="115"/>
  <c r="AC113" i="115"/>
  <c r="Z113" i="115"/>
  <c r="AB113" i="115" s="1"/>
  <c r="L116" i="115"/>
  <c r="M115" i="115"/>
  <c r="D115" i="115" s="1"/>
  <c r="AA117" i="115"/>
  <c r="O114" i="114"/>
  <c r="P112" i="114"/>
  <c r="Q112" i="114"/>
  <c r="S112" i="114" s="1"/>
  <c r="R110" i="113"/>
  <c r="B120" i="114"/>
  <c r="C119" i="114"/>
  <c r="M115" i="114"/>
  <c r="D115" i="114" s="1"/>
  <c r="L116" i="114"/>
  <c r="U48" i="114"/>
  <c r="E48" i="114" s="1"/>
  <c r="I47" i="114"/>
  <c r="AA118" i="114"/>
  <c r="Z113" i="114"/>
  <c r="AB113" i="114" s="1"/>
  <c r="AC113" i="114"/>
  <c r="R111" i="114"/>
  <c r="O113" i="113"/>
  <c r="P111" i="113"/>
  <c r="Q111" i="113"/>
  <c r="S111" i="113" s="1"/>
  <c r="AC112" i="113"/>
  <c r="Z112" i="113"/>
  <c r="AB112" i="113" s="1"/>
  <c r="AA117" i="113"/>
  <c r="L115" i="113"/>
  <c r="M114" i="113"/>
  <c r="D114" i="113" s="1"/>
  <c r="C118" i="113"/>
  <c r="B119" i="113"/>
  <c r="O114" i="112"/>
  <c r="P111" i="112"/>
  <c r="Q111" i="112"/>
  <c r="S111" i="112" s="1"/>
  <c r="M115" i="112"/>
  <c r="D115" i="112" s="1"/>
  <c r="L116" i="112"/>
  <c r="B120" i="112"/>
  <c r="C119" i="112"/>
  <c r="AA118" i="112"/>
  <c r="U48" i="112"/>
  <c r="E48" i="112" s="1"/>
  <c r="I47" i="112"/>
  <c r="Z113" i="112"/>
  <c r="AB113" i="112" s="1"/>
  <c r="AC113" i="112"/>
  <c r="R110" i="112"/>
  <c r="O114" i="111"/>
  <c r="P111" i="111"/>
  <c r="Q111" i="111"/>
  <c r="S111" i="111" s="1"/>
  <c r="B119" i="111"/>
  <c r="C118" i="111"/>
  <c r="F47" i="111"/>
  <c r="X47" i="111"/>
  <c r="M115" i="111"/>
  <c r="D115" i="111" s="1"/>
  <c r="L116" i="111"/>
  <c r="Z112" i="111"/>
  <c r="AB112" i="111" s="1"/>
  <c r="AC112" i="111"/>
  <c r="AA117" i="111"/>
  <c r="R110" i="111"/>
  <c r="O114" i="110"/>
  <c r="P112" i="110"/>
  <c r="Q112" i="110"/>
  <c r="S112" i="110" s="1"/>
  <c r="M115" i="110"/>
  <c r="D115" i="110" s="1"/>
  <c r="L116" i="110"/>
  <c r="B120" i="110"/>
  <c r="C119" i="110"/>
  <c r="Z113" i="110"/>
  <c r="AB113" i="110" s="1"/>
  <c r="AC113" i="110"/>
  <c r="AA118" i="110"/>
  <c r="U48" i="110"/>
  <c r="E48" i="110" s="1"/>
  <c r="I47" i="110"/>
  <c r="W48" i="110"/>
  <c r="R111" i="110"/>
  <c r="O114" i="109"/>
  <c r="P112" i="109"/>
  <c r="Q112" i="109"/>
  <c r="S112" i="109" s="1"/>
  <c r="AA118" i="109"/>
  <c r="U48" i="109"/>
  <c r="E48" i="109" s="1"/>
  <c r="I47" i="109"/>
  <c r="Z113" i="109"/>
  <c r="AB113" i="109" s="1"/>
  <c r="AC113" i="109"/>
  <c r="B120" i="109"/>
  <c r="C119" i="109"/>
  <c r="M115" i="109"/>
  <c r="D115" i="109" s="1"/>
  <c r="L116" i="109"/>
  <c r="R111" i="109"/>
  <c r="O114" i="108"/>
  <c r="P112" i="108"/>
  <c r="Q112" i="108"/>
  <c r="S112" i="108" s="1"/>
  <c r="U48" i="108"/>
  <c r="E48" i="108" s="1"/>
  <c r="I47" i="108"/>
  <c r="AA118" i="108"/>
  <c r="B120" i="108"/>
  <c r="C119" i="108"/>
  <c r="Z113" i="108"/>
  <c r="AB113" i="108" s="1"/>
  <c r="AC113" i="108"/>
  <c r="M115" i="108"/>
  <c r="D115" i="108" s="1"/>
  <c r="L116" i="108"/>
  <c r="R111" i="108"/>
  <c r="O114" i="107"/>
  <c r="P112" i="107"/>
  <c r="Q112" i="107"/>
  <c r="S112" i="107" s="1"/>
  <c r="R111" i="106"/>
  <c r="M115" i="107"/>
  <c r="D115" i="107" s="1"/>
  <c r="L116" i="107"/>
  <c r="Z113" i="107"/>
  <c r="AB113" i="107" s="1"/>
  <c r="AC113" i="107"/>
  <c r="U48" i="107"/>
  <c r="E48" i="107" s="1"/>
  <c r="I47" i="107"/>
  <c r="AA118" i="107"/>
  <c r="B120" i="107"/>
  <c r="C119" i="107"/>
  <c r="R111" i="107"/>
  <c r="O114" i="106"/>
  <c r="P112" i="106"/>
  <c r="Q112" i="106"/>
  <c r="S112" i="106" s="1"/>
  <c r="C119" i="106"/>
  <c r="B120" i="106"/>
  <c r="AA118" i="106"/>
  <c r="F47" i="106"/>
  <c r="X47" i="106"/>
  <c r="L116" i="106"/>
  <c r="M115" i="106"/>
  <c r="D115" i="106" s="1"/>
  <c r="AC113" i="106"/>
  <c r="Z113" i="106"/>
  <c r="AB113" i="106" s="1"/>
  <c r="O114" i="105"/>
  <c r="P111" i="105"/>
  <c r="Q111" i="105"/>
  <c r="S111" i="105" s="1"/>
  <c r="R111" i="104"/>
  <c r="B119" i="105"/>
  <c r="C118" i="105"/>
  <c r="F47" i="105"/>
  <c r="X47" i="105"/>
  <c r="AA117" i="105"/>
  <c r="M115" i="105"/>
  <c r="D115" i="105" s="1"/>
  <c r="L116" i="105"/>
  <c r="Z112" i="105"/>
  <c r="AB112" i="105" s="1"/>
  <c r="AC112" i="105"/>
  <c r="R110" i="105"/>
  <c r="O114" i="104"/>
  <c r="P112" i="104"/>
  <c r="Q112" i="104"/>
  <c r="S112" i="104" s="1"/>
  <c r="F47" i="104"/>
  <c r="X47" i="104"/>
  <c r="AC113" i="104"/>
  <c r="Z113" i="104"/>
  <c r="AB113" i="104" s="1"/>
  <c r="L116" i="104"/>
  <c r="M115" i="104"/>
  <c r="D115" i="104" s="1"/>
  <c r="S67" i="94"/>
  <c r="R67" i="94"/>
  <c r="AA118" i="104"/>
  <c r="C119" i="104"/>
  <c r="B120" i="104"/>
  <c r="O113" i="103"/>
  <c r="P110" i="103"/>
  <c r="Q110" i="103"/>
  <c r="S110" i="103" s="1"/>
  <c r="R111" i="102"/>
  <c r="V47" i="103"/>
  <c r="H47" i="103"/>
  <c r="M114" i="103"/>
  <c r="D114" i="103" s="1"/>
  <c r="L115" i="103"/>
  <c r="Z112" i="103"/>
  <c r="AB112" i="103" s="1"/>
  <c r="AC112" i="103"/>
  <c r="AA118" i="103"/>
  <c r="B120" i="103"/>
  <c r="C119" i="103"/>
  <c r="R109" i="103"/>
  <c r="O114" i="102"/>
  <c r="P112" i="102"/>
  <c r="Q112" i="102"/>
  <c r="S112" i="102" s="1"/>
  <c r="F47" i="102"/>
  <c r="X47" i="102"/>
  <c r="AA118" i="102"/>
  <c r="AC113" i="102"/>
  <c r="Z113" i="102"/>
  <c r="AB113" i="102" s="1"/>
  <c r="L116" i="102"/>
  <c r="M115" i="102"/>
  <c r="D115" i="102" s="1"/>
  <c r="R111" i="101"/>
  <c r="C119" i="102"/>
  <c r="B120" i="102"/>
  <c r="O114" i="101"/>
  <c r="P112" i="101"/>
  <c r="Q112" i="101"/>
  <c r="S112" i="101" s="1"/>
  <c r="L116" i="101"/>
  <c r="M115" i="101"/>
  <c r="D115" i="101" s="1"/>
  <c r="AC113" i="101"/>
  <c r="Z113" i="101"/>
  <c r="AB113" i="101" s="1"/>
  <c r="AA118" i="101"/>
  <c r="F47" i="101"/>
  <c r="X47" i="101"/>
  <c r="R109" i="100"/>
  <c r="C119" i="101"/>
  <c r="B120" i="101"/>
  <c r="O113" i="100"/>
  <c r="P110" i="100"/>
  <c r="Q110" i="100"/>
  <c r="S110" i="100" s="1"/>
  <c r="AA117" i="100"/>
  <c r="L115" i="100"/>
  <c r="M114" i="100"/>
  <c r="D114" i="100" s="1"/>
  <c r="AC112" i="100"/>
  <c r="Z112" i="100"/>
  <c r="AB112" i="100" s="1"/>
  <c r="C118" i="100"/>
  <c r="B119" i="100"/>
  <c r="O114" i="99"/>
  <c r="P111" i="99"/>
  <c r="Q111" i="99"/>
  <c r="S111" i="99" s="1"/>
  <c r="M115" i="99"/>
  <c r="D115" i="99" s="1"/>
  <c r="L116" i="99"/>
  <c r="B120" i="99"/>
  <c r="C119" i="99"/>
  <c r="F47" i="99"/>
  <c r="X47" i="99"/>
  <c r="Z113" i="99"/>
  <c r="AB113" i="99" s="1"/>
  <c r="AC113" i="99"/>
  <c r="AA118" i="99"/>
  <c r="R110" i="99"/>
  <c r="X47" i="98"/>
  <c r="F47" i="98"/>
  <c r="O114" i="98"/>
  <c r="Z112" i="98"/>
  <c r="AB112" i="98" s="1"/>
  <c r="AC112" i="98"/>
  <c r="M115" i="98"/>
  <c r="D115" i="98" s="1"/>
  <c r="L116" i="98"/>
  <c r="R75" i="98"/>
  <c r="AA118" i="98"/>
  <c r="S75" i="98"/>
  <c r="B120" i="98"/>
  <c r="C119" i="98"/>
  <c r="U104" i="97"/>
  <c r="W104" i="97" s="1"/>
  <c r="V104" i="97" s="1"/>
  <c r="X104" i="97" s="1"/>
  <c r="R65" i="97"/>
  <c r="H65" i="97" s="1"/>
  <c r="E65" i="97"/>
  <c r="AA117" i="97"/>
  <c r="AC113" i="97"/>
  <c r="Z113" i="97"/>
  <c r="AB113" i="97" s="1"/>
  <c r="L116" i="97"/>
  <c r="M115" i="97"/>
  <c r="O114" i="97"/>
  <c r="D115" i="97"/>
  <c r="S65" i="97"/>
  <c r="C118" i="97"/>
  <c r="B119" i="97"/>
  <c r="O113" i="96"/>
  <c r="U102" i="96"/>
  <c r="W102" i="96" s="1"/>
  <c r="V102" i="96" s="1"/>
  <c r="X102" i="96" s="1"/>
  <c r="C118" i="96"/>
  <c r="B119" i="96"/>
  <c r="AC112" i="96"/>
  <c r="Z112" i="96"/>
  <c r="AB112" i="96" s="1"/>
  <c r="AA117" i="96"/>
  <c r="L115" i="96"/>
  <c r="M114" i="96"/>
  <c r="D114" i="96" s="1"/>
  <c r="O114" i="95"/>
  <c r="AC113" i="95"/>
  <c r="Z113" i="95"/>
  <c r="AB113" i="95" s="1"/>
  <c r="L116" i="95"/>
  <c r="M115" i="95"/>
  <c r="D115" i="95" s="1"/>
  <c r="R65" i="95"/>
  <c r="AA118" i="95"/>
  <c r="S65" i="95"/>
  <c r="C119" i="95"/>
  <c r="B120" i="95"/>
  <c r="O112" i="94"/>
  <c r="C118" i="94"/>
  <c r="B119" i="94"/>
  <c r="AA117" i="94"/>
  <c r="L114" i="94"/>
  <c r="M113" i="94"/>
  <c r="D113" i="94" s="1"/>
  <c r="AC111" i="94"/>
  <c r="Z111" i="94"/>
  <c r="AB111" i="94" s="1"/>
  <c r="W48" i="114" l="1"/>
  <c r="W48" i="107"/>
  <c r="W48" i="112"/>
  <c r="W48" i="108"/>
  <c r="W48" i="109"/>
  <c r="W48" i="115"/>
  <c r="V48" i="115" s="1"/>
  <c r="V46" i="95"/>
  <c r="H46" i="95"/>
  <c r="U47" i="94"/>
  <c r="E47" i="94" s="1"/>
  <c r="W47" i="94"/>
  <c r="I46" i="94"/>
  <c r="W45" i="100"/>
  <c r="U46" i="113"/>
  <c r="E46" i="113" s="1"/>
  <c r="I45" i="113"/>
  <c r="S69" i="117"/>
  <c r="P70" i="117" s="1"/>
  <c r="P68" i="96"/>
  <c r="Q68" i="96"/>
  <c r="I67" i="96"/>
  <c r="R69" i="117"/>
  <c r="H69" i="117" s="1"/>
  <c r="O115" i="117"/>
  <c r="U92" i="117"/>
  <c r="W92" i="117" s="1"/>
  <c r="V92" i="117" s="1"/>
  <c r="X92" i="117" s="1"/>
  <c r="S72" i="116"/>
  <c r="P73" i="116" s="1"/>
  <c r="B121" i="117"/>
  <c r="C120" i="117"/>
  <c r="Z114" i="117"/>
  <c r="AB114" i="117" s="1"/>
  <c r="AC114" i="117"/>
  <c r="M116" i="117"/>
  <c r="D116" i="117" s="1"/>
  <c r="L117" i="117"/>
  <c r="AA119" i="117"/>
  <c r="Q70" i="117"/>
  <c r="F70" i="117" s="1"/>
  <c r="O115" i="116"/>
  <c r="U84" i="116"/>
  <c r="W84" i="116" s="1"/>
  <c r="V84" i="116" s="1"/>
  <c r="X84" i="116" s="1"/>
  <c r="R72" i="116"/>
  <c r="H72" i="116" s="1"/>
  <c r="E72" i="116"/>
  <c r="B121" i="116"/>
  <c r="C120" i="116"/>
  <c r="Z114" i="116"/>
  <c r="AB114" i="116" s="1"/>
  <c r="AC114" i="116"/>
  <c r="M116" i="116"/>
  <c r="D116" i="116" s="1"/>
  <c r="L117" i="116"/>
  <c r="AA119" i="116"/>
  <c r="R112" i="115"/>
  <c r="O115" i="115"/>
  <c r="P113" i="115"/>
  <c r="Q113" i="115"/>
  <c r="S113" i="115" s="1"/>
  <c r="L117" i="115"/>
  <c r="M116" i="115"/>
  <c r="D116" i="115" s="1"/>
  <c r="AC114" i="115"/>
  <c r="Z114" i="115"/>
  <c r="AB114" i="115" s="1"/>
  <c r="AA118" i="115"/>
  <c r="H48" i="115"/>
  <c r="C119" i="115"/>
  <c r="B120" i="115"/>
  <c r="O115" i="114"/>
  <c r="P113" i="114"/>
  <c r="Q113" i="114"/>
  <c r="S113" i="114" s="1"/>
  <c r="R111" i="113"/>
  <c r="V48" i="114"/>
  <c r="H48" i="114"/>
  <c r="M116" i="114"/>
  <c r="D116" i="114" s="1"/>
  <c r="L117" i="114"/>
  <c r="AA119" i="114"/>
  <c r="Z114" i="114"/>
  <c r="AB114" i="114" s="1"/>
  <c r="AC114" i="114"/>
  <c r="B121" i="114"/>
  <c r="C120" i="114"/>
  <c r="R112" i="114"/>
  <c r="O114" i="113"/>
  <c r="P112" i="113"/>
  <c r="Q112" i="113"/>
  <c r="S112" i="113" s="1"/>
  <c r="C119" i="113"/>
  <c r="B120" i="113"/>
  <c r="AC113" i="113"/>
  <c r="Z113" i="113"/>
  <c r="AB113" i="113" s="1"/>
  <c r="AA118" i="113"/>
  <c r="L116" i="113"/>
  <c r="M115" i="113"/>
  <c r="D115" i="113" s="1"/>
  <c r="O115" i="112"/>
  <c r="P112" i="112"/>
  <c r="Q112" i="112"/>
  <c r="S112" i="112" s="1"/>
  <c r="Z114" i="112"/>
  <c r="AB114" i="112" s="1"/>
  <c r="AC114" i="112"/>
  <c r="V48" i="112"/>
  <c r="H48" i="112"/>
  <c r="B121" i="112"/>
  <c r="C120" i="112"/>
  <c r="AA119" i="112"/>
  <c r="M116" i="112"/>
  <c r="D116" i="112" s="1"/>
  <c r="L117" i="112"/>
  <c r="R111" i="112"/>
  <c r="O115" i="111"/>
  <c r="P112" i="111"/>
  <c r="Q112" i="111"/>
  <c r="S112" i="111" s="1"/>
  <c r="B120" i="111"/>
  <c r="C119" i="111"/>
  <c r="Z113" i="111"/>
  <c r="AB113" i="111" s="1"/>
  <c r="AC113" i="111"/>
  <c r="M116" i="111"/>
  <c r="D116" i="111" s="1"/>
  <c r="L117" i="111"/>
  <c r="U48" i="111"/>
  <c r="E48" i="111" s="1"/>
  <c r="I47" i="111"/>
  <c r="AA118" i="111"/>
  <c r="R111" i="111"/>
  <c r="P113" i="110"/>
  <c r="Q113" i="110"/>
  <c r="S113" i="110" s="1"/>
  <c r="O115" i="110"/>
  <c r="V48" i="110"/>
  <c r="H48" i="110"/>
  <c r="B121" i="110"/>
  <c r="C120" i="110"/>
  <c r="Z114" i="110"/>
  <c r="AB114" i="110" s="1"/>
  <c r="AC114" i="110"/>
  <c r="AA119" i="110"/>
  <c r="M116" i="110"/>
  <c r="D116" i="110" s="1"/>
  <c r="L117" i="110"/>
  <c r="R112" i="110"/>
  <c r="O115" i="109"/>
  <c r="P113" i="109"/>
  <c r="Q113" i="109"/>
  <c r="S113" i="109" s="1"/>
  <c r="M116" i="109"/>
  <c r="D116" i="109" s="1"/>
  <c r="L117" i="109"/>
  <c r="AA119" i="109"/>
  <c r="Z114" i="109"/>
  <c r="AB114" i="109" s="1"/>
  <c r="AC114" i="109"/>
  <c r="V48" i="109"/>
  <c r="H48" i="109"/>
  <c r="B121" i="109"/>
  <c r="C120" i="109"/>
  <c r="R112" i="109"/>
  <c r="O115" i="108"/>
  <c r="P113" i="108"/>
  <c r="Q113" i="108"/>
  <c r="S113" i="108" s="1"/>
  <c r="M116" i="108"/>
  <c r="D116" i="108" s="1"/>
  <c r="L117" i="108"/>
  <c r="Z114" i="108"/>
  <c r="AB114" i="108" s="1"/>
  <c r="AC114" i="108"/>
  <c r="AA119" i="108"/>
  <c r="B121" i="108"/>
  <c r="C120" i="108"/>
  <c r="V48" i="108"/>
  <c r="H48" i="108"/>
  <c r="R112" i="108"/>
  <c r="O115" i="107"/>
  <c r="P113" i="107"/>
  <c r="Q113" i="107"/>
  <c r="S113" i="107" s="1"/>
  <c r="R112" i="106"/>
  <c r="B121" i="107"/>
  <c r="C120" i="107"/>
  <c r="V48" i="107"/>
  <c r="H48" i="107"/>
  <c r="Z114" i="107"/>
  <c r="AB114" i="107" s="1"/>
  <c r="AC114" i="107"/>
  <c r="M116" i="107"/>
  <c r="D116" i="107" s="1"/>
  <c r="L117" i="107"/>
  <c r="AA119" i="107"/>
  <c r="R112" i="107"/>
  <c r="O115" i="106"/>
  <c r="P113" i="106"/>
  <c r="Q113" i="106"/>
  <c r="S113" i="106" s="1"/>
  <c r="U48" i="106"/>
  <c r="E48" i="106" s="1"/>
  <c r="I47" i="106"/>
  <c r="AA119" i="106"/>
  <c r="AC114" i="106"/>
  <c r="Z114" i="106"/>
  <c r="AB114" i="106" s="1"/>
  <c r="L117" i="106"/>
  <c r="M116" i="106"/>
  <c r="D116" i="106" s="1"/>
  <c r="C120" i="106"/>
  <c r="B121" i="106"/>
  <c r="O115" i="105"/>
  <c r="P112" i="105"/>
  <c r="Q112" i="105"/>
  <c r="S112" i="105" s="1"/>
  <c r="R112" i="104"/>
  <c r="U48" i="105"/>
  <c r="E48" i="105" s="1"/>
  <c r="I47" i="105"/>
  <c r="AA118" i="105"/>
  <c r="Z113" i="105"/>
  <c r="AB113" i="105" s="1"/>
  <c r="AC113" i="105"/>
  <c r="M116" i="105"/>
  <c r="D116" i="105" s="1"/>
  <c r="L117" i="105"/>
  <c r="B120" i="105"/>
  <c r="C119" i="105"/>
  <c r="R111" i="105"/>
  <c r="O115" i="104"/>
  <c r="P113" i="104"/>
  <c r="Q113" i="104"/>
  <c r="S113" i="104" s="1"/>
  <c r="C120" i="104"/>
  <c r="B121" i="104"/>
  <c r="L117" i="104"/>
  <c r="M116" i="104"/>
  <c r="D116" i="104" s="1"/>
  <c r="AC114" i="104"/>
  <c r="Z114" i="104"/>
  <c r="AB114" i="104" s="1"/>
  <c r="AA119" i="104"/>
  <c r="Q68" i="94"/>
  <c r="P68" i="94"/>
  <c r="U48" i="104"/>
  <c r="E48" i="104" s="1"/>
  <c r="I47" i="104"/>
  <c r="O114" i="103"/>
  <c r="P111" i="103"/>
  <c r="Q111" i="103"/>
  <c r="S111" i="103" s="1"/>
  <c r="R112" i="102"/>
  <c r="B121" i="103"/>
  <c r="C120" i="103"/>
  <c r="Z113" i="103"/>
  <c r="AB113" i="103" s="1"/>
  <c r="AC113" i="103"/>
  <c r="M115" i="103"/>
  <c r="D115" i="103" s="1"/>
  <c r="L116" i="103"/>
  <c r="AA119" i="103"/>
  <c r="F47" i="103"/>
  <c r="X47" i="103"/>
  <c r="R110" i="103"/>
  <c r="O115" i="102"/>
  <c r="P113" i="102"/>
  <c r="Q113" i="102"/>
  <c r="S113" i="102" s="1"/>
  <c r="AA119" i="102"/>
  <c r="R112" i="101"/>
  <c r="C120" i="102"/>
  <c r="B121" i="102"/>
  <c r="L117" i="102"/>
  <c r="M116" i="102"/>
  <c r="D116" i="102" s="1"/>
  <c r="AC114" i="102"/>
  <c r="Z114" i="102"/>
  <c r="AB114" i="102" s="1"/>
  <c r="U48" i="102"/>
  <c r="E48" i="102" s="1"/>
  <c r="I47" i="102"/>
  <c r="O115" i="101"/>
  <c r="P113" i="101"/>
  <c r="Q113" i="101"/>
  <c r="S113" i="101" s="1"/>
  <c r="AA119" i="101"/>
  <c r="U48" i="101"/>
  <c r="E48" i="101" s="1"/>
  <c r="I47" i="101"/>
  <c r="AC114" i="101"/>
  <c r="Z114" i="101"/>
  <c r="AB114" i="101" s="1"/>
  <c r="L117" i="101"/>
  <c r="M116" i="101"/>
  <c r="D116" i="101" s="1"/>
  <c r="R110" i="100"/>
  <c r="C120" i="101"/>
  <c r="B121" i="101"/>
  <c r="O114" i="100"/>
  <c r="P111" i="100"/>
  <c r="Q111" i="100"/>
  <c r="S111" i="100" s="1"/>
  <c r="C119" i="100"/>
  <c r="B120" i="100"/>
  <c r="AA118" i="100"/>
  <c r="AC113" i="100"/>
  <c r="Z113" i="100"/>
  <c r="AB113" i="100" s="1"/>
  <c r="L116" i="100"/>
  <c r="M115" i="100"/>
  <c r="D115" i="100" s="1"/>
  <c r="O115" i="99"/>
  <c r="P112" i="99"/>
  <c r="Q112" i="99"/>
  <c r="S112" i="99" s="1"/>
  <c r="B121" i="99"/>
  <c r="C120" i="99"/>
  <c r="Z114" i="99"/>
  <c r="AB114" i="99" s="1"/>
  <c r="AC114" i="99"/>
  <c r="U48" i="99"/>
  <c r="E48" i="99" s="1"/>
  <c r="I47" i="99"/>
  <c r="AA119" i="99"/>
  <c r="M116" i="99"/>
  <c r="D116" i="99" s="1"/>
  <c r="L117" i="99"/>
  <c r="R111" i="99"/>
  <c r="U48" i="98"/>
  <c r="E48" i="98" s="1"/>
  <c r="I47" i="98"/>
  <c r="O115" i="98"/>
  <c r="B121" i="98"/>
  <c r="C120" i="98"/>
  <c r="AA119" i="98"/>
  <c r="P76" i="98"/>
  <c r="Q76" i="98"/>
  <c r="M116" i="98"/>
  <c r="D116" i="98" s="1"/>
  <c r="L117" i="98"/>
  <c r="Z113" i="98"/>
  <c r="AB113" i="98" s="1"/>
  <c r="AC113" i="98"/>
  <c r="U105" i="97"/>
  <c r="W105" i="97" s="1"/>
  <c r="V105" i="97" s="1"/>
  <c r="X105" i="97" s="1"/>
  <c r="AA118" i="97"/>
  <c r="O115" i="97"/>
  <c r="C119" i="97"/>
  <c r="B120" i="97"/>
  <c r="P66" i="97"/>
  <c r="I65" i="97"/>
  <c r="Q66" i="97"/>
  <c r="F66" i="97" s="1"/>
  <c r="L117" i="97"/>
  <c r="M116" i="97"/>
  <c r="D116" i="97" s="1"/>
  <c r="AC114" i="97"/>
  <c r="Z114" i="97"/>
  <c r="AB114" i="97" s="1"/>
  <c r="U103" i="96"/>
  <c r="W103" i="96" s="1"/>
  <c r="V103" i="96" s="1"/>
  <c r="X103" i="96" s="1"/>
  <c r="O114" i="96"/>
  <c r="L116" i="96"/>
  <c r="M115" i="96"/>
  <c r="D115" i="96" s="1"/>
  <c r="AA118" i="96"/>
  <c r="AC113" i="96"/>
  <c r="Z113" i="96"/>
  <c r="AB113" i="96" s="1"/>
  <c r="C119" i="96"/>
  <c r="B120" i="96"/>
  <c r="O115" i="95"/>
  <c r="AA119" i="95"/>
  <c r="L117" i="95"/>
  <c r="M116" i="95"/>
  <c r="D116" i="95" s="1"/>
  <c r="AC114" i="95"/>
  <c r="Z114" i="95"/>
  <c r="AB114" i="95" s="1"/>
  <c r="C120" i="95"/>
  <c r="B121" i="95"/>
  <c r="P66" i="95"/>
  <c r="Q66" i="95"/>
  <c r="O113" i="94"/>
  <c r="L115" i="94"/>
  <c r="M114" i="94"/>
  <c r="D114" i="94" s="1"/>
  <c r="C119" i="94"/>
  <c r="B120" i="94"/>
  <c r="AC112" i="94"/>
  <c r="Z112" i="94"/>
  <c r="AB112" i="94" s="1"/>
  <c r="AA118" i="94"/>
  <c r="W48" i="102" l="1"/>
  <c r="W48" i="101"/>
  <c r="W48" i="111"/>
  <c r="W48" i="104"/>
  <c r="W48" i="106"/>
  <c r="W48" i="99"/>
  <c r="W48" i="105"/>
  <c r="X46" i="95"/>
  <c r="F46" i="95"/>
  <c r="V47" i="94"/>
  <c r="H47" i="94"/>
  <c r="I69" i="117"/>
  <c r="W46" i="113"/>
  <c r="V46" i="113" s="1"/>
  <c r="H45" i="100"/>
  <c r="V45" i="100"/>
  <c r="W48" i="98"/>
  <c r="V48" i="98" s="1"/>
  <c r="F68" i="96"/>
  <c r="S68" i="96"/>
  <c r="R68" i="96"/>
  <c r="H68" i="96" s="1"/>
  <c r="E68" i="96"/>
  <c r="I72" i="116"/>
  <c r="Q73" i="116"/>
  <c r="F73" i="116" s="1"/>
  <c r="O116" i="117"/>
  <c r="U93" i="117"/>
  <c r="W93" i="117" s="1"/>
  <c r="V93" i="117" s="1"/>
  <c r="X93" i="117" s="1"/>
  <c r="S70" i="117"/>
  <c r="M117" i="117"/>
  <c r="D117" i="117" s="1"/>
  <c r="L118" i="117"/>
  <c r="Z115" i="117"/>
  <c r="AB115" i="117" s="1"/>
  <c r="AC115" i="117"/>
  <c r="AA120" i="117"/>
  <c r="R70" i="117"/>
  <c r="H70" i="117" s="1"/>
  <c r="E70" i="117"/>
  <c r="B122" i="117"/>
  <c r="C121" i="117"/>
  <c r="O116" i="116"/>
  <c r="U85" i="116"/>
  <c r="W85" i="116" s="1"/>
  <c r="V85" i="116" s="1"/>
  <c r="X85" i="116" s="1"/>
  <c r="B122" i="116"/>
  <c r="C121" i="116"/>
  <c r="M117" i="116"/>
  <c r="D117" i="116" s="1"/>
  <c r="L118" i="116"/>
  <c r="Z115" i="116"/>
  <c r="AB115" i="116" s="1"/>
  <c r="AC115" i="116"/>
  <c r="E73" i="116"/>
  <c r="AA120" i="116"/>
  <c r="R113" i="115"/>
  <c r="O116" i="115"/>
  <c r="P114" i="115"/>
  <c r="Q114" i="115"/>
  <c r="S114" i="115" s="1"/>
  <c r="C120" i="115"/>
  <c r="B121" i="115"/>
  <c r="AC115" i="115"/>
  <c r="Z115" i="115"/>
  <c r="AB115" i="115" s="1"/>
  <c r="L118" i="115"/>
  <c r="M117" i="115"/>
  <c r="D117" i="115" s="1"/>
  <c r="AA119" i="115"/>
  <c r="F48" i="115"/>
  <c r="X48" i="115"/>
  <c r="O116" i="114"/>
  <c r="P114" i="114"/>
  <c r="Q114" i="114"/>
  <c r="S114" i="114" s="1"/>
  <c r="R112" i="113"/>
  <c r="B122" i="114"/>
  <c r="C121" i="114"/>
  <c r="M117" i="114"/>
  <c r="D117" i="114" s="1"/>
  <c r="L118" i="114"/>
  <c r="AA120" i="114"/>
  <c r="Z115" i="114"/>
  <c r="AB115" i="114" s="1"/>
  <c r="AC115" i="114"/>
  <c r="F48" i="114"/>
  <c r="X48" i="114"/>
  <c r="R113" i="114"/>
  <c r="O115" i="113"/>
  <c r="P113" i="113"/>
  <c r="Q113" i="113"/>
  <c r="S113" i="113" s="1"/>
  <c r="AC114" i="113"/>
  <c r="Z114" i="113"/>
  <c r="AB114" i="113" s="1"/>
  <c r="AA119" i="113"/>
  <c r="L117" i="113"/>
  <c r="M116" i="113"/>
  <c r="D116" i="113" s="1"/>
  <c r="C120" i="113"/>
  <c r="B121" i="113"/>
  <c r="O116" i="112"/>
  <c r="P113" i="112"/>
  <c r="Q113" i="112"/>
  <c r="S113" i="112" s="1"/>
  <c r="M117" i="112"/>
  <c r="D117" i="112" s="1"/>
  <c r="L118" i="112"/>
  <c r="B122" i="112"/>
  <c r="C121" i="112"/>
  <c r="F48" i="112"/>
  <c r="X48" i="112"/>
  <c r="AA120" i="112"/>
  <c r="Z115" i="112"/>
  <c r="AB115" i="112" s="1"/>
  <c r="AC115" i="112"/>
  <c r="R112" i="112"/>
  <c r="O116" i="111"/>
  <c r="P113" i="111"/>
  <c r="Q113" i="111"/>
  <c r="S113" i="111" s="1"/>
  <c r="B121" i="111"/>
  <c r="C120" i="111"/>
  <c r="V48" i="111"/>
  <c r="H48" i="111"/>
  <c r="M117" i="111"/>
  <c r="D117" i="111" s="1"/>
  <c r="L118" i="111"/>
  <c r="Z114" i="111"/>
  <c r="AB114" i="111" s="1"/>
  <c r="AC114" i="111"/>
  <c r="AA119" i="111"/>
  <c r="R112" i="111"/>
  <c r="M117" i="110"/>
  <c r="L118" i="110"/>
  <c r="B122" i="110"/>
  <c r="C121" i="110"/>
  <c r="F48" i="110"/>
  <c r="X48" i="110"/>
  <c r="D117" i="110"/>
  <c r="O116" i="110"/>
  <c r="P114" i="110"/>
  <c r="Q114" i="110"/>
  <c r="S114" i="110" s="1"/>
  <c r="Z115" i="110"/>
  <c r="AB115" i="110" s="1"/>
  <c r="AC115" i="110"/>
  <c r="AA120" i="110"/>
  <c r="R113" i="110"/>
  <c r="P114" i="109"/>
  <c r="Q114" i="109"/>
  <c r="S114" i="109" s="1"/>
  <c r="AA120" i="109"/>
  <c r="Z115" i="109"/>
  <c r="AB115" i="109" s="1"/>
  <c r="AC115" i="109"/>
  <c r="B122" i="109"/>
  <c r="C121" i="109"/>
  <c r="F48" i="109"/>
  <c r="X48" i="109"/>
  <c r="M117" i="109"/>
  <c r="D117" i="109" s="1"/>
  <c r="L118" i="109"/>
  <c r="R113" i="109"/>
  <c r="O116" i="109"/>
  <c r="O116" i="108"/>
  <c r="P114" i="108"/>
  <c r="Q114" i="108"/>
  <c r="S114" i="108" s="1"/>
  <c r="AA120" i="108"/>
  <c r="F48" i="108"/>
  <c r="X48" i="108"/>
  <c r="B122" i="108"/>
  <c r="C121" i="108"/>
  <c r="Z115" i="108"/>
  <c r="AB115" i="108" s="1"/>
  <c r="AC115" i="108"/>
  <c r="M117" i="108"/>
  <c r="D117" i="108" s="1"/>
  <c r="L118" i="108"/>
  <c r="R113" i="108"/>
  <c r="O116" i="107"/>
  <c r="P114" i="107"/>
  <c r="Q114" i="107"/>
  <c r="S114" i="107" s="1"/>
  <c r="R113" i="106"/>
  <c r="M117" i="107"/>
  <c r="D117" i="107" s="1"/>
  <c r="L118" i="107"/>
  <c r="Z115" i="107"/>
  <c r="AB115" i="107" s="1"/>
  <c r="AC115" i="107"/>
  <c r="AA120" i="107"/>
  <c r="F48" i="107"/>
  <c r="X48" i="107"/>
  <c r="B122" i="107"/>
  <c r="C121" i="107"/>
  <c r="R113" i="107"/>
  <c r="O116" i="106"/>
  <c r="P114" i="106"/>
  <c r="Q114" i="106"/>
  <c r="S114" i="106" s="1"/>
  <c r="C121" i="106"/>
  <c r="B122" i="106"/>
  <c r="AA120" i="106"/>
  <c r="L118" i="106"/>
  <c r="M117" i="106"/>
  <c r="D117" i="106" s="1"/>
  <c r="AC115" i="106"/>
  <c r="Z115" i="106"/>
  <c r="AB115" i="106" s="1"/>
  <c r="V48" i="106"/>
  <c r="H48" i="106"/>
  <c r="O116" i="105"/>
  <c r="P113" i="105"/>
  <c r="Q113" i="105"/>
  <c r="S113" i="105" s="1"/>
  <c r="S68" i="94"/>
  <c r="R113" i="104"/>
  <c r="B121" i="105"/>
  <c r="C120" i="105"/>
  <c r="V48" i="105"/>
  <c r="H48" i="105"/>
  <c r="AA119" i="105"/>
  <c r="M117" i="105"/>
  <c r="D117" i="105" s="1"/>
  <c r="L118" i="105"/>
  <c r="Z114" i="105"/>
  <c r="AB114" i="105" s="1"/>
  <c r="AC114" i="105"/>
  <c r="R112" i="105"/>
  <c r="O116" i="104"/>
  <c r="P114" i="104"/>
  <c r="Q114" i="104"/>
  <c r="S114" i="104" s="1"/>
  <c r="V48" i="104"/>
  <c r="H48" i="104"/>
  <c r="AC115" i="104"/>
  <c r="Z115" i="104"/>
  <c r="AB115" i="104" s="1"/>
  <c r="L118" i="104"/>
  <c r="M117" i="104"/>
  <c r="D117" i="104" s="1"/>
  <c r="AA120" i="104"/>
  <c r="R68" i="94"/>
  <c r="C121" i="104"/>
  <c r="B122" i="104"/>
  <c r="O115" i="103"/>
  <c r="P112" i="103"/>
  <c r="Q112" i="103"/>
  <c r="S112" i="103" s="1"/>
  <c r="R113" i="102"/>
  <c r="M116" i="103"/>
  <c r="D116" i="103" s="1"/>
  <c r="L117" i="103"/>
  <c r="Z114" i="103"/>
  <c r="AB114" i="103" s="1"/>
  <c r="AC114" i="103"/>
  <c r="AA120" i="103"/>
  <c r="U48" i="103"/>
  <c r="E48" i="103" s="1"/>
  <c r="I47" i="103"/>
  <c r="B122" i="103"/>
  <c r="C121" i="103"/>
  <c r="R111" i="103"/>
  <c r="O116" i="102"/>
  <c r="P114" i="102"/>
  <c r="Q114" i="102"/>
  <c r="S114" i="102" s="1"/>
  <c r="AC115" i="102"/>
  <c r="Z115" i="102"/>
  <c r="AB115" i="102" s="1"/>
  <c r="L118" i="102"/>
  <c r="M117" i="102"/>
  <c r="D117" i="102" s="1"/>
  <c r="AA120" i="102"/>
  <c r="R113" i="101"/>
  <c r="V48" i="102"/>
  <c r="H48" i="102"/>
  <c r="C121" i="102"/>
  <c r="B122" i="102"/>
  <c r="O116" i="101"/>
  <c r="P114" i="101"/>
  <c r="Q114" i="101"/>
  <c r="S114" i="101" s="1"/>
  <c r="AA120" i="101"/>
  <c r="V48" i="101"/>
  <c r="H48" i="101"/>
  <c r="R111" i="100"/>
  <c r="C121" i="101"/>
  <c r="B122" i="101"/>
  <c r="L118" i="101"/>
  <c r="M117" i="101"/>
  <c r="D117" i="101" s="1"/>
  <c r="AC115" i="101"/>
  <c r="Z115" i="101"/>
  <c r="AB115" i="101" s="1"/>
  <c r="O115" i="100"/>
  <c r="P112" i="100"/>
  <c r="Q112" i="100"/>
  <c r="S112" i="100" s="1"/>
  <c r="AA119" i="100"/>
  <c r="L117" i="100"/>
  <c r="M116" i="100"/>
  <c r="D116" i="100" s="1"/>
  <c r="AC114" i="100"/>
  <c r="Z114" i="100"/>
  <c r="AB114" i="100" s="1"/>
  <c r="C120" i="100"/>
  <c r="B121" i="100"/>
  <c r="O116" i="99"/>
  <c r="P113" i="99"/>
  <c r="Q113" i="99"/>
  <c r="S113" i="99" s="1"/>
  <c r="M117" i="99"/>
  <c r="D117" i="99" s="1"/>
  <c r="L118" i="99"/>
  <c r="B122" i="99"/>
  <c r="C121" i="99"/>
  <c r="V48" i="99"/>
  <c r="H48" i="99"/>
  <c r="Z115" i="99"/>
  <c r="AB115" i="99" s="1"/>
  <c r="AC115" i="99"/>
  <c r="AA120" i="99"/>
  <c r="R112" i="99"/>
  <c r="H48" i="98"/>
  <c r="S76" i="98"/>
  <c r="P77" i="98" s="1"/>
  <c r="O116" i="98"/>
  <c r="Z114" i="98"/>
  <c r="AB114" i="98" s="1"/>
  <c r="AC114" i="98"/>
  <c r="M117" i="98"/>
  <c r="D117" i="98" s="1"/>
  <c r="L118" i="98"/>
  <c r="R76" i="98"/>
  <c r="B122" i="98"/>
  <c r="C121" i="98"/>
  <c r="AA120" i="98"/>
  <c r="O116" i="97"/>
  <c r="U106" i="97"/>
  <c r="W106" i="97" s="1"/>
  <c r="V106" i="97" s="1"/>
  <c r="X106" i="97" s="1"/>
  <c r="S66" i="97"/>
  <c r="C120" i="97"/>
  <c r="B121" i="97"/>
  <c r="AC115" i="97"/>
  <c r="Z115" i="97"/>
  <c r="AB115" i="97" s="1"/>
  <c r="L118" i="97"/>
  <c r="M117" i="97"/>
  <c r="D117" i="97" s="1"/>
  <c r="R66" i="97"/>
  <c r="H66" i="97" s="1"/>
  <c r="E66" i="97"/>
  <c r="AA119" i="97"/>
  <c r="O115" i="96"/>
  <c r="U104" i="96"/>
  <c r="W104" i="96" s="1"/>
  <c r="V104" i="96" s="1"/>
  <c r="X104" i="96" s="1"/>
  <c r="C120" i="96"/>
  <c r="B121" i="96"/>
  <c r="L117" i="96"/>
  <c r="M116" i="96"/>
  <c r="D116" i="96" s="1"/>
  <c r="AA119" i="96"/>
  <c r="AC114" i="96"/>
  <c r="Z114" i="96"/>
  <c r="AB114" i="96" s="1"/>
  <c r="O116" i="95"/>
  <c r="S66" i="95"/>
  <c r="C121" i="95"/>
  <c r="B122" i="95"/>
  <c r="R66" i="95"/>
  <c r="AA120" i="95"/>
  <c r="AC115" i="95"/>
  <c r="Z115" i="95"/>
  <c r="AB115" i="95" s="1"/>
  <c r="L118" i="95"/>
  <c r="M117" i="95"/>
  <c r="D117" i="95" s="1"/>
  <c r="O114" i="94"/>
  <c r="AC113" i="94"/>
  <c r="Z113" i="94"/>
  <c r="AB113" i="94" s="1"/>
  <c r="C120" i="94"/>
  <c r="B121" i="94"/>
  <c r="AA119" i="94"/>
  <c r="L116" i="94"/>
  <c r="M115" i="94"/>
  <c r="D115" i="94" s="1"/>
  <c r="W48" i="103" l="1"/>
  <c r="U47" i="95"/>
  <c r="I46" i="95"/>
  <c r="X47" i="94"/>
  <c r="F47" i="94"/>
  <c r="R73" i="116"/>
  <c r="H73" i="116" s="1"/>
  <c r="H46" i="113"/>
  <c r="F45" i="100"/>
  <c r="X45" i="100"/>
  <c r="F46" i="113"/>
  <c r="X46" i="113"/>
  <c r="P69" i="96"/>
  <c r="Q69" i="96"/>
  <c r="I68" i="96"/>
  <c r="S73" i="116"/>
  <c r="P74" i="116" s="1"/>
  <c r="Q69" i="94"/>
  <c r="O117" i="117"/>
  <c r="U94" i="117"/>
  <c r="W94" i="117" s="1"/>
  <c r="V94" i="117" s="1"/>
  <c r="X94" i="117" s="1"/>
  <c r="B123" i="117"/>
  <c r="C122" i="117"/>
  <c r="Z116" i="117"/>
  <c r="AB116" i="117" s="1"/>
  <c r="AC116" i="117"/>
  <c r="M118" i="117"/>
  <c r="D118" i="117" s="1"/>
  <c r="L119" i="117"/>
  <c r="P71" i="117"/>
  <c r="I70" i="117"/>
  <c r="Q71" i="117"/>
  <c r="F71" i="117" s="1"/>
  <c r="AA121" i="117"/>
  <c r="O117" i="116"/>
  <c r="U86" i="116"/>
  <c r="W86" i="116" s="1"/>
  <c r="V86" i="116" s="1"/>
  <c r="X86" i="116" s="1"/>
  <c r="Z116" i="116"/>
  <c r="AB116" i="116" s="1"/>
  <c r="AC116" i="116"/>
  <c r="M118" i="116"/>
  <c r="D118" i="116" s="1"/>
  <c r="L119" i="116"/>
  <c r="AA121" i="116"/>
  <c r="B123" i="116"/>
  <c r="C122" i="116"/>
  <c r="P69" i="94"/>
  <c r="R114" i="115"/>
  <c r="O117" i="115"/>
  <c r="P115" i="115"/>
  <c r="Q115" i="115"/>
  <c r="S115" i="115" s="1"/>
  <c r="U49" i="115"/>
  <c r="E49" i="115" s="1"/>
  <c r="I48" i="115"/>
  <c r="W49" i="115"/>
  <c r="L119" i="115"/>
  <c r="M118" i="115"/>
  <c r="D118" i="115" s="1"/>
  <c r="AC116" i="115"/>
  <c r="Z116" i="115"/>
  <c r="AB116" i="115" s="1"/>
  <c r="AA120" i="115"/>
  <c r="C121" i="115"/>
  <c r="B122" i="115"/>
  <c r="O117" i="114"/>
  <c r="P115" i="114"/>
  <c r="Q115" i="114"/>
  <c r="S115" i="114" s="1"/>
  <c r="R113" i="113"/>
  <c r="M118" i="114"/>
  <c r="D118" i="114" s="1"/>
  <c r="L119" i="114"/>
  <c r="AA121" i="114"/>
  <c r="U49" i="114"/>
  <c r="E49" i="114" s="1"/>
  <c r="I48" i="114"/>
  <c r="Z116" i="114"/>
  <c r="AB116" i="114" s="1"/>
  <c r="AC116" i="114"/>
  <c r="B123" i="114"/>
  <c r="C122" i="114"/>
  <c r="R114" i="114"/>
  <c r="O116" i="113"/>
  <c r="P114" i="113"/>
  <c r="Q114" i="113"/>
  <c r="S114" i="113" s="1"/>
  <c r="C121" i="113"/>
  <c r="B122" i="113"/>
  <c r="AC115" i="113"/>
  <c r="Z115" i="113"/>
  <c r="AB115" i="113" s="1"/>
  <c r="AA120" i="113"/>
  <c r="L118" i="113"/>
  <c r="M117" i="113"/>
  <c r="D117" i="113" s="1"/>
  <c r="O117" i="112"/>
  <c r="P114" i="112"/>
  <c r="Q114" i="112"/>
  <c r="S114" i="112" s="1"/>
  <c r="Z116" i="112"/>
  <c r="AB116" i="112" s="1"/>
  <c r="AC116" i="112"/>
  <c r="B123" i="112"/>
  <c r="C122" i="112"/>
  <c r="U49" i="112"/>
  <c r="E49" i="112" s="1"/>
  <c r="I48" i="112"/>
  <c r="AA121" i="112"/>
  <c r="M118" i="112"/>
  <c r="D118" i="112" s="1"/>
  <c r="L119" i="112"/>
  <c r="R113" i="112"/>
  <c r="O117" i="111"/>
  <c r="P114" i="111"/>
  <c r="Q114" i="111"/>
  <c r="S114" i="111" s="1"/>
  <c r="F48" i="111"/>
  <c r="X48" i="111"/>
  <c r="B122" i="111"/>
  <c r="C121" i="111"/>
  <c r="Z115" i="111"/>
  <c r="AB115" i="111" s="1"/>
  <c r="AC115" i="111"/>
  <c r="M118" i="111"/>
  <c r="D118" i="111" s="1"/>
  <c r="L119" i="111"/>
  <c r="AA120" i="111"/>
  <c r="R113" i="111"/>
  <c r="P115" i="110"/>
  <c r="Q115" i="110"/>
  <c r="S115" i="110" s="1"/>
  <c r="U49" i="110"/>
  <c r="E49" i="110" s="1"/>
  <c r="I48" i="110"/>
  <c r="AA121" i="110"/>
  <c r="M118" i="110"/>
  <c r="D118" i="110" s="1"/>
  <c r="L119" i="110"/>
  <c r="Z116" i="110"/>
  <c r="AB116" i="110" s="1"/>
  <c r="AC116" i="110"/>
  <c r="R114" i="110"/>
  <c r="O117" i="110"/>
  <c r="B123" i="110"/>
  <c r="C122" i="110"/>
  <c r="P115" i="109"/>
  <c r="Q115" i="109"/>
  <c r="S115" i="109" s="1"/>
  <c r="O117" i="109"/>
  <c r="M118" i="109"/>
  <c r="D118" i="109" s="1"/>
  <c r="L119" i="109"/>
  <c r="U49" i="109"/>
  <c r="E49" i="109" s="1"/>
  <c r="I48" i="109"/>
  <c r="W49" i="109"/>
  <c r="AA121" i="109"/>
  <c r="Z116" i="109"/>
  <c r="AB116" i="109" s="1"/>
  <c r="AC116" i="109"/>
  <c r="B123" i="109"/>
  <c r="C122" i="109"/>
  <c r="R114" i="109"/>
  <c r="O117" i="108"/>
  <c r="P115" i="108"/>
  <c r="Q115" i="108"/>
  <c r="S115" i="108" s="1"/>
  <c r="M118" i="108"/>
  <c r="D118" i="108" s="1"/>
  <c r="L119" i="108"/>
  <c r="Z116" i="108"/>
  <c r="AB116" i="108" s="1"/>
  <c r="AC116" i="108"/>
  <c r="AA121" i="108"/>
  <c r="U49" i="108"/>
  <c r="E49" i="108" s="1"/>
  <c r="I48" i="108"/>
  <c r="B123" i="108"/>
  <c r="C122" i="108"/>
  <c r="R114" i="108"/>
  <c r="O117" i="107"/>
  <c r="P115" i="107"/>
  <c r="Q115" i="107"/>
  <c r="S115" i="107" s="1"/>
  <c r="Q77" i="98"/>
  <c r="S77" i="98" s="1"/>
  <c r="R114" i="106"/>
  <c r="B123" i="107"/>
  <c r="C122" i="107"/>
  <c r="Z116" i="107"/>
  <c r="AB116" i="107" s="1"/>
  <c r="AC116" i="107"/>
  <c r="M118" i="107"/>
  <c r="D118" i="107" s="1"/>
  <c r="L119" i="107"/>
  <c r="AA121" i="107"/>
  <c r="U49" i="107"/>
  <c r="E49" i="107" s="1"/>
  <c r="I48" i="107"/>
  <c r="R114" i="107"/>
  <c r="O117" i="106"/>
  <c r="P115" i="106"/>
  <c r="Q115" i="106"/>
  <c r="S115" i="106" s="1"/>
  <c r="AA121" i="106"/>
  <c r="R114" i="104"/>
  <c r="F48" i="106"/>
  <c r="X48" i="106"/>
  <c r="AC116" i="106"/>
  <c r="Z116" i="106"/>
  <c r="AB116" i="106" s="1"/>
  <c r="L119" i="106"/>
  <c r="M118" i="106"/>
  <c r="D118" i="106" s="1"/>
  <c r="C122" i="106"/>
  <c r="B123" i="106"/>
  <c r="O117" i="105"/>
  <c r="P114" i="105"/>
  <c r="Q114" i="105"/>
  <c r="S114" i="105" s="1"/>
  <c r="Z115" i="105"/>
  <c r="AB115" i="105" s="1"/>
  <c r="AC115" i="105"/>
  <c r="M118" i="105"/>
  <c r="D118" i="105" s="1"/>
  <c r="L119" i="105"/>
  <c r="F48" i="105"/>
  <c r="X48" i="105"/>
  <c r="B122" i="105"/>
  <c r="C121" i="105"/>
  <c r="AA120" i="105"/>
  <c r="R113" i="105"/>
  <c r="O117" i="104"/>
  <c r="P115" i="104"/>
  <c r="Q115" i="104"/>
  <c r="S115" i="104" s="1"/>
  <c r="AA121" i="104"/>
  <c r="F48" i="104"/>
  <c r="X48" i="104"/>
  <c r="C122" i="104"/>
  <c r="B123" i="104"/>
  <c r="L119" i="104"/>
  <c r="M118" i="104"/>
  <c r="D118" i="104" s="1"/>
  <c r="AC116" i="104"/>
  <c r="Z116" i="104"/>
  <c r="AB116" i="104" s="1"/>
  <c r="O116" i="103"/>
  <c r="P113" i="103"/>
  <c r="Q113" i="103"/>
  <c r="S113" i="103" s="1"/>
  <c r="R114" i="102"/>
  <c r="B123" i="103"/>
  <c r="C122" i="103"/>
  <c r="Z115" i="103"/>
  <c r="AB115" i="103" s="1"/>
  <c r="AC115" i="103"/>
  <c r="M117" i="103"/>
  <c r="D117" i="103" s="1"/>
  <c r="L118" i="103"/>
  <c r="AA121" i="103"/>
  <c r="V48" i="103"/>
  <c r="H48" i="103"/>
  <c r="R112" i="103"/>
  <c r="O117" i="102"/>
  <c r="P115" i="102"/>
  <c r="Q115" i="102"/>
  <c r="S115" i="102" s="1"/>
  <c r="AA121" i="102"/>
  <c r="F48" i="102"/>
  <c r="X48" i="102"/>
  <c r="L119" i="102"/>
  <c r="M118" i="102"/>
  <c r="D118" i="102" s="1"/>
  <c r="AC116" i="102"/>
  <c r="Z116" i="102"/>
  <c r="AB116" i="102" s="1"/>
  <c r="R114" i="101"/>
  <c r="C122" i="102"/>
  <c r="B123" i="102"/>
  <c r="O117" i="101"/>
  <c r="P115" i="101"/>
  <c r="Q115" i="101"/>
  <c r="S115" i="101" s="1"/>
  <c r="AC116" i="101"/>
  <c r="Z116" i="101"/>
  <c r="AB116" i="101" s="1"/>
  <c r="L119" i="101"/>
  <c r="M118" i="101"/>
  <c r="D118" i="101" s="1"/>
  <c r="AA121" i="101"/>
  <c r="R112" i="100"/>
  <c r="C122" i="101"/>
  <c r="B123" i="101"/>
  <c r="F48" i="101"/>
  <c r="X48" i="101"/>
  <c r="O116" i="100"/>
  <c r="P113" i="100"/>
  <c r="Q113" i="100"/>
  <c r="S113" i="100" s="1"/>
  <c r="C121" i="100"/>
  <c r="B122" i="100"/>
  <c r="AA120" i="100"/>
  <c r="AC115" i="100"/>
  <c r="Z115" i="100"/>
  <c r="AB115" i="100" s="1"/>
  <c r="L118" i="100"/>
  <c r="M117" i="100"/>
  <c r="D117" i="100" s="1"/>
  <c r="O117" i="99"/>
  <c r="P114" i="99"/>
  <c r="Q114" i="99"/>
  <c r="S114" i="99" s="1"/>
  <c r="F48" i="99"/>
  <c r="X48" i="99"/>
  <c r="B123" i="99"/>
  <c r="C122" i="99"/>
  <c r="Z116" i="99"/>
  <c r="AB116" i="99" s="1"/>
  <c r="AC116" i="99"/>
  <c r="AA121" i="99"/>
  <c r="M118" i="99"/>
  <c r="D118" i="99" s="1"/>
  <c r="L119" i="99"/>
  <c r="R113" i="99"/>
  <c r="X48" i="98"/>
  <c r="F48" i="98"/>
  <c r="O117" i="98"/>
  <c r="B123" i="98"/>
  <c r="C122" i="98"/>
  <c r="AA121" i="98"/>
  <c r="M118" i="98"/>
  <c r="D118" i="98" s="1"/>
  <c r="L119" i="98"/>
  <c r="Z115" i="98"/>
  <c r="AB115" i="98" s="1"/>
  <c r="AC115" i="98"/>
  <c r="U107" i="97"/>
  <c r="W107" i="97" s="1"/>
  <c r="V107" i="97" s="1"/>
  <c r="X107" i="97" s="1"/>
  <c r="O117" i="97"/>
  <c r="C121" i="97"/>
  <c r="B122" i="97"/>
  <c r="P67" i="97"/>
  <c r="I66" i="97"/>
  <c r="Q67" i="97"/>
  <c r="F67" i="97" s="1"/>
  <c r="L119" i="97"/>
  <c r="M118" i="97"/>
  <c r="D118" i="97" s="1"/>
  <c r="AC116" i="97"/>
  <c r="Z116" i="97"/>
  <c r="AB116" i="97" s="1"/>
  <c r="AA120" i="97"/>
  <c r="U105" i="96"/>
  <c r="W105" i="96" s="1"/>
  <c r="V105" i="96" s="1"/>
  <c r="X105" i="96" s="1"/>
  <c r="O116" i="96"/>
  <c r="L118" i="96"/>
  <c r="M117" i="96"/>
  <c r="D117" i="96" s="1"/>
  <c r="AA120" i="96"/>
  <c r="AC115" i="96"/>
  <c r="Z115" i="96"/>
  <c r="AB115" i="96" s="1"/>
  <c r="C121" i="96"/>
  <c r="B122" i="96"/>
  <c r="O117" i="95"/>
  <c r="L119" i="95"/>
  <c r="M118" i="95"/>
  <c r="D118" i="95" s="1"/>
  <c r="AC116" i="95"/>
  <c r="Z116" i="95"/>
  <c r="AB116" i="95" s="1"/>
  <c r="C122" i="95"/>
  <c r="B123" i="95"/>
  <c r="P67" i="95"/>
  <c r="Q67" i="95"/>
  <c r="AA121" i="95"/>
  <c r="O115" i="94"/>
  <c r="L117" i="94"/>
  <c r="M116" i="94"/>
  <c r="D116" i="94" s="1"/>
  <c r="AA120" i="94"/>
  <c r="AC114" i="94"/>
  <c r="Z114" i="94"/>
  <c r="AB114" i="94" s="1"/>
  <c r="C121" i="94"/>
  <c r="B122" i="94"/>
  <c r="W49" i="107" l="1"/>
  <c r="W49" i="108"/>
  <c r="V49" i="108" s="1"/>
  <c r="W49" i="112"/>
  <c r="W49" i="114"/>
  <c r="W49" i="110"/>
  <c r="W47" i="95"/>
  <c r="E47" i="95"/>
  <c r="U48" i="94"/>
  <c r="E48" i="94" s="1"/>
  <c r="W48" i="94"/>
  <c r="I47" i="94"/>
  <c r="R77" i="98"/>
  <c r="I73" i="116"/>
  <c r="I46" i="113"/>
  <c r="U47" i="113"/>
  <c r="E47" i="113" s="1"/>
  <c r="I45" i="100"/>
  <c r="U46" i="100"/>
  <c r="E46" i="100" s="1"/>
  <c r="Q74" i="116"/>
  <c r="F74" i="116" s="1"/>
  <c r="F69" i="96"/>
  <c r="S69" i="96"/>
  <c r="E69" i="96"/>
  <c r="R69" i="96"/>
  <c r="H69" i="96" s="1"/>
  <c r="S69" i="94"/>
  <c r="P70" i="94" s="1"/>
  <c r="R69" i="94"/>
  <c r="O118" i="117"/>
  <c r="U95" i="117"/>
  <c r="W95" i="117" s="1"/>
  <c r="V95" i="117" s="1"/>
  <c r="X95" i="117" s="1"/>
  <c r="S71" i="117"/>
  <c r="B124" i="117"/>
  <c r="C123" i="117"/>
  <c r="R71" i="117"/>
  <c r="H71" i="117" s="1"/>
  <c r="E71" i="117"/>
  <c r="M119" i="117"/>
  <c r="D119" i="117" s="1"/>
  <c r="L120" i="117"/>
  <c r="Z117" i="117"/>
  <c r="AB117" i="117" s="1"/>
  <c r="AC117" i="117"/>
  <c r="AA122" i="117"/>
  <c r="O118" i="116"/>
  <c r="U87" i="116"/>
  <c r="W87" i="116" s="1"/>
  <c r="V87" i="116" s="1"/>
  <c r="X87" i="116" s="1"/>
  <c r="AA122" i="116"/>
  <c r="R74" i="116"/>
  <c r="H74" i="116" s="1"/>
  <c r="E74" i="116"/>
  <c r="B124" i="116"/>
  <c r="C123" i="116"/>
  <c r="S74" i="116"/>
  <c r="M119" i="116"/>
  <c r="D119" i="116" s="1"/>
  <c r="L120" i="116"/>
  <c r="Z117" i="116"/>
  <c r="AB117" i="116" s="1"/>
  <c r="AC117" i="116"/>
  <c r="R115" i="115"/>
  <c r="O118" i="115"/>
  <c r="P116" i="115"/>
  <c r="Q116" i="115"/>
  <c r="S116" i="115" s="1"/>
  <c r="C122" i="115"/>
  <c r="B123" i="115"/>
  <c r="AC117" i="115"/>
  <c r="Z117" i="115"/>
  <c r="AB117" i="115" s="1"/>
  <c r="L120" i="115"/>
  <c r="M119" i="115"/>
  <c r="D119" i="115" s="1"/>
  <c r="AA121" i="115"/>
  <c r="V49" i="115"/>
  <c r="H49" i="115"/>
  <c r="O118" i="114"/>
  <c r="P116" i="114"/>
  <c r="Q116" i="114"/>
  <c r="S116" i="114" s="1"/>
  <c r="R114" i="113"/>
  <c r="B124" i="114"/>
  <c r="C123" i="114"/>
  <c r="M119" i="114"/>
  <c r="D119" i="114" s="1"/>
  <c r="L120" i="114"/>
  <c r="AA122" i="114"/>
  <c r="Z117" i="114"/>
  <c r="AB117" i="114" s="1"/>
  <c r="AC117" i="114"/>
  <c r="V49" i="114"/>
  <c r="H49" i="114"/>
  <c r="R115" i="114"/>
  <c r="O117" i="113"/>
  <c r="P115" i="113"/>
  <c r="Q115" i="113"/>
  <c r="S115" i="113" s="1"/>
  <c r="AC116" i="113"/>
  <c r="Z116" i="113"/>
  <c r="AB116" i="113" s="1"/>
  <c r="AA121" i="113"/>
  <c r="L119" i="113"/>
  <c r="M118" i="113"/>
  <c r="D118" i="113" s="1"/>
  <c r="C122" i="113"/>
  <c r="B123" i="113"/>
  <c r="O118" i="112"/>
  <c r="P115" i="112"/>
  <c r="Q115" i="112"/>
  <c r="S115" i="112" s="1"/>
  <c r="M119" i="112"/>
  <c r="D119" i="112" s="1"/>
  <c r="L120" i="112"/>
  <c r="B124" i="112"/>
  <c r="C123" i="112"/>
  <c r="V49" i="112"/>
  <c r="H49" i="112"/>
  <c r="AA122" i="112"/>
  <c r="Z117" i="112"/>
  <c r="AB117" i="112" s="1"/>
  <c r="AC117" i="112"/>
  <c r="R114" i="112"/>
  <c r="O118" i="111"/>
  <c r="P115" i="111"/>
  <c r="Q115" i="111"/>
  <c r="S115" i="111" s="1"/>
  <c r="B123" i="111"/>
  <c r="C122" i="111"/>
  <c r="M119" i="111"/>
  <c r="D119" i="111" s="1"/>
  <c r="L120" i="111"/>
  <c r="Z116" i="111"/>
  <c r="AB116" i="111" s="1"/>
  <c r="AC116" i="111"/>
  <c r="AA121" i="111"/>
  <c r="U49" i="111"/>
  <c r="E49" i="111" s="1"/>
  <c r="I48" i="111"/>
  <c r="R114" i="111"/>
  <c r="P116" i="110"/>
  <c r="Q116" i="110"/>
  <c r="S116" i="110" s="1"/>
  <c r="B124" i="110"/>
  <c r="C123" i="110"/>
  <c r="O118" i="110"/>
  <c r="Z117" i="110"/>
  <c r="AB117" i="110" s="1"/>
  <c r="AC117" i="110"/>
  <c r="M119" i="110"/>
  <c r="D119" i="110" s="1"/>
  <c r="L120" i="110"/>
  <c r="AA122" i="110"/>
  <c r="V49" i="110"/>
  <c r="H49" i="110"/>
  <c r="R115" i="110"/>
  <c r="O118" i="109"/>
  <c r="P116" i="109"/>
  <c r="Q116" i="109"/>
  <c r="S116" i="109" s="1"/>
  <c r="AA122" i="109"/>
  <c r="Z117" i="109"/>
  <c r="AB117" i="109" s="1"/>
  <c r="AC117" i="109"/>
  <c r="B124" i="109"/>
  <c r="C123" i="109"/>
  <c r="V49" i="109"/>
  <c r="H49" i="109"/>
  <c r="M119" i="109"/>
  <c r="D119" i="109" s="1"/>
  <c r="L120" i="109"/>
  <c r="R115" i="109"/>
  <c r="O118" i="108"/>
  <c r="P116" i="108"/>
  <c r="Q116" i="108"/>
  <c r="S116" i="108" s="1"/>
  <c r="AA122" i="108"/>
  <c r="H49" i="108"/>
  <c r="B124" i="108"/>
  <c r="C123" i="108"/>
  <c r="Z117" i="108"/>
  <c r="AB117" i="108" s="1"/>
  <c r="AC117" i="108"/>
  <c r="M119" i="108"/>
  <c r="D119" i="108" s="1"/>
  <c r="L120" i="108"/>
  <c r="R115" i="108"/>
  <c r="O118" i="107"/>
  <c r="P116" i="107"/>
  <c r="Q116" i="107"/>
  <c r="S116" i="107" s="1"/>
  <c r="V49" i="107"/>
  <c r="H49" i="107"/>
  <c r="B124" i="107"/>
  <c r="C123" i="107"/>
  <c r="R115" i="104"/>
  <c r="R115" i="106"/>
  <c r="M119" i="107"/>
  <c r="D119" i="107" s="1"/>
  <c r="L120" i="107"/>
  <c r="Z117" i="107"/>
  <c r="AB117" i="107" s="1"/>
  <c r="AC117" i="107"/>
  <c r="AA122" i="107"/>
  <c r="R115" i="107"/>
  <c r="O118" i="106"/>
  <c r="P116" i="106"/>
  <c r="Q116" i="106"/>
  <c r="S116" i="106" s="1"/>
  <c r="AA122" i="106"/>
  <c r="L120" i="106"/>
  <c r="M119" i="106"/>
  <c r="D119" i="106" s="1"/>
  <c r="AC117" i="106"/>
  <c r="Z117" i="106"/>
  <c r="AB117" i="106" s="1"/>
  <c r="C123" i="106"/>
  <c r="B124" i="106"/>
  <c r="U49" i="106"/>
  <c r="E49" i="106" s="1"/>
  <c r="I48" i="106"/>
  <c r="O118" i="105"/>
  <c r="P115" i="105"/>
  <c r="Q115" i="105"/>
  <c r="S115" i="105" s="1"/>
  <c r="B123" i="105"/>
  <c r="C122" i="105"/>
  <c r="AA121" i="105"/>
  <c r="U49" i="105"/>
  <c r="E49" i="105" s="1"/>
  <c r="I48" i="105"/>
  <c r="M119" i="105"/>
  <c r="D119" i="105" s="1"/>
  <c r="L120" i="105"/>
  <c r="Z116" i="105"/>
  <c r="AB116" i="105" s="1"/>
  <c r="AC116" i="105"/>
  <c r="R114" i="105"/>
  <c r="O118" i="104"/>
  <c r="P116" i="104"/>
  <c r="Q116" i="104"/>
  <c r="S116" i="104" s="1"/>
  <c r="Q70" i="94"/>
  <c r="C123" i="104"/>
  <c r="B124" i="104"/>
  <c r="U49" i="104"/>
  <c r="E49" i="104" s="1"/>
  <c r="I48" i="104"/>
  <c r="AC117" i="104"/>
  <c r="Z117" i="104"/>
  <c r="AB117" i="104" s="1"/>
  <c r="L120" i="104"/>
  <c r="M119" i="104"/>
  <c r="D119" i="104" s="1"/>
  <c r="AA122" i="104"/>
  <c r="O117" i="103"/>
  <c r="P114" i="103"/>
  <c r="Q114" i="103"/>
  <c r="S114" i="103" s="1"/>
  <c r="R115" i="102"/>
  <c r="F48" i="103"/>
  <c r="X48" i="103"/>
  <c r="M118" i="103"/>
  <c r="D118" i="103" s="1"/>
  <c r="L119" i="103"/>
  <c r="Z116" i="103"/>
  <c r="AB116" i="103" s="1"/>
  <c r="AC116" i="103"/>
  <c r="AA122" i="103"/>
  <c r="B124" i="103"/>
  <c r="C123" i="103"/>
  <c r="R113" i="103"/>
  <c r="O118" i="102"/>
  <c r="P116" i="102"/>
  <c r="Q116" i="102"/>
  <c r="S116" i="102" s="1"/>
  <c r="AA122" i="102"/>
  <c r="U49" i="102"/>
  <c r="E49" i="102" s="1"/>
  <c r="I48" i="102"/>
  <c r="R115" i="101"/>
  <c r="C123" i="102"/>
  <c r="B124" i="102"/>
  <c r="AC117" i="102"/>
  <c r="Z117" i="102"/>
  <c r="AB117" i="102" s="1"/>
  <c r="L120" i="102"/>
  <c r="M119" i="102"/>
  <c r="D119" i="102" s="1"/>
  <c r="O118" i="101"/>
  <c r="P116" i="101"/>
  <c r="Q116" i="101"/>
  <c r="S116" i="101" s="1"/>
  <c r="AA122" i="101"/>
  <c r="L120" i="101"/>
  <c r="M119" i="101"/>
  <c r="D119" i="101" s="1"/>
  <c r="AC117" i="101"/>
  <c r="Z117" i="101"/>
  <c r="AB117" i="101" s="1"/>
  <c r="R113" i="100"/>
  <c r="U49" i="101"/>
  <c r="E49" i="101" s="1"/>
  <c r="I48" i="101"/>
  <c r="C123" i="101"/>
  <c r="B124" i="101"/>
  <c r="O117" i="100"/>
  <c r="P114" i="100"/>
  <c r="Q114" i="100"/>
  <c r="S114" i="100" s="1"/>
  <c r="AA121" i="100"/>
  <c r="L119" i="100"/>
  <c r="M118" i="100"/>
  <c r="D118" i="100" s="1"/>
  <c r="AC116" i="100"/>
  <c r="Z116" i="100"/>
  <c r="AB116" i="100" s="1"/>
  <c r="C122" i="100"/>
  <c r="B123" i="100"/>
  <c r="O118" i="99"/>
  <c r="P115" i="99"/>
  <c r="Q115" i="99"/>
  <c r="S115" i="99" s="1"/>
  <c r="M119" i="99"/>
  <c r="D119" i="99" s="1"/>
  <c r="L120" i="99"/>
  <c r="B124" i="99"/>
  <c r="C123" i="99"/>
  <c r="Z117" i="99"/>
  <c r="AB117" i="99" s="1"/>
  <c r="AC117" i="99"/>
  <c r="AA122" i="99"/>
  <c r="U49" i="99"/>
  <c r="E49" i="99" s="1"/>
  <c r="I48" i="99"/>
  <c r="R114" i="99"/>
  <c r="U49" i="98"/>
  <c r="E49" i="98" s="1"/>
  <c r="I48" i="98"/>
  <c r="O118" i="98"/>
  <c r="AA122" i="98"/>
  <c r="P78" i="98"/>
  <c r="Q78" i="98"/>
  <c r="Z116" i="98"/>
  <c r="AB116" i="98" s="1"/>
  <c r="AC116" i="98"/>
  <c r="M119" i="98"/>
  <c r="D119" i="98" s="1"/>
  <c r="L120" i="98"/>
  <c r="B124" i="98"/>
  <c r="C123" i="98"/>
  <c r="O118" i="97"/>
  <c r="U108" i="97"/>
  <c r="W108" i="97" s="1"/>
  <c r="V108" i="97" s="1"/>
  <c r="X108" i="97" s="1"/>
  <c r="AC117" i="97"/>
  <c r="Z117" i="97"/>
  <c r="AB117" i="97" s="1"/>
  <c r="L120" i="97"/>
  <c r="M119" i="97"/>
  <c r="D119" i="97" s="1"/>
  <c r="R67" i="97"/>
  <c r="H67" i="97" s="1"/>
  <c r="E67" i="97"/>
  <c r="AA121" i="97"/>
  <c r="S67" i="97"/>
  <c r="C122" i="97"/>
  <c r="B123" i="97"/>
  <c r="O117" i="96"/>
  <c r="U106" i="96"/>
  <c r="W106" i="96" s="1"/>
  <c r="V106" i="96" s="1"/>
  <c r="X106" i="96" s="1"/>
  <c r="C122" i="96"/>
  <c r="B123" i="96"/>
  <c r="L119" i="96"/>
  <c r="M118" i="96"/>
  <c r="D118" i="96" s="1"/>
  <c r="AA121" i="96"/>
  <c r="AC116" i="96"/>
  <c r="Z116" i="96"/>
  <c r="AB116" i="96" s="1"/>
  <c r="O118" i="95"/>
  <c r="R67" i="95"/>
  <c r="AA122" i="95"/>
  <c r="AC117" i="95"/>
  <c r="Z117" i="95"/>
  <c r="AB117" i="95" s="1"/>
  <c r="L120" i="95"/>
  <c r="M119" i="95"/>
  <c r="D119" i="95" s="1"/>
  <c r="S67" i="95"/>
  <c r="C123" i="95"/>
  <c r="B124" i="95"/>
  <c r="O116" i="94"/>
  <c r="C122" i="94"/>
  <c r="B123" i="94"/>
  <c r="AA121" i="94"/>
  <c r="AC115" i="94"/>
  <c r="Z115" i="94"/>
  <c r="AB115" i="94" s="1"/>
  <c r="L118" i="94"/>
  <c r="M117" i="94"/>
  <c r="D117" i="94" s="1"/>
  <c r="W49" i="105" l="1"/>
  <c r="W49" i="111"/>
  <c r="W49" i="99"/>
  <c r="W49" i="106"/>
  <c r="W49" i="104"/>
  <c r="W49" i="101"/>
  <c r="V49" i="101" s="1"/>
  <c r="W49" i="102"/>
  <c r="V47" i="95"/>
  <c r="H47" i="95"/>
  <c r="V48" i="94"/>
  <c r="H48" i="94"/>
  <c r="W47" i="113"/>
  <c r="V47" i="113" s="1"/>
  <c r="W46" i="100"/>
  <c r="V46" i="100" s="1"/>
  <c r="W49" i="98"/>
  <c r="H46" i="100"/>
  <c r="P70" i="96"/>
  <c r="Q70" i="96"/>
  <c r="I69" i="96"/>
  <c r="O119" i="117"/>
  <c r="U96" i="117"/>
  <c r="W96" i="117" s="1"/>
  <c r="V96" i="117" s="1"/>
  <c r="X96" i="117" s="1"/>
  <c r="Z118" i="117"/>
  <c r="AB118" i="117" s="1"/>
  <c r="AC118" i="117"/>
  <c r="M120" i="117"/>
  <c r="D120" i="117" s="1"/>
  <c r="L121" i="117"/>
  <c r="AA123" i="117"/>
  <c r="P72" i="117"/>
  <c r="I71" i="117"/>
  <c r="Q72" i="117"/>
  <c r="F72" i="117" s="1"/>
  <c r="B125" i="117"/>
  <c r="C124" i="117"/>
  <c r="O119" i="116"/>
  <c r="U88" i="116"/>
  <c r="W88" i="116" s="1"/>
  <c r="V88" i="116" s="1"/>
  <c r="X88" i="116" s="1"/>
  <c r="AA123" i="116"/>
  <c r="Z118" i="116"/>
  <c r="AB118" i="116" s="1"/>
  <c r="AC118" i="116"/>
  <c r="M120" i="116"/>
  <c r="D120" i="116" s="1"/>
  <c r="L121" i="116"/>
  <c r="P75" i="116"/>
  <c r="I74" i="116"/>
  <c r="Q75" i="116"/>
  <c r="F75" i="116" s="1"/>
  <c r="B125" i="116"/>
  <c r="C124" i="116"/>
  <c r="R116" i="115"/>
  <c r="O119" i="115"/>
  <c r="P117" i="115"/>
  <c r="Q117" i="115"/>
  <c r="S117" i="115" s="1"/>
  <c r="L121" i="115"/>
  <c r="M120" i="115"/>
  <c r="D120" i="115" s="1"/>
  <c r="AC118" i="115"/>
  <c r="Z118" i="115"/>
  <c r="AB118" i="115" s="1"/>
  <c r="AA122" i="115"/>
  <c r="F49" i="115"/>
  <c r="X49" i="115"/>
  <c r="C123" i="115"/>
  <c r="B124" i="115"/>
  <c r="O119" i="114"/>
  <c r="P117" i="114"/>
  <c r="Q117" i="114"/>
  <c r="S117" i="114" s="1"/>
  <c r="R115" i="113"/>
  <c r="F49" i="114"/>
  <c r="X49" i="114"/>
  <c r="M120" i="114"/>
  <c r="D120" i="114" s="1"/>
  <c r="L121" i="114"/>
  <c r="AA123" i="114"/>
  <c r="Z118" i="114"/>
  <c r="AB118" i="114" s="1"/>
  <c r="AC118" i="114"/>
  <c r="B125" i="114"/>
  <c r="C124" i="114"/>
  <c r="R116" i="114"/>
  <c r="O118" i="113"/>
  <c r="P116" i="113"/>
  <c r="Q116" i="113"/>
  <c r="S116" i="113" s="1"/>
  <c r="C123" i="113"/>
  <c r="B124" i="113"/>
  <c r="AC117" i="113"/>
  <c r="Z117" i="113"/>
  <c r="AB117" i="113" s="1"/>
  <c r="AA122" i="113"/>
  <c r="L120" i="113"/>
  <c r="M119" i="113"/>
  <c r="D119" i="113" s="1"/>
  <c r="O119" i="112"/>
  <c r="P116" i="112"/>
  <c r="Q116" i="112"/>
  <c r="S116" i="112" s="1"/>
  <c r="Z118" i="112"/>
  <c r="AB118" i="112" s="1"/>
  <c r="AC118" i="112"/>
  <c r="F49" i="112"/>
  <c r="X49" i="112"/>
  <c r="B125" i="112"/>
  <c r="C124" i="112"/>
  <c r="AA123" i="112"/>
  <c r="M120" i="112"/>
  <c r="D120" i="112" s="1"/>
  <c r="L121" i="112"/>
  <c r="R115" i="112"/>
  <c r="O119" i="111"/>
  <c r="P116" i="111"/>
  <c r="Q116" i="111"/>
  <c r="S116" i="111" s="1"/>
  <c r="V49" i="111"/>
  <c r="H49" i="111"/>
  <c r="B124" i="111"/>
  <c r="C123" i="111"/>
  <c r="Z117" i="111"/>
  <c r="AB117" i="111" s="1"/>
  <c r="AC117" i="111"/>
  <c r="M120" i="111"/>
  <c r="D120" i="111" s="1"/>
  <c r="L121" i="111"/>
  <c r="AA122" i="111"/>
  <c r="R115" i="111"/>
  <c r="O119" i="110"/>
  <c r="P117" i="110"/>
  <c r="Q117" i="110"/>
  <c r="S117" i="110" s="1"/>
  <c r="B125" i="110"/>
  <c r="C124" i="110"/>
  <c r="F49" i="110"/>
  <c r="X49" i="110"/>
  <c r="M120" i="110"/>
  <c r="D120" i="110" s="1"/>
  <c r="L121" i="110"/>
  <c r="Z118" i="110"/>
  <c r="AB118" i="110" s="1"/>
  <c r="AC118" i="110"/>
  <c r="AA123" i="110"/>
  <c r="R116" i="110"/>
  <c r="O119" i="109"/>
  <c r="P117" i="109"/>
  <c r="Q117" i="109"/>
  <c r="S117" i="109" s="1"/>
  <c r="M120" i="109"/>
  <c r="D120" i="109" s="1"/>
  <c r="L121" i="109"/>
  <c r="AA123" i="109"/>
  <c r="Z118" i="109"/>
  <c r="AB118" i="109" s="1"/>
  <c r="AC118" i="109"/>
  <c r="F49" i="109"/>
  <c r="X49" i="109"/>
  <c r="B125" i="109"/>
  <c r="C124" i="109"/>
  <c r="R116" i="109"/>
  <c r="O119" i="108"/>
  <c r="P117" i="108"/>
  <c r="Q117" i="108"/>
  <c r="S117" i="108" s="1"/>
  <c r="R116" i="106"/>
  <c r="M120" i="108"/>
  <c r="D120" i="108" s="1"/>
  <c r="L121" i="108"/>
  <c r="Z118" i="108"/>
  <c r="AB118" i="108" s="1"/>
  <c r="AC118" i="108"/>
  <c r="AA123" i="108"/>
  <c r="B125" i="108"/>
  <c r="C124" i="108"/>
  <c r="F49" i="108"/>
  <c r="X49" i="108"/>
  <c r="R116" i="108"/>
  <c r="O119" i="107"/>
  <c r="P117" i="107"/>
  <c r="Q117" i="107"/>
  <c r="S117" i="107" s="1"/>
  <c r="B125" i="107"/>
  <c r="C124" i="107"/>
  <c r="F49" i="107"/>
  <c r="X49" i="107"/>
  <c r="Z118" i="107"/>
  <c r="AB118" i="107" s="1"/>
  <c r="AC118" i="107"/>
  <c r="M120" i="107"/>
  <c r="D120" i="107" s="1"/>
  <c r="L121" i="107"/>
  <c r="AA123" i="107"/>
  <c r="R116" i="107"/>
  <c r="O119" i="106"/>
  <c r="P117" i="106"/>
  <c r="Q117" i="106"/>
  <c r="S117" i="106" s="1"/>
  <c r="R116" i="104"/>
  <c r="V49" i="106"/>
  <c r="H49" i="106"/>
  <c r="C124" i="106"/>
  <c r="B125" i="106"/>
  <c r="AA123" i="106"/>
  <c r="AC118" i="106"/>
  <c r="Z118" i="106"/>
  <c r="AB118" i="106" s="1"/>
  <c r="L121" i="106"/>
  <c r="M120" i="106"/>
  <c r="D120" i="106" s="1"/>
  <c r="O119" i="105"/>
  <c r="P116" i="105"/>
  <c r="Q116" i="105"/>
  <c r="S116" i="105" s="1"/>
  <c r="Z117" i="105"/>
  <c r="AB117" i="105" s="1"/>
  <c r="AC117" i="105"/>
  <c r="M120" i="105"/>
  <c r="D120" i="105" s="1"/>
  <c r="L121" i="105"/>
  <c r="V49" i="105"/>
  <c r="H49" i="105"/>
  <c r="B124" i="105"/>
  <c r="C123" i="105"/>
  <c r="AA122" i="105"/>
  <c r="R115" i="105"/>
  <c r="O119" i="104"/>
  <c r="P117" i="104"/>
  <c r="Q117" i="104"/>
  <c r="S117" i="104" s="1"/>
  <c r="V49" i="104"/>
  <c r="H49" i="104"/>
  <c r="C124" i="104"/>
  <c r="B125" i="104"/>
  <c r="S70" i="94"/>
  <c r="L121" i="104"/>
  <c r="M120" i="104"/>
  <c r="D120" i="104" s="1"/>
  <c r="AC118" i="104"/>
  <c r="Z118" i="104"/>
  <c r="AB118" i="104" s="1"/>
  <c r="AA123" i="104"/>
  <c r="R70" i="94"/>
  <c r="O118" i="103"/>
  <c r="P115" i="103"/>
  <c r="Q115" i="103"/>
  <c r="S115" i="103" s="1"/>
  <c r="R116" i="102"/>
  <c r="B125" i="103"/>
  <c r="C124" i="103"/>
  <c r="Z117" i="103"/>
  <c r="AB117" i="103" s="1"/>
  <c r="AC117" i="103"/>
  <c r="M119" i="103"/>
  <c r="D119" i="103" s="1"/>
  <c r="L120" i="103"/>
  <c r="U49" i="103"/>
  <c r="E49" i="103" s="1"/>
  <c r="I48" i="103"/>
  <c r="AA123" i="103"/>
  <c r="R114" i="103"/>
  <c r="O119" i="102"/>
  <c r="P117" i="102"/>
  <c r="Q117" i="102"/>
  <c r="S117" i="102" s="1"/>
  <c r="L121" i="102"/>
  <c r="M120" i="102"/>
  <c r="D120" i="102" s="1"/>
  <c r="AC118" i="102"/>
  <c r="Z118" i="102"/>
  <c r="AB118" i="102" s="1"/>
  <c r="AA123" i="102"/>
  <c r="V49" i="102"/>
  <c r="H49" i="102"/>
  <c r="R116" i="101"/>
  <c r="C124" i="102"/>
  <c r="B125" i="102"/>
  <c r="O119" i="101"/>
  <c r="P117" i="101"/>
  <c r="Q117" i="101"/>
  <c r="S117" i="101" s="1"/>
  <c r="AA123" i="101"/>
  <c r="R114" i="100"/>
  <c r="C124" i="101"/>
  <c r="B125" i="101"/>
  <c r="H49" i="101"/>
  <c r="AC118" i="101"/>
  <c r="Z118" i="101"/>
  <c r="AB118" i="101" s="1"/>
  <c r="L121" i="101"/>
  <c r="M120" i="101"/>
  <c r="D120" i="101" s="1"/>
  <c r="O118" i="100"/>
  <c r="P115" i="100"/>
  <c r="Q115" i="100"/>
  <c r="S115" i="100" s="1"/>
  <c r="C123" i="100"/>
  <c r="B124" i="100"/>
  <c r="AA122" i="100"/>
  <c r="AC117" i="100"/>
  <c r="Z117" i="100"/>
  <c r="AB117" i="100" s="1"/>
  <c r="L120" i="100"/>
  <c r="M119" i="100"/>
  <c r="D119" i="100" s="1"/>
  <c r="O119" i="99"/>
  <c r="P116" i="99"/>
  <c r="Q116" i="99"/>
  <c r="S116" i="99" s="1"/>
  <c r="V49" i="99"/>
  <c r="H49" i="99"/>
  <c r="B125" i="99"/>
  <c r="C124" i="99"/>
  <c r="Z118" i="99"/>
  <c r="AB118" i="99" s="1"/>
  <c r="AC118" i="99"/>
  <c r="AA123" i="99"/>
  <c r="M120" i="99"/>
  <c r="D120" i="99" s="1"/>
  <c r="L121" i="99"/>
  <c r="R115" i="99"/>
  <c r="V49" i="98"/>
  <c r="H49" i="98"/>
  <c r="S78" i="98"/>
  <c r="Q79" i="98" s="1"/>
  <c r="O119" i="98"/>
  <c r="AA123" i="98"/>
  <c r="M120" i="98"/>
  <c r="D120" i="98" s="1"/>
  <c r="L121" i="98"/>
  <c r="Z117" i="98"/>
  <c r="AB117" i="98" s="1"/>
  <c r="AC117" i="98"/>
  <c r="R78" i="98"/>
  <c r="B125" i="98"/>
  <c r="C124" i="98"/>
  <c r="U109" i="97"/>
  <c r="W109" i="97" s="1"/>
  <c r="V109" i="97" s="1"/>
  <c r="X109" i="97" s="1"/>
  <c r="AA122" i="97"/>
  <c r="L121" i="97"/>
  <c r="M120" i="97"/>
  <c r="D120" i="97" s="1"/>
  <c r="AC118" i="97"/>
  <c r="Z118" i="97"/>
  <c r="AB118" i="97" s="1"/>
  <c r="O119" i="97"/>
  <c r="C123" i="97"/>
  <c r="B124" i="97"/>
  <c r="P68" i="97"/>
  <c r="I67" i="97"/>
  <c r="Q68" i="97"/>
  <c r="F68" i="97" s="1"/>
  <c r="U107" i="96"/>
  <c r="W107" i="96" s="1"/>
  <c r="V107" i="96" s="1"/>
  <c r="X107" i="96" s="1"/>
  <c r="O118" i="96"/>
  <c r="AC117" i="96"/>
  <c r="Z117" i="96"/>
  <c r="AB117" i="96" s="1"/>
  <c r="AA122" i="96"/>
  <c r="L120" i="96"/>
  <c r="M119" i="96"/>
  <c r="D119" i="96" s="1"/>
  <c r="C123" i="96"/>
  <c r="B124" i="96"/>
  <c r="O119" i="95"/>
  <c r="AA123" i="95"/>
  <c r="C124" i="95"/>
  <c r="B125" i="95"/>
  <c r="P68" i="95"/>
  <c r="Q68" i="95"/>
  <c r="L121" i="95"/>
  <c r="M120" i="95"/>
  <c r="D120" i="95" s="1"/>
  <c r="AC118" i="95"/>
  <c r="Z118" i="95"/>
  <c r="AB118" i="95" s="1"/>
  <c r="O117" i="94"/>
  <c r="AA122" i="94"/>
  <c r="L119" i="94"/>
  <c r="M118" i="94"/>
  <c r="D118" i="94" s="1"/>
  <c r="AC116" i="94"/>
  <c r="Z116" i="94"/>
  <c r="AB116" i="94" s="1"/>
  <c r="C123" i="94"/>
  <c r="B124" i="94"/>
  <c r="P79" i="98" l="1"/>
  <c r="H47" i="113"/>
  <c r="W49" i="103"/>
  <c r="X47" i="95"/>
  <c r="F47" i="95"/>
  <c r="X48" i="94"/>
  <c r="F48" i="94"/>
  <c r="F46" i="100"/>
  <c r="X46" i="100"/>
  <c r="F47" i="113"/>
  <c r="X47" i="113"/>
  <c r="S75" i="116"/>
  <c r="P76" i="116" s="1"/>
  <c r="F70" i="96"/>
  <c r="S70" i="96"/>
  <c r="R70" i="96"/>
  <c r="H70" i="96" s="1"/>
  <c r="E70" i="96"/>
  <c r="S72" i="117"/>
  <c r="I72" i="117" s="1"/>
  <c r="O120" i="117"/>
  <c r="U97" i="117"/>
  <c r="W97" i="117" s="1"/>
  <c r="V97" i="117" s="1"/>
  <c r="X97" i="117" s="1"/>
  <c r="AA124" i="117"/>
  <c r="R72" i="117"/>
  <c r="H72" i="117" s="1"/>
  <c r="E72" i="117"/>
  <c r="B126" i="117"/>
  <c r="C125" i="117"/>
  <c r="Q73" i="117"/>
  <c r="F73" i="117" s="1"/>
  <c r="M121" i="117"/>
  <c r="D121" i="117" s="1"/>
  <c r="L122" i="117"/>
  <c r="Z119" i="117"/>
  <c r="AB119" i="117" s="1"/>
  <c r="AC119" i="117"/>
  <c r="O120" i="116"/>
  <c r="U89" i="116"/>
  <c r="W89" i="116" s="1"/>
  <c r="V89" i="116" s="1"/>
  <c r="X89" i="116" s="1"/>
  <c r="AA124" i="116"/>
  <c r="R75" i="116"/>
  <c r="H75" i="116" s="1"/>
  <c r="E75" i="116"/>
  <c r="M121" i="116"/>
  <c r="D121" i="116" s="1"/>
  <c r="L122" i="116"/>
  <c r="Z119" i="116"/>
  <c r="AB119" i="116" s="1"/>
  <c r="AC119" i="116"/>
  <c r="B126" i="116"/>
  <c r="C125" i="116"/>
  <c r="I75" i="116"/>
  <c r="Q76" i="116"/>
  <c r="F76" i="116" s="1"/>
  <c r="R117" i="115"/>
  <c r="O120" i="115"/>
  <c r="P118" i="115"/>
  <c r="Q118" i="115"/>
  <c r="S118" i="115" s="1"/>
  <c r="C124" i="115"/>
  <c r="B125" i="115"/>
  <c r="U50" i="115"/>
  <c r="E50" i="115" s="1"/>
  <c r="I49" i="115"/>
  <c r="AC119" i="115"/>
  <c r="Z119" i="115"/>
  <c r="AB119" i="115" s="1"/>
  <c r="L122" i="115"/>
  <c r="M121" i="115"/>
  <c r="D121" i="115" s="1"/>
  <c r="AA123" i="115"/>
  <c r="O120" i="114"/>
  <c r="P118" i="114"/>
  <c r="Q118" i="114"/>
  <c r="S118" i="114" s="1"/>
  <c r="R116" i="113"/>
  <c r="B126" i="114"/>
  <c r="C125" i="114"/>
  <c r="M121" i="114"/>
  <c r="D121" i="114" s="1"/>
  <c r="L122" i="114"/>
  <c r="U50" i="114"/>
  <c r="E50" i="114" s="1"/>
  <c r="I49" i="114"/>
  <c r="AA124" i="114"/>
  <c r="Z119" i="114"/>
  <c r="AB119" i="114" s="1"/>
  <c r="AC119" i="114"/>
  <c r="R117" i="114"/>
  <c r="O119" i="113"/>
  <c r="P117" i="113"/>
  <c r="Q117" i="113"/>
  <c r="S117" i="113" s="1"/>
  <c r="AC118" i="113"/>
  <c r="Z118" i="113"/>
  <c r="AB118" i="113" s="1"/>
  <c r="AA123" i="113"/>
  <c r="L121" i="113"/>
  <c r="M120" i="113"/>
  <c r="D120" i="113" s="1"/>
  <c r="C124" i="113"/>
  <c r="B125" i="113"/>
  <c r="O120" i="112"/>
  <c r="P117" i="112"/>
  <c r="Q117" i="112"/>
  <c r="S117" i="112" s="1"/>
  <c r="M121" i="112"/>
  <c r="D121" i="112" s="1"/>
  <c r="L122" i="112"/>
  <c r="B126" i="112"/>
  <c r="C125" i="112"/>
  <c r="AA124" i="112"/>
  <c r="U50" i="112"/>
  <c r="E50" i="112" s="1"/>
  <c r="I49" i="112"/>
  <c r="Z119" i="112"/>
  <c r="AB119" i="112" s="1"/>
  <c r="AC119" i="112"/>
  <c r="R116" i="112"/>
  <c r="O120" i="111"/>
  <c r="P117" i="111"/>
  <c r="Q117" i="111"/>
  <c r="S117" i="111" s="1"/>
  <c r="R117" i="106"/>
  <c r="B125" i="111"/>
  <c r="C124" i="111"/>
  <c r="F49" i="111"/>
  <c r="X49" i="111"/>
  <c r="M121" i="111"/>
  <c r="D121" i="111" s="1"/>
  <c r="L122" i="111"/>
  <c r="Z118" i="111"/>
  <c r="AB118" i="111" s="1"/>
  <c r="AC118" i="111"/>
  <c r="AA123" i="111"/>
  <c r="R116" i="111"/>
  <c r="O120" i="110"/>
  <c r="P118" i="110"/>
  <c r="Q118" i="110"/>
  <c r="S118" i="110" s="1"/>
  <c r="B126" i="110"/>
  <c r="C125" i="110"/>
  <c r="Z119" i="110"/>
  <c r="AB119" i="110" s="1"/>
  <c r="AC119" i="110"/>
  <c r="M121" i="110"/>
  <c r="D121" i="110" s="1"/>
  <c r="L122" i="110"/>
  <c r="U50" i="110"/>
  <c r="E50" i="110" s="1"/>
  <c r="I49" i="110"/>
  <c r="AA124" i="110"/>
  <c r="R117" i="110"/>
  <c r="O120" i="109"/>
  <c r="P118" i="109"/>
  <c r="Q118" i="109"/>
  <c r="S118" i="109" s="1"/>
  <c r="AA124" i="109"/>
  <c r="U50" i="109"/>
  <c r="E50" i="109" s="1"/>
  <c r="I49" i="109"/>
  <c r="Z119" i="109"/>
  <c r="AB119" i="109" s="1"/>
  <c r="AC119" i="109"/>
  <c r="B126" i="109"/>
  <c r="C125" i="109"/>
  <c r="M121" i="109"/>
  <c r="D121" i="109" s="1"/>
  <c r="L122" i="109"/>
  <c r="R117" i="109"/>
  <c r="O120" i="108"/>
  <c r="P118" i="108"/>
  <c r="Q118" i="108"/>
  <c r="S118" i="108" s="1"/>
  <c r="B126" i="108"/>
  <c r="C125" i="108"/>
  <c r="Z119" i="108"/>
  <c r="AB119" i="108" s="1"/>
  <c r="AC119" i="108"/>
  <c r="M121" i="108"/>
  <c r="D121" i="108" s="1"/>
  <c r="L122" i="108"/>
  <c r="U50" i="108"/>
  <c r="E50" i="108" s="1"/>
  <c r="I49" i="108"/>
  <c r="AA124" i="108"/>
  <c r="R117" i="108"/>
  <c r="O120" i="107"/>
  <c r="P118" i="107"/>
  <c r="Q118" i="107"/>
  <c r="S118" i="107" s="1"/>
  <c r="B126" i="107"/>
  <c r="C125" i="107"/>
  <c r="R117" i="104"/>
  <c r="M121" i="107"/>
  <c r="D121" i="107" s="1"/>
  <c r="L122" i="107"/>
  <c r="Z119" i="107"/>
  <c r="AB119" i="107" s="1"/>
  <c r="AC119" i="107"/>
  <c r="U50" i="107"/>
  <c r="E50" i="107" s="1"/>
  <c r="I49" i="107"/>
  <c r="AA124" i="107"/>
  <c r="R117" i="107"/>
  <c r="O120" i="106"/>
  <c r="P118" i="106"/>
  <c r="Q118" i="106"/>
  <c r="S118" i="106" s="1"/>
  <c r="L122" i="106"/>
  <c r="M121" i="106"/>
  <c r="D121" i="106" s="1"/>
  <c r="AC119" i="106"/>
  <c r="Z119" i="106"/>
  <c r="AB119" i="106" s="1"/>
  <c r="C125" i="106"/>
  <c r="B126" i="106"/>
  <c r="AA124" i="106"/>
  <c r="F49" i="106"/>
  <c r="X49" i="106"/>
  <c r="O120" i="105"/>
  <c r="P117" i="105"/>
  <c r="Q117" i="105"/>
  <c r="S117" i="105" s="1"/>
  <c r="B125" i="105"/>
  <c r="C124" i="105"/>
  <c r="F49" i="105"/>
  <c r="X49" i="105"/>
  <c r="AA123" i="105"/>
  <c r="M121" i="105"/>
  <c r="D121" i="105" s="1"/>
  <c r="L122" i="105"/>
  <c r="Z118" i="105"/>
  <c r="AB118" i="105" s="1"/>
  <c r="AC118" i="105"/>
  <c r="R116" i="105"/>
  <c r="O120" i="104"/>
  <c r="P118" i="104"/>
  <c r="Q118" i="104"/>
  <c r="S118" i="104" s="1"/>
  <c r="AC119" i="104"/>
  <c r="Z119" i="104"/>
  <c r="AB119" i="104" s="1"/>
  <c r="L122" i="104"/>
  <c r="M121" i="104"/>
  <c r="D121" i="104" s="1"/>
  <c r="AA124" i="104"/>
  <c r="F49" i="104"/>
  <c r="X49" i="104"/>
  <c r="Q71" i="94"/>
  <c r="P71" i="94"/>
  <c r="C125" i="104"/>
  <c r="B126" i="104"/>
  <c r="O119" i="103"/>
  <c r="P116" i="103"/>
  <c r="Q116" i="103"/>
  <c r="S116" i="103" s="1"/>
  <c r="R117" i="102"/>
  <c r="V49" i="103"/>
  <c r="H49" i="103"/>
  <c r="M120" i="103"/>
  <c r="D120" i="103" s="1"/>
  <c r="L121" i="103"/>
  <c r="Z118" i="103"/>
  <c r="AB118" i="103" s="1"/>
  <c r="AC118" i="103"/>
  <c r="AA124" i="103"/>
  <c r="B126" i="103"/>
  <c r="C125" i="103"/>
  <c r="R115" i="103"/>
  <c r="O120" i="102"/>
  <c r="P118" i="102"/>
  <c r="Q118" i="102"/>
  <c r="S118" i="102" s="1"/>
  <c r="AA124" i="102"/>
  <c r="AC119" i="102"/>
  <c r="Z119" i="102"/>
  <c r="AB119" i="102" s="1"/>
  <c r="L122" i="102"/>
  <c r="M121" i="102"/>
  <c r="D121" i="102" s="1"/>
  <c r="R117" i="101"/>
  <c r="C125" i="102"/>
  <c r="B126" i="102"/>
  <c r="F49" i="102"/>
  <c r="X49" i="102"/>
  <c r="O120" i="101"/>
  <c r="P118" i="101"/>
  <c r="Q118" i="101"/>
  <c r="S118" i="101" s="1"/>
  <c r="L122" i="101"/>
  <c r="M121" i="101"/>
  <c r="D121" i="101" s="1"/>
  <c r="AC119" i="101"/>
  <c r="Z119" i="101"/>
  <c r="AB119" i="101" s="1"/>
  <c r="F49" i="101"/>
  <c r="X49" i="101"/>
  <c r="AA124" i="101"/>
  <c r="R115" i="100"/>
  <c r="C125" i="101"/>
  <c r="B126" i="101"/>
  <c r="O119" i="100"/>
  <c r="P116" i="100"/>
  <c r="Q116" i="100"/>
  <c r="S116" i="100" s="1"/>
  <c r="AA123" i="100"/>
  <c r="L121" i="100"/>
  <c r="M120" i="100"/>
  <c r="D120" i="100" s="1"/>
  <c r="AC118" i="100"/>
  <c r="Z118" i="100"/>
  <c r="AB118" i="100" s="1"/>
  <c r="C124" i="100"/>
  <c r="B125" i="100"/>
  <c r="O120" i="99"/>
  <c r="P117" i="99"/>
  <c r="Q117" i="99"/>
  <c r="S117" i="99" s="1"/>
  <c r="M121" i="99"/>
  <c r="D121" i="99" s="1"/>
  <c r="L122" i="99"/>
  <c r="B126" i="99"/>
  <c r="C125" i="99"/>
  <c r="F49" i="99"/>
  <c r="X49" i="99"/>
  <c r="Z119" i="99"/>
  <c r="AB119" i="99" s="1"/>
  <c r="AC119" i="99"/>
  <c r="AA124" i="99"/>
  <c r="R116" i="99"/>
  <c r="X49" i="98"/>
  <c r="F49" i="98"/>
  <c r="O120" i="98"/>
  <c r="R79" i="98"/>
  <c r="AA124" i="98"/>
  <c r="Z118" i="98"/>
  <c r="AB118" i="98" s="1"/>
  <c r="AC118" i="98"/>
  <c r="M121" i="98"/>
  <c r="D121" i="98" s="1"/>
  <c r="L122" i="98"/>
  <c r="S79" i="98"/>
  <c r="B126" i="98"/>
  <c r="C125" i="98"/>
  <c r="U110" i="97"/>
  <c r="W110" i="97" s="1"/>
  <c r="V110" i="97" s="1"/>
  <c r="X110" i="97" s="1"/>
  <c r="S68" i="97"/>
  <c r="C124" i="97"/>
  <c r="B125" i="97"/>
  <c r="O120" i="97"/>
  <c r="R68" i="97"/>
  <c r="H68" i="97" s="1"/>
  <c r="E68" i="97"/>
  <c r="AA123" i="97"/>
  <c r="AC119" i="97"/>
  <c r="Z119" i="97"/>
  <c r="AB119" i="97" s="1"/>
  <c r="L122" i="97"/>
  <c r="M121" i="97"/>
  <c r="D121" i="97" s="1"/>
  <c r="U108" i="96"/>
  <c r="W108" i="96" s="1"/>
  <c r="V108" i="96" s="1"/>
  <c r="X108" i="96" s="1"/>
  <c r="O119" i="96"/>
  <c r="C124" i="96"/>
  <c r="B125" i="96"/>
  <c r="AC118" i="96"/>
  <c r="Z118" i="96"/>
  <c r="AB118" i="96" s="1"/>
  <c r="AA123" i="96"/>
  <c r="L121" i="96"/>
  <c r="M120" i="96"/>
  <c r="D120" i="96" s="1"/>
  <c r="O120" i="95"/>
  <c r="S68" i="95"/>
  <c r="C125" i="95"/>
  <c r="B126" i="95"/>
  <c r="AC119" i="95"/>
  <c r="Z119" i="95"/>
  <c r="AB119" i="95" s="1"/>
  <c r="L122" i="95"/>
  <c r="M121" i="95"/>
  <c r="D121" i="95" s="1"/>
  <c r="R68" i="95"/>
  <c r="AA124" i="95"/>
  <c r="O118" i="94"/>
  <c r="C124" i="94"/>
  <c r="B125" i="94"/>
  <c r="AA123" i="94"/>
  <c r="AC117" i="94"/>
  <c r="Z117" i="94"/>
  <c r="AB117" i="94" s="1"/>
  <c r="L120" i="94"/>
  <c r="M119" i="94"/>
  <c r="D119" i="94" s="1"/>
  <c r="W50" i="110" l="1"/>
  <c r="P73" i="117"/>
  <c r="W50" i="108"/>
  <c r="W50" i="109"/>
  <c r="W50" i="115"/>
  <c r="W50" i="107"/>
  <c r="V50" i="107" s="1"/>
  <c r="W50" i="112"/>
  <c r="W50" i="114"/>
  <c r="U48" i="95"/>
  <c r="I47" i="95"/>
  <c r="W49" i="94"/>
  <c r="H49" i="94" s="1"/>
  <c r="U49" i="94"/>
  <c r="I48" i="94"/>
  <c r="I47" i="113"/>
  <c r="U48" i="113"/>
  <c r="E48" i="113" s="1"/>
  <c r="U47" i="100"/>
  <c r="E47" i="100" s="1"/>
  <c r="I46" i="100"/>
  <c r="P71" i="96"/>
  <c r="Q71" i="96"/>
  <c r="I70" i="96"/>
  <c r="O121" i="117"/>
  <c r="U98" i="117"/>
  <c r="W98" i="117" s="1"/>
  <c r="V98" i="117" s="1"/>
  <c r="X98" i="117" s="1"/>
  <c r="Z120" i="117"/>
  <c r="AB120" i="117" s="1"/>
  <c r="AC120" i="117"/>
  <c r="M122" i="117"/>
  <c r="D122" i="117" s="1"/>
  <c r="L123" i="117"/>
  <c r="R73" i="117"/>
  <c r="H73" i="117" s="1"/>
  <c r="E73" i="117"/>
  <c r="AA125" i="117"/>
  <c r="S73" i="117"/>
  <c r="B127" i="117"/>
  <c r="C126" i="117"/>
  <c r="O121" i="116"/>
  <c r="U90" i="116"/>
  <c r="W90" i="116" s="1"/>
  <c r="V90" i="116" s="1"/>
  <c r="X90" i="116" s="1"/>
  <c r="R76" i="116"/>
  <c r="H76" i="116" s="1"/>
  <c r="E76" i="116"/>
  <c r="AA125" i="116"/>
  <c r="Z120" i="116"/>
  <c r="AB120" i="116" s="1"/>
  <c r="AC120" i="116"/>
  <c r="M122" i="116"/>
  <c r="D122" i="116" s="1"/>
  <c r="L123" i="116"/>
  <c r="S76" i="116"/>
  <c r="B127" i="116"/>
  <c r="C126" i="116"/>
  <c r="R118" i="115"/>
  <c r="O121" i="115"/>
  <c r="P119" i="115"/>
  <c r="Q119" i="115"/>
  <c r="S119" i="115" s="1"/>
  <c r="L123" i="115"/>
  <c r="M122" i="115"/>
  <c r="D122" i="115" s="1"/>
  <c r="AC120" i="115"/>
  <c r="Z120" i="115"/>
  <c r="AB120" i="115" s="1"/>
  <c r="AA124" i="115"/>
  <c r="V50" i="115"/>
  <c r="H50" i="115"/>
  <c r="C125" i="115"/>
  <c r="B126" i="115"/>
  <c r="O121" i="114"/>
  <c r="P119" i="114"/>
  <c r="Q119" i="114"/>
  <c r="S119" i="114" s="1"/>
  <c r="R117" i="113"/>
  <c r="V50" i="114"/>
  <c r="H50" i="114"/>
  <c r="M122" i="114"/>
  <c r="D122" i="114" s="1"/>
  <c r="L123" i="114"/>
  <c r="AA125" i="114"/>
  <c r="Z120" i="114"/>
  <c r="AB120" i="114" s="1"/>
  <c r="AC120" i="114"/>
  <c r="B127" i="114"/>
  <c r="C126" i="114"/>
  <c r="R118" i="114"/>
  <c r="O120" i="113"/>
  <c r="P118" i="113"/>
  <c r="Q118" i="113"/>
  <c r="S118" i="113" s="1"/>
  <c r="C125" i="113"/>
  <c r="B126" i="113"/>
  <c r="AC119" i="113"/>
  <c r="Z119" i="113"/>
  <c r="AB119" i="113" s="1"/>
  <c r="AA124" i="113"/>
  <c r="L122" i="113"/>
  <c r="M121" i="113"/>
  <c r="D121" i="113" s="1"/>
  <c r="O121" i="112"/>
  <c r="P118" i="112"/>
  <c r="Q118" i="112"/>
  <c r="S118" i="112" s="1"/>
  <c r="Z120" i="112"/>
  <c r="AB120" i="112" s="1"/>
  <c r="AC120" i="112"/>
  <c r="V50" i="112"/>
  <c r="H50" i="112"/>
  <c r="B127" i="112"/>
  <c r="C126" i="112"/>
  <c r="AA125" i="112"/>
  <c r="M122" i="112"/>
  <c r="D122" i="112" s="1"/>
  <c r="L123" i="112"/>
  <c r="R117" i="112"/>
  <c r="O121" i="111"/>
  <c r="P118" i="111"/>
  <c r="Q118" i="111"/>
  <c r="S118" i="111" s="1"/>
  <c r="Z119" i="111"/>
  <c r="AB119" i="111" s="1"/>
  <c r="AC119" i="111"/>
  <c r="M122" i="111"/>
  <c r="D122" i="111" s="1"/>
  <c r="L123" i="111"/>
  <c r="U50" i="111"/>
  <c r="E50" i="111" s="1"/>
  <c r="I49" i="111"/>
  <c r="AA124" i="111"/>
  <c r="B126" i="111"/>
  <c r="C125" i="111"/>
  <c r="R117" i="111"/>
  <c r="O121" i="110"/>
  <c r="P119" i="110"/>
  <c r="Q119" i="110"/>
  <c r="S119" i="110" s="1"/>
  <c r="B127" i="110"/>
  <c r="C126" i="110"/>
  <c r="V50" i="110"/>
  <c r="H50" i="110"/>
  <c r="M122" i="110"/>
  <c r="D122" i="110" s="1"/>
  <c r="L123" i="110"/>
  <c r="Z120" i="110"/>
  <c r="AB120" i="110" s="1"/>
  <c r="AC120" i="110"/>
  <c r="AA125" i="110"/>
  <c r="R118" i="110"/>
  <c r="O121" i="109"/>
  <c r="P119" i="109"/>
  <c r="Q119" i="109"/>
  <c r="S119" i="109" s="1"/>
  <c r="M122" i="109"/>
  <c r="D122" i="109" s="1"/>
  <c r="L123" i="109"/>
  <c r="AA125" i="109"/>
  <c r="Z120" i="109"/>
  <c r="AB120" i="109" s="1"/>
  <c r="AC120" i="109"/>
  <c r="V50" i="109"/>
  <c r="H50" i="109"/>
  <c r="B127" i="109"/>
  <c r="C126" i="109"/>
  <c r="R118" i="109"/>
  <c r="O121" i="108"/>
  <c r="P119" i="108"/>
  <c r="Q119" i="108"/>
  <c r="S119" i="108" s="1"/>
  <c r="B127" i="108"/>
  <c r="C126" i="108"/>
  <c r="V50" i="108"/>
  <c r="H50" i="108"/>
  <c r="M122" i="108"/>
  <c r="D122" i="108" s="1"/>
  <c r="L123" i="108"/>
  <c r="Z120" i="108"/>
  <c r="AB120" i="108" s="1"/>
  <c r="AC120" i="108"/>
  <c r="AA125" i="108"/>
  <c r="R118" i="108"/>
  <c r="O121" i="107"/>
  <c r="P119" i="107"/>
  <c r="Q119" i="107"/>
  <c r="S119" i="107" s="1"/>
  <c r="R118" i="106"/>
  <c r="H50" i="107"/>
  <c r="Z120" i="107"/>
  <c r="AB120" i="107" s="1"/>
  <c r="AC120" i="107"/>
  <c r="M122" i="107"/>
  <c r="D122" i="107" s="1"/>
  <c r="L123" i="107"/>
  <c r="B127" i="107"/>
  <c r="C126" i="107"/>
  <c r="AA125" i="107"/>
  <c r="R118" i="107"/>
  <c r="O121" i="106"/>
  <c r="P119" i="106"/>
  <c r="Q119" i="106"/>
  <c r="S119" i="106" s="1"/>
  <c r="U50" i="106"/>
  <c r="E50" i="106" s="1"/>
  <c r="I49" i="106"/>
  <c r="AA125" i="106"/>
  <c r="AC120" i="106"/>
  <c r="Z120" i="106"/>
  <c r="AB120" i="106" s="1"/>
  <c r="L123" i="106"/>
  <c r="M122" i="106"/>
  <c r="D122" i="106" s="1"/>
  <c r="R118" i="104"/>
  <c r="C126" i="106"/>
  <c r="B127" i="106"/>
  <c r="O121" i="105"/>
  <c r="P118" i="105"/>
  <c r="Q118" i="105"/>
  <c r="S118" i="105" s="1"/>
  <c r="Z119" i="105"/>
  <c r="AB119" i="105" s="1"/>
  <c r="AC119" i="105"/>
  <c r="M122" i="105"/>
  <c r="D122" i="105" s="1"/>
  <c r="L123" i="105"/>
  <c r="B126" i="105"/>
  <c r="C125" i="105"/>
  <c r="U50" i="105"/>
  <c r="E50" i="105" s="1"/>
  <c r="I49" i="105"/>
  <c r="AA124" i="105"/>
  <c r="R117" i="105"/>
  <c r="O121" i="104"/>
  <c r="P119" i="104"/>
  <c r="Q119" i="104"/>
  <c r="S119" i="104" s="1"/>
  <c r="AA125" i="104"/>
  <c r="R71" i="94"/>
  <c r="U50" i="104"/>
  <c r="E50" i="104" s="1"/>
  <c r="I49" i="104"/>
  <c r="W50" i="104"/>
  <c r="L123" i="104"/>
  <c r="M122" i="104"/>
  <c r="D122" i="104" s="1"/>
  <c r="AC120" i="104"/>
  <c r="Z120" i="104"/>
  <c r="AB120" i="104" s="1"/>
  <c r="C126" i="104"/>
  <c r="B127" i="104"/>
  <c r="S71" i="94"/>
  <c r="O120" i="103"/>
  <c r="P117" i="103"/>
  <c r="Q117" i="103"/>
  <c r="S117" i="103" s="1"/>
  <c r="R118" i="102"/>
  <c r="B127" i="103"/>
  <c r="C126" i="103"/>
  <c r="Z119" i="103"/>
  <c r="AB119" i="103" s="1"/>
  <c r="AC119" i="103"/>
  <c r="M121" i="103"/>
  <c r="D121" i="103" s="1"/>
  <c r="L122" i="103"/>
  <c r="AA125" i="103"/>
  <c r="F49" i="103"/>
  <c r="X49" i="103"/>
  <c r="R116" i="103"/>
  <c r="O121" i="102"/>
  <c r="P119" i="102"/>
  <c r="Q119" i="102"/>
  <c r="S119" i="102" s="1"/>
  <c r="AA125" i="102"/>
  <c r="R118" i="101"/>
  <c r="U50" i="102"/>
  <c r="E50" i="102" s="1"/>
  <c r="I49" i="102"/>
  <c r="C126" i="102"/>
  <c r="B127" i="102"/>
  <c r="L123" i="102"/>
  <c r="M122" i="102"/>
  <c r="D122" i="102" s="1"/>
  <c r="AC120" i="102"/>
  <c r="Z120" i="102"/>
  <c r="AB120" i="102" s="1"/>
  <c r="O121" i="101"/>
  <c r="P119" i="101"/>
  <c r="Q119" i="101"/>
  <c r="S119" i="101" s="1"/>
  <c r="AA125" i="101"/>
  <c r="AC120" i="101"/>
  <c r="Z120" i="101"/>
  <c r="AB120" i="101" s="1"/>
  <c r="L123" i="101"/>
  <c r="M122" i="101"/>
  <c r="D122" i="101" s="1"/>
  <c r="R116" i="100"/>
  <c r="C126" i="101"/>
  <c r="B127" i="101"/>
  <c r="U50" i="101"/>
  <c r="E50" i="101" s="1"/>
  <c r="I49" i="101"/>
  <c r="O120" i="100"/>
  <c r="P117" i="100"/>
  <c r="Q117" i="100"/>
  <c r="S117" i="100" s="1"/>
  <c r="C125" i="100"/>
  <c r="B126" i="100"/>
  <c r="AA124" i="100"/>
  <c r="AC119" i="100"/>
  <c r="Z119" i="100"/>
  <c r="AB119" i="100" s="1"/>
  <c r="L122" i="100"/>
  <c r="M121" i="100"/>
  <c r="D121" i="100" s="1"/>
  <c r="O121" i="99"/>
  <c r="P118" i="99"/>
  <c r="Q118" i="99"/>
  <c r="S118" i="99" s="1"/>
  <c r="B127" i="99"/>
  <c r="C126" i="99"/>
  <c r="Z120" i="99"/>
  <c r="AB120" i="99" s="1"/>
  <c r="AC120" i="99"/>
  <c r="U50" i="99"/>
  <c r="E50" i="99" s="1"/>
  <c r="I49" i="99"/>
  <c r="AA125" i="99"/>
  <c r="M122" i="99"/>
  <c r="D122" i="99" s="1"/>
  <c r="L123" i="99"/>
  <c r="R117" i="99"/>
  <c r="U50" i="98"/>
  <c r="E50" i="98" s="1"/>
  <c r="I49" i="98"/>
  <c r="O121" i="98"/>
  <c r="B127" i="98"/>
  <c r="C126" i="98"/>
  <c r="M122" i="98"/>
  <c r="D122" i="98" s="1"/>
  <c r="L123" i="98"/>
  <c r="Z119" i="98"/>
  <c r="AB119" i="98" s="1"/>
  <c r="AC119" i="98"/>
  <c r="AA125" i="98"/>
  <c r="P80" i="98"/>
  <c r="Q80" i="98"/>
  <c r="U111" i="97"/>
  <c r="W111" i="97" s="1"/>
  <c r="V111" i="97" s="1"/>
  <c r="X111" i="97" s="1"/>
  <c r="L123" i="97"/>
  <c r="M122" i="97"/>
  <c r="D122" i="97" s="1"/>
  <c r="AC120" i="97"/>
  <c r="Z120" i="97"/>
  <c r="AB120" i="97" s="1"/>
  <c r="O121" i="97"/>
  <c r="C125" i="97"/>
  <c r="B126" i="97"/>
  <c r="P69" i="97"/>
  <c r="I68" i="97"/>
  <c r="Q69" i="97"/>
  <c r="F69" i="97" s="1"/>
  <c r="AA124" i="97"/>
  <c r="O120" i="96"/>
  <c r="U109" i="96"/>
  <c r="W109" i="96" s="1"/>
  <c r="V109" i="96" s="1"/>
  <c r="X109" i="96" s="1"/>
  <c r="AC119" i="96"/>
  <c r="Z119" i="96"/>
  <c r="AB119" i="96" s="1"/>
  <c r="AA124" i="96"/>
  <c r="L122" i="96"/>
  <c r="M121" i="96"/>
  <c r="D121" i="96" s="1"/>
  <c r="C125" i="96"/>
  <c r="B126" i="96"/>
  <c r="O121" i="95"/>
  <c r="C126" i="95"/>
  <c r="B127" i="95"/>
  <c r="P69" i="95"/>
  <c r="Q69" i="95"/>
  <c r="L123" i="95"/>
  <c r="M122" i="95"/>
  <c r="D122" i="95" s="1"/>
  <c r="AC120" i="95"/>
  <c r="Z120" i="95"/>
  <c r="AB120" i="95" s="1"/>
  <c r="AA125" i="95"/>
  <c r="O119" i="94"/>
  <c r="AC118" i="94"/>
  <c r="Z118" i="94"/>
  <c r="AB118" i="94" s="1"/>
  <c r="C125" i="94"/>
  <c r="B126" i="94"/>
  <c r="L121" i="94"/>
  <c r="M120" i="94"/>
  <c r="D120" i="94" s="1"/>
  <c r="AA124" i="94"/>
  <c r="W50" i="106" l="1"/>
  <c r="W50" i="111"/>
  <c r="W50" i="99"/>
  <c r="W50" i="105"/>
  <c r="W50" i="101"/>
  <c r="W50" i="102"/>
  <c r="V50" i="102" s="1"/>
  <c r="W48" i="95"/>
  <c r="E48" i="95"/>
  <c r="V49" i="94"/>
  <c r="E49" i="94"/>
  <c r="W48" i="113"/>
  <c r="V48" i="113" s="1"/>
  <c r="W47" i="100"/>
  <c r="V47" i="100" s="1"/>
  <c r="W50" i="98"/>
  <c r="V50" i="98" s="1"/>
  <c r="H47" i="100"/>
  <c r="F71" i="96"/>
  <c r="S71" i="96"/>
  <c r="E71" i="96"/>
  <c r="R71" i="96"/>
  <c r="H71" i="96" s="1"/>
  <c r="O122" i="117"/>
  <c r="U99" i="117"/>
  <c r="W99" i="117" s="1"/>
  <c r="V99" i="117" s="1"/>
  <c r="X99" i="117" s="1"/>
  <c r="B128" i="117"/>
  <c r="C127" i="117"/>
  <c r="AA126" i="117"/>
  <c r="P74" i="117"/>
  <c r="I73" i="117"/>
  <c r="Q74" i="117"/>
  <c r="F74" i="117" s="1"/>
  <c r="M123" i="117"/>
  <c r="D123" i="117" s="1"/>
  <c r="L124" i="117"/>
  <c r="Z121" i="117"/>
  <c r="AB121" i="117" s="1"/>
  <c r="AC121" i="117"/>
  <c r="O122" i="116"/>
  <c r="U91" i="116"/>
  <c r="W91" i="116" s="1"/>
  <c r="V91" i="116" s="1"/>
  <c r="X91" i="116" s="1"/>
  <c r="B128" i="116"/>
  <c r="C127" i="116"/>
  <c r="M123" i="116"/>
  <c r="D123" i="116" s="1"/>
  <c r="L124" i="116"/>
  <c r="Z121" i="116"/>
  <c r="AB121" i="116" s="1"/>
  <c r="AC121" i="116"/>
  <c r="AA126" i="116"/>
  <c r="P77" i="116"/>
  <c r="I76" i="116"/>
  <c r="Q77" i="116"/>
  <c r="F77" i="116" s="1"/>
  <c r="R119" i="115"/>
  <c r="O122" i="115"/>
  <c r="P120" i="115"/>
  <c r="Q120" i="115"/>
  <c r="S120" i="115" s="1"/>
  <c r="C126" i="115"/>
  <c r="B127" i="115"/>
  <c r="AC121" i="115"/>
  <c r="Z121" i="115"/>
  <c r="AB121" i="115" s="1"/>
  <c r="L124" i="115"/>
  <c r="M123" i="115"/>
  <c r="D123" i="115" s="1"/>
  <c r="AA125" i="115"/>
  <c r="F50" i="115"/>
  <c r="X50" i="115"/>
  <c r="O122" i="114"/>
  <c r="P120" i="114"/>
  <c r="Q120" i="114"/>
  <c r="S120" i="114" s="1"/>
  <c r="R118" i="113"/>
  <c r="B128" i="114"/>
  <c r="C127" i="114"/>
  <c r="M123" i="114"/>
  <c r="D123" i="114" s="1"/>
  <c r="L124" i="114"/>
  <c r="AA126" i="114"/>
  <c r="Z121" i="114"/>
  <c r="AB121" i="114" s="1"/>
  <c r="AC121" i="114"/>
  <c r="F50" i="114"/>
  <c r="X50" i="114"/>
  <c r="R119" i="114"/>
  <c r="O121" i="113"/>
  <c r="P119" i="113"/>
  <c r="Q119" i="113"/>
  <c r="S119" i="113" s="1"/>
  <c r="AC120" i="113"/>
  <c r="Z120" i="113"/>
  <c r="AB120" i="113" s="1"/>
  <c r="AA125" i="113"/>
  <c r="L123" i="113"/>
  <c r="M122" i="113"/>
  <c r="D122" i="113" s="1"/>
  <c r="C126" i="113"/>
  <c r="B127" i="113"/>
  <c r="O122" i="112"/>
  <c r="P119" i="112"/>
  <c r="Q119" i="112"/>
  <c r="S119" i="112" s="1"/>
  <c r="M123" i="112"/>
  <c r="D123" i="112" s="1"/>
  <c r="L124" i="112"/>
  <c r="B128" i="112"/>
  <c r="C127" i="112"/>
  <c r="F50" i="112"/>
  <c r="X50" i="112"/>
  <c r="AA126" i="112"/>
  <c r="Z121" i="112"/>
  <c r="AB121" i="112" s="1"/>
  <c r="AC121" i="112"/>
  <c r="R118" i="112"/>
  <c r="O122" i="111"/>
  <c r="P119" i="111"/>
  <c r="Q119" i="111"/>
  <c r="S119" i="111" s="1"/>
  <c r="AA125" i="111"/>
  <c r="B127" i="111"/>
  <c r="C126" i="111"/>
  <c r="V50" i="111"/>
  <c r="H50" i="111"/>
  <c r="M123" i="111"/>
  <c r="D123" i="111" s="1"/>
  <c r="L124" i="111"/>
  <c r="Z120" i="111"/>
  <c r="AB120" i="111" s="1"/>
  <c r="AC120" i="111"/>
  <c r="R118" i="111"/>
  <c r="O122" i="110"/>
  <c r="P120" i="110"/>
  <c r="Q120" i="110"/>
  <c r="S120" i="110" s="1"/>
  <c r="F50" i="110"/>
  <c r="X50" i="110"/>
  <c r="B128" i="110"/>
  <c r="C127" i="110"/>
  <c r="Z121" i="110"/>
  <c r="AB121" i="110" s="1"/>
  <c r="AC121" i="110"/>
  <c r="M123" i="110"/>
  <c r="D123" i="110" s="1"/>
  <c r="L124" i="110"/>
  <c r="AA126" i="110"/>
  <c r="R119" i="110"/>
  <c r="O122" i="109"/>
  <c r="P120" i="109"/>
  <c r="Q120" i="109"/>
  <c r="S120" i="109" s="1"/>
  <c r="AA126" i="109"/>
  <c r="Z121" i="109"/>
  <c r="AB121" i="109" s="1"/>
  <c r="AC121" i="109"/>
  <c r="B128" i="109"/>
  <c r="C127" i="109"/>
  <c r="F50" i="109"/>
  <c r="X50" i="109"/>
  <c r="M123" i="109"/>
  <c r="D123" i="109" s="1"/>
  <c r="L124" i="109"/>
  <c r="R119" i="109"/>
  <c r="O122" i="108"/>
  <c r="P120" i="108"/>
  <c r="Q120" i="108"/>
  <c r="S120" i="108" s="1"/>
  <c r="F50" i="108"/>
  <c r="X50" i="108"/>
  <c r="B128" i="108"/>
  <c r="C127" i="108"/>
  <c r="Z121" i="108"/>
  <c r="AB121" i="108" s="1"/>
  <c r="AC121" i="108"/>
  <c r="M123" i="108"/>
  <c r="D123" i="108" s="1"/>
  <c r="L124" i="108"/>
  <c r="AA126" i="108"/>
  <c r="R119" i="108"/>
  <c r="O122" i="107"/>
  <c r="P120" i="107"/>
  <c r="Q120" i="107"/>
  <c r="S120" i="107" s="1"/>
  <c r="R119" i="106"/>
  <c r="AA126" i="107"/>
  <c r="M123" i="107"/>
  <c r="D123" i="107" s="1"/>
  <c r="L124" i="107"/>
  <c r="Z121" i="107"/>
  <c r="AB121" i="107" s="1"/>
  <c r="AC121" i="107"/>
  <c r="B128" i="107"/>
  <c r="C127" i="107"/>
  <c r="F50" i="107"/>
  <c r="X50" i="107"/>
  <c r="R119" i="107"/>
  <c r="O122" i="106"/>
  <c r="P120" i="106"/>
  <c r="Q120" i="106"/>
  <c r="S120" i="106" s="1"/>
  <c r="AA126" i="106"/>
  <c r="R119" i="104"/>
  <c r="C127" i="106"/>
  <c r="B128" i="106"/>
  <c r="L124" i="106"/>
  <c r="M123" i="106"/>
  <c r="D123" i="106" s="1"/>
  <c r="AC121" i="106"/>
  <c r="Z121" i="106"/>
  <c r="AB121" i="106" s="1"/>
  <c r="V50" i="106"/>
  <c r="H50" i="106"/>
  <c r="O122" i="105"/>
  <c r="P119" i="105"/>
  <c r="Q119" i="105"/>
  <c r="S119" i="105" s="1"/>
  <c r="B127" i="105"/>
  <c r="C126" i="105"/>
  <c r="V50" i="105"/>
  <c r="H50" i="105"/>
  <c r="AA125" i="105"/>
  <c r="M123" i="105"/>
  <c r="D123" i="105" s="1"/>
  <c r="L124" i="105"/>
  <c r="Z120" i="105"/>
  <c r="AB120" i="105" s="1"/>
  <c r="AC120" i="105"/>
  <c r="R118" i="105"/>
  <c r="O122" i="104"/>
  <c r="P120" i="104"/>
  <c r="Q120" i="104"/>
  <c r="S120" i="104" s="1"/>
  <c r="Q72" i="94"/>
  <c r="P72" i="94"/>
  <c r="C127" i="104"/>
  <c r="B128" i="104"/>
  <c r="V50" i="104"/>
  <c r="H50" i="104"/>
  <c r="AA126" i="104"/>
  <c r="AC121" i="104"/>
  <c r="Z121" i="104"/>
  <c r="AB121" i="104" s="1"/>
  <c r="L124" i="104"/>
  <c r="M123" i="104"/>
  <c r="D123" i="104" s="1"/>
  <c r="O121" i="103"/>
  <c r="P118" i="103"/>
  <c r="Q118" i="103"/>
  <c r="S118" i="103" s="1"/>
  <c r="R119" i="102"/>
  <c r="M122" i="103"/>
  <c r="D122" i="103" s="1"/>
  <c r="L123" i="103"/>
  <c r="Z120" i="103"/>
  <c r="AB120" i="103" s="1"/>
  <c r="AC120" i="103"/>
  <c r="AA126" i="103"/>
  <c r="U50" i="103"/>
  <c r="E50" i="103" s="1"/>
  <c r="I49" i="103"/>
  <c r="W50" i="103"/>
  <c r="B128" i="103"/>
  <c r="C127" i="103"/>
  <c r="R117" i="103"/>
  <c r="O122" i="102"/>
  <c r="P120" i="102"/>
  <c r="Q120" i="102"/>
  <c r="S120" i="102" s="1"/>
  <c r="AC121" i="102"/>
  <c r="Z121" i="102"/>
  <c r="AB121" i="102" s="1"/>
  <c r="L124" i="102"/>
  <c r="M123" i="102"/>
  <c r="D123" i="102" s="1"/>
  <c r="AA126" i="102"/>
  <c r="R119" i="101"/>
  <c r="C127" i="102"/>
  <c r="B128" i="102"/>
  <c r="H50" i="102"/>
  <c r="O122" i="101"/>
  <c r="P120" i="101"/>
  <c r="Q120" i="101"/>
  <c r="S120" i="101" s="1"/>
  <c r="AA126" i="101"/>
  <c r="R117" i="100"/>
  <c r="V50" i="101"/>
  <c r="H50" i="101"/>
  <c r="C127" i="101"/>
  <c r="B128" i="101"/>
  <c r="L124" i="101"/>
  <c r="M123" i="101"/>
  <c r="D123" i="101" s="1"/>
  <c r="AC121" i="101"/>
  <c r="Z121" i="101"/>
  <c r="AB121" i="101" s="1"/>
  <c r="O121" i="100"/>
  <c r="P118" i="100"/>
  <c r="Q118" i="100"/>
  <c r="S118" i="100" s="1"/>
  <c r="AA125" i="100"/>
  <c r="L123" i="100"/>
  <c r="M122" i="100"/>
  <c r="D122" i="100" s="1"/>
  <c r="AC120" i="100"/>
  <c r="Z120" i="100"/>
  <c r="AB120" i="100" s="1"/>
  <c r="C126" i="100"/>
  <c r="B127" i="100"/>
  <c r="O122" i="99"/>
  <c r="P119" i="99"/>
  <c r="Q119" i="99"/>
  <c r="S119" i="99" s="1"/>
  <c r="M123" i="99"/>
  <c r="D123" i="99" s="1"/>
  <c r="L124" i="99"/>
  <c r="B128" i="99"/>
  <c r="C127" i="99"/>
  <c r="V50" i="99"/>
  <c r="H50" i="99"/>
  <c r="Z121" i="99"/>
  <c r="AB121" i="99" s="1"/>
  <c r="AC121" i="99"/>
  <c r="AA126" i="99"/>
  <c r="R118" i="99"/>
  <c r="H50" i="98"/>
  <c r="S80" i="98"/>
  <c r="P81" i="98" s="1"/>
  <c r="O122" i="98"/>
  <c r="R80" i="98"/>
  <c r="B128" i="98"/>
  <c r="C127" i="98"/>
  <c r="Z120" i="98"/>
  <c r="AB120" i="98" s="1"/>
  <c r="AC120" i="98"/>
  <c r="M123" i="98"/>
  <c r="D123" i="98" s="1"/>
  <c r="L124" i="98"/>
  <c r="AA126" i="98"/>
  <c r="U112" i="97"/>
  <c r="W112" i="97" s="1"/>
  <c r="V112" i="97" s="1"/>
  <c r="X112" i="97" s="1"/>
  <c r="R69" i="97"/>
  <c r="H69" i="97" s="1"/>
  <c r="E69" i="97"/>
  <c r="AA125" i="97"/>
  <c r="AC121" i="97"/>
  <c r="Z121" i="97"/>
  <c r="AB121" i="97" s="1"/>
  <c r="L124" i="97"/>
  <c r="M123" i="97"/>
  <c r="D123" i="97" s="1"/>
  <c r="S69" i="97"/>
  <c r="C126" i="97"/>
  <c r="B127" i="97"/>
  <c r="O122" i="97"/>
  <c r="U110" i="96"/>
  <c r="W110" i="96" s="1"/>
  <c r="V110" i="96" s="1"/>
  <c r="X110" i="96" s="1"/>
  <c r="O121" i="96"/>
  <c r="C126" i="96"/>
  <c r="B127" i="96"/>
  <c r="AC120" i="96"/>
  <c r="Z120" i="96"/>
  <c r="AB120" i="96" s="1"/>
  <c r="AA125" i="96"/>
  <c r="L123" i="96"/>
  <c r="M122" i="96"/>
  <c r="D122" i="96" s="1"/>
  <c r="O122" i="95"/>
  <c r="AC121" i="95"/>
  <c r="Z121" i="95"/>
  <c r="AB121" i="95" s="1"/>
  <c r="L124" i="95"/>
  <c r="M123" i="95"/>
  <c r="D123" i="95" s="1"/>
  <c r="R69" i="95"/>
  <c r="AA126" i="95"/>
  <c r="S69" i="95"/>
  <c r="C127" i="95"/>
  <c r="B128" i="95"/>
  <c r="O120" i="94"/>
  <c r="L122" i="94"/>
  <c r="M121" i="94"/>
  <c r="D121" i="94" s="1"/>
  <c r="C126" i="94"/>
  <c r="B127" i="94"/>
  <c r="AA125" i="94"/>
  <c r="AC119" i="94"/>
  <c r="Z119" i="94"/>
  <c r="AB119" i="94" s="1"/>
  <c r="V48" i="95" l="1"/>
  <c r="H48" i="95"/>
  <c r="X49" i="94"/>
  <c r="F49" i="94"/>
  <c r="H48" i="113"/>
  <c r="F48" i="113"/>
  <c r="X48" i="113"/>
  <c r="F47" i="100"/>
  <c r="X47" i="100"/>
  <c r="P72" i="96"/>
  <c r="Q72" i="96"/>
  <c r="I71" i="96"/>
  <c r="S77" i="116"/>
  <c r="P78" i="116" s="1"/>
  <c r="S74" i="117"/>
  <c r="P75" i="117" s="1"/>
  <c r="O123" i="117"/>
  <c r="U100" i="117"/>
  <c r="W100" i="117" s="1"/>
  <c r="V100" i="117" s="1"/>
  <c r="X100" i="117" s="1"/>
  <c r="Z122" i="117"/>
  <c r="AB122" i="117" s="1"/>
  <c r="AC122" i="117"/>
  <c r="M124" i="117"/>
  <c r="D124" i="117" s="1"/>
  <c r="L125" i="117"/>
  <c r="R74" i="117"/>
  <c r="H74" i="117" s="1"/>
  <c r="E74" i="117"/>
  <c r="B129" i="117"/>
  <c r="C128" i="117"/>
  <c r="AA127" i="117"/>
  <c r="O123" i="116"/>
  <c r="U92" i="116"/>
  <c r="W92" i="116" s="1"/>
  <c r="V92" i="116" s="1"/>
  <c r="X92" i="116" s="1"/>
  <c r="R77" i="116"/>
  <c r="H77" i="116" s="1"/>
  <c r="E77" i="116"/>
  <c r="B129" i="116"/>
  <c r="C128" i="116"/>
  <c r="Q78" i="116"/>
  <c r="F78" i="116" s="1"/>
  <c r="Z122" i="116"/>
  <c r="AB122" i="116" s="1"/>
  <c r="AC122" i="116"/>
  <c r="M124" i="116"/>
  <c r="D124" i="116" s="1"/>
  <c r="L125" i="116"/>
  <c r="AA127" i="116"/>
  <c r="R120" i="115"/>
  <c r="O123" i="115"/>
  <c r="P121" i="115"/>
  <c r="Q121" i="115"/>
  <c r="S121" i="115" s="1"/>
  <c r="U51" i="115"/>
  <c r="E51" i="115" s="1"/>
  <c r="I50" i="115"/>
  <c r="L125" i="115"/>
  <c r="M124" i="115"/>
  <c r="D124" i="115" s="1"/>
  <c r="AC122" i="115"/>
  <c r="Z122" i="115"/>
  <c r="AB122" i="115" s="1"/>
  <c r="AA126" i="115"/>
  <c r="C127" i="115"/>
  <c r="B128" i="115"/>
  <c r="O123" i="114"/>
  <c r="P121" i="114"/>
  <c r="Q121" i="114"/>
  <c r="S121" i="114" s="1"/>
  <c r="R119" i="113"/>
  <c r="M124" i="114"/>
  <c r="D124" i="114" s="1"/>
  <c r="L125" i="114"/>
  <c r="AA127" i="114"/>
  <c r="U51" i="114"/>
  <c r="E51" i="114" s="1"/>
  <c r="I50" i="114"/>
  <c r="Z122" i="114"/>
  <c r="AB122" i="114" s="1"/>
  <c r="AC122" i="114"/>
  <c r="B129" i="114"/>
  <c r="C128" i="114"/>
  <c r="R120" i="114"/>
  <c r="O122" i="113"/>
  <c r="P120" i="113"/>
  <c r="Q120" i="113"/>
  <c r="S120" i="113" s="1"/>
  <c r="C127" i="113"/>
  <c r="B128" i="113"/>
  <c r="AC121" i="113"/>
  <c r="Z121" i="113"/>
  <c r="AB121" i="113" s="1"/>
  <c r="AA126" i="113"/>
  <c r="L124" i="113"/>
  <c r="M123" i="113"/>
  <c r="D123" i="113" s="1"/>
  <c r="O123" i="112"/>
  <c r="P120" i="112"/>
  <c r="Q120" i="112"/>
  <c r="S120" i="112" s="1"/>
  <c r="Z122" i="112"/>
  <c r="AB122" i="112" s="1"/>
  <c r="AC122" i="112"/>
  <c r="B129" i="112"/>
  <c r="C128" i="112"/>
  <c r="U51" i="112"/>
  <c r="E51" i="112" s="1"/>
  <c r="I50" i="112"/>
  <c r="AA127" i="112"/>
  <c r="M124" i="112"/>
  <c r="D124" i="112" s="1"/>
  <c r="L125" i="112"/>
  <c r="R119" i="112"/>
  <c r="O123" i="111"/>
  <c r="P120" i="111"/>
  <c r="Q120" i="111"/>
  <c r="S120" i="111" s="1"/>
  <c r="Z121" i="111"/>
  <c r="AB121" i="111" s="1"/>
  <c r="AC121" i="111"/>
  <c r="M124" i="111"/>
  <c r="D124" i="111" s="1"/>
  <c r="L125" i="111"/>
  <c r="AA126" i="111"/>
  <c r="F50" i="111"/>
  <c r="X50" i="111"/>
  <c r="B128" i="111"/>
  <c r="C127" i="111"/>
  <c r="R119" i="111"/>
  <c r="O123" i="110"/>
  <c r="P121" i="110"/>
  <c r="Q121" i="110"/>
  <c r="S121" i="110" s="1"/>
  <c r="B129" i="110"/>
  <c r="C128" i="110"/>
  <c r="M124" i="110"/>
  <c r="D124" i="110" s="1"/>
  <c r="L125" i="110"/>
  <c r="Z122" i="110"/>
  <c r="AB122" i="110" s="1"/>
  <c r="AC122" i="110"/>
  <c r="AA127" i="110"/>
  <c r="U51" i="110"/>
  <c r="E51" i="110" s="1"/>
  <c r="I50" i="110"/>
  <c r="R120" i="110"/>
  <c r="O123" i="109"/>
  <c r="P121" i="109"/>
  <c r="Q121" i="109"/>
  <c r="S121" i="109" s="1"/>
  <c r="M124" i="109"/>
  <c r="D124" i="109" s="1"/>
  <c r="L125" i="109"/>
  <c r="U51" i="109"/>
  <c r="E51" i="109" s="1"/>
  <c r="I50" i="109"/>
  <c r="AA127" i="109"/>
  <c r="Z122" i="109"/>
  <c r="AB122" i="109" s="1"/>
  <c r="AC122" i="109"/>
  <c r="B129" i="109"/>
  <c r="C128" i="109"/>
  <c r="R120" i="109"/>
  <c r="O123" i="108"/>
  <c r="P121" i="108"/>
  <c r="Q121" i="108"/>
  <c r="S121" i="108" s="1"/>
  <c r="B129" i="108"/>
  <c r="C128" i="108"/>
  <c r="M124" i="108"/>
  <c r="D124" i="108" s="1"/>
  <c r="L125" i="108"/>
  <c r="Z122" i="108"/>
  <c r="AB122" i="108" s="1"/>
  <c r="AC122" i="108"/>
  <c r="AA127" i="108"/>
  <c r="U51" i="108"/>
  <c r="E51" i="108" s="1"/>
  <c r="I50" i="108"/>
  <c r="R120" i="108"/>
  <c r="O123" i="107"/>
  <c r="P121" i="107"/>
  <c r="Q121" i="107"/>
  <c r="S121" i="107" s="1"/>
  <c r="R120" i="104"/>
  <c r="R120" i="106"/>
  <c r="B129" i="107"/>
  <c r="C128" i="107"/>
  <c r="U51" i="107"/>
  <c r="E51" i="107" s="1"/>
  <c r="I50" i="107"/>
  <c r="AA127" i="107"/>
  <c r="Z122" i="107"/>
  <c r="AB122" i="107" s="1"/>
  <c r="AC122" i="107"/>
  <c r="M124" i="107"/>
  <c r="D124" i="107" s="1"/>
  <c r="L125" i="107"/>
  <c r="R120" i="107"/>
  <c r="O123" i="106"/>
  <c r="P121" i="106"/>
  <c r="Q121" i="106"/>
  <c r="S121" i="106" s="1"/>
  <c r="F50" i="106"/>
  <c r="X50" i="106"/>
  <c r="AC122" i="106"/>
  <c r="Z122" i="106"/>
  <c r="AB122" i="106" s="1"/>
  <c r="L125" i="106"/>
  <c r="M124" i="106"/>
  <c r="D124" i="106" s="1"/>
  <c r="AA127" i="106"/>
  <c r="C128" i="106"/>
  <c r="B129" i="106"/>
  <c r="O123" i="105"/>
  <c r="P120" i="105"/>
  <c r="Q120" i="105"/>
  <c r="S120" i="105" s="1"/>
  <c r="Z121" i="105"/>
  <c r="AB121" i="105" s="1"/>
  <c r="AC121" i="105"/>
  <c r="M124" i="105"/>
  <c r="D124" i="105" s="1"/>
  <c r="L125" i="105"/>
  <c r="F50" i="105"/>
  <c r="X50" i="105"/>
  <c r="B128" i="105"/>
  <c r="C127" i="105"/>
  <c r="AA126" i="105"/>
  <c r="R119" i="105"/>
  <c r="O123" i="104"/>
  <c r="P121" i="104"/>
  <c r="Q121" i="104"/>
  <c r="S121" i="104" s="1"/>
  <c r="L125" i="104"/>
  <c r="M124" i="104"/>
  <c r="D124" i="104" s="1"/>
  <c r="AC122" i="104"/>
  <c r="Z122" i="104"/>
  <c r="AB122" i="104" s="1"/>
  <c r="C128" i="104"/>
  <c r="B129" i="104"/>
  <c r="S72" i="94"/>
  <c r="F50" i="104"/>
  <c r="X50" i="104"/>
  <c r="AA127" i="104"/>
  <c r="R72" i="94"/>
  <c r="Q81" i="98"/>
  <c r="S81" i="98" s="1"/>
  <c r="O122" i="103"/>
  <c r="P119" i="103"/>
  <c r="Q119" i="103"/>
  <c r="S119" i="103" s="1"/>
  <c r="R120" i="102"/>
  <c r="B129" i="103"/>
  <c r="C128" i="103"/>
  <c r="Z121" i="103"/>
  <c r="AB121" i="103" s="1"/>
  <c r="AC121" i="103"/>
  <c r="M123" i="103"/>
  <c r="D123" i="103" s="1"/>
  <c r="L124" i="103"/>
  <c r="AA127" i="103"/>
  <c r="V50" i="103"/>
  <c r="H50" i="103"/>
  <c r="R118" i="103"/>
  <c r="O123" i="102"/>
  <c r="P121" i="102"/>
  <c r="Q121" i="102"/>
  <c r="S121" i="102" s="1"/>
  <c r="F50" i="102"/>
  <c r="X50" i="102"/>
  <c r="AA127" i="102"/>
  <c r="L125" i="102"/>
  <c r="M124" i="102"/>
  <c r="D124" i="102" s="1"/>
  <c r="AC122" i="102"/>
  <c r="Z122" i="102"/>
  <c r="AB122" i="102" s="1"/>
  <c r="R120" i="101"/>
  <c r="C128" i="102"/>
  <c r="B129" i="102"/>
  <c r="O123" i="101"/>
  <c r="P121" i="101"/>
  <c r="Q121" i="101"/>
  <c r="S121" i="101" s="1"/>
  <c r="AC122" i="101"/>
  <c r="Z122" i="101"/>
  <c r="AB122" i="101" s="1"/>
  <c r="L125" i="101"/>
  <c r="M124" i="101"/>
  <c r="D124" i="101" s="1"/>
  <c r="AA127" i="101"/>
  <c r="F50" i="101"/>
  <c r="X50" i="101"/>
  <c r="R118" i="100"/>
  <c r="C128" i="101"/>
  <c r="B129" i="101"/>
  <c r="O122" i="100"/>
  <c r="P119" i="100"/>
  <c r="Q119" i="100"/>
  <c r="S119" i="100" s="1"/>
  <c r="C127" i="100"/>
  <c r="B128" i="100"/>
  <c r="AA126" i="100"/>
  <c r="AC121" i="100"/>
  <c r="Z121" i="100"/>
  <c r="AB121" i="100" s="1"/>
  <c r="L124" i="100"/>
  <c r="M123" i="100"/>
  <c r="D123" i="100" s="1"/>
  <c r="O123" i="99"/>
  <c r="P120" i="99"/>
  <c r="Q120" i="99"/>
  <c r="S120" i="99" s="1"/>
  <c r="F50" i="99"/>
  <c r="X50" i="99"/>
  <c r="B129" i="99"/>
  <c r="C128" i="99"/>
  <c r="Z122" i="99"/>
  <c r="AB122" i="99" s="1"/>
  <c r="AC122" i="99"/>
  <c r="AA127" i="99"/>
  <c r="M124" i="99"/>
  <c r="D124" i="99" s="1"/>
  <c r="L125" i="99"/>
  <c r="R119" i="99"/>
  <c r="X50" i="98"/>
  <c r="F50" i="98"/>
  <c r="O123" i="98"/>
  <c r="B129" i="98"/>
  <c r="C128" i="98"/>
  <c r="M124" i="98"/>
  <c r="D124" i="98" s="1"/>
  <c r="L125" i="98"/>
  <c r="Z121" i="98"/>
  <c r="AB121" i="98" s="1"/>
  <c r="AC121" i="98"/>
  <c r="AA127" i="98"/>
  <c r="U113" i="97"/>
  <c r="W113" i="97" s="1"/>
  <c r="V113" i="97" s="1"/>
  <c r="X113" i="97" s="1"/>
  <c r="AA126" i="97"/>
  <c r="O123" i="97"/>
  <c r="C127" i="97"/>
  <c r="B128" i="97"/>
  <c r="P70" i="97"/>
  <c r="I69" i="97"/>
  <c r="Q70" i="97"/>
  <c r="F70" i="97" s="1"/>
  <c r="L125" i="97"/>
  <c r="M124" i="97"/>
  <c r="D124" i="97" s="1"/>
  <c r="AC122" i="97"/>
  <c r="Z122" i="97"/>
  <c r="AB122" i="97" s="1"/>
  <c r="O122" i="96"/>
  <c r="U111" i="96"/>
  <c r="W111" i="96" s="1"/>
  <c r="V111" i="96" s="1"/>
  <c r="X111" i="96" s="1"/>
  <c r="L124" i="96"/>
  <c r="M123" i="96"/>
  <c r="D123" i="96" s="1"/>
  <c r="AA126" i="96"/>
  <c r="AC121" i="96"/>
  <c r="Z121" i="96"/>
  <c r="AB121" i="96" s="1"/>
  <c r="C127" i="96"/>
  <c r="B128" i="96"/>
  <c r="O123" i="95"/>
  <c r="AA127" i="95"/>
  <c r="L125" i="95"/>
  <c r="M124" i="95"/>
  <c r="D124" i="95" s="1"/>
  <c r="AC122" i="95"/>
  <c r="Z122" i="95"/>
  <c r="AB122" i="95" s="1"/>
  <c r="C128" i="95"/>
  <c r="B129" i="95"/>
  <c r="P70" i="95"/>
  <c r="Q70" i="95"/>
  <c r="O121" i="94"/>
  <c r="C127" i="94"/>
  <c r="B128" i="94"/>
  <c r="AC120" i="94"/>
  <c r="Z120" i="94"/>
  <c r="AB120" i="94" s="1"/>
  <c r="AA126" i="94"/>
  <c r="L123" i="94"/>
  <c r="M122" i="94"/>
  <c r="D122" i="94" s="1"/>
  <c r="W51" i="107" l="1"/>
  <c r="W51" i="108"/>
  <c r="W51" i="109"/>
  <c r="W51" i="110"/>
  <c r="W51" i="112"/>
  <c r="W51" i="115"/>
  <c r="V51" i="115" s="1"/>
  <c r="W51" i="114"/>
  <c r="X48" i="95"/>
  <c r="F48" i="95"/>
  <c r="U50" i="94"/>
  <c r="E50" i="94" s="1"/>
  <c r="W50" i="94"/>
  <c r="I49" i="94"/>
  <c r="I77" i="116"/>
  <c r="I47" i="100"/>
  <c r="U48" i="100"/>
  <c r="E48" i="100" s="1"/>
  <c r="U49" i="113"/>
  <c r="E49" i="113" s="1"/>
  <c r="I48" i="113"/>
  <c r="F72" i="96"/>
  <c r="S72" i="96"/>
  <c r="E72" i="96"/>
  <c r="R72" i="96"/>
  <c r="H72" i="96" s="1"/>
  <c r="R81" i="98"/>
  <c r="I74" i="117"/>
  <c r="Q75" i="117"/>
  <c r="F75" i="117" s="1"/>
  <c r="O124" i="117"/>
  <c r="U101" i="117"/>
  <c r="W101" i="117" s="1"/>
  <c r="V101" i="117" s="1"/>
  <c r="X101" i="117" s="1"/>
  <c r="B130" i="117"/>
  <c r="C129" i="117"/>
  <c r="E75" i="117"/>
  <c r="AA128" i="117"/>
  <c r="M125" i="117"/>
  <c r="D125" i="117" s="1"/>
  <c r="L126" i="117"/>
  <c r="Z123" i="117"/>
  <c r="AB123" i="117" s="1"/>
  <c r="AC123" i="117"/>
  <c r="O124" i="116"/>
  <c r="U93" i="116"/>
  <c r="W93" i="116" s="1"/>
  <c r="V93" i="116" s="1"/>
  <c r="X93" i="116" s="1"/>
  <c r="S78" i="116"/>
  <c r="B130" i="116"/>
  <c r="C129" i="116"/>
  <c r="M125" i="116"/>
  <c r="D125" i="116" s="1"/>
  <c r="L126" i="116"/>
  <c r="Z123" i="116"/>
  <c r="AB123" i="116" s="1"/>
  <c r="AC123" i="116"/>
  <c r="R78" i="116"/>
  <c r="H78" i="116" s="1"/>
  <c r="E78" i="116"/>
  <c r="AA128" i="116"/>
  <c r="R121" i="115"/>
  <c r="O124" i="115"/>
  <c r="P122" i="115"/>
  <c r="Q122" i="115"/>
  <c r="S122" i="115" s="1"/>
  <c r="C128" i="115"/>
  <c r="B129" i="115"/>
  <c r="AC123" i="115"/>
  <c r="Z123" i="115"/>
  <c r="AB123" i="115" s="1"/>
  <c r="L126" i="115"/>
  <c r="M125" i="115"/>
  <c r="D125" i="115" s="1"/>
  <c r="AA127" i="115"/>
  <c r="H51" i="115"/>
  <c r="O124" i="114"/>
  <c r="P122" i="114"/>
  <c r="Q122" i="114"/>
  <c r="S122" i="114" s="1"/>
  <c r="R120" i="113"/>
  <c r="B130" i="114"/>
  <c r="C129" i="114"/>
  <c r="M125" i="114"/>
  <c r="D125" i="114" s="1"/>
  <c r="L126" i="114"/>
  <c r="AA128" i="114"/>
  <c r="Z123" i="114"/>
  <c r="AB123" i="114" s="1"/>
  <c r="AC123" i="114"/>
  <c r="V51" i="114"/>
  <c r="H51" i="114"/>
  <c r="R121" i="114"/>
  <c r="O123" i="113"/>
  <c r="P121" i="113"/>
  <c r="Q121" i="113"/>
  <c r="S121" i="113" s="1"/>
  <c r="AC122" i="113"/>
  <c r="Z122" i="113"/>
  <c r="AB122" i="113" s="1"/>
  <c r="AA127" i="113"/>
  <c r="L125" i="113"/>
  <c r="M124" i="113"/>
  <c r="D124" i="113" s="1"/>
  <c r="C128" i="113"/>
  <c r="B129" i="113"/>
  <c r="O124" i="112"/>
  <c r="P121" i="112"/>
  <c r="Q121" i="112"/>
  <c r="S121" i="112" s="1"/>
  <c r="M125" i="112"/>
  <c r="D125" i="112" s="1"/>
  <c r="L126" i="112"/>
  <c r="B130" i="112"/>
  <c r="C129" i="112"/>
  <c r="V51" i="112"/>
  <c r="H51" i="112"/>
  <c r="AA128" i="112"/>
  <c r="Z123" i="112"/>
  <c r="AB123" i="112" s="1"/>
  <c r="AC123" i="112"/>
  <c r="R120" i="112"/>
  <c r="O124" i="111"/>
  <c r="P121" i="111"/>
  <c r="Q121" i="111"/>
  <c r="S121" i="111" s="1"/>
  <c r="AA127" i="111"/>
  <c r="U51" i="111"/>
  <c r="E51" i="111" s="1"/>
  <c r="I50" i="111"/>
  <c r="R121" i="106"/>
  <c r="B129" i="111"/>
  <c r="C128" i="111"/>
  <c r="M125" i="111"/>
  <c r="D125" i="111" s="1"/>
  <c r="L126" i="111"/>
  <c r="Z122" i="111"/>
  <c r="AB122" i="111" s="1"/>
  <c r="AC122" i="111"/>
  <c r="R120" i="111"/>
  <c r="P122" i="110"/>
  <c r="Q122" i="110"/>
  <c r="S122" i="110" s="1"/>
  <c r="O124" i="110"/>
  <c r="V51" i="110"/>
  <c r="H51" i="110"/>
  <c r="B130" i="110"/>
  <c r="C129" i="110"/>
  <c r="Z123" i="110"/>
  <c r="AB123" i="110" s="1"/>
  <c r="AC123" i="110"/>
  <c r="M125" i="110"/>
  <c r="D125" i="110" s="1"/>
  <c r="L126" i="110"/>
  <c r="AA128" i="110"/>
  <c r="R121" i="110"/>
  <c r="O124" i="109"/>
  <c r="P122" i="109"/>
  <c r="Q122" i="109"/>
  <c r="S122" i="109" s="1"/>
  <c r="AA128" i="109"/>
  <c r="Z123" i="109"/>
  <c r="AB123" i="109" s="1"/>
  <c r="AC123" i="109"/>
  <c r="B130" i="109"/>
  <c r="C129" i="109"/>
  <c r="V51" i="109"/>
  <c r="H51" i="109"/>
  <c r="M125" i="109"/>
  <c r="D125" i="109" s="1"/>
  <c r="L126" i="109"/>
  <c r="R121" i="109"/>
  <c r="O124" i="108"/>
  <c r="P122" i="108"/>
  <c r="Q122" i="108"/>
  <c r="S122" i="108" s="1"/>
  <c r="V51" i="108"/>
  <c r="H51" i="108"/>
  <c r="B130" i="108"/>
  <c r="C129" i="108"/>
  <c r="Z123" i="108"/>
  <c r="AB123" i="108" s="1"/>
  <c r="AC123" i="108"/>
  <c r="M125" i="108"/>
  <c r="D125" i="108" s="1"/>
  <c r="L126" i="108"/>
  <c r="AA128" i="108"/>
  <c r="R121" i="108"/>
  <c r="O124" i="107"/>
  <c r="P122" i="107"/>
  <c r="Q122" i="107"/>
  <c r="S122" i="107" s="1"/>
  <c r="M125" i="107"/>
  <c r="D125" i="107" s="1"/>
  <c r="L126" i="107"/>
  <c r="Z123" i="107"/>
  <c r="AB123" i="107" s="1"/>
  <c r="AC123" i="107"/>
  <c r="B130" i="107"/>
  <c r="C129" i="107"/>
  <c r="V51" i="107"/>
  <c r="H51" i="107"/>
  <c r="AA128" i="107"/>
  <c r="R121" i="107"/>
  <c r="O124" i="106"/>
  <c r="P122" i="106"/>
  <c r="Q122" i="106"/>
  <c r="S122" i="106" s="1"/>
  <c r="C129" i="106"/>
  <c r="B130" i="106"/>
  <c r="L126" i="106"/>
  <c r="M125" i="106"/>
  <c r="D125" i="106" s="1"/>
  <c r="AC123" i="106"/>
  <c r="Z123" i="106"/>
  <c r="AB123" i="106" s="1"/>
  <c r="R121" i="104"/>
  <c r="AA128" i="106"/>
  <c r="U51" i="106"/>
  <c r="E51" i="106" s="1"/>
  <c r="I50" i="106"/>
  <c r="O124" i="105"/>
  <c r="P121" i="105"/>
  <c r="Q121" i="105"/>
  <c r="S121" i="105" s="1"/>
  <c r="B129" i="105"/>
  <c r="C128" i="105"/>
  <c r="AA127" i="105"/>
  <c r="U51" i="105"/>
  <c r="E51" i="105" s="1"/>
  <c r="I50" i="105"/>
  <c r="M125" i="105"/>
  <c r="D125" i="105" s="1"/>
  <c r="L126" i="105"/>
  <c r="Z122" i="105"/>
  <c r="AB122" i="105" s="1"/>
  <c r="AC122" i="105"/>
  <c r="R120" i="105"/>
  <c r="O124" i="104"/>
  <c r="P122" i="104"/>
  <c r="Q122" i="104"/>
  <c r="S122" i="104" s="1"/>
  <c r="AA128" i="104"/>
  <c r="AC123" i="104"/>
  <c r="Z123" i="104"/>
  <c r="AB123" i="104" s="1"/>
  <c r="L126" i="104"/>
  <c r="M125" i="104"/>
  <c r="D125" i="104" s="1"/>
  <c r="U51" i="104"/>
  <c r="E51" i="104" s="1"/>
  <c r="I50" i="104"/>
  <c r="P73" i="94"/>
  <c r="Q73" i="94"/>
  <c r="C129" i="104"/>
  <c r="B130" i="104"/>
  <c r="O123" i="103"/>
  <c r="P120" i="103"/>
  <c r="Q120" i="103"/>
  <c r="S120" i="103" s="1"/>
  <c r="R121" i="102"/>
  <c r="F50" i="103"/>
  <c r="X50" i="103"/>
  <c r="M124" i="103"/>
  <c r="D124" i="103" s="1"/>
  <c r="L125" i="103"/>
  <c r="Z122" i="103"/>
  <c r="AB122" i="103" s="1"/>
  <c r="AC122" i="103"/>
  <c r="AA128" i="103"/>
  <c r="B130" i="103"/>
  <c r="C129" i="103"/>
  <c r="R119" i="103"/>
  <c r="O124" i="102"/>
  <c r="P122" i="102"/>
  <c r="Q122" i="102"/>
  <c r="S122" i="102" s="1"/>
  <c r="AA128" i="102"/>
  <c r="R121" i="101"/>
  <c r="C129" i="102"/>
  <c r="B130" i="102"/>
  <c r="AC123" i="102"/>
  <c r="Z123" i="102"/>
  <c r="AB123" i="102" s="1"/>
  <c r="L126" i="102"/>
  <c r="M125" i="102"/>
  <c r="D125" i="102" s="1"/>
  <c r="U51" i="102"/>
  <c r="E51" i="102" s="1"/>
  <c r="I50" i="102"/>
  <c r="O124" i="101"/>
  <c r="P122" i="101"/>
  <c r="Q122" i="101"/>
  <c r="S122" i="101" s="1"/>
  <c r="AA128" i="101"/>
  <c r="U51" i="101"/>
  <c r="E51" i="101" s="1"/>
  <c r="I50" i="101"/>
  <c r="L126" i="101"/>
  <c r="M125" i="101"/>
  <c r="D125" i="101" s="1"/>
  <c r="AC123" i="101"/>
  <c r="Z123" i="101"/>
  <c r="AB123" i="101" s="1"/>
  <c r="R119" i="100"/>
  <c r="C129" i="101"/>
  <c r="B130" i="101"/>
  <c r="O123" i="100"/>
  <c r="P120" i="100"/>
  <c r="Q120" i="100"/>
  <c r="S120" i="100" s="1"/>
  <c r="AA127" i="100"/>
  <c r="L125" i="100"/>
  <c r="M124" i="100"/>
  <c r="D124" i="100" s="1"/>
  <c r="AC122" i="100"/>
  <c r="Z122" i="100"/>
  <c r="AB122" i="100" s="1"/>
  <c r="C128" i="100"/>
  <c r="B129" i="100"/>
  <c r="O124" i="99"/>
  <c r="P121" i="99"/>
  <c r="Q121" i="99"/>
  <c r="S121" i="99" s="1"/>
  <c r="M125" i="99"/>
  <c r="D125" i="99" s="1"/>
  <c r="L126" i="99"/>
  <c r="B130" i="99"/>
  <c r="C129" i="99"/>
  <c r="Z123" i="99"/>
  <c r="AB123" i="99" s="1"/>
  <c r="AC123" i="99"/>
  <c r="AA128" i="99"/>
  <c r="U51" i="99"/>
  <c r="E51" i="99" s="1"/>
  <c r="I50" i="99"/>
  <c r="R120" i="99"/>
  <c r="U51" i="98"/>
  <c r="E51" i="98" s="1"/>
  <c r="I50" i="98"/>
  <c r="O124" i="98"/>
  <c r="Z122" i="98"/>
  <c r="AB122" i="98" s="1"/>
  <c r="AC122" i="98"/>
  <c r="M125" i="98"/>
  <c r="D125" i="98" s="1"/>
  <c r="L126" i="98"/>
  <c r="AA128" i="98"/>
  <c r="P82" i="98"/>
  <c r="Q82" i="98"/>
  <c r="B130" i="98"/>
  <c r="C129" i="98"/>
  <c r="O124" i="97"/>
  <c r="U114" i="97"/>
  <c r="W114" i="97" s="1"/>
  <c r="V114" i="97" s="1"/>
  <c r="X114" i="97" s="1"/>
  <c r="S70" i="97"/>
  <c r="C128" i="97"/>
  <c r="B129" i="97"/>
  <c r="AC123" i="97"/>
  <c r="Z123" i="97"/>
  <c r="AB123" i="97" s="1"/>
  <c r="L126" i="97"/>
  <c r="M125" i="97"/>
  <c r="D125" i="97" s="1"/>
  <c r="R70" i="97"/>
  <c r="H70" i="97" s="1"/>
  <c r="E70" i="97"/>
  <c r="AA127" i="97"/>
  <c r="U112" i="96"/>
  <c r="W112" i="96" s="1"/>
  <c r="V112" i="96" s="1"/>
  <c r="X112" i="96" s="1"/>
  <c r="O123" i="96"/>
  <c r="C128" i="96"/>
  <c r="B129" i="96"/>
  <c r="L125" i="96"/>
  <c r="M124" i="96"/>
  <c r="D124" i="96" s="1"/>
  <c r="AA127" i="96"/>
  <c r="AC122" i="96"/>
  <c r="Z122" i="96"/>
  <c r="AB122" i="96" s="1"/>
  <c r="O124" i="95"/>
  <c r="S70" i="95"/>
  <c r="C129" i="95"/>
  <c r="B130" i="95"/>
  <c r="R70" i="95"/>
  <c r="AA128" i="95"/>
  <c r="AC123" i="95"/>
  <c r="Z123" i="95"/>
  <c r="AB123" i="95" s="1"/>
  <c r="L126" i="95"/>
  <c r="M125" i="95"/>
  <c r="D125" i="95" s="1"/>
  <c r="O122" i="94"/>
  <c r="C128" i="94"/>
  <c r="B129" i="94"/>
  <c r="L124" i="94"/>
  <c r="M123" i="94"/>
  <c r="D123" i="94" s="1"/>
  <c r="AC121" i="94"/>
  <c r="Z121" i="94"/>
  <c r="AB121" i="94" s="1"/>
  <c r="AA127" i="94"/>
  <c r="W51" i="111" l="1"/>
  <c r="W51" i="99"/>
  <c r="W51" i="101"/>
  <c r="W51" i="106"/>
  <c r="W51" i="102"/>
  <c r="W51" i="105"/>
  <c r="V51" i="105" s="1"/>
  <c r="W51" i="104"/>
  <c r="U49" i="95"/>
  <c r="I48" i="95"/>
  <c r="V50" i="94"/>
  <c r="H50" i="94"/>
  <c r="W48" i="100"/>
  <c r="V48" i="100" s="1"/>
  <c r="W49" i="113"/>
  <c r="H49" i="113" s="1"/>
  <c r="H48" i="100"/>
  <c r="W51" i="98"/>
  <c r="I72" i="96"/>
  <c r="P73" i="96"/>
  <c r="Q73" i="96"/>
  <c r="R75" i="117"/>
  <c r="H75" i="117" s="1"/>
  <c r="S75" i="117"/>
  <c r="P76" i="117" s="1"/>
  <c r="O125" i="117"/>
  <c r="U102" i="117"/>
  <c r="W102" i="117" s="1"/>
  <c r="V102" i="117" s="1"/>
  <c r="X102" i="117" s="1"/>
  <c r="AA129" i="117"/>
  <c r="Z124" i="117"/>
  <c r="AB124" i="117" s="1"/>
  <c r="AC124" i="117"/>
  <c r="M126" i="117"/>
  <c r="D126" i="117" s="1"/>
  <c r="L127" i="117"/>
  <c r="B131" i="117"/>
  <c r="C130" i="117"/>
  <c r="O125" i="116"/>
  <c r="U94" i="116"/>
  <c r="W94" i="116" s="1"/>
  <c r="V94" i="116" s="1"/>
  <c r="X94" i="116" s="1"/>
  <c r="Z124" i="116"/>
  <c r="AB124" i="116" s="1"/>
  <c r="AC124" i="116"/>
  <c r="M126" i="116"/>
  <c r="D126" i="116" s="1"/>
  <c r="L127" i="116"/>
  <c r="AA129" i="116"/>
  <c r="P79" i="116"/>
  <c r="I78" i="116"/>
  <c r="Q79" i="116"/>
  <c r="F79" i="116" s="1"/>
  <c r="B131" i="116"/>
  <c r="C130" i="116"/>
  <c r="R122" i="115"/>
  <c r="O125" i="115"/>
  <c r="P123" i="115"/>
  <c r="Q123" i="115"/>
  <c r="S123" i="115" s="1"/>
  <c r="L127" i="115"/>
  <c r="M126" i="115"/>
  <c r="D126" i="115" s="1"/>
  <c r="AC124" i="115"/>
  <c r="Z124" i="115"/>
  <c r="AB124" i="115" s="1"/>
  <c r="AA128" i="115"/>
  <c r="F51" i="115"/>
  <c r="X51" i="115"/>
  <c r="C129" i="115"/>
  <c r="B130" i="115"/>
  <c r="O125" i="114"/>
  <c r="P123" i="114"/>
  <c r="Q123" i="114"/>
  <c r="S123" i="114" s="1"/>
  <c r="R121" i="113"/>
  <c r="F51" i="114"/>
  <c r="X51" i="114"/>
  <c r="M126" i="114"/>
  <c r="D126" i="114" s="1"/>
  <c r="L127" i="114"/>
  <c r="AA129" i="114"/>
  <c r="Z124" i="114"/>
  <c r="AB124" i="114" s="1"/>
  <c r="AC124" i="114"/>
  <c r="B131" i="114"/>
  <c r="C130" i="114"/>
  <c r="R122" i="114"/>
  <c r="O124" i="113"/>
  <c r="P122" i="113"/>
  <c r="Q122" i="113"/>
  <c r="S122" i="113" s="1"/>
  <c r="C129" i="113"/>
  <c r="B130" i="113"/>
  <c r="AC123" i="113"/>
  <c r="Z123" i="113"/>
  <c r="AB123" i="113" s="1"/>
  <c r="AA128" i="113"/>
  <c r="L126" i="113"/>
  <c r="M125" i="113"/>
  <c r="D125" i="113" s="1"/>
  <c r="O125" i="112"/>
  <c r="P122" i="112"/>
  <c r="Q122" i="112"/>
  <c r="S122" i="112" s="1"/>
  <c r="Z124" i="112"/>
  <c r="AB124" i="112" s="1"/>
  <c r="AC124" i="112"/>
  <c r="F51" i="112"/>
  <c r="X51" i="112"/>
  <c r="B131" i="112"/>
  <c r="C130" i="112"/>
  <c r="AA129" i="112"/>
  <c r="M126" i="112"/>
  <c r="D126" i="112" s="1"/>
  <c r="L127" i="112"/>
  <c r="R121" i="112"/>
  <c r="O125" i="111"/>
  <c r="P122" i="111"/>
  <c r="Q122" i="111"/>
  <c r="S122" i="111" s="1"/>
  <c r="B130" i="111"/>
  <c r="C129" i="111"/>
  <c r="V51" i="111"/>
  <c r="H51" i="111"/>
  <c r="Z123" i="111"/>
  <c r="AB123" i="111" s="1"/>
  <c r="AC123" i="111"/>
  <c r="M126" i="111"/>
  <c r="D126" i="111" s="1"/>
  <c r="L127" i="111"/>
  <c r="AA128" i="111"/>
  <c r="R121" i="111"/>
  <c r="O125" i="110"/>
  <c r="P123" i="110"/>
  <c r="Q123" i="110"/>
  <c r="S123" i="110" s="1"/>
  <c r="M126" i="110"/>
  <c r="D126" i="110" s="1"/>
  <c r="L127" i="110"/>
  <c r="Z124" i="110"/>
  <c r="AB124" i="110" s="1"/>
  <c r="AC124" i="110"/>
  <c r="AA129" i="110"/>
  <c r="R122" i="110"/>
  <c r="B131" i="110"/>
  <c r="C130" i="110"/>
  <c r="F51" i="110"/>
  <c r="X51" i="110"/>
  <c r="O125" i="109"/>
  <c r="P123" i="109"/>
  <c r="Q123" i="109"/>
  <c r="S123" i="109" s="1"/>
  <c r="M126" i="109"/>
  <c r="D126" i="109" s="1"/>
  <c r="L127" i="109"/>
  <c r="AA129" i="109"/>
  <c r="Z124" i="109"/>
  <c r="AB124" i="109" s="1"/>
  <c r="AC124" i="109"/>
  <c r="F51" i="109"/>
  <c r="X51" i="109"/>
  <c r="B131" i="109"/>
  <c r="C130" i="109"/>
  <c r="R122" i="109"/>
  <c r="O125" i="108"/>
  <c r="P123" i="108"/>
  <c r="Q123" i="108"/>
  <c r="S123" i="108" s="1"/>
  <c r="R122" i="106"/>
  <c r="B131" i="108"/>
  <c r="C130" i="108"/>
  <c r="F51" i="108"/>
  <c r="X51" i="108"/>
  <c r="M126" i="108"/>
  <c r="D126" i="108" s="1"/>
  <c r="L127" i="108"/>
  <c r="Z124" i="108"/>
  <c r="AB124" i="108" s="1"/>
  <c r="AC124" i="108"/>
  <c r="AA129" i="108"/>
  <c r="R122" i="108"/>
  <c r="O125" i="107"/>
  <c r="P123" i="107"/>
  <c r="Q123" i="107"/>
  <c r="S123" i="107" s="1"/>
  <c r="F51" i="107"/>
  <c r="X51" i="107"/>
  <c r="B131" i="107"/>
  <c r="C130" i="107"/>
  <c r="AA129" i="107"/>
  <c r="Z124" i="107"/>
  <c r="AB124" i="107" s="1"/>
  <c r="AC124" i="107"/>
  <c r="M126" i="107"/>
  <c r="D126" i="107" s="1"/>
  <c r="L127" i="107"/>
  <c r="R122" i="107"/>
  <c r="O125" i="106"/>
  <c r="P123" i="106"/>
  <c r="Q123" i="106"/>
  <c r="S123" i="106" s="1"/>
  <c r="AC124" i="106"/>
  <c r="Z124" i="106"/>
  <c r="AB124" i="106" s="1"/>
  <c r="L127" i="106"/>
  <c r="M126" i="106"/>
  <c r="D126" i="106" s="1"/>
  <c r="AA129" i="106"/>
  <c r="R122" i="104"/>
  <c r="V51" i="106"/>
  <c r="H51" i="106"/>
  <c r="C130" i="106"/>
  <c r="B131" i="106"/>
  <c r="O125" i="105"/>
  <c r="P122" i="105"/>
  <c r="Q122" i="105"/>
  <c r="S122" i="105" s="1"/>
  <c r="Z123" i="105"/>
  <c r="AB123" i="105" s="1"/>
  <c r="AC123" i="105"/>
  <c r="M126" i="105"/>
  <c r="D126" i="105" s="1"/>
  <c r="L127" i="105"/>
  <c r="H51" i="105"/>
  <c r="B130" i="105"/>
  <c r="C129" i="105"/>
  <c r="AA128" i="105"/>
  <c r="R121" i="105"/>
  <c r="O125" i="104"/>
  <c r="P123" i="104"/>
  <c r="Q123" i="104"/>
  <c r="S123" i="104" s="1"/>
  <c r="AA129" i="104"/>
  <c r="V51" i="104"/>
  <c r="H51" i="104"/>
  <c r="C130" i="104"/>
  <c r="B131" i="104"/>
  <c r="S73" i="94"/>
  <c r="R73" i="94"/>
  <c r="L127" i="104"/>
  <c r="M126" i="104"/>
  <c r="D126" i="104" s="1"/>
  <c r="AC124" i="104"/>
  <c r="Z124" i="104"/>
  <c r="AB124" i="104" s="1"/>
  <c r="O124" i="103"/>
  <c r="P121" i="103"/>
  <c r="Q121" i="103"/>
  <c r="S121" i="103" s="1"/>
  <c r="R122" i="102"/>
  <c r="B131" i="103"/>
  <c r="C130" i="103"/>
  <c r="Z123" i="103"/>
  <c r="AB123" i="103" s="1"/>
  <c r="AC123" i="103"/>
  <c r="M125" i="103"/>
  <c r="D125" i="103" s="1"/>
  <c r="L126" i="103"/>
  <c r="U51" i="103"/>
  <c r="E51" i="103" s="1"/>
  <c r="I50" i="103"/>
  <c r="W51" i="103"/>
  <c r="AA129" i="103"/>
  <c r="R120" i="103"/>
  <c r="O125" i="102"/>
  <c r="P123" i="102"/>
  <c r="Q123" i="102"/>
  <c r="S123" i="102" s="1"/>
  <c r="L127" i="102"/>
  <c r="M126" i="102"/>
  <c r="D126" i="102" s="1"/>
  <c r="AC124" i="102"/>
  <c r="Z124" i="102"/>
  <c r="AB124" i="102" s="1"/>
  <c r="AA129" i="102"/>
  <c r="R122" i="101"/>
  <c r="V51" i="102"/>
  <c r="H51" i="102"/>
  <c r="C130" i="102"/>
  <c r="B131" i="102"/>
  <c r="O125" i="101"/>
  <c r="P123" i="101"/>
  <c r="Q123" i="101"/>
  <c r="S123" i="101" s="1"/>
  <c r="AA129" i="101"/>
  <c r="V51" i="101"/>
  <c r="H51" i="101"/>
  <c r="R120" i="100"/>
  <c r="C130" i="101"/>
  <c r="B131" i="101"/>
  <c r="AC124" i="101"/>
  <c r="Z124" i="101"/>
  <c r="AB124" i="101" s="1"/>
  <c r="L127" i="101"/>
  <c r="M126" i="101"/>
  <c r="D126" i="101" s="1"/>
  <c r="O124" i="100"/>
  <c r="P121" i="100"/>
  <c r="Q121" i="100"/>
  <c r="S121" i="100" s="1"/>
  <c r="C129" i="100"/>
  <c r="B130" i="100"/>
  <c r="AA128" i="100"/>
  <c r="AC123" i="100"/>
  <c r="Z123" i="100"/>
  <c r="AB123" i="100" s="1"/>
  <c r="L126" i="100"/>
  <c r="M125" i="100"/>
  <c r="D125" i="100" s="1"/>
  <c r="O125" i="99"/>
  <c r="P122" i="99"/>
  <c r="Q122" i="99"/>
  <c r="S122" i="99" s="1"/>
  <c r="V51" i="99"/>
  <c r="H51" i="99"/>
  <c r="B131" i="99"/>
  <c r="C130" i="99"/>
  <c r="Z124" i="99"/>
  <c r="AB124" i="99" s="1"/>
  <c r="AC124" i="99"/>
  <c r="AA129" i="99"/>
  <c r="M126" i="99"/>
  <c r="D126" i="99" s="1"/>
  <c r="L127" i="99"/>
  <c r="R121" i="99"/>
  <c r="V51" i="98"/>
  <c r="H51" i="98"/>
  <c r="S82" i="98"/>
  <c r="Q83" i="98" s="1"/>
  <c r="O125" i="98"/>
  <c r="AA129" i="98"/>
  <c r="R82" i="98"/>
  <c r="B131" i="98"/>
  <c r="C130" i="98"/>
  <c r="M126" i="98"/>
  <c r="D126" i="98" s="1"/>
  <c r="L127" i="98"/>
  <c r="Z123" i="98"/>
  <c r="AB123" i="98" s="1"/>
  <c r="AC123" i="98"/>
  <c r="U115" i="97"/>
  <c r="W115" i="97" s="1"/>
  <c r="V115" i="97" s="1"/>
  <c r="X115" i="97" s="1"/>
  <c r="O125" i="97"/>
  <c r="C129" i="97"/>
  <c r="B130" i="97"/>
  <c r="P71" i="97"/>
  <c r="I70" i="97"/>
  <c r="Q71" i="97"/>
  <c r="F71" i="97" s="1"/>
  <c r="L127" i="97"/>
  <c r="M126" i="97"/>
  <c r="D126" i="97" s="1"/>
  <c r="AC124" i="97"/>
  <c r="Z124" i="97"/>
  <c r="AB124" i="97" s="1"/>
  <c r="AA128" i="97"/>
  <c r="O124" i="96"/>
  <c r="U113" i="96"/>
  <c r="W113" i="96" s="1"/>
  <c r="V113" i="96" s="1"/>
  <c r="X113" i="96" s="1"/>
  <c r="L126" i="96"/>
  <c r="M125" i="96"/>
  <c r="D125" i="96" s="1"/>
  <c r="AA128" i="96"/>
  <c r="AC123" i="96"/>
  <c r="Z123" i="96"/>
  <c r="AB123" i="96" s="1"/>
  <c r="C129" i="96"/>
  <c r="B130" i="96"/>
  <c r="O125" i="95"/>
  <c r="L127" i="95"/>
  <c r="M126" i="95"/>
  <c r="D126" i="95" s="1"/>
  <c r="AC124" i="95"/>
  <c r="Z124" i="95"/>
  <c r="AB124" i="95" s="1"/>
  <c r="C130" i="95"/>
  <c r="B131" i="95"/>
  <c r="P71" i="95"/>
  <c r="Q71" i="95"/>
  <c r="AA129" i="95"/>
  <c r="O123" i="94"/>
  <c r="AC122" i="94"/>
  <c r="Z122" i="94"/>
  <c r="AB122" i="94" s="1"/>
  <c r="C129" i="94"/>
  <c r="B130" i="94"/>
  <c r="L125" i="94"/>
  <c r="M124" i="94"/>
  <c r="D124" i="94" s="1"/>
  <c r="AA128" i="94"/>
  <c r="P83" i="98" l="1"/>
  <c r="I75" i="117"/>
  <c r="W49" i="95"/>
  <c r="E49" i="95"/>
  <c r="X50" i="94"/>
  <c r="F50" i="94"/>
  <c r="V49" i="113"/>
  <c r="F49" i="113" s="1"/>
  <c r="F48" i="100"/>
  <c r="X48" i="100"/>
  <c r="E73" i="96"/>
  <c r="R73" i="96"/>
  <c r="H73" i="96" s="1"/>
  <c r="F73" i="96"/>
  <c r="S73" i="96"/>
  <c r="Q76" i="117"/>
  <c r="F76" i="117" s="1"/>
  <c r="O126" i="117"/>
  <c r="U103" i="117"/>
  <c r="W103" i="117" s="1"/>
  <c r="V103" i="117" s="1"/>
  <c r="X103" i="117" s="1"/>
  <c r="AA130" i="117"/>
  <c r="M127" i="117"/>
  <c r="D127" i="117" s="1"/>
  <c r="L128" i="117"/>
  <c r="Z125" i="117"/>
  <c r="AB125" i="117" s="1"/>
  <c r="AC125" i="117"/>
  <c r="E76" i="117"/>
  <c r="B132" i="117"/>
  <c r="C131" i="117"/>
  <c r="O126" i="116"/>
  <c r="U95" i="116"/>
  <c r="W95" i="116" s="1"/>
  <c r="V95" i="116" s="1"/>
  <c r="X95" i="116" s="1"/>
  <c r="AA130" i="116"/>
  <c r="R79" i="116"/>
  <c r="H79" i="116" s="1"/>
  <c r="E79" i="116"/>
  <c r="B132" i="116"/>
  <c r="C131" i="116"/>
  <c r="S79" i="116"/>
  <c r="M127" i="116"/>
  <c r="D127" i="116" s="1"/>
  <c r="L128" i="116"/>
  <c r="Z125" i="116"/>
  <c r="AB125" i="116" s="1"/>
  <c r="AC125" i="116"/>
  <c r="R123" i="115"/>
  <c r="O126" i="115"/>
  <c r="P124" i="115"/>
  <c r="Q124" i="115"/>
  <c r="S124" i="115" s="1"/>
  <c r="C130" i="115"/>
  <c r="B131" i="115"/>
  <c r="U52" i="115"/>
  <c r="E52" i="115" s="1"/>
  <c r="I51" i="115"/>
  <c r="AC125" i="115"/>
  <c r="Z125" i="115"/>
  <c r="AB125" i="115" s="1"/>
  <c r="L128" i="115"/>
  <c r="M127" i="115"/>
  <c r="D127" i="115" s="1"/>
  <c r="AA129" i="115"/>
  <c r="O126" i="114"/>
  <c r="P124" i="114"/>
  <c r="Q124" i="114"/>
  <c r="S124" i="114" s="1"/>
  <c r="R122" i="113"/>
  <c r="B132" i="114"/>
  <c r="C131" i="114"/>
  <c r="M127" i="114"/>
  <c r="D127" i="114" s="1"/>
  <c r="L128" i="114"/>
  <c r="U52" i="114"/>
  <c r="E52" i="114" s="1"/>
  <c r="I51" i="114"/>
  <c r="AA130" i="114"/>
  <c r="Z125" i="114"/>
  <c r="AB125" i="114" s="1"/>
  <c r="AC125" i="114"/>
  <c r="R123" i="114"/>
  <c r="O125" i="113"/>
  <c r="P123" i="113"/>
  <c r="Q123" i="113"/>
  <c r="S123" i="113" s="1"/>
  <c r="AC124" i="113"/>
  <c r="Z124" i="113"/>
  <c r="AB124" i="113" s="1"/>
  <c r="AA129" i="113"/>
  <c r="R123" i="104"/>
  <c r="R123" i="106"/>
  <c r="L127" i="113"/>
  <c r="M126" i="113"/>
  <c r="D126" i="113" s="1"/>
  <c r="C130" i="113"/>
  <c r="B131" i="113"/>
  <c r="O126" i="112"/>
  <c r="P123" i="112"/>
  <c r="Q123" i="112"/>
  <c r="S123" i="112" s="1"/>
  <c r="M127" i="112"/>
  <c r="D127" i="112" s="1"/>
  <c r="L128" i="112"/>
  <c r="B132" i="112"/>
  <c r="C131" i="112"/>
  <c r="AA130" i="112"/>
  <c r="U52" i="112"/>
  <c r="E52" i="112" s="1"/>
  <c r="I51" i="112"/>
  <c r="Z125" i="112"/>
  <c r="AB125" i="112" s="1"/>
  <c r="AC125" i="112"/>
  <c r="R122" i="112"/>
  <c r="O126" i="111"/>
  <c r="P123" i="111"/>
  <c r="Q123" i="111"/>
  <c r="S123" i="111" s="1"/>
  <c r="F51" i="111"/>
  <c r="X51" i="111"/>
  <c r="B131" i="111"/>
  <c r="C130" i="111"/>
  <c r="M127" i="111"/>
  <c r="D127" i="111" s="1"/>
  <c r="L128" i="111"/>
  <c r="Z124" i="111"/>
  <c r="AB124" i="111" s="1"/>
  <c r="AC124" i="111"/>
  <c r="AA129" i="111"/>
  <c r="R122" i="111"/>
  <c r="P124" i="110"/>
  <c r="Q124" i="110"/>
  <c r="S124" i="110" s="1"/>
  <c r="U52" i="110"/>
  <c r="E52" i="110" s="1"/>
  <c r="I51" i="110"/>
  <c r="AA130" i="110"/>
  <c r="Z125" i="110"/>
  <c r="AB125" i="110" s="1"/>
  <c r="AC125" i="110"/>
  <c r="M127" i="110"/>
  <c r="D127" i="110" s="1"/>
  <c r="L128" i="110"/>
  <c r="R123" i="110"/>
  <c r="O126" i="110"/>
  <c r="B132" i="110"/>
  <c r="C131" i="110"/>
  <c r="O126" i="109"/>
  <c r="P124" i="109"/>
  <c r="Q124" i="109"/>
  <c r="S124" i="109" s="1"/>
  <c r="AA130" i="109"/>
  <c r="U52" i="109"/>
  <c r="E52" i="109" s="1"/>
  <c r="I51" i="109"/>
  <c r="Z125" i="109"/>
  <c r="AB125" i="109" s="1"/>
  <c r="AC125" i="109"/>
  <c r="B132" i="109"/>
  <c r="C131" i="109"/>
  <c r="M127" i="109"/>
  <c r="D127" i="109" s="1"/>
  <c r="L128" i="109"/>
  <c r="R123" i="109"/>
  <c r="O126" i="108"/>
  <c r="P124" i="108"/>
  <c r="Q124" i="108"/>
  <c r="S124" i="108" s="1"/>
  <c r="R123" i="102"/>
  <c r="Z125" i="108"/>
  <c r="AB125" i="108" s="1"/>
  <c r="AC125" i="108"/>
  <c r="M127" i="108"/>
  <c r="D127" i="108" s="1"/>
  <c r="L128" i="108"/>
  <c r="U52" i="108"/>
  <c r="E52" i="108" s="1"/>
  <c r="I51" i="108"/>
  <c r="AA130" i="108"/>
  <c r="B132" i="108"/>
  <c r="C131" i="108"/>
  <c r="R123" i="108"/>
  <c r="O126" i="107"/>
  <c r="P124" i="107"/>
  <c r="Q124" i="107"/>
  <c r="S124" i="107" s="1"/>
  <c r="M127" i="107"/>
  <c r="D127" i="107" s="1"/>
  <c r="L128" i="107"/>
  <c r="Z125" i="107"/>
  <c r="AB125" i="107" s="1"/>
  <c r="AC125" i="107"/>
  <c r="B132" i="107"/>
  <c r="C131" i="107"/>
  <c r="AA130" i="107"/>
  <c r="U52" i="107"/>
  <c r="E52" i="107" s="1"/>
  <c r="I51" i="107"/>
  <c r="R123" i="107"/>
  <c r="O126" i="106"/>
  <c r="P124" i="106"/>
  <c r="Q124" i="106"/>
  <c r="S124" i="106" s="1"/>
  <c r="AA130" i="106"/>
  <c r="F51" i="106"/>
  <c r="X51" i="106"/>
  <c r="L128" i="106"/>
  <c r="M127" i="106"/>
  <c r="D127" i="106" s="1"/>
  <c r="AC125" i="106"/>
  <c r="Z125" i="106"/>
  <c r="AB125" i="106" s="1"/>
  <c r="C131" i="106"/>
  <c r="B132" i="106"/>
  <c r="O126" i="105"/>
  <c r="P123" i="105"/>
  <c r="Q123" i="105"/>
  <c r="S123" i="105" s="1"/>
  <c r="B131" i="105"/>
  <c r="C130" i="105"/>
  <c r="F51" i="105"/>
  <c r="X51" i="105"/>
  <c r="AA129" i="105"/>
  <c r="M127" i="105"/>
  <c r="D127" i="105" s="1"/>
  <c r="L128" i="105"/>
  <c r="Z124" i="105"/>
  <c r="AB124" i="105" s="1"/>
  <c r="AC124" i="105"/>
  <c r="R122" i="105"/>
  <c r="O126" i="104"/>
  <c r="P124" i="104"/>
  <c r="Q124" i="104"/>
  <c r="S124" i="104" s="1"/>
  <c r="Q74" i="94"/>
  <c r="P74" i="94"/>
  <c r="C131" i="104"/>
  <c r="B132" i="104"/>
  <c r="AC125" i="104"/>
  <c r="Z125" i="104"/>
  <c r="AB125" i="104" s="1"/>
  <c r="L128" i="104"/>
  <c r="M127" i="104"/>
  <c r="D127" i="104" s="1"/>
  <c r="AA130" i="104"/>
  <c r="F51" i="104"/>
  <c r="X51" i="104"/>
  <c r="O125" i="103"/>
  <c r="V51" i="103"/>
  <c r="H51" i="103"/>
  <c r="M126" i="103"/>
  <c r="D126" i="103" s="1"/>
  <c r="L127" i="103"/>
  <c r="Z124" i="103"/>
  <c r="AB124" i="103" s="1"/>
  <c r="AC124" i="103"/>
  <c r="AA130" i="103"/>
  <c r="P122" i="103"/>
  <c r="Q122" i="103"/>
  <c r="S122" i="103" s="1"/>
  <c r="B132" i="103"/>
  <c r="C131" i="103"/>
  <c r="R121" i="103"/>
  <c r="O126" i="102"/>
  <c r="P124" i="102"/>
  <c r="Q124" i="102"/>
  <c r="S124" i="102" s="1"/>
  <c r="AA130" i="102"/>
  <c r="F51" i="102"/>
  <c r="X51" i="102"/>
  <c r="AC125" i="102"/>
  <c r="Z125" i="102"/>
  <c r="AB125" i="102" s="1"/>
  <c r="L128" i="102"/>
  <c r="M127" i="102"/>
  <c r="D127" i="102" s="1"/>
  <c r="R123" i="101"/>
  <c r="C131" i="102"/>
  <c r="B132" i="102"/>
  <c r="O126" i="101"/>
  <c r="P124" i="101"/>
  <c r="Q124" i="101"/>
  <c r="S124" i="101" s="1"/>
  <c r="L128" i="101"/>
  <c r="M127" i="101"/>
  <c r="D127" i="101" s="1"/>
  <c r="AC125" i="101"/>
  <c r="Z125" i="101"/>
  <c r="AB125" i="101" s="1"/>
  <c r="AA130" i="101"/>
  <c r="R121" i="100"/>
  <c r="C131" i="101"/>
  <c r="B132" i="101"/>
  <c r="F51" i="101"/>
  <c r="X51" i="101"/>
  <c r="O125" i="100"/>
  <c r="P122" i="100"/>
  <c r="Q122" i="100"/>
  <c r="S122" i="100" s="1"/>
  <c r="AA129" i="100"/>
  <c r="L127" i="100"/>
  <c r="M126" i="100"/>
  <c r="D126" i="100" s="1"/>
  <c r="AC124" i="100"/>
  <c r="Z124" i="100"/>
  <c r="AB124" i="100" s="1"/>
  <c r="C130" i="100"/>
  <c r="B131" i="100"/>
  <c r="O126" i="99"/>
  <c r="P123" i="99"/>
  <c r="Q123" i="99"/>
  <c r="S123" i="99" s="1"/>
  <c r="M127" i="99"/>
  <c r="D127" i="99" s="1"/>
  <c r="L128" i="99"/>
  <c r="B132" i="99"/>
  <c r="C131" i="99"/>
  <c r="F51" i="99"/>
  <c r="X51" i="99"/>
  <c r="Z125" i="99"/>
  <c r="AB125" i="99" s="1"/>
  <c r="AC125" i="99"/>
  <c r="AA130" i="99"/>
  <c r="R122" i="99"/>
  <c r="X51" i="98"/>
  <c r="F51" i="98"/>
  <c r="O126" i="98"/>
  <c r="Z124" i="98"/>
  <c r="AB124" i="98" s="1"/>
  <c r="AC124" i="98"/>
  <c r="M127" i="98"/>
  <c r="D127" i="98" s="1"/>
  <c r="L128" i="98"/>
  <c r="R83" i="98"/>
  <c r="AA130" i="98"/>
  <c r="S83" i="98"/>
  <c r="B132" i="98"/>
  <c r="C131" i="98"/>
  <c r="O126" i="97"/>
  <c r="U116" i="97"/>
  <c r="W116" i="97" s="1"/>
  <c r="V116" i="97" s="1"/>
  <c r="X116" i="97" s="1"/>
  <c r="AC125" i="97"/>
  <c r="Z125" i="97"/>
  <c r="AB125" i="97" s="1"/>
  <c r="L128" i="97"/>
  <c r="M127" i="97"/>
  <c r="D127" i="97" s="1"/>
  <c r="R71" i="97"/>
  <c r="H71" i="97" s="1"/>
  <c r="E71" i="97"/>
  <c r="AA129" i="97"/>
  <c r="S71" i="97"/>
  <c r="C130" i="97"/>
  <c r="B131" i="97"/>
  <c r="U114" i="96"/>
  <c r="W114" i="96" s="1"/>
  <c r="V114" i="96" s="1"/>
  <c r="X114" i="96" s="1"/>
  <c r="O125" i="96"/>
  <c r="C130" i="96"/>
  <c r="B131" i="96"/>
  <c r="L127" i="96"/>
  <c r="M126" i="96"/>
  <c r="D126" i="96" s="1"/>
  <c r="AA129" i="96"/>
  <c r="AC124" i="96"/>
  <c r="Z124" i="96"/>
  <c r="AB124" i="96" s="1"/>
  <c r="O126" i="95"/>
  <c r="R71" i="95"/>
  <c r="AA130" i="95"/>
  <c r="AC125" i="95"/>
  <c r="Z125" i="95"/>
  <c r="AB125" i="95" s="1"/>
  <c r="L128" i="95"/>
  <c r="M127" i="95"/>
  <c r="D127" i="95" s="1"/>
  <c r="S71" i="95"/>
  <c r="C131" i="95"/>
  <c r="B132" i="95"/>
  <c r="O124" i="94"/>
  <c r="L126" i="94"/>
  <c r="M125" i="94"/>
  <c r="D125" i="94" s="1"/>
  <c r="C130" i="94"/>
  <c r="B131" i="94"/>
  <c r="AA129" i="94"/>
  <c r="AC123" i="94"/>
  <c r="Z123" i="94"/>
  <c r="AB123" i="94" s="1"/>
  <c r="W52" i="110" l="1"/>
  <c r="W52" i="114"/>
  <c r="W52" i="109"/>
  <c r="W52" i="112"/>
  <c r="W52" i="107"/>
  <c r="W52" i="108"/>
  <c r="V52" i="108" s="1"/>
  <c r="W52" i="115"/>
  <c r="V52" i="115" s="1"/>
  <c r="R76" i="117"/>
  <c r="H76" i="117" s="1"/>
  <c r="V49" i="95"/>
  <c r="H49" i="95"/>
  <c r="X49" i="113"/>
  <c r="U50" i="113" s="1"/>
  <c r="E50" i="113" s="1"/>
  <c r="U51" i="94"/>
  <c r="E51" i="94" s="1"/>
  <c r="W51" i="94"/>
  <c r="I50" i="94"/>
  <c r="U49" i="100"/>
  <c r="E49" i="100" s="1"/>
  <c r="I48" i="100"/>
  <c r="I73" i="96"/>
  <c r="P74" i="96"/>
  <c r="Q74" i="96"/>
  <c r="S76" i="117"/>
  <c r="Q77" i="117"/>
  <c r="F77" i="117" s="1"/>
  <c r="O127" i="117"/>
  <c r="U104" i="117"/>
  <c r="W104" i="117" s="1"/>
  <c r="V104" i="117" s="1"/>
  <c r="X104" i="117" s="1"/>
  <c r="AA131" i="117"/>
  <c r="Z126" i="117"/>
  <c r="AB126" i="117" s="1"/>
  <c r="AC126" i="117"/>
  <c r="M128" i="117"/>
  <c r="D128" i="117" s="1"/>
  <c r="L129" i="117"/>
  <c r="B133" i="117"/>
  <c r="C132" i="117"/>
  <c r="O127" i="116"/>
  <c r="U96" i="116"/>
  <c r="W96" i="116" s="1"/>
  <c r="V96" i="116" s="1"/>
  <c r="X96" i="116" s="1"/>
  <c r="AA131" i="116"/>
  <c r="Z126" i="116"/>
  <c r="AB126" i="116" s="1"/>
  <c r="AC126" i="116"/>
  <c r="M128" i="116"/>
  <c r="D128" i="116" s="1"/>
  <c r="L129" i="116"/>
  <c r="P80" i="116"/>
  <c r="I79" i="116"/>
  <c r="Q80" i="116"/>
  <c r="F80" i="116" s="1"/>
  <c r="B133" i="116"/>
  <c r="C132" i="116"/>
  <c r="R124" i="115"/>
  <c r="O127" i="115"/>
  <c r="P125" i="115"/>
  <c r="Q125" i="115"/>
  <c r="S125" i="115" s="1"/>
  <c r="L129" i="115"/>
  <c r="M128" i="115"/>
  <c r="D128" i="115" s="1"/>
  <c r="AC126" i="115"/>
  <c r="Z126" i="115"/>
  <c r="AB126" i="115" s="1"/>
  <c r="AA130" i="115"/>
  <c r="H52" i="115"/>
  <c r="C131" i="115"/>
  <c r="B132" i="115"/>
  <c r="O127" i="114"/>
  <c r="P125" i="114"/>
  <c r="Q125" i="114"/>
  <c r="S125" i="114" s="1"/>
  <c r="R123" i="113"/>
  <c r="V52" i="114"/>
  <c r="H52" i="114"/>
  <c r="M128" i="114"/>
  <c r="D128" i="114" s="1"/>
  <c r="L129" i="114"/>
  <c r="AA131" i="114"/>
  <c r="Z126" i="114"/>
  <c r="AB126" i="114" s="1"/>
  <c r="AC126" i="114"/>
  <c r="B133" i="114"/>
  <c r="C132" i="114"/>
  <c r="R124" i="114"/>
  <c r="O126" i="113"/>
  <c r="P124" i="113"/>
  <c r="Q124" i="113"/>
  <c r="S124" i="113" s="1"/>
  <c r="C131" i="113"/>
  <c r="B132" i="113"/>
  <c r="AC125" i="113"/>
  <c r="Z125" i="113"/>
  <c r="AB125" i="113" s="1"/>
  <c r="AA130" i="113"/>
  <c r="L128" i="113"/>
  <c r="M127" i="113"/>
  <c r="D127" i="113" s="1"/>
  <c r="O127" i="112"/>
  <c r="P124" i="112"/>
  <c r="Q124" i="112"/>
  <c r="S124" i="112" s="1"/>
  <c r="Z126" i="112"/>
  <c r="AB126" i="112" s="1"/>
  <c r="AC126" i="112"/>
  <c r="V52" i="112"/>
  <c r="H52" i="112"/>
  <c r="B133" i="112"/>
  <c r="C132" i="112"/>
  <c r="AA131" i="112"/>
  <c r="M128" i="112"/>
  <c r="D128" i="112" s="1"/>
  <c r="L129" i="112"/>
  <c r="R123" i="112"/>
  <c r="O127" i="111"/>
  <c r="P124" i="111"/>
  <c r="Q124" i="111"/>
  <c r="S124" i="111" s="1"/>
  <c r="B132" i="111"/>
  <c r="C131" i="111"/>
  <c r="Z125" i="111"/>
  <c r="AB125" i="111" s="1"/>
  <c r="AC125" i="111"/>
  <c r="M128" i="111"/>
  <c r="D128" i="111" s="1"/>
  <c r="L129" i="111"/>
  <c r="AA130" i="111"/>
  <c r="U52" i="111"/>
  <c r="E52" i="111" s="1"/>
  <c r="I51" i="111"/>
  <c r="R123" i="111"/>
  <c r="P125" i="110"/>
  <c r="Q125" i="110"/>
  <c r="S125" i="110" s="1"/>
  <c r="O127" i="110"/>
  <c r="AA131" i="110"/>
  <c r="V52" i="110"/>
  <c r="H52" i="110"/>
  <c r="R124" i="110"/>
  <c r="B133" i="110"/>
  <c r="C132" i="110"/>
  <c r="M128" i="110"/>
  <c r="D128" i="110" s="1"/>
  <c r="L129" i="110"/>
  <c r="Z126" i="110"/>
  <c r="AB126" i="110" s="1"/>
  <c r="AC126" i="110"/>
  <c r="O127" i="109"/>
  <c r="P125" i="109"/>
  <c r="Q125" i="109"/>
  <c r="S125" i="109" s="1"/>
  <c r="M128" i="109"/>
  <c r="D128" i="109" s="1"/>
  <c r="L129" i="109"/>
  <c r="AA131" i="109"/>
  <c r="Z126" i="109"/>
  <c r="AB126" i="109" s="1"/>
  <c r="AC126" i="109"/>
  <c r="V52" i="109"/>
  <c r="H52" i="109"/>
  <c r="R124" i="104"/>
  <c r="B133" i="109"/>
  <c r="C132" i="109"/>
  <c r="R124" i="109"/>
  <c r="O127" i="108"/>
  <c r="P125" i="108"/>
  <c r="Q125" i="108"/>
  <c r="S125" i="108" s="1"/>
  <c r="B133" i="108"/>
  <c r="C132" i="108"/>
  <c r="H52" i="108"/>
  <c r="M128" i="108"/>
  <c r="D128" i="108" s="1"/>
  <c r="L129" i="108"/>
  <c r="Z126" i="108"/>
  <c r="AB126" i="108" s="1"/>
  <c r="AC126" i="108"/>
  <c r="AA131" i="108"/>
  <c r="R124" i="108"/>
  <c r="O127" i="107"/>
  <c r="P125" i="107"/>
  <c r="Q125" i="107"/>
  <c r="S125" i="107" s="1"/>
  <c r="V52" i="107"/>
  <c r="H52" i="107"/>
  <c r="B133" i="107"/>
  <c r="C132" i="107"/>
  <c r="R124" i="106"/>
  <c r="AA131" i="107"/>
  <c r="Z126" i="107"/>
  <c r="AB126" i="107" s="1"/>
  <c r="AC126" i="107"/>
  <c r="M128" i="107"/>
  <c r="D128" i="107" s="1"/>
  <c r="L129" i="107"/>
  <c r="R124" i="107"/>
  <c r="O127" i="106"/>
  <c r="P125" i="106"/>
  <c r="Q125" i="106"/>
  <c r="S125" i="106" s="1"/>
  <c r="C132" i="106"/>
  <c r="B133" i="106"/>
  <c r="U52" i="106"/>
  <c r="E52" i="106" s="1"/>
  <c r="I51" i="106"/>
  <c r="AA131" i="106"/>
  <c r="AC126" i="106"/>
  <c r="Z126" i="106"/>
  <c r="AB126" i="106" s="1"/>
  <c r="L129" i="106"/>
  <c r="M128" i="106"/>
  <c r="D128" i="106" s="1"/>
  <c r="O127" i="105"/>
  <c r="P124" i="105"/>
  <c r="Q124" i="105"/>
  <c r="S124" i="105" s="1"/>
  <c r="Z125" i="105"/>
  <c r="AB125" i="105" s="1"/>
  <c r="AC125" i="105"/>
  <c r="M128" i="105"/>
  <c r="D128" i="105" s="1"/>
  <c r="L129" i="105"/>
  <c r="B132" i="105"/>
  <c r="C131" i="105"/>
  <c r="U52" i="105"/>
  <c r="E52" i="105" s="1"/>
  <c r="I51" i="105"/>
  <c r="AA130" i="105"/>
  <c r="R123" i="105"/>
  <c r="O127" i="104"/>
  <c r="P125" i="104"/>
  <c r="Q125" i="104"/>
  <c r="S125" i="104" s="1"/>
  <c r="U52" i="104"/>
  <c r="E52" i="104" s="1"/>
  <c r="I51" i="104"/>
  <c r="L129" i="104"/>
  <c r="M128" i="104"/>
  <c r="D128" i="104" s="1"/>
  <c r="AC126" i="104"/>
  <c r="Z126" i="104"/>
  <c r="AB126" i="104" s="1"/>
  <c r="AA131" i="104"/>
  <c r="R74" i="94"/>
  <c r="C132" i="104"/>
  <c r="B133" i="104"/>
  <c r="S74" i="94"/>
  <c r="P123" i="103"/>
  <c r="Q123" i="103"/>
  <c r="S123" i="103" s="1"/>
  <c r="O126" i="103"/>
  <c r="AA131" i="103"/>
  <c r="R122" i="103"/>
  <c r="Z125" i="103"/>
  <c r="AB125" i="103" s="1"/>
  <c r="AC125" i="103"/>
  <c r="M127" i="103"/>
  <c r="D127" i="103" s="1"/>
  <c r="L128" i="103"/>
  <c r="R124" i="102"/>
  <c r="B133" i="103"/>
  <c r="C132" i="103"/>
  <c r="F51" i="103"/>
  <c r="X51" i="103"/>
  <c r="O127" i="102"/>
  <c r="P125" i="102"/>
  <c r="Q125" i="102"/>
  <c r="S125" i="102" s="1"/>
  <c r="AA131" i="102"/>
  <c r="U52" i="102"/>
  <c r="E52" i="102" s="1"/>
  <c r="I51" i="102"/>
  <c r="R124" i="101"/>
  <c r="C132" i="102"/>
  <c r="B133" i="102"/>
  <c r="L129" i="102"/>
  <c r="M128" i="102"/>
  <c r="D128" i="102" s="1"/>
  <c r="AC126" i="102"/>
  <c r="Z126" i="102"/>
  <c r="AB126" i="102" s="1"/>
  <c r="O127" i="101"/>
  <c r="P125" i="101"/>
  <c r="Q125" i="101"/>
  <c r="S125" i="101" s="1"/>
  <c r="AA131" i="101"/>
  <c r="AC126" i="101"/>
  <c r="Z126" i="101"/>
  <c r="AB126" i="101" s="1"/>
  <c r="L129" i="101"/>
  <c r="M128" i="101"/>
  <c r="D128" i="101" s="1"/>
  <c r="R122" i="100"/>
  <c r="U52" i="101"/>
  <c r="E52" i="101" s="1"/>
  <c r="I51" i="101"/>
  <c r="C132" i="101"/>
  <c r="B133" i="101"/>
  <c r="O126" i="100"/>
  <c r="P123" i="100"/>
  <c r="Q123" i="100"/>
  <c r="S123" i="100" s="1"/>
  <c r="C131" i="100"/>
  <c r="B132" i="100"/>
  <c r="AA130" i="100"/>
  <c r="AC125" i="100"/>
  <c r="Z125" i="100"/>
  <c r="AB125" i="100" s="1"/>
  <c r="L128" i="100"/>
  <c r="M127" i="100"/>
  <c r="D127" i="100" s="1"/>
  <c r="O127" i="99"/>
  <c r="P124" i="99"/>
  <c r="Q124" i="99"/>
  <c r="S124" i="99" s="1"/>
  <c r="B133" i="99"/>
  <c r="C132" i="99"/>
  <c r="Z126" i="99"/>
  <c r="AB126" i="99" s="1"/>
  <c r="AC126" i="99"/>
  <c r="U52" i="99"/>
  <c r="E52" i="99" s="1"/>
  <c r="I51" i="99"/>
  <c r="AA131" i="99"/>
  <c r="M128" i="99"/>
  <c r="D128" i="99" s="1"/>
  <c r="L129" i="99"/>
  <c r="R123" i="99"/>
  <c r="U52" i="98"/>
  <c r="E52" i="98" s="1"/>
  <c r="I51" i="98"/>
  <c r="O127" i="98"/>
  <c r="B133" i="98"/>
  <c r="C132" i="98"/>
  <c r="AA131" i="98"/>
  <c r="P84" i="98"/>
  <c r="Q84" i="98"/>
  <c r="M128" i="98"/>
  <c r="D128" i="98" s="1"/>
  <c r="L129" i="98"/>
  <c r="Z125" i="98"/>
  <c r="AB125" i="98" s="1"/>
  <c r="AC125" i="98"/>
  <c r="U117" i="97"/>
  <c r="W117" i="97" s="1"/>
  <c r="V117" i="97" s="1"/>
  <c r="X117" i="97" s="1"/>
  <c r="O127" i="97"/>
  <c r="AA130" i="97"/>
  <c r="L129" i="97"/>
  <c r="M128" i="97"/>
  <c r="D128" i="97" s="1"/>
  <c r="AC126" i="97"/>
  <c r="Z126" i="97"/>
  <c r="AB126" i="97" s="1"/>
  <c r="C131" i="97"/>
  <c r="B132" i="97"/>
  <c r="P72" i="97"/>
  <c r="I71" i="97"/>
  <c r="Q72" i="97"/>
  <c r="F72" i="97" s="1"/>
  <c r="O126" i="96"/>
  <c r="U115" i="96"/>
  <c r="W115" i="96" s="1"/>
  <c r="V115" i="96" s="1"/>
  <c r="X115" i="96" s="1"/>
  <c r="AC125" i="96"/>
  <c r="Z125" i="96"/>
  <c r="AB125" i="96" s="1"/>
  <c r="AA130" i="96"/>
  <c r="L128" i="96"/>
  <c r="M127" i="96"/>
  <c r="D127" i="96" s="1"/>
  <c r="C131" i="96"/>
  <c r="B132" i="96"/>
  <c r="O127" i="95"/>
  <c r="AA131" i="95"/>
  <c r="C132" i="95"/>
  <c r="B133" i="95"/>
  <c r="P72" i="95"/>
  <c r="Q72" i="95"/>
  <c r="L129" i="95"/>
  <c r="M128" i="95"/>
  <c r="D128" i="95" s="1"/>
  <c r="AC126" i="95"/>
  <c r="Z126" i="95"/>
  <c r="AB126" i="95" s="1"/>
  <c r="O125" i="94"/>
  <c r="C131" i="94"/>
  <c r="B132" i="94"/>
  <c r="AC124" i="94"/>
  <c r="Z124" i="94"/>
  <c r="AB124" i="94" s="1"/>
  <c r="AA130" i="94"/>
  <c r="L127" i="94"/>
  <c r="M126" i="94"/>
  <c r="D126" i="94" s="1"/>
  <c r="W52" i="102" l="1"/>
  <c r="W52" i="104"/>
  <c r="W52" i="111"/>
  <c r="I49" i="113"/>
  <c r="W52" i="101"/>
  <c r="W52" i="99"/>
  <c r="V52" i="99" s="1"/>
  <c r="W52" i="106"/>
  <c r="W52" i="105"/>
  <c r="X49" i="95"/>
  <c r="F49" i="95"/>
  <c r="V51" i="94"/>
  <c r="H51" i="94"/>
  <c r="S77" i="117"/>
  <c r="W49" i="100"/>
  <c r="V49" i="100" s="1"/>
  <c r="W50" i="113"/>
  <c r="V50" i="113" s="1"/>
  <c r="W52" i="98"/>
  <c r="V52" i="98" s="1"/>
  <c r="H49" i="100"/>
  <c r="E74" i="96"/>
  <c r="R74" i="96"/>
  <c r="H74" i="96" s="1"/>
  <c r="F74" i="96"/>
  <c r="S74" i="96"/>
  <c r="P77" i="117"/>
  <c r="I76" i="117"/>
  <c r="O128" i="117"/>
  <c r="U105" i="117"/>
  <c r="W105" i="117" s="1"/>
  <c r="V105" i="117" s="1"/>
  <c r="X105" i="117" s="1"/>
  <c r="B134" i="117"/>
  <c r="C133" i="117"/>
  <c r="M129" i="117"/>
  <c r="D129" i="117" s="1"/>
  <c r="L130" i="117"/>
  <c r="Z127" i="117"/>
  <c r="AB127" i="117" s="1"/>
  <c r="AC127" i="117"/>
  <c r="AA132" i="117"/>
  <c r="P78" i="117"/>
  <c r="I77" i="117"/>
  <c r="Q78" i="117"/>
  <c r="F78" i="117" s="1"/>
  <c r="O128" i="116"/>
  <c r="AA132" i="116"/>
  <c r="R80" i="116"/>
  <c r="H80" i="116" s="1"/>
  <c r="E80" i="116"/>
  <c r="M129" i="116"/>
  <c r="D129" i="116" s="1"/>
  <c r="L130" i="116"/>
  <c r="Z127" i="116"/>
  <c r="AB127" i="116" s="1"/>
  <c r="AC127" i="116"/>
  <c r="U97" i="116"/>
  <c r="W97" i="116" s="1"/>
  <c r="V97" i="116" s="1"/>
  <c r="X97" i="116" s="1"/>
  <c r="B134" i="116"/>
  <c r="C133" i="116"/>
  <c r="S80" i="116"/>
  <c r="R125" i="102"/>
  <c r="R125" i="115"/>
  <c r="O128" i="115"/>
  <c r="P126" i="115"/>
  <c r="Q126" i="115"/>
  <c r="S126" i="115" s="1"/>
  <c r="C132" i="115"/>
  <c r="B133" i="115"/>
  <c r="AC127" i="115"/>
  <c r="Z127" i="115"/>
  <c r="AB127" i="115" s="1"/>
  <c r="L130" i="115"/>
  <c r="M129" i="115"/>
  <c r="D129" i="115" s="1"/>
  <c r="AA131" i="115"/>
  <c r="F52" i="115"/>
  <c r="X52" i="115"/>
  <c r="O128" i="114"/>
  <c r="P126" i="114"/>
  <c r="Q126" i="114"/>
  <c r="S126" i="114" s="1"/>
  <c r="R124" i="113"/>
  <c r="B134" i="114"/>
  <c r="C133" i="114"/>
  <c r="M129" i="114"/>
  <c r="D129" i="114" s="1"/>
  <c r="L130" i="114"/>
  <c r="AA132" i="114"/>
  <c r="Z127" i="114"/>
  <c r="AB127" i="114" s="1"/>
  <c r="AC127" i="114"/>
  <c r="F52" i="114"/>
  <c r="X52" i="114"/>
  <c r="R125" i="114"/>
  <c r="O127" i="113"/>
  <c r="P125" i="113"/>
  <c r="Q125" i="113"/>
  <c r="S125" i="113" s="1"/>
  <c r="AC126" i="113"/>
  <c r="Z126" i="113"/>
  <c r="AB126" i="113" s="1"/>
  <c r="AA131" i="113"/>
  <c r="L129" i="113"/>
  <c r="M128" i="113"/>
  <c r="D128" i="113" s="1"/>
  <c r="C132" i="113"/>
  <c r="B133" i="113"/>
  <c r="O128" i="112"/>
  <c r="P125" i="112"/>
  <c r="Q125" i="112"/>
  <c r="S125" i="112" s="1"/>
  <c r="M129" i="112"/>
  <c r="D129" i="112" s="1"/>
  <c r="L130" i="112"/>
  <c r="B134" i="112"/>
  <c r="C133" i="112"/>
  <c r="F52" i="112"/>
  <c r="X52" i="112"/>
  <c r="AA132" i="112"/>
  <c r="Z127" i="112"/>
  <c r="AB127" i="112" s="1"/>
  <c r="AC127" i="112"/>
  <c r="R124" i="112"/>
  <c r="O128" i="111"/>
  <c r="P125" i="111"/>
  <c r="Q125" i="111"/>
  <c r="S125" i="111" s="1"/>
  <c r="V52" i="111"/>
  <c r="H52" i="111"/>
  <c r="B133" i="111"/>
  <c r="C132" i="111"/>
  <c r="M129" i="111"/>
  <c r="D129" i="111" s="1"/>
  <c r="L130" i="111"/>
  <c r="Z126" i="111"/>
  <c r="AB126" i="111" s="1"/>
  <c r="AC126" i="111"/>
  <c r="AA131" i="111"/>
  <c r="R124" i="111"/>
  <c r="O128" i="110"/>
  <c r="P126" i="110"/>
  <c r="Q126" i="110"/>
  <c r="S126" i="110" s="1"/>
  <c r="B134" i="110"/>
  <c r="C133" i="110"/>
  <c r="Z127" i="110"/>
  <c r="AB127" i="110" s="1"/>
  <c r="AC127" i="110"/>
  <c r="M129" i="110"/>
  <c r="D129" i="110" s="1"/>
  <c r="L130" i="110"/>
  <c r="AA132" i="110"/>
  <c r="F52" i="110"/>
  <c r="X52" i="110"/>
  <c r="R125" i="110"/>
  <c r="O128" i="109"/>
  <c r="P126" i="109"/>
  <c r="Q126" i="109"/>
  <c r="S126" i="109" s="1"/>
  <c r="B134" i="109"/>
  <c r="C133" i="109"/>
  <c r="Z127" i="109"/>
  <c r="AB127" i="109" s="1"/>
  <c r="AC127" i="109"/>
  <c r="AA132" i="109"/>
  <c r="F52" i="109"/>
  <c r="X52" i="109"/>
  <c r="M129" i="109"/>
  <c r="D129" i="109" s="1"/>
  <c r="L130" i="109"/>
  <c r="R125" i="109"/>
  <c r="O128" i="108"/>
  <c r="P126" i="108"/>
  <c r="Q126" i="108"/>
  <c r="S126" i="108" s="1"/>
  <c r="R125" i="104"/>
  <c r="F52" i="108"/>
  <c r="X52" i="108"/>
  <c r="B134" i="108"/>
  <c r="C133" i="108"/>
  <c r="Z127" i="108"/>
  <c r="AB127" i="108" s="1"/>
  <c r="AC127" i="108"/>
  <c r="M129" i="108"/>
  <c r="D129" i="108" s="1"/>
  <c r="L130" i="108"/>
  <c r="AA132" i="108"/>
  <c r="R125" i="108"/>
  <c r="O128" i="107"/>
  <c r="P126" i="107"/>
  <c r="Q126" i="107"/>
  <c r="S126" i="107" s="1"/>
  <c r="R125" i="106"/>
  <c r="B134" i="107"/>
  <c r="C133" i="107"/>
  <c r="F52" i="107"/>
  <c r="X52" i="107"/>
  <c r="M129" i="107"/>
  <c r="D129" i="107" s="1"/>
  <c r="L130" i="107"/>
  <c r="Z127" i="107"/>
  <c r="AB127" i="107" s="1"/>
  <c r="AC127" i="107"/>
  <c r="AA132" i="107"/>
  <c r="R125" i="107"/>
  <c r="O128" i="106"/>
  <c r="P126" i="106"/>
  <c r="Q126" i="106"/>
  <c r="S126" i="106" s="1"/>
  <c r="AA132" i="106"/>
  <c r="L130" i="106"/>
  <c r="M129" i="106"/>
  <c r="D129" i="106" s="1"/>
  <c r="AC127" i="106"/>
  <c r="Z127" i="106"/>
  <c r="AB127" i="106" s="1"/>
  <c r="V52" i="106"/>
  <c r="H52" i="106"/>
  <c r="C133" i="106"/>
  <c r="B134" i="106"/>
  <c r="O128" i="105"/>
  <c r="P125" i="105"/>
  <c r="Q125" i="105"/>
  <c r="S125" i="105" s="1"/>
  <c r="B133" i="105"/>
  <c r="C132" i="105"/>
  <c r="V52" i="105"/>
  <c r="H52" i="105"/>
  <c r="AA131" i="105"/>
  <c r="M129" i="105"/>
  <c r="D129" i="105" s="1"/>
  <c r="L130" i="105"/>
  <c r="Z126" i="105"/>
  <c r="AB126" i="105" s="1"/>
  <c r="AC126" i="105"/>
  <c r="R124" i="105"/>
  <c r="O128" i="104"/>
  <c r="P126" i="104"/>
  <c r="Q126" i="104"/>
  <c r="S126" i="104" s="1"/>
  <c r="C133" i="104"/>
  <c r="B134" i="104"/>
  <c r="AC127" i="104"/>
  <c r="Z127" i="104"/>
  <c r="AB127" i="104" s="1"/>
  <c r="L130" i="104"/>
  <c r="M129" i="104"/>
  <c r="D129" i="104" s="1"/>
  <c r="P75" i="94"/>
  <c r="Q75" i="94"/>
  <c r="AA132" i="104"/>
  <c r="V52" i="104"/>
  <c r="H52" i="104"/>
  <c r="O127" i="103"/>
  <c r="U52" i="103"/>
  <c r="E52" i="103" s="1"/>
  <c r="I51" i="103"/>
  <c r="W52" i="103"/>
  <c r="AA132" i="103"/>
  <c r="P124" i="103"/>
  <c r="Q124" i="103"/>
  <c r="S124" i="103" s="1"/>
  <c r="B134" i="103"/>
  <c r="C133" i="103"/>
  <c r="M128" i="103"/>
  <c r="D128" i="103" s="1"/>
  <c r="L129" i="103"/>
  <c r="Z126" i="103"/>
  <c r="AB126" i="103" s="1"/>
  <c r="AC126" i="103"/>
  <c r="R123" i="103"/>
  <c r="O128" i="102"/>
  <c r="P126" i="102"/>
  <c r="Q126" i="102"/>
  <c r="S126" i="102" s="1"/>
  <c r="AC127" i="102"/>
  <c r="Z127" i="102"/>
  <c r="AB127" i="102" s="1"/>
  <c r="L130" i="102"/>
  <c r="M129" i="102"/>
  <c r="D129" i="102" s="1"/>
  <c r="AA132" i="102"/>
  <c r="V52" i="102"/>
  <c r="H52" i="102"/>
  <c r="R125" i="101"/>
  <c r="C133" i="102"/>
  <c r="B134" i="102"/>
  <c r="O128" i="101"/>
  <c r="P126" i="101"/>
  <c r="Q126" i="101"/>
  <c r="S126" i="101" s="1"/>
  <c r="AA132" i="101"/>
  <c r="R123" i="100"/>
  <c r="C133" i="101"/>
  <c r="B134" i="101"/>
  <c r="V52" i="101"/>
  <c r="H52" i="101"/>
  <c r="L130" i="101"/>
  <c r="M129" i="101"/>
  <c r="D129" i="101" s="1"/>
  <c r="AC127" i="101"/>
  <c r="Z127" i="101"/>
  <c r="AB127" i="101" s="1"/>
  <c r="O127" i="100"/>
  <c r="P124" i="100"/>
  <c r="Q124" i="100"/>
  <c r="S124" i="100" s="1"/>
  <c r="AA131" i="100"/>
  <c r="L129" i="100"/>
  <c r="M128" i="100"/>
  <c r="D128" i="100" s="1"/>
  <c r="AC126" i="100"/>
  <c r="Z126" i="100"/>
  <c r="AB126" i="100" s="1"/>
  <c r="C132" i="100"/>
  <c r="B133" i="100"/>
  <c r="O128" i="99"/>
  <c r="P125" i="99"/>
  <c r="Q125" i="99"/>
  <c r="S125" i="99" s="1"/>
  <c r="M129" i="99"/>
  <c r="D129" i="99" s="1"/>
  <c r="L130" i="99"/>
  <c r="B134" i="99"/>
  <c r="C133" i="99"/>
  <c r="H52" i="99"/>
  <c r="Z127" i="99"/>
  <c r="AB127" i="99" s="1"/>
  <c r="AC127" i="99"/>
  <c r="AA132" i="99"/>
  <c r="R124" i="99"/>
  <c r="H52" i="98"/>
  <c r="S84" i="98"/>
  <c r="P85" i="98" s="1"/>
  <c r="O128" i="98"/>
  <c r="Z126" i="98"/>
  <c r="AB126" i="98" s="1"/>
  <c r="AC126" i="98"/>
  <c r="M129" i="98"/>
  <c r="D129" i="98" s="1"/>
  <c r="L130" i="98"/>
  <c r="R84" i="98"/>
  <c r="B134" i="98"/>
  <c r="C133" i="98"/>
  <c r="AA132" i="98"/>
  <c r="O128" i="97"/>
  <c r="U118" i="97"/>
  <c r="W118" i="97" s="1"/>
  <c r="V118" i="97" s="1"/>
  <c r="X118" i="97" s="1"/>
  <c r="S72" i="97"/>
  <c r="C132" i="97"/>
  <c r="B133" i="97"/>
  <c r="R72" i="97"/>
  <c r="H72" i="97" s="1"/>
  <c r="E72" i="97"/>
  <c r="AA131" i="97"/>
  <c r="AC127" i="97"/>
  <c r="Z127" i="97"/>
  <c r="AB127" i="97" s="1"/>
  <c r="L130" i="97"/>
  <c r="M129" i="97"/>
  <c r="D129" i="97" s="1"/>
  <c r="U116" i="96"/>
  <c r="W116" i="96" s="1"/>
  <c r="V116" i="96" s="1"/>
  <c r="X116" i="96" s="1"/>
  <c r="O127" i="96"/>
  <c r="C132" i="96"/>
  <c r="B133" i="96"/>
  <c r="AC126" i="96"/>
  <c r="Z126" i="96"/>
  <c r="AB126" i="96" s="1"/>
  <c r="AA131" i="96"/>
  <c r="L129" i="96"/>
  <c r="M128" i="96"/>
  <c r="D128" i="96" s="1"/>
  <c r="O128" i="95"/>
  <c r="S72" i="95"/>
  <c r="C133" i="95"/>
  <c r="B134" i="95"/>
  <c r="AC127" i="95"/>
  <c r="Z127" i="95"/>
  <c r="AB127" i="95" s="1"/>
  <c r="L130" i="95"/>
  <c r="M129" i="95"/>
  <c r="D129" i="95" s="1"/>
  <c r="R72" i="95"/>
  <c r="AA132" i="95"/>
  <c r="O126" i="94"/>
  <c r="C132" i="94"/>
  <c r="B133" i="94"/>
  <c r="L128" i="94"/>
  <c r="M127" i="94"/>
  <c r="D127" i="94" s="1"/>
  <c r="AC125" i="94"/>
  <c r="Z125" i="94"/>
  <c r="AB125" i="94" s="1"/>
  <c r="AA131" i="94"/>
  <c r="H50" i="113" l="1"/>
  <c r="U50" i="95"/>
  <c r="E50" i="95" s="1"/>
  <c r="W50" i="95"/>
  <c r="I49" i="95"/>
  <c r="X51" i="94"/>
  <c r="F51" i="94"/>
  <c r="F50" i="113"/>
  <c r="X50" i="113"/>
  <c r="F49" i="100"/>
  <c r="X49" i="100"/>
  <c r="P75" i="96"/>
  <c r="Q75" i="96"/>
  <c r="I74" i="96"/>
  <c r="R77" i="117"/>
  <c r="H77" i="117" s="1"/>
  <c r="E77" i="117"/>
  <c r="R126" i="104"/>
  <c r="S78" i="117"/>
  <c r="P79" i="117" s="1"/>
  <c r="O129" i="117"/>
  <c r="U106" i="117"/>
  <c r="W106" i="117" s="1"/>
  <c r="V106" i="117" s="1"/>
  <c r="X106" i="117" s="1"/>
  <c r="R78" i="117"/>
  <c r="H78" i="117" s="1"/>
  <c r="E78" i="117"/>
  <c r="B135" i="117"/>
  <c r="C134" i="117"/>
  <c r="Z128" i="117"/>
  <c r="AB128" i="117" s="1"/>
  <c r="AC128" i="117"/>
  <c r="M130" i="117"/>
  <c r="D130" i="117" s="1"/>
  <c r="L131" i="117"/>
  <c r="AA133" i="117"/>
  <c r="U98" i="116"/>
  <c r="W98" i="116" s="1"/>
  <c r="V98" i="116" s="1"/>
  <c r="X98" i="116" s="1"/>
  <c r="O129" i="116"/>
  <c r="AA133" i="116"/>
  <c r="P81" i="116"/>
  <c r="I80" i="116"/>
  <c r="Q81" i="116"/>
  <c r="F81" i="116" s="1"/>
  <c r="B135" i="116"/>
  <c r="C134" i="116"/>
  <c r="Z128" i="116"/>
  <c r="AB128" i="116" s="1"/>
  <c r="AC128" i="116"/>
  <c r="M130" i="116"/>
  <c r="D130" i="116" s="1"/>
  <c r="L131" i="116"/>
  <c r="R126" i="115"/>
  <c r="O129" i="115"/>
  <c r="P127" i="115"/>
  <c r="Q127" i="115"/>
  <c r="S127" i="115" s="1"/>
  <c r="U53" i="115"/>
  <c r="E53" i="115" s="1"/>
  <c r="I52" i="115"/>
  <c r="L131" i="115"/>
  <c r="M130" i="115"/>
  <c r="D130" i="115" s="1"/>
  <c r="AC128" i="115"/>
  <c r="Z128" i="115"/>
  <c r="AB128" i="115" s="1"/>
  <c r="AA132" i="115"/>
  <c r="C133" i="115"/>
  <c r="B134" i="115"/>
  <c r="O129" i="114"/>
  <c r="P127" i="114"/>
  <c r="Q127" i="114"/>
  <c r="S127" i="114" s="1"/>
  <c r="M130" i="114"/>
  <c r="D130" i="114" s="1"/>
  <c r="L131" i="114"/>
  <c r="AA133" i="114"/>
  <c r="U53" i="114"/>
  <c r="E53" i="114" s="1"/>
  <c r="I52" i="114"/>
  <c r="Z128" i="114"/>
  <c r="AB128" i="114" s="1"/>
  <c r="AC128" i="114"/>
  <c r="B135" i="114"/>
  <c r="C134" i="114"/>
  <c r="R126" i="114"/>
  <c r="O128" i="113"/>
  <c r="P126" i="113"/>
  <c r="Q126" i="113"/>
  <c r="S126" i="113" s="1"/>
  <c r="C133" i="113"/>
  <c r="B134" i="113"/>
  <c r="AC127" i="113"/>
  <c r="Z127" i="113"/>
  <c r="AB127" i="113" s="1"/>
  <c r="R125" i="113"/>
  <c r="AA132" i="113"/>
  <c r="L130" i="113"/>
  <c r="M129" i="113"/>
  <c r="D129" i="113" s="1"/>
  <c r="O129" i="112"/>
  <c r="P126" i="112"/>
  <c r="Q126" i="112"/>
  <c r="S126" i="112" s="1"/>
  <c r="Z128" i="112"/>
  <c r="AB128" i="112" s="1"/>
  <c r="AC128" i="112"/>
  <c r="B135" i="112"/>
  <c r="C134" i="112"/>
  <c r="U53" i="112"/>
  <c r="E53" i="112" s="1"/>
  <c r="I52" i="112"/>
  <c r="AA133" i="112"/>
  <c r="M130" i="112"/>
  <c r="D130" i="112" s="1"/>
  <c r="L131" i="112"/>
  <c r="R125" i="112"/>
  <c r="O129" i="111"/>
  <c r="P126" i="111"/>
  <c r="Q126" i="111"/>
  <c r="S126" i="111" s="1"/>
  <c r="B134" i="111"/>
  <c r="C133" i="111"/>
  <c r="F52" i="111"/>
  <c r="X52" i="111"/>
  <c r="Z127" i="111"/>
  <c r="AB127" i="111" s="1"/>
  <c r="AC127" i="111"/>
  <c r="M130" i="111"/>
  <c r="D130" i="111" s="1"/>
  <c r="L131" i="111"/>
  <c r="AA132" i="111"/>
  <c r="R125" i="111"/>
  <c r="O129" i="110"/>
  <c r="P127" i="110"/>
  <c r="Q127" i="110"/>
  <c r="S127" i="110" s="1"/>
  <c r="U53" i="110"/>
  <c r="E53" i="110" s="1"/>
  <c r="I52" i="110"/>
  <c r="B135" i="110"/>
  <c r="C134" i="110"/>
  <c r="M130" i="110"/>
  <c r="D130" i="110" s="1"/>
  <c r="L131" i="110"/>
  <c r="Z128" i="110"/>
  <c r="AB128" i="110" s="1"/>
  <c r="AC128" i="110"/>
  <c r="AA133" i="110"/>
  <c r="R126" i="110"/>
  <c r="O129" i="109"/>
  <c r="P127" i="109"/>
  <c r="Q127" i="109"/>
  <c r="S127" i="109" s="1"/>
  <c r="M130" i="109"/>
  <c r="D130" i="109" s="1"/>
  <c r="L131" i="109"/>
  <c r="U53" i="109"/>
  <c r="E53" i="109" s="1"/>
  <c r="I52" i="109"/>
  <c r="B135" i="109"/>
  <c r="C134" i="109"/>
  <c r="Z128" i="109"/>
  <c r="AB128" i="109" s="1"/>
  <c r="AC128" i="109"/>
  <c r="AA133" i="109"/>
  <c r="R126" i="109"/>
  <c r="O129" i="108"/>
  <c r="P127" i="108"/>
  <c r="Q127" i="108"/>
  <c r="S127" i="108" s="1"/>
  <c r="M130" i="108"/>
  <c r="D130" i="108" s="1"/>
  <c r="L131" i="108"/>
  <c r="Z128" i="108"/>
  <c r="AB128" i="108" s="1"/>
  <c r="AC128" i="108"/>
  <c r="AA133" i="108"/>
  <c r="U53" i="108"/>
  <c r="E53" i="108" s="1"/>
  <c r="I52" i="108"/>
  <c r="B135" i="108"/>
  <c r="C134" i="108"/>
  <c r="R126" i="108"/>
  <c r="O129" i="107"/>
  <c r="P127" i="107"/>
  <c r="Q127" i="107"/>
  <c r="S127" i="107" s="1"/>
  <c r="R126" i="106"/>
  <c r="Z128" i="107"/>
  <c r="AB128" i="107" s="1"/>
  <c r="AC128" i="107"/>
  <c r="M130" i="107"/>
  <c r="D130" i="107" s="1"/>
  <c r="L131" i="107"/>
  <c r="U53" i="107"/>
  <c r="E53" i="107" s="1"/>
  <c r="I52" i="107"/>
  <c r="AA133" i="107"/>
  <c r="B135" i="107"/>
  <c r="C134" i="107"/>
  <c r="R126" i="107"/>
  <c r="O129" i="106"/>
  <c r="P127" i="106"/>
  <c r="Q127" i="106"/>
  <c r="S127" i="106" s="1"/>
  <c r="C134" i="106"/>
  <c r="B135" i="106"/>
  <c r="AA133" i="106"/>
  <c r="F52" i="106"/>
  <c r="X52" i="106"/>
  <c r="AC128" i="106"/>
  <c r="Z128" i="106"/>
  <c r="AB128" i="106" s="1"/>
  <c r="L131" i="106"/>
  <c r="M130" i="106"/>
  <c r="D130" i="106" s="1"/>
  <c r="O129" i="105"/>
  <c r="P126" i="105"/>
  <c r="Q126" i="105"/>
  <c r="S126" i="105" s="1"/>
  <c r="Z127" i="105"/>
  <c r="AB127" i="105" s="1"/>
  <c r="AC127" i="105"/>
  <c r="M130" i="105"/>
  <c r="D130" i="105" s="1"/>
  <c r="L131" i="105"/>
  <c r="F52" i="105"/>
  <c r="X52" i="105"/>
  <c r="B134" i="105"/>
  <c r="C133" i="105"/>
  <c r="AA132" i="105"/>
  <c r="R125" i="105"/>
  <c r="O129" i="104"/>
  <c r="P127" i="104"/>
  <c r="Q127" i="104"/>
  <c r="S127" i="104" s="1"/>
  <c r="R75" i="94"/>
  <c r="L131" i="104"/>
  <c r="M130" i="104"/>
  <c r="D130" i="104" s="1"/>
  <c r="AC128" i="104"/>
  <c r="Z128" i="104"/>
  <c r="AB128" i="104" s="1"/>
  <c r="AA133" i="104"/>
  <c r="F52" i="104"/>
  <c r="X52" i="104"/>
  <c r="S75" i="94"/>
  <c r="C134" i="104"/>
  <c r="B135" i="104"/>
  <c r="Q85" i="98"/>
  <c r="S85" i="98" s="1"/>
  <c r="O128" i="103"/>
  <c r="P125" i="103"/>
  <c r="Q125" i="103"/>
  <c r="S125" i="103" s="1"/>
  <c r="Z127" i="103"/>
  <c r="AB127" i="103" s="1"/>
  <c r="AC127" i="103"/>
  <c r="M129" i="103"/>
  <c r="D129" i="103" s="1"/>
  <c r="L130" i="103"/>
  <c r="AA133" i="103"/>
  <c r="R124" i="103"/>
  <c r="V52" i="103"/>
  <c r="H52" i="103"/>
  <c r="R126" i="102"/>
  <c r="B135" i="103"/>
  <c r="C134" i="103"/>
  <c r="O129" i="102"/>
  <c r="P127" i="102"/>
  <c r="Q127" i="102"/>
  <c r="S127" i="102" s="1"/>
  <c r="AA133" i="102"/>
  <c r="L131" i="102"/>
  <c r="M130" i="102"/>
  <c r="D130" i="102" s="1"/>
  <c r="AC128" i="102"/>
  <c r="Z128" i="102"/>
  <c r="AB128" i="102" s="1"/>
  <c r="R126" i="101"/>
  <c r="C134" i="102"/>
  <c r="B135" i="102"/>
  <c r="F52" i="102"/>
  <c r="X52" i="102"/>
  <c r="O129" i="101"/>
  <c r="P127" i="101"/>
  <c r="Q127" i="101"/>
  <c r="S127" i="101" s="1"/>
  <c r="AC128" i="101"/>
  <c r="Z128" i="101"/>
  <c r="AB128" i="101" s="1"/>
  <c r="L131" i="101"/>
  <c r="M130" i="101"/>
  <c r="D130" i="101" s="1"/>
  <c r="F52" i="101"/>
  <c r="X52" i="101"/>
  <c r="AA133" i="101"/>
  <c r="R124" i="100"/>
  <c r="C134" i="101"/>
  <c r="B135" i="101"/>
  <c r="O128" i="100"/>
  <c r="P125" i="100"/>
  <c r="Q125" i="100"/>
  <c r="S125" i="100" s="1"/>
  <c r="C133" i="100"/>
  <c r="B134" i="100"/>
  <c r="AA132" i="100"/>
  <c r="AC127" i="100"/>
  <c r="Z127" i="100"/>
  <c r="AB127" i="100" s="1"/>
  <c r="L130" i="100"/>
  <c r="M129" i="100"/>
  <c r="D129" i="100" s="1"/>
  <c r="O129" i="99"/>
  <c r="P126" i="99"/>
  <c r="Q126" i="99"/>
  <c r="S126" i="99" s="1"/>
  <c r="F52" i="99"/>
  <c r="X52" i="99"/>
  <c r="B135" i="99"/>
  <c r="C134" i="99"/>
  <c r="Z128" i="99"/>
  <c r="AB128" i="99" s="1"/>
  <c r="AC128" i="99"/>
  <c r="AA133" i="99"/>
  <c r="M130" i="99"/>
  <c r="D130" i="99" s="1"/>
  <c r="L131" i="99"/>
  <c r="R125" i="99"/>
  <c r="X52" i="98"/>
  <c r="F52" i="98"/>
  <c r="O129" i="98"/>
  <c r="B135" i="98"/>
  <c r="C134" i="98"/>
  <c r="AA133" i="98"/>
  <c r="M130" i="98"/>
  <c r="D130" i="98" s="1"/>
  <c r="L131" i="98"/>
  <c r="Z127" i="98"/>
  <c r="AB127" i="98" s="1"/>
  <c r="AC127" i="98"/>
  <c r="U119" i="97"/>
  <c r="W119" i="97" s="1"/>
  <c r="V119" i="97" s="1"/>
  <c r="X119" i="97" s="1"/>
  <c r="O129" i="97"/>
  <c r="L131" i="97"/>
  <c r="M130" i="97"/>
  <c r="D130" i="97" s="1"/>
  <c r="AC128" i="97"/>
  <c r="Z128" i="97"/>
  <c r="AB128" i="97" s="1"/>
  <c r="C133" i="97"/>
  <c r="B134" i="97"/>
  <c r="P73" i="97"/>
  <c r="I72" i="97"/>
  <c r="Q73" i="97"/>
  <c r="F73" i="97" s="1"/>
  <c r="AA132" i="97"/>
  <c r="O128" i="96"/>
  <c r="U117" i="96"/>
  <c r="W117" i="96" s="1"/>
  <c r="V117" i="96" s="1"/>
  <c r="X117" i="96" s="1"/>
  <c r="AC127" i="96"/>
  <c r="Z127" i="96"/>
  <c r="AB127" i="96" s="1"/>
  <c r="AA132" i="96"/>
  <c r="L130" i="96"/>
  <c r="M129" i="96"/>
  <c r="D129" i="96" s="1"/>
  <c r="C133" i="96"/>
  <c r="B134" i="96"/>
  <c r="O129" i="95"/>
  <c r="C134" i="95"/>
  <c r="B135" i="95"/>
  <c r="P73" i="95"/>
  <c r="Q73" i="95"/>
  <c r="L131" i="95"/>
  <c r="M130" i="95"/>
  <c r="D130" i="95" s="1"/>
  <c r="AC128" i="95"/>
  <c r="Z128" i="95"/>
  <c r="AB128" i="95" s="1"/>
  <c r="AA133" i="95"/>
  <c r="O127" i="94"/>
  <c r="AC126" i="94"/>
  <c r="Z126" i="94"/>
  <c r="AB126" i="94" s="1"/>
  <c r="C133" i="94"/>
  <c r="B134" i="94"/>
  <c r="L129" i="94"/>
  <c r="M128" i="94"/>
  <c r="D128" i="94" s="1"/>
  <c r="AA132" i="94"/>
  <c r="W53" i="108" l="1"/>
  <c r="W53" i="110"/>
  <c r="W53" i="114"/>
  <c r="W53" i="112"/>
  <c r="W53" i="115"/>
  <c r="V53" i="115" s="1"/>
  <c r="W53" i="107"/>
  <c r="V53" i="107" s="1"/>
  <c r="W53" i="109"/>
  <c r="V50" i="95"/>
  <c r="H50" i="95"/>
  <c r="U52" i="94"/>
  <c r="E52" i="94" s="1"/>
  <c r="W52" i="94"/>
  <c r="I51" i="94"/>
  <c r="I78" i="117"/>
  <c r="I49" i="100"/>
  <c r="U50" i="100"/>
  <c r="E50" i="100" s="1"/>
  <c r="U51" i="113"/>
  <c r="E51" i="113" s="1"/>
  <c r="I50" i="113"/>
  <c r="F75" i="96"/>
  <c r="S75" i="96"/>
  <c r="E75" i="96"/>
  <c r="R75" i="96"/>
  <c r="H75" i="96" s="1"/>
  <c r="R85" i="98"/>
  <c r="Q79" i="117"/>
  <c r="F79" i="117" s="1"/>
  <c r="O130" i="117"/>
  <c r="U107" i="117"/>
  <c r="W107" i="117" s="1"/>
  <c r="V107" i="117" s="1"/>
  <c r="X107" i="117" s="1"/>
  <c r="B136" i="117"/>
  <c r="C135" i="117"/>
  <c r="M131" i="117"/>
  <c r="D131" i="117" s="1"/>
  <c r="L132" i="117"/>
  <c r="Z129" i="117"/>
  <c r="AB129" i="117" s="1"/>
  <c r="AC129" i="117"/>
  <c r="E79" i="117"/>
  <c r="AA134" i="117"/>
  <c r="O130" i="116"/>
  <c r="U99" i="116"/>
  <c r="W99" i="116" s="1"/>
  <c r="V99" i="116" s="1"/>
  <c r="X99" i="116" s="1"/>
  <c r="M131" i="116"/>
  <c r="D131" i="116" s="1"/>
  <c r="L132" i="116"/>
  <c r="Z129" i="116"/>
  <c r="AB129" i="116" s="1"/>
  <c r="AC129" i="116"/>
  <c r="AA134" i="116"/>
  <c r="R81" i="116"/>
  <c r="H81" i="116" s="1"/>
  <c r="E81" i="116"/>
  <c r="B136" i="116"/>
  <c r="C135" i="116"/>
  <c r="S81" i="116"/>
  <c r="R127" i="115"/>
  <c r="O130" i="115"/>
  <c r="P128" i="115"/>
  <c r="Q128" i="115"/>
  <c r="S128" i="115" s="1"/>
  <c r="B135" i="115"/>
  <c r="C134" i="115"/>
  <c r="AC129" i="115"/>
  <c r="Z129" i="115"/>
  <c r="AB129" i="115" s="1"/>
  <c r="L132" i="115"/>
  <c r="M131" i="115"/>
  <c r="D131" i="115" s="1"/>
  <c r="AA133" i="115"/>
  <c r="H53" i="115"/>
  <c r="O130" i="114"/>
  <c r="AA134" i="114"/>
  <c r="Z129" i="114"/>
  <c r="AB129" i="114" s="1"/>
  <c r="AC129" i="114"/>
  <c r="V53" i="114"/>
  <c r="H53" i="114"/>
  <c r="P128" i="114"/>
  <c r="Q128" i="114"/>
  <c r="S128" i="114" s="1"/>
  <c r="R126" i="113"/>
  <c r="B136" i="114"/>
  <c r="C135" i="114"/>
  <c r="M131" i="114"/>
  <c r="D131" i="114" s="1"/>
  <c r="L132" i="114"/>
  <c r="R127" i="114"/>
  <c r="O129" i="113"/>
  <c r="P127" i="113"/>
  <c r="Q127" i="113"/>
  <c r="S127" i="113" s="1"/>
  <c r="L131" i="113"/>
  <c r="M130" i="113"/>
  <c r="D130" i="113" s="1"/>
  <c r="AC128" i="113"/>
  <c r="Z128" i="113"/>
  <c r="AB128" i="113" s="1"/>
  <c r="AA133" i="113"/>
  <c r="C134" i="113"/>
  <c r="B135" i="113"/>
  <c r="O130" i="112"/>
  <c r="P127" i="112"/>
  <c r="Q127" i="112"/>
  <c r="S127" i="112" s="1"/>
  <c r="M131" i="112"/>
  <c r="D131" i="112" s="1"/>
  <c r="L132" i="112"/>
  <c r="B136" i="112"/>
  <c r="C135" i="112"/>
  <c r="V53" i="112"/>
  <c r="H53" i="112"/>
  <c r="AA134" i="112"/>
  <c r="Z129" i="112"/>
  <c r="AB129" i="112" s="1"/>
  <c r="AC129" i="112"/>
  <c r="R126" i="112"/>
  <c r="O130" i="111"/>
  <c r="P127" i="111"/>
  <c r="Q127" i="111"/>
  <c r="S127" i="111" s="1"/>
  <c r="B135" i="111"/>
  <c r="C134" i="111"/>
  <c r="M131" i="111"/>
  <c r="D131" i="111" s="1"/>
  <c r="L132" i="111"/>
  <c r="Z128" i="111"/>
  <c r="AB128" i="111" s="1"/>
  <c r="AC128" i="111"/>
  <c r="U53" i="111"/>
  <c r="E53" i="111" s="1"/>
  <c r="I52" i="111"/>
  <c r="W53" i="111"/>
  <c r="AA133" i="111"/>
  <c r="R126" i="111"/>
  <c r="O130" i="110"/>
  <c r="P128" i="110"/>
  <c r="Q128" i="110"/>
  <c r="S128" i="110" s="1"/>
  <c r="B136" i="110"/>
  <c r="C135" i="110"/>
  <c r="Z129" i="110"/>
  <c r="AB129" i="110" s="1"/>
  <c r="AC129" i="110"/>
  <c r="M131" i="110"/>
  <c r="D131" i="110" s="1"/>
  <c r="L132" i="110"/>
  <c r="AA134" i="110"/>
  <c r="V53" i="110"/>
  <c r="H53" i="110"/>
  <c r="R127" i="110"/>
  <c r="O130" i="109"/>
  <c r="P128" i="109"/>
  <c r="Q128" i="109"/>
  <c r="S128" i="109" s="1"/>
  <c r="B136" i="109"/>
  <c r="C135" i="109"/>
  <c r="Z129" i="109"/>
  <c r="AB129" i="109" s="1"/>
  <c r="AC129" i="109"/>
  <c r="AA134" i="109"/>
  <c r="V53" i="109"/>
  <c r="H53" i="109"/>
  <c r="M131" i="109"/>
  <c r="D131" i="109" s="1"/>
  <c r="L132" i="109"/>
  <c r="R127" i="109"/>
  <c r="O130" i="108"/>
  <c r="P128" i="108"/>
  <c r="Q128" i="108"/>
  <c r="S128" i="108" s="1"/>
  <c r="AA134" i="108"/>
  <c r="V53" i="108"/>
  <c r="H53" i="108"/>
  <c r="B136" i="108"/>
  <c r="C135" i="108"/>
  <c r="Z129" i="108"/>
  <c r="AB129" i="108" s="1"/>
  <c r="AC129" i="108"/>
  <c r="M131" i="108"/>
  <c r="D131" i="108" s="1"/>
  <c r="L132" i="108"/>
  <c r="R127" i="108"/>
  <c r="O130" i="107"/>
  <c r="P128" i="107"/>
  <c r="Q128" i="107"/>
  <c r="S128" i="107" s="1"/>
  <c r="R127" i="106"/>
  <c r="B136" i="107"/>
  <c r="C135" i="107"/>
  <c r="H53" i="107"/>
  <c r="M131" i="107"/>
  <c r="D131" i="107" s="1"/>
  <c r="L132" i="107"/>
  <c r="Z129" i="107"/>
  <c r="AB129" i="107" s="1"/>
  <c r="AC129" i="107"/>
  <c r="AA134" i="107"/>
  <c r="R127" i="107"/>
  <c r="O130" i="106"/>
  <c r="P128" i="106"/>
  <c r="Q128" i="106"/>
  <c r="S128" i="106" s="1"/>
  <c r="U53" i="106"/>
  <c r="E53" i="106" s="1"/>
  <c r="I52" i="106"/>
  <c r="AA134" i="106"/>
  <c r="L132" i="106"/>
  <c r="M131" i="106"/>
  <c r="D131" i="106" s="1"/>
  <c r="AC129" i="106"/>
  <c r="Z129" i="106"/>
  <c r="AB129" i="106" s="1"/>
  <c r="C135" i="106"/>
  <c r="B136" i="106"/>
  <c r="O130" i="105"/>
  <c r="P127" i="105"/>
  <c r="Q127" i="105"/>
  <c r="S127" i="105" s="1"/>
  <c r="B135" i="105"/>
  <c r="C134" i="105"/>
  <c r="R127" i="104"/>
  <c r="AA133" i="105"/>
  <c r="U53" i="105"/>
  <c r="E53" i="105" s="1"/>
  <c r="I52" i="105"/>
  <c r="M131" i="105"/>
  <c r="D131" i="105" s="1"/>
  <c r="L132" i="105"/>
  <c r="Z128" i="105"/>
  <c r="AB128" i="105" s="1"/>
  <c r="AC128" i="105"/>
  <c r="R126" i="105"/>
  <c r="O130" i="104"/>
  <c r="P128" i="104"/>
  <c r="Q128" i="104"/>
  <c r="S128" i="104" s="1"/>
  <c r="AA134" i="104"/>
  <c r="U53" i="104"/>
  <c r="E53" i="104" s="1"/>
  <c r="I52" i="104"/>
  <c r="AC129" i="104"/>
  <c r="Z129" i="104"/>
  <c r="AB129" i="104" s="1"/>
  <c r="L132" i="104"/>
  <c r="M131" i="104"/>
  <c r="D131" i="104" s="1"/>
  <c r="R127" i="102"/>
  <c r="C135" i="104"/>
  <c r="B136" i="104"/>
  <c r="P76" i="94"/>
  <c r="Q76" i="94"/>
  <c r="O129" i="103"/>
  <c r="AA134" i="103"/>
  <c r="F52" i="103"/>
  <c r="X52" i="103"/>
  <c r="P126" i="103"/>
  <c r="Q126" i="103"/>
  <c r="S126" i="103" s="1"/>
  <c r="B136" i="103"/>
  <c r="C135" i="103"/>
  <c r="M130" i="103"/>
  <c r="D130" i="103" s="1"/>
  <c r="L131" i="103"/>
  <c r="Z128" i="103"/>
  <c r="AB128" i="103" s="1"/>
  <c r="AC128" i="103"/>
  <c r="R125" i="103"/>
  <c r="O130" i="102"/>
  <c r="P128" i="102"/>
  <c r="Q128" i="102"/>
  <c r="S128" i="102" s="1"/>
  <c r="AA134" i="102"/>
  <c r="R127" i="101"/>
  <c r="U53" i="102"/>
  <c r="E53" i="102" s="1"/>
  <c r="I52" i="102"/>
  <c r="C135" i="102"/>
  <c r="B136" i="102"/>
  <c r="AC129" i="102"/>
  <c r="Z129" i="102"/>
  <c r="AB129" i="102" s="1"/>
  <c r="L132" i="102"/>
  <c r="M131" i="102"/>
  <c r="D131" i="102" s="1"/>
  <c r="O130" i="101"/>
  <c r="P128" i="101"/>
  <c r="Q128" i="101"/>
  <c r="S128" i="101" s="1"/>
  <c r="AA134" i="101"/>
  <c r="L132" i="101"/>
  <c r="M131" i="101"/>
  <c r="D131" i="101" s="1"/>
  <c r="AC129" i="101"/>
  <c r="Z129" i="101"/>
  <c r="AB129" i="101" s="1"/>
  <c r="R125" i="100"/>
  <c r="C135" i="101"/>
  <c r="B136" i="101"/>
  <c r="U53" i="101"/>
  <c r="E53" i="101" s="1"/>
  <c r="I52" i="101"/>
  <c r="O129" i="100"/>
  <c r="P126" i="100"/>
  <c r="Q126" i="100"/>
  <c r="S126" i="100" s="1"/>
  <c r="AA133" i="100"/>
  <c r="L131" i="100"/>
  <c r="M130" i="100"/>
  <c r="D130" i="100" s="1"/>
  <c r="AC128" i="100"/>
  <c r="Z128" i="100"/>
  <c r="AB128" i="100" s="1"/>
  <c r="C134" i="100"/>
  <c r="B135" i="100"/>
  <c r="O130" i="99"/>
  <c r="P127" i="99"/>
  <c r="Q127" i="99"/>
  <c r="S127" i="99" s="1"/>
  <c r="M131" i="99"/>
  <c r="D131" i="99" s="1"/>
  <c r="L132" i="99"/>
  <c r="B136" i="99"/>
  <c r="C135" i="99"/>
  <c r="Z129" i="99"/>
  <c r="AB129" i="99" s="1"/>
  <c r="AC129" i="99"/>
  <c r="AA134" i="99"/>
  <c r="U53" i="99"/>
  <c r="E53" i="99" s="1"/>
  <c r="I52" i="99"/>
  <c r="R126" i="99"/>
  <c r="U53" i="98"/>
  <c r="E53" i="98" s="1"/>
  <c r="I52" i="98"/>
  <c r="O130" i="98"/>
  <c r="AA134" i="98"/>
  <c r="P86" i="98"/>
  <c r="Q86" i="98"/>
  <c r="Z128" i="98"/>
  <c r="AB128" i="98" s="1"/>
  <c r="AC128" i="98"/>
  <c r="M131" i="98"/>
  <c r="D131" i="98" s="1"/>
  <c r="L132" i="98"/>
  <c r="B136" i="98"/>
  <c r="C135" i="98"/>
  <c r="O130" i="97"/>
  <c r="U120" i="97"/>
  <c r="W120" i="97" s="1"/>
  <c r="V120" i="97" s="1"/>
  <c r="X120" i="97" s="1"/>
  <c r="R73" i="97"/>
  <c r="H73" i="97" s="1"/>
  <c r="E73" i="97"/>
  <c r="AA133" i="97"/>
  <c r="AC129" i="97"/>
  <c r="Z129" i="97"/>
  <c r="AB129" i="97" s="1"/>
  <c r="L132" i="97"/>
  <c r="M131" i="97"/>
  <c r="D131" i="97" s="1"/>
  <c r="S73" i="97"/>
  <c r="C134" i="97"/>
  <c r="B135" i="97"/>
  <c r="U118" i="96"/>
  <c r="W118" i="96" s="1"/>
  <c r="V118" i="96" s="1"/>
  <c r="X118" i="96" s="1"/>
  <c r="O129" i="96"/>
  <c r="C134" i="96"/>
  <c r="B135" i="96"/>
  <c r="AC128" i="96"/>
  <c r="Z128" i="96"/>
  <c r="AB128" i="96" s="1"/>
  <c r="AA133" i="96"/>
  <c r="L131" i="96"/>
  <c r="M130" i="96"/>
  <c r="D130" i="96" s="1"/>
  <c r="O130" i="95"/>
  <c r="AC129" i="95"/>
  <c r="Z129" i="95"/>
  <c r="AB129" i="95" s="1"/>
  <c r="L132" i="95"/>
  <c r="M131" i="95"/>
  <c r="D131" i="95" s="1"/>
  <c r="R73" i="95"/>
  <c r="AA134" i="95"/>
  <c r="S73" i="95"/>
  <c r="C135" i="95"/>
  <c r="B136" i="95"/>
  <c r="O128" i="94"/>
  <c r="L130" i="94"/>
  <c r="M129" i="94"/>
  <c r="D129" i="94" s="1"/>
  <c r="C134" i="94"/>
  <c r="B135" i="94"/>
  <c r="AA133" i="94"/>
  <c r="AC127" i="94"/>
  <c r="Z127" i="94"/>
  <c r="AB127" i="94" s="1"/>
  <c r="W53" i="101" l="1"/>
  <c r="W53" i="99"/>
  <c r="V53" i="99" s="1"/>
  <c r="W53" i="106"/>
  <c r="W53" i="102"/>
  <c r="W53" i="104"/>
  <c r="W53" i="105"/>
  <c r="V53" i="105" s="1"/>
  <c r="X50" i="95"/>
  <c r="F50" i="95"/>
  <c r="V52" i="94"/>
  <c r="H52" i="94"/>
  <c r="W50" i="100"/>
  <c r="V50" i="100" s="1"/>
  <c r="W51" i="113"/>
  <c r="H51" i="113" s="1"/>
  <c r="W53" i="98"/>
  <c r="V53" i="98" s="1"/>
  <c r="H50" i="100"/>
  <c r="I75" i="96"/>
  <c r="P76" i="96"/>
  <c r="Q76" i="96"/>
  <c r="R79" i="117"/>
  <c r="H79" i="117" s="1"/>
  <c r="S79" i="117"/>
  <c r="I79" i="117" s="1"/>
  <c r="O131" i="117"/>
  <c r="U108" i="117"/>
  <c r="W108" i="117" s="1"/>
  <c r="V108" i="117" s="1"/>
  <c r="X108" i="117" s="1"/>
  <c r="Z130" i="117"/>
  <c r="AB130" i="117" s="1"/>
  <c r="AC130" i="117"/>
  <c r="M132" i="117"/>
  <c r="D132" i="117" s="1"/>
  <c r="L133" i="117"/>
  <c r="AA135" i="117"/>
  <c r="P80" i="117"/>
  <c r="Q80" i="117"/>
  <c r="F80" i="117" s="1"/>
  <c r="B137" i="117"/>
  <c r="C136" i="117"/>
  <c r="O131" i="116"/>
  <c r="U100" i="116"/>
  <c r="W100" i="116" s="1"/>
  <c r="V100" i="116" s="1"/>
  <c r="X100" i="116" s="1"/>
  <c r="AA135" i="116"/>
  <c r="P82" i="116"/>
  <c r="I81" i="116"/>
  <c r="Q82" i="116"/>
  <c r="F82" i="116" s="1"/>
  <c r="B137" i="116"/>
  <c r="C136" i="116"/>
  <c r="Z130" i="116"/>
  <c r="AB130" i="116" s="1"/>
  <c r="AC130" i="116"/>
  <c r="M132" i="116"/>
  <c r="D132" i="116" s="1"/>
  <c r="L133" i="116"/>
  <c r="R128" i="115"/>
  <c r="O131" i="115"/>
  <c r="P129" i="115"/>
  <c r="Q129" i="115"/>
  <c r="S129" i="115" s="1"/>
  <c r="L133" i="115"/>
  <c r="M132" i="115"/>
  <c r="D132" i="115" s="1"/>
  <c r="AC130" i="115"/>
  <c r="Z130" i="115"/>
  <c r="AB130" i="115" s="1"/>
  <c r="B136" i="115"/>
  <c r="C135" i="115"/>
  <c r="F53" i="115"/>
  <c r="X53" i="115"/>
  <c r="AA134" i="115"/>
  <c r="O131" i="114"/>
  <c r="R127" i="113"/>
  <c r="B137" i="114"/>
  <c r="C136" i="114"/>
  <c r="R128" i="114"/>
  <c r="F53" i="114"/>
  <c r="X53" i="114"/>
  <c r="M132" i="114"/>
  <c r="D132" i="114" s="1"/>
  <c r="L133" i="114"/>
  <c r="AA135" i="114"/>
  <c r="P129" i="114"/>
  <c r="Q129" i="114"/>
  <c r="S129" i="114" s="1"/>
  <c r="Z130" i="114"/>
  <c r="AB130" i="114" s="1"/>
  <c r="AC130" i="114"/>
  <c r="O130" i="113"/>
  <c r="P128" i="113"/>
  <c r="Q128" i="113"/>
  <c r="S128" i="113" s="1"/>
  <c r="C135" i="113"/>
  <c r="B136" i="113"/>
  <c r="AC129" i="113"/>
  <c r="Z129" i="113"/>
  <c r="AB129" i="113" s="1"/>
  <c r="L132" i="113"/>
  <c r="M131" i="113"/>
  <c r="D131" i="113" s="1"/>
  <c r="AA134" i="113"/>
  <c r="O131" i="112"/>
  <c r="P128" i="112"/>
  <c r="Q128" i="112"/>
  <c r="S128" i="112" s="1"/>
  <c r="Z130" i="112"/>
  <c r="AB130" i="112" s="1"/>
  <c r="AC130" i="112"/>
  <c r="F53" i="112"/>
  <c r="X53" i="112"/>
  <c r="B137" i="112"/>
  <c r="C136" i="112"/>
  <c r="AA135" i="112"/>
  <c r="M132" i="112"/>
  <c r="D132" i="112" s="1"/>
  <c r="L133" i="112"/>
  <c r="R127" i="112"/>
  <c r="O131" i="111"/>
  <c r="P128" i="111"/>
  <c r="Q128" i="111"/>
  <c r="S128" i="111" s="1"/>
  <c r="B136" i="111"/>
  <c r="C135" i="111"/>
  <c r="V53" i="111"/>
  <c r="H53" i="111"/>
  <c r="Z129" i="111"/>
  <c r="AB129" i="111" s="1"/>
  <c r="AC129" i="111"/>
  <c r="M132" i="111"/>
  <c r="D132" i="111" s="1"/>
  <c r="L133" i="111"/>
  <c r="AA134" i="111"/>
  <c r="R127" i="111"/>
  <c r="O131" i="110"/>
  <c r="P129" i="110"/>
  <c r="Q129" i="110"/>
  <c r="S129" i="110" s="1"/>
  <c r="B137" i="110"/>
  <c r="C136" i="110"/>
  <c r="F53" i="110"/>
  <c r="X53" i="110"/>
  <c r="M132" i="110"/>
  <c r="D132" i="110" s="1"/>
  <c r="L133" i="110"/>
  <c r="Z130" i="110"/>
  <c r="AB130" i="110" s="1"/>
  <c r="AC130" i="110"/>
  <c r="AA135" i="110"/>
  <c r="R128" i="110"/>
  <c r="O131" i="109"/>
  <c r="P129" i="109"/>
  <c r="Q129" i="109"/>
  <c r="S129" i="109" s="1"/>
  <c r="M132" i="109"/>
  <c r="D132" i="109" s="1"/>
  <c r="L133" i="109"/>
  <c r="B137" i="109"/>
  <c r="C136" i="109"/>
  <c r="F53" i="109"/>
  <c r="X53" i="109"/>
  <c r="Z130" i="109"/>
  <c r="AB130" i="109" s="1"/>
  <c r="AC130" i="109"/>
  <c r="AA135" i="109"/>
  <c r="R128" i="109"/>
  <c r="O131" i="108"/>
  <c r="P129" i="108"/>
  <c r="Q129" i="108"/>
  <c r="S129" i="108" s="1"/>
  <c r="M132" i="108"/>
  <c r="D132" i="108" s="1"/>
  <c r="L133" i="108"/>
  <c r="Z130" i="108"/>
  <c r="AB130" i="108" s="1"/>
  <c r="AC130" i="108"/>
  <c r="AA135" i="108"/>
  <c r="B137" i="108"/>
  <c r="C136" i="108"/>
  <c r="F53" i="108"/>
  <c r="X53" i="108"/>
  <c r="R128" i="108"/>
  <c r="O131" i="107"/>
  <c r="P129" i="107"/>
  <c r="Q129" i="107"/>
  <c r="S129" i="107" s="1"/>
  <c r="R128" i="106"/>
  <c r="Z130" i="107"/>
  <c r="AB130" i="107" s="1"/>
  <c r="AC130" i="107"/>
  <c r="M132" i="107"/>
  <c r="D132" i="107" s="1"/>
  <c r="L133" i="107"/>
  <c r="AA135" i="107"/>
  <c r="F53" i="107"/>
  <c r="X53" i="107"/>
  <c r="B137" i="107"/>
  <c r="C136" i="107"/>
  <c r="R128" i="107"/>
  <c r="O131" i="106"/>
  <c r="P129" i="106"/>
  <c r="Q129" i="106"/>
  <c r="S129" i="106" s="1"/>
  <c r="C136" i="106"/>
  <c r="B137" i="106"/>
  <c r="AA135" i="106"/>
  <c r="AC130" i="106"/>
  <c r="Z130" i="106"/>
  <c r="AB130" i="106" s="1"/>
  <c r="L133" i="106"/>
  <c r="M132" i="106"/>
  <c r="D132" i="106" s="1"/>
  <c r="V53" i="106"/>
  <c r="H53" i="106"/>
  <c r="O131" i="105"/>
  <c r="P128" i="105"/>
  <c r="Q128" i="105"/>
  <c r="S128" i="105" s="1"/>
  <c r="R128" i="104"/>
  <c r="B136" i="105"/>
  <c r="C135" i="105"/>
  <c r="Z129" i="105"/>
  <c r="AB129" i="105" s="1"/>
  <c r="AC129" i="105"/>
  <c r="M132" i="105"/>
  <c r="D132" i="105" s="1"/>
  <c r="L133" i="105"/>
  <c r="H53" i="105"/>
  <c r="AA134" i="105"/>
  <c r="R127" i="105"/>
  <c r="O131" i="104"/>
  <c r="P129" i="104"/>
  <c r="Q129" i="104"/>
  <c r="S129" i="104" s="1"/>
  <c r="R76" i="94"/>
  <c r="AA135" i="104"/>
  <c r="V53" i="104"/>
  <c r="H53" i="104"/>
  <c r="S76" i="94"/>
  <c r="C136" i="104"/>
  <c r="B137" i="104"/>
  <c r="L133" i="104"/>
  <c r="M132" i="104"/>
  <c r="D132" i="104" s="1"/>
  <c r="AC130" i="104"/>
  <c r="Z130" i="104"/>
  <c r="AB130" i="104" s="1"/>
  <c r="P127" i="103"/>
  <c r="Q127" i="103"/>
  <c r="S127" i="103" s="1"/>
  <c r="O130" i="103"/>
  <c r="Z129" i="103"/>
  <c r="AB129" i="103" s="1"/>
  <c r="AC129" i="103"/>
  <c r="M131" i="103"/>
  <c r="D131" i="103" s="1"/>
  <c r="L132" i="103"/>
  <c r="AA135" i="103"/>
  <c r="R126" i="103"/>
  <c r="R128" i="102"/>
  <c r="B137" i="103"/>
  <c r="C136" i="103"/>
  <c r="U53" i="103"/>
  <c r="E53" i="103" s="1"/>
  <c r="I52" i="103"/>
  <c r="O131" i="102"/>
  <c r="P129" i="102"/>
  <c r="Q129" i="102"/>
  <c r="S129" i="102" s="1"/>
  <c r="L133" i="102"/>
  <c r="M132" i="102"/>
  <c r="D132" i="102" s="1"/>
  <c r="AC130" i="102"/>
  <c r="Z130" i="102"/>
  <c r="AB130" i="102" s="1"/>
  <c r="AA135" i="102"/>
  <c r="R128" i="101"/>
  <c r="C136" i="102"/>
  <c r="B137" i="102"/>
  <c r="V53" i="102"/>
  <c r="H53" i="102"/>
  <c r="O131" i="101"/>
  <c r="P129" i="101"/>
  <c r="Q129" i="101"/>
  <c r="S129" i="101" s="1"/>
  <c r="AA135" i="101"/>
  <c r="R126" i="100"/>
  <c r="V53" i="101"/>
  <c r="H53" i="101"/>
  <c r="C136" i="101"/>
  <c r="B137" i="101"/>
  <c r="AC130" i="101"/>
  <c r="Z130" i="101"/>
  <c r="AB130" i="101" s="1"/>
  <c r="L133" i="101"/>
  <c r="M132" i="101"/>
  <c r="D132" i="101" s="1"/>
  <c r="O130" i="100"/>
  <c r="P127" i="100"/>
  <c r="Q127" i="100"/>
  <c r="S127" i="100" s="1"/>
  <c r="C135" i="100"/>
  <c r="B136" i="100"/>
  <c r="AA134" i="100"/>
  <c r="AC129" i="100"/>
  <c r="Z129" i="100"/>
  <c r="AB129" i="100" s="1"/>
  <c r="L132" i="100"/>
  <c r="M131" i="100"/>
  <c r="D131" i="100" s="1"/>
  <c r="O131" i="99"/>
  <c r="P128" i="99"/>
  <c r="Q128" i="99"/>
  <c r="S128" i="99" s="1"/>
  <c r="H53" i="99"/>
  <c r="B137" i="99"/>
  <c r="C136" i="99"/>
  <c r="Z130" i="99"/>
  <c r="AB130" i="99" s="1"/>
  <c r="AC130" i="99"/>
  <c r="AA135" i="99"/>
  <c r="M132" i="99"/>
  <c r="D132" i="99" s="1"/>
  <c r="L133" i="99"/>
  <c r="R127" i="99"/>
  <c r="H53" i="98"/>
  <c r="S86" i="98"/>
  <c r="Q87" i="98" s="1"/>
  <c r="O131" i="98"/>
  <c r="AA135" i="98"/>
  <c r="M132" i="98"/>
  <c r="D132" i="98" s="1"/>
  <c r="L133" i="98"/>
  <c r="Z129" i="98"/>
  <c r="AB129" i="98" s="1"/>
  <c r="AC129" i="98"/>
  <c r="R86" i="98"/>
  <c r="B137" i="98"/>
  <c r="C136" i="98"/>
  <c r="U121" i="97"/>
  <c r="W121" i="97" s="1"/>
  <c r="V121" i="97" s="1"/>
  <c r="X121" i="97" s="1"/>
  <c r="O131" i="97"/>
  <c r="AA134" i="97"/>
  <c r="C135" i="97"/>
  <c r="B136" i="97"/>
  <c r="P74" i="97"/>
  <c r="I73" i="97"/>
  <c r="Q74" i="97"/>
  <c r="F74" i="97" s="1"/>
  <c r="L133" i="97"/>
  <c r="M132" i="97"/>
  <c r="D132" i="97" s="1"/>
  <c r="AC130" i="97"/>
  <c r="Z130" i="97"/>
  <c r="AB130" i="97" s="1"/>
  <c r="O130" i="96"/>
  <c r="U119" i="96"/>
  <c r="W119" i="96" s="1"/>
  <c r="V119" i="96" s="1"/>
  <c r="X119" i="96" s="1"/>
  <c r="L132" i="96"/>
  <c r="M131" i="96"/>
  <c r="D131" i="96" s="1"/>
  <c r="AA134" i="96"/>
  <c r="AC129" i="96"/>
  <c r="Z129" i="96"/>
  <c r="AB129" i="96" s="1"/>
  <c r="C135" i="96"/>
  <c r="B136" i="96"/>
  <c r="O131" i="95"/>
  <c r="AA135" i="95"/>
  <c r="L133" i="95"/>
  <c r="M132" i="95"/>
  <c r="D132" i="95" s="1"/>
  <c r="AC130" i="95"/>
  <c r="Z130" i="95"/>
  <c r="AB130" i="95" s="1"/>
  <c r="C136" i="95"/>
  <c r="B137" i="95"/>
  <c r="P74" i="95"/>
  <c r="Q74" i="95"/>
  <c r="O129" i="94"/>
  <c r="C135" i="94"/>
  <c r="B136" i="94"/>
  <c r="AC128" i="94"/>
  <c r="Z128" i="94"/>
  <c r="AB128" i="94" s="1"/>
  <c r="AA134" i="94"/>
  <c r="L131" i="94"/>
  <c r="M130" i="94"/>
  <c r="D130" i="94" s="1"/>
  <c r="W53" i="103" l="1"/>
  <c r="V53" i="103" s="1"/>
  <c r="P87" i="98"/>
  <c r="V51" i="113"/>
  <c r="U51" i="95"/>
  <c r="I50" i="95"/>
  <c r="X52" i="94"/>
  <c r="F52" i="94"/>
  <c r="F50" i="100"/>
  <c r="X50" i="100"/>
  <c r="F51" i="113"/>
  <c r="X51" i="113"/>
  <c r="R76" i="96"/>
  <c r="H76" i="96" s="1"/>
  <c r="E76" i="96"/>
  <c r="F76" i="96"/>
  <c r="S76" i="96"/>
  <c r="O132" i="117"/>
  <c r="U109" i="117"/>
  <c r="W109" i="117" s="1"/>
  <c r="V109" i="117" s="1"/>
  <c r="X109" i="117" s="1"/>
  <c r="AA136" i="117"/>
  <c r="R80" i="117"/>
  <c r="H80" i="117" s="1"/>
  <c r="E80" i="117"/>
  <c r="S82" i="116"/>
  <c r="P83" i="116" s="1"/>
  <c r="B138" i="117"/>
  <c r="C137" i="117"/>
  <c r="S80" i="117"/>
  <c r="M133" i="117"/>
  <c r="D133" i="117" s="1"/>
  <c r="L134" i="117"/>
  <c r="Z131" i="117"/>
  <c r="AB131" i="117" s="1"/>
  <c r="AC131" i="117"/>
  <c r="O132" i="116"/>
  <c r="U101" i="116"/>
  <c r="W101" i="116" s="1"/>
  <c r="V101" i="116" s="1"/>
  <c r="X101" i="116" s="1"/>
  <c r="M133" i="116"/>
  <c r="D133" i="116" s="1"/>
  <c r="L134" i="116"/>
  <c r="Z131" i="116"/>
  <c r="AB131" i="116" s="1"/>
  <c r="AC131" i="116"/>
  <c r="AA136" i="116"/>
  <c r="R82" i="116"/>
  <c r="H82" i="116" s="1"/>
  <c r="E82" i="116"/>
  <c r="B138" i="116"/>
  <c r="C137" i="116"/>
  <c r="R129" i="115"/>
  <c r="O132" i="115"/>
  <c r="P130" i="115"/>
  <c r="Q130" i="115"/>
  <c r="S130" i="115" s="1"/>
  <c r="B137" i="115"/>
  <c r="C136" i="115"/>
  <c r="AC131" i="115"/>
  <c r="Z131" i="115"/>
  <c r="AB131" i="115" s="1"/>
  <c r="L134" i="115"/>
  <c r="M133" i="115"/>
  <c r="D133" i="115" s="1"/>
  <c r="U54" i="115"/>
  <c r="E54" i="115" s="1"/>
  <c r="I53" i="115"/>
  <c r="AA135" i="115"/>
  <c r="O132" i="114"/>
  <c r="R128" i="113"/>
  <c r="Z131" i="114"/>
  <c r="AB131" i="114" s="1"/>
  <c r="AC131" i="114"/>
  <c r="R129" i="114"/>
  <c r="M133" i="114"/>
  <c r="D133" i="114" s="1"/>
  <c r="L134" i="114"/>
  <c r="U54" i="114"/>
  <c r="E54" i="114" s="1"/>
  <c r="I53" i="114"/>
  <c r="B138" i="114"/>
  <c r="C137" i="114"/>
  <c r="P130" i="114"/>
  <c r="Q130" i="114"/>
  <c r="S130" i="114" s="1"/>
  <c r="AA136" i="114"/>
  <c r="O131" i="113"/>
  <c r="P129" i="113"/>
  <c r="Q129" i="113"/>
  <c r="S129" i="113" s="1"/>
  <c r="L133" i="113"/>
  <c r="M132" i="113"/>
  <c r="D132" i="113" s="1"/>
  <c r="AC130" i="113"/>
  <c r="Z130" i="113"/>
  <c r="AB130" i="113" s="1"/>
  <c r="AA135" i="113"/>
  <c r="C136" i="113"/>
  <c r="B137" i="113"/>
  <c r="O132" i="112"/>
  <c r="P129" i="112"/>
  <c r="Q129" i="112"/>
  <c r="S129" i="112" s="1"/>
  <c r="M133" i="112"/>
  <c r="D133" i="112" s="1"/>
  <c r="L134" i="112"/>
  <c r="B138" i="112"/>
  <c r="C137" i="112"/>
  <c r="AA136" i="112"/>
  <c r="U54" i="112"/>
  <c r="E54" i="112" s="1"/>
  <c r="I53" i="112"/>
  <c r="Z131" i="112"/>
  <c r="AB131" i="112" s="1"/>
  <c r="AC131" i="112"/>
  <c r="R128" i="112"/>
  <c r="O132" i="111"/>
  <c r="P129" i="111"/>
  <c r="Q129" i="111"/>
  <c r="S129" i="111" s="1"/>
  <c r="F53" i="111"/>
  <c r="X53" i="111"/>
  <c r="B137" i="111"/>
  <c r="C136" i="111"/>
  <c r="M133" i="111"/>
  <c r="D133" i="111" s="1"/>
  <c r="L134" i="111"/>
  <c r="Z130" i="111"/>
  <c r="AB130" i="111" s="1"/>
  <c r="AC130" i="111"/>
  <c r="AA135" i="111"/>
  <c r="R128" i="111"/>
  <c r="O132" i="110"/>
  <c r="P130" i="110"/>
  <c r="Q130" i="110"/>
  <c r="S130" i="110" s="1"/>
  <c r="B138" i="110"/>
  <c r="C137" i="110"/>
  <c r="Z131" i="110"/>
  <c r="AB131" i="110" s="1"/>
  <c r="AC131" i="110"/>
  <c r="M133" i="110"/>
  <c r="D133" i="110" s="1"/>
  <c r="L134" i="110"/>
  <c r="U54" i="110"/>
  <c r="E54" i="110" s="1"/>
  <c r="I53" i="110"/>
  <c r="AA136" i="110"/>
  <c r="R129" i="110"/>
  <c r="O132" i="109"/>
  <c r="P130" i="109"/>
  <c r="Q130" i="109"/>
  <c r="S130" i="109" s="1"/>
  <c r="B138" i="109"/>
  <c r="C137" i="109"/>
  <c r="Z131" i="109"/>
  <c r="AB131" i="109" s="1"/>
  <c r="AC131" i="109"/>
  <c r="U54" i="109"/>
  <c r="E54" i="109" s="1"/>
  <c r="I53" i="109"/>
  <c r="AA136" i="109"/>
  <c r="M133" i="109"/>
  <c r="D133" i="109" s="1"/>
  <c r="L134" i="109"/>
  <c r="R129" i="109"/>
  <c r="O132" i="108"/>
  <c r="P130" i="108"/>
  <c r="Q130" i="108"/>
  <c r="S130" i="108" s="1"/>
  <c r="U54" i="108"/>
  <c r="E54" i="108" s="1"/>
  <c r="I53" i="108"/>
  <c r="AA136" i="108"/>
  <c r="B138" i="108"/>
  <c r="C137" i="108"/>
  <c r="Z131" i="108"/>
  <c r="AB131" i="108" s="1"/>
  <c r="AC131" i="108"/>
  <c r="M133" i="108"/>
  <c r="D133" i="108" s="1"/>
  <c r="L134" i="108"/>
  <c r="R129" i="108"/>
  <c r="O132" i="107"/>
  <c r="P130" i="107"/>
  <c r="Q130" i="107"/>
  <c r="S130" i="107" s="1"/>
  <c r="R129" i="106"/>
  <c r="B138" i="107"/>
  <c r="C137" i="107"/>
  <c r="M133" i="107"/>
  <c r="D133" i="107" s="1"/>
  <c r="L134" i="107"/>
  <c r="Z131" i="107"/>
  <c r="AB131" i="107" s="1"/>
  <c r="AC131" i="107"/>
  <c r="AA136" i="107"/>
  <c r="U54" i="107"/>
  <c r="E54" i="107" s="1"/>
  <c r="I53" i="107"/>
  <c r="R129" i="107"/>
  <c r="O132" i="106"/>
  <c r="P130" i="106"/>
  <c r="Q130" i="106"/>
  <c r="S130" i="106" s="1"/>
  <c r="AA136" i="106"/>
  <c r="F53" i="106"/>
  <c r="X53" i="106"/>
  <c r="L134" i="106"/>
  <c r="M133" i="106"/>
  <c r="D133" i="106" s="1"/>
  <c r="AC131" i="106"/>
  <c r="Z131" i="106"/>
  <c r="AB131" i="106" s="1"/>
  <c r="C137" i="106"/>
  <c r="B138" i="106"/>
  <c r="O132" i="105"/>
  <c r="P129" i="105"/>
  <c r="Q129" i="105"/>
  <c r="S129" i="105" s="1"/>
  <c r="R129" i="104"/>
  <c r="M133" i="105"/>
  <c r="D133" i="105" s="1"/>
  <c r="L134" i="105"/>
  <c r="Z130" i="105"/>
  <c r="AB130" i="105" s="1"/>
  <c r="AC130" i="105"/>
  <c r="AA135" i="105"/>
  <c r="F53" i="105"/>
  <c r="X53" i="105"/>
  <c r="B137" i="105"/>
  <c r="C136" i="105"/>
  <c r="R128" i="105"/>
  <c r="O132" i="104"/>
  <c r="P130" i="104"/>
  <c r="Q130" i="104"/>
  <c r="S130" i="104" s="1"/>
  <c r="AC131" i="104"/>
  <c r="Z131" i="104"/>
  <c r="AB131" i="104" s="1"/>
  <c r="L134" i="104"/>
  <c r="M133" i="104"/>
  <c r="D133" i="104" s="1"/>
  <c r="AA136" i="104"/>
  <c r="C137" i="104"/>
  <c r="B138" i="104"/>
  <c r="Q77" i="94"/>
  <c r="P77" i="94"/>
  <c r="F53" i="104"/>
  <c r="X53" i="104"/>
  <c r="R129" i="102"/>
  <c r="O131" i="103"/>
  <c r="P128" i="103"/>
  <c r="Q128" i="103"/>
  <c r="S128" i="103" s="1"/>
  <c r="H53" i="103"/>
  <c r="AA136" i="103"/>
  <c r="B138" i="103"/>
  <c r="C137" i="103"/>
  <c r="M132" i="103"/>
  <c r="D132" i="103" s="1"/>
  <c r="L133" i="103"/>
  <c r="Z130" i="103"/>
  <c r="AB130" i="103" s="1"/>
  <c r="AC130" i="103"/>
  <c r="R127" i="103"/>
  <c r="O132" i="102"/>
  <c r="P130" i="102"/>
  <c r="Q130" i="102"/>
  <c r="S130" i="102" s="1"/>
  <c r="F53" i="102"/>
  <c r="X53" i="102"/>
  <c r="AA136" i="102"/>
  <c r="AC131" i="102"/>
  <c r="Z131" i="102"/>
  <c r="AB131" i="102" s="1"/>
  <c r="L134" i="102"/>
  <c r="M133" i="102"/>
  <c r="D133" i="102" s="1"/>
  <c r="R129" i="101"/>
  <c r="C137" i="102"/>
  <c r="B138" i="102"/>
  <c r="O132" i="101"/>
  <c r="P130" i="101"/>
  <c r="Q130" i="101"/>
  <c r="S130" i="101" s="1"/>
  <c r="L134" i="101"/>
  <c r="M133" i="101"/>
  <c r="D133" i="101" s="1"/>
  <c r="AC131" i="101"/>
  <c r="Z131" i="101"/>
  <c r="AB131" i="101" s="1"/>
  <c r="AA136" i="101"/>
  <c r="F53" i="101"/>
  <c r="X53" i="101"/>
  <c r="R127" i="100"/>
  <c r="C137" i="101"/>
  <c r="B138" i="101"/>
  <c r="O131" i="100"/>
  <c r="P128" i="100"/>
  <c r="Q128" i="100"/>
  <c r="S128" i="100" s="1"/>
  <c r="AA135" i="100"/>
  <c r="L133" i="100"/>
  <c r="M132" i="100"/>
  <c r="D132" i="100" s="1"/>
  <c r="AC130" i="100"/>
  <c r="Z130" i="100"/>
  <c r="AB130" i="100" s="1"/>
  <c r="C136" i="100"/>
  <c r="B137" i="100"/>
  <c r="O132" i="99"/>
  <c r="P129" i="99"/>
  <c r="Q129" i="99"/>
  <c r="S129" i="99" s="1"/>
  <c r="M133" i="99"/>
  <c r="D133" i="99" s="1"/>
  <c r="L134" i="99"/>
  <c r="B138" i="99"/>
  <c r="C137" i="99"/>
  <c r="F53" i="99"/>
  <c r="X53" i="99"/>
  <c r="Z131" i="99"/>
  <c r="AB131" i="99" s="1"/>
  <c r="AC131" i="99"/>
  <c r="AA136" i="99"/>
  <c r="R128" i="99"/>
  <c r="X53" i="98"/>
  <c r="F53" i="98"/>
  <c r="O132" i="98"/>
  <c r="R87" i="98"/>
  <c r="AA136" i="98"/>
  <c r="Z130" i="98"/>
  <c r="AB130" i="98" s="1"/>
  <c r="AC130" i="98"/>
  <c r="M133" i="98"/>
  <c r="D133" i="98" s="1"/>
  <c r="L134" i="98"/>
  <c r="S87" i="98"/>
  <c r="B138" i="98"/>
  <c r="C137" i="98"/>
  <c r="O132" i="97"/>
  <c r="U122" i="97"/>
  <c r="W122" i="97" s="1"/>
  <c r="V122" i="97" s="1"/>
  <c r="X122" i="97" s="1"/>
  <c r="S74" i="97"/>
  <c r="C136" i="97"/>
  <c r="B137" i="97"/>
  <c r="AC131" i="97"/>
  <c r="Z131" i="97"/>
  <c r="AB131" i="97" s="1"/>
  <c r="L134" i="97"/>
  <c r="M133" i="97"/>
  <c r="D133" i="97" s="1"/>
  <c r="R74" i="97"/>
  <c r="H74" i="97" s="1"/>
  <c r="E74" i="97"/>
  <c r="AA135" i="97"/>
  <c r="U120" i="96"/>
  <c r="W120" i="96" s="1"/>
  <c r="V120" i="96" s="1"/>
  <c r="X120" i="96" s="1"/>
  <c r="O131" i="96"/>
  <c r="C136" i="96"/>
  <c r="B137" i="96"/>
  <c r="L133" i="96"/>
  <c r="M132" i="96"/>
  <c r="D132" i="96" s="1"/>
  <c r="AA135" i="96"/>
  <c r="AC130" i="96"/>
  <c r="Z130" i="96"/>
  <c r="AB130" i="96" s="1"/>
  <c r="O132" i="95"/>
  <c r="S74" i="95"/>
  <c r="C137" i="95"/>
  <c r="B138" i="95"/>
  <c r="R74" i="95"/>
  <c r="AA136" i="95"/>
  <c r="AC131" i="95"/>
  <c r="Z131" i="95"/>
  <c r="AB131" i="95" s="1"/>
  <c r="L134" i="95"/>
  <c r="M133" i="95"/>
  <c r="D133" i="95" s="1"/>
  <c r="O130" i="94"/>
  <c r="C136" i="94"/>
  <c r="B137" i="94"/>
  <c r="L132" i="94"/>
  <c r="M131" i="94"/>
  <c r="D131" i="94" s="1"/>
  <c r="AC129" i="94"/>
  <c r="Z129" i="94"/>
  <c r="AB129" i="94" s="1"/>
  <c r="AA135" i="94"/>
  <c r="W54" i="108" l="1"/>
  <c r="W54" i="115"/>
  <c r="W54" i="114"/>
  <c r="W54" i="109"/>
  <c r="W54" i="110"/>
  <c r="W51" i="95"/>
  <c r="E51" i="95"/>
  <c r="W53" i="94"/>
  <c r="U53" i="94"/>
  <c r="E53" i="94" s="1"/>
  <c r="I52" i="94"/>
  <c r="W54" i="112"/>
  <c r="V54" i="112" s="1"/>
  <c r="I82" i="116"/>
  <c r="W54" i="107"/>
  <c r="U52" i="113"/>
  <c r="E52" i="113" s="1"/>
  <c r="I51" i="113"/>
  <c r="U51" i="100"/>
  <c r="E51" i="100" s="1"/>
  <c r="I50" i="100"/>
  <c r="Q83" i="116"/>
  <c r="F83" i="116" s="1"/>
  <c r="P77" i="96"/>
  <c r="Q77" i="96"/>
  <c r="I76" i="96"/>
  <c r="O133" i="117"/>
  <c r="U110" i="117"/>
  <c r="W110" i="117" s="1"/>
  <c r="V110" i="117" s="1"/>
  <c r="X110" i="117" s="1"/>
  <c r="Z132" i="117"/>
  <c r="AB132" i="117" s="1"/>
  <c r="AC132" i="117"/>
  <c r="M134" i="117"/>
  <c r="D134" i="117" s="1"/>
  <c r="L135" i="117"/>
  <c r="P81" i="117"/>
  <c r="I80" i="117"/>
  <c r="Q81" i="117"/>
  <c r="F81" i="117" s="1"/>
  <c r="B139" i="117"/>
  <c r="C138" i="117"/>
  <c r="AA137" i="117"/>
  <c r="O133" i="116"/>
  <c r="U102" i="116"/>
  <c r="W102" i="116" s="1"/>
  <c r="V102" i="116" s="1"/>
  <c r="X102" i="116" s="1"/>
  <c r="E83" i="116"/>
  <c r="AA137" i="116"/>
  <c r="B139" i="116"/>
  <c r="C138" i="116"/>
  <c r="Z132" i="116"/>
  <c r="AB132" i="116" s="1"/>
  <c r="AC132" i="116"/>
  <c r="M134" i="116"/>
  <c r="D134" i="116" s="1"/>
  <c r="L135" i="116"/>
  <c r="R130" i="115"/>
  <c r="O133" i="115"/>
  <c r="P131" i="115"/>
  <c r="Q131" i="115"/>
  <c r="S131" i="115" s="1"/>
  <c r="M134" i="115"/>
  <c r="D134" i="115" s="1"/>
  <c r="L135" i="115"/>
  <c r="AC132" i="115"/>
  <c r="Z132" i="115"/>
  <c r="AB132" i="115" s="1"/>
  <c r="B138" i="115"/>
  <c r="C137" i="115"/>
  <c r="V54" i="115"/>
  <c r="H54" i="115"/>
  <c r="AA136" i="115"/>
  <c r="P131" i="114"/>
  <c r="Q131" i="114"/>
  <c r="S131" i="114" s="1"/>
  <c r="O133" i="114"/>
  <c r="R129" i="113"/>
  <c r="AA137" i="114"/>
  <c r="V54" i="114"/>
  <c r="H54" i="114"/>
  <c r="M134" i="114"/>
  <c r="D134" i="114" s="1"/>
  <c r="L135" i="114"/>
  <c r="R130" i="114"/>
  <c r="B139" i="114"/>
  <c r="C138" i="114"/>
  <c r="Z132" i="114"/>
  <c r="AB132" i="114" s="1"/>
  <c r="AC132" i="114"/>
  <c r="O132" i="113"/>
  <c r="P130" i="113"/>
  <c r="Q130" i="113"/>
  <c r="S130" i="113" s="1"/>
  <c r="C137" i="113"/>
  <c r="B138" i="113"/>
  <c r="AC131" i="113"/>
  <c r="Z131" i="113"/>
  <c r="AB131" i="113" s="1"/>
  <c r="L134" i="113"/>
  <c r="M133" i="113"/>
  <c r="D133" i="113" s="1"/>
  <c r="AA136" i="113"/>
  <c r="O133" i="112"/>
  <c r="P130" i="112"/>
  <c r="Q130" i="112"/>
  <c r="S130" i="112" s="1"/>
  <c r="Z132" i="112"/>
  <c r="AB132" i="112" s="1"/>
  <c r="AC132" i="112"/>
  <c r="H54" i="112"/>
  <c r="B139" i="112"/>
  <c r="C138" i="112"/>
  <c r="AA137" i="112"/>
  <c r="M134" i="112"/>
  <c r="D134" i="112" s="1"/>
  <c r="L135" i="112"/>
  <c r="R129" i="112"/>
  <c r="O133" i="111"/>
  <c r="P130" i="111"/>
  <c r="Q130" i="111"/>
  <c r="S130" i="111" s="1"/>
  <c r="B138" i="111"/>
  <c r="C137" i="111"/>
  <c r="Z131" i="111"/>
  <c r="AB131" i="111" s="1"/>
  <c r="AC131" i="111"/>
  <c r="M134" i="111"/>
  <c r="D134" i="111" s="1"/>
  <c r="L135" i="111"/>
  <c r="AA136" i="111"/>
  <c r="U54" i="111"/>
  <c r="E54" i="111" s="1"/>
  <c r="I53" i="111"/>
  <c r="R129" i="111"/>
  <c r="O133" i="110"/>
  <c r="P131" i="110"/>
  <c r="Q131" i="110"/>
  <c r="S131" i="110" s="1"/>
  <c r="B139" i="110"/>
  <c r="C138" i="110"/>
  <c r="V54" i="110"/>
  <c r="H54" i="110"/>
  <c r="M134" i="110"/>
  <c r="D134" i="110" s="1"/>
  <c r="L135" i="110"/>
  <c r="Z132" i="110"/>
  <c r="AB132" i="110" s="1"/>
  <c r="AC132" i="110"/>
  <c r="AA137" i="110"/>
  <c r="R130" i="110"/>
  <c r="O133" i="109"/>
  <c r="P131" i="109"/>
  <c r="Q131" i="109"/>
  <c r="S131" i="109" s="1"/>
  <c r="M134" i="109"/>
  <c r="D134" i="109" s="1"/>
  <c r="L135" i="109"/>
  <c r="B139" i="109"/>
  <c r="C138" i="109"/>
  <c r="V54" i="109"/>
  <c r="H54" i="109"/>
  <c r="Z132" i="109"/>
  <c r="AB132" i="109" s="1"/>
  <c r="AC132" i="109"/>
  <c r="AA137" i="109"/>
  <c r="R130" i="109"/>
  <c r="O133" i="108"/>
  <c r="P131" i="108"/>
  <c r="Q131" i="108"/>
  <c r="S131" i="108" s="1"/>
  <c r="M134" i="108"/>
  <c r="D134" i="108" s="1"/>
  <c r="L135" i="108"/>
  <c r="Z132" i="108"/>
  <c r="AB132" i="108" s="1"/>
  <c r="AC132" i="108"/>
  <c r="AA137" i="108"/>
  <c r="B139" i="108"/>
  <c r="C138" i="108"/>
  <c r="V54" i="108"/>
  <c r="H54" i="108"/>
  <c r="R130" i="108"/>
  <c r="O133" i="107"/>
  <c r="P131" i="107"/>
  <c r="Q131" i="107"/>
  <c r="S131" i="107" s="1"/>
  <c r="R130" i="106"/>
  <c r="Z132" i="107"/>
  <c r="AB132" i="107" s="1"/>
  <c r="AC132" i="107"/>
  <c r="M134" i="107"/>
  <c r="D134" i="107" s="1"/>
  <c r="L135" i="107"/>
  <c r="AA137" i="107"/>
  <c r="V54" i="107"/>
  <c r="H54" i="107"/>
  <c r="B139" i="107"/>
  <c r="C138" i="107"/>
  <c r="R130" i="107"/>
  <c r="O133" i="106"/>
  <c r="P131" i="106"/>
  <c r="Q131" i="106"/>
  <c r="S131" i="106" s="1"/>
  <c r="C138" i="106"/>
  <c r="B139" i="106"/>
  <c r="U54" i="106"/>
  <c r="E54" i="106" s="1"/>
  <c r="I53" i="106"/>
  <c r="AA137" i="106"/>
  <c r="AC132" i="106"/>
  <c r="Z132" i="106"/>
  <c r="AB132" i="106" s="1"/>
  <c r="L135" i="106"/>
  <c r="M134" i="106"/>
  <c r="D134" i="106" s="1"/>
  <c r="O133" i="105"/>
  <c r="P130" i="105"/>
  <c r="Q130" i="105"/>
  <c r="S130" i="105" s="1"/>
  <c r="R130" i="104"/>
  <c r="B138" i="105"/>
  <c r="C137" i="105"/>
  <c r="Z131" i="105"/>
  <c r="AB131" i="105" s="1"/>
  <c r="AC131" i="105"/>
  <c r="M134" i="105"/>
  <c r="D134" i="105" s="1"/>
  <c r="L135" i="105"/>
  <c r="AA136" i="105"/>
  <c r="U54" i="105"/>
  <c r="E54" i="105" s="1"/>
  <c r="I53" i="105"/>
  <c r="R129" i="105"/>
  <c r="O133" i="104"/>
  <c r="P131" i="104"/>
  <c r="Q131" i="104"/>
  <c r="S131" i="104" s="1"/>
  <c r="U54" i="104"/>
  <c r="E54" i="104" s="1"/>
  <c r="I53" i="104"/>
  <c r="S77" i="94"/>
  <c r="R77" i="94"/>
  <c r="C138" i="104"/>
  <c r="B139" i="104"/>
  <c r="L135" i="104"/>
  <c r="M134" i="104"/>
  <c r="D134" i="104" s="1"/>
  <c r="AC132" i="104"/>
  <c r="Z132" i="104"/>
  <c r="AB132" i="104" s="1"/>
  <c r="AA137" i="104"/>
  <c r="R130" i="102"/>
  <c r="O132" i="103"/>
  <c r="P129" i="103"/>
  <c r="Q129" i="103"/>
  <c r="S129" i="103" s="1"/>
  <c r="Z131" i="103"/>
  <c r="AB131" i="103" s="1"/>
  <c r="AC131" i="103"/>
  <c r="M133" i="103"/>
  <c r="D133" i="103" s="1"/>
  <c r="L134" i="103"/>
  <c r="AA137" i="103"/>
  <c r="F53" i="103"/>
  <c r="X53" i="103"/>
  <c r="B139" i="103"/>
  <c r="C138" i="103"/>
  <c r="R128" i="103"/>
  <c r="O133" i="102"/>
  <c r="P131" i="102"/>
  <c r="Q131" i="102"/>
  <c r="S131" i="102" s="1"/>
  <c r="AA137" i="102"/>
  <c r="R130" i="101"/>
  <c r="C138" i="102"/>
  <c r="B139" i="102"/>
  <c r="L135" i="102"/>
  <c r="M134" i="102"/>
  <c r="D134" i="102" s="1"/>
  <c r="AC132" i="102"/>
  <c r="Z132" i="102"/>
  <c r="AB132" i="102" s="1"/>
  <c r="U54" i="102"/>
  <c r="E54" i="102" s="1"/>
  <c r="I53" i="102"/>
  <c r="O133" i="101"/>
  <c r="P131" i="101"/>
  <c r="Q131" i="101"/>
  <c r="S131" i="101" s="1"/>
  <c r="AA137" i="101"/>
  <c r="U54" i="101"/>
  <c r="E54" i="101" s="1"/>
  <c r="I53" i="101"/>
  <c r="AC132" i="101"/>
  <c r="Z132" i="101"/>
  <c r="AB132" i="101" s="1"/>
  <c r="L135" i="101"/>
  <c r="M134" i="101"/>
  <c r="D134" i="101" s="1"/>
  <c r="R128" i="100"/>
  <c r="C138" i="101"/>
  <c r="B139" i="101"/>
  <c r="O132" i="100"/>
  <c r="P129" i="100"/>
  <c r="Q129" i="100"/>
  <c r="S129" i="100" s="1"/>
  <c r="C137" i="100"/>
  <c r="B138" i="100"/>
  <c r="AA136" i="100"/>
  <c r="AC131" i="100"/>
  <c r="Z131" i="100"/>
  <c r="AB131" i="100" s="1"/>
  <c r="L134" i="100"/>
  <c r="M133" i="100"/>
  <c r="D133" i="100" s="1"/>
  <c r="O133" i="99"/>
  <c r="P130" i="99"/>
  <c r="Q130" i="99"/>
  <c r="S130" i="99" s="1"/>
  <c r="B139" i="99"/>
  <c r="C138" i="99"/>
  <c r="Z132" i="99"/>
  <c r="AB132" i="99" s="1"/>
  <c r="AC132" i="99"/>
  <c r="U54" i="99"/>
  <c r="E54" i="99" s="1"/>
  <c r="I53" i="99"/>
  <c r="AA137" i="99"/>
  <c r="M134" i="99"/>
  <c r="D134" i="99" s="1"/>
  <c r="L135" i="99"/>
  <c r="R129" i="99"/>
  <c r="U54" i="98"/>
  <c r="E54" i="98" s="1"/>
  <c r="I53" i="98"/>
  <c r="O133" i="98"/>
  <c r="B139" i="98"/>
  <c r="C138" i="98"/>
  <c r="M134" i="98"/>
  <c r="D134" i="98" s="1"/>
  <c r="L135" i="98"/>
  <c r="Z131" i="98"/>
  <c r="AB131" i="98" s="1"/>
  <c r="AC131" i="98"/>
  <c r="AA137" i="98"/>
  <c r="P88" i="98"/>
  <c r="Q88" i="98"/>
  <c r="U123" i="97"/>
  <c r="W123" i="97" s="1"/>
  <c r="V123" i="97" s="1"/>
  <c r="X123" i="97" s="1"/>
  <c r="O133" i="97"/>
  <c r="C137" i="97"/>
  <c r="B138" i="97"/>
  <c r="P75" i="97"/>
  <c r="I74" i="97"/>
  <c r="Q75" i="97"/>
  <c r="F75" i="97" s="1"/>
  <c r="L135" i="97"/>
  <c r="M134" i="97"/>
  <c r="D134" i="97" s="1"/>
  <c r="AC132" i="97"/>
  <c r="Z132" i="97"/>
  <c r="AB132" i="97" s="1"/>
  <c r="AA136" i="97"/>
  <c r="O132" i="96"/>
  <c r="U121" i="96"/>
  <c r="W121" i="96" s="1"/>
  <c r="V121" i="96" s="1"/>
  <c r="X121" i="96" s="1"/>
  <c r="L134" i="96"/>
  <c r="M133" i="96"/>
  <c r="D133" i="96" s="1"/>
  <c r="AA136" i="96"/>
  <c r="AC131" i="96"/>
  <c r="Z131" i="96"/>
  <c r="AB131" i="96" s="1"/>
  <c r="C137" i="96"/>
  <c r="B138" i="96"/>
  <c r="O133" i="95"/>
  <c r="L135" i="95"/>
  <c r="M134" i="95"/>
  <c r="D134" i="95" s="1"/>
  <c r="AC132" i="95"/>
  <c r="Z132" i="95"/>
  <c r="AB132" i="95" s="1"/>
  <c r="C138" i="95"/>
  <c r="B139" i="95"/>
  <c r="P75" i="95"/>
  <c r="Q75" i="95"/>
  <c r="AA137" i="95"/>
  <c r="O131" i="94"/>
  <c r="AC130" i="94"/>
  <c r="Z130" i="94"/>
  <c r="AB130" i="94" s="1"/>
  <c r="C137" i="94"/>
  <c r="B138" i="94"/>
  <c r="L133" i="94"/>
  <c r="M132" i="94"/>
  <c r="D132" i="94" s="1"/>
  <c r="AA136" i="94"/>
  <c r="R83" i="116" l="1"/>
  <c r="H83" i="116" s="1"/>
  <c r="W54" i="111"/>
  <c r="W54" i="101"/>
  <c r="W54" i="102"/>
  <c r="W54" i="104"/>
  <c r="W54" i="99"/>
  <c r="V54" i="99" s="1"/>
  <c r="W54" i="105"/>
  <c r="W54" i="106"/>
  <c r="V54" i="106" s="1"/>
  <c r="V51" i="95"/>
  <c r="H51" i="95"/>
  <c r="V53" i="94"/>
  <c r="H53" i="94"/>
  <c r="W52" i="113"/>
  <c r="V52" i="113" s="1"/>
  <c r="W51" i="100"/>
  <c r="W54" i="98"/>
  <c r="S83" i="116"/>
  <c r="I83" i="116" s="1"/>
  <c r="F77" i="96"/>
  <c r="S77" i="96"/>
  <c r="E77" i="96"/>
  <c r="R77" i="96"/>
  <c r="H77" i="96" s="1"/>
  <c r="O134" i="117"/>
  <c r="U111" i="117"/>
  <c r="W111" i="117" s="1"/>
  <c r="V111" i="117" s="1"/>
  <c r="X111" i="117" s="1"/>
  <c r="B140" i="117"/>
  <c r="C139" i="117"/>
  <c r="S81" i="117"/>
  <c r="AA138" i="117"/>
  <c r="R81" i="117"/>
  <c r="H81" i="117" s="1"/>
  <c r="E81" i="117"/>
  <c r="M135" i="117"/>
  <c r="D135" i="117" s="1"/>
  <c r="L136" i="117"/>
  <c r="Z133" i="117"/>
  <c r="AB133" i="117" s="1"/>
  <c r="AC133" i="117"/>
  <c r="O134" i="116"/>
  <c r="U103" i="116"/>
  <c r="W103" i="116" s="1"/>
  <c r="V103" i="116" s="1"/>
  <c r="X103" i="116" s="1"/>
  <c r="B140" i="116"/>
  <c r="C139" i="116"/>
  <c r="M135" i="116"/>
  <c r="D135" i="116" s="1"/>
  <c r="L136" i="116"/>
  <c r="Z133" i="116"/>
  <c r="AB133" i="116" s="1"/>
  <c r="AC133" i="116"/>
  <c r="AA138" i="116"/>
  <c r="P84" i="116"/>
  <c r="Q84" i="116"/>
  <c r="F84" i="116" s="1"/>
  <c r="R130" i="113"/>
  <c r="R131" i="115"/>
  <c r="O134" i="115"/>
  <c r="P132" i="115"/>
  <c r="Q132" i="115"/>
  <c r="S132" i="115" s="1"/>
  <c r="F54" i="115"/>
  <c r="X54" i="115"/>
  <c r="B139" i="115"/>
  <c r="C138" i="115"/>
  <c r="AC133" i="115"/>
  <c r="Z133" i="115"/>
  <c r="AB133" i="115" s="1"/>
  <c r="AA137" i="115"/>
  <c r="M135" i="115"/>
  <c r="D135" i="115" s="1"/>
  <c r="L136" i="115"/>
  <c r="O134" i="114"/>
  <c r="P132" i="114"/>
  <c r="Q132" i="114"/>
  <c r="S132" i="114" s="1"/>
  <c r="Z133" i="114"/>
  <c r="AB133" i="114" s="1"/>
  <c r="AC133" i="114"/>
  <c r="AA138" i="114"/>
  <c r="F54" i="114"/>
  <c r="X54" i="114"/>
  <c r="B140" i="114"/>
  <c r="C139" i="114"/>
  <c r="M135" i="114"/>
  <c r="D135" i="114" s="1"/>
  <c r="L136" i="114"/>
  <c r="R131" i="114"/>
  <c r="O133" i="113"/>
  <c r="P131" i="113"/>
  <c r="Q131" i="113"/>
  <c r="S131" i="113" s="1"/>
  <c r="L135" i="113"/>
  <c r="M134" i="113"/>
  <c r="D134" i="113" s="1"/>
  <c r="AC132" i="113"/>
  <c r="Z132" i="113"/>
  <c r="AB132" i="113" s="1"/>
  <c r="AA137" i="113"/>
  <c r="C138" i="113"/>
  <c r="B139" i="113"/>
  <c r="O134" i="112"/>
  <c r="P131" i="112"/>
  <c r="Q131" i="112"/>
  <c r="S131" i="112" s="1"/>
  <c r="M135" i="112"/>
  <c r="D135" i="112" s="1"/>
  <c r="L136" i="112"/>
  <c r="B140" i="112"/>
  <c r="C139" i="112"/>
  <c r="F54" i="112"/>
  <c r="X54" i="112"/>
  <c r="AA138" i="112"/>
  <c r="Z133" i="112"/>
  <c r="AB133" i="112" s="1"/>
  <c r="AC133" i="112"/>
  <c r="R130" i="112"/>
  <c r="O134" i="111"/>
  <c r="P131" i="111"/>
  <c r="Q131" i="111"/>
  <c r="S131" i="111" s="1"/>
  <c r="V54" i="111"/>
  <c r="H54" i="111"/>
  <c r="B139" i="111"/>
  <c r="C138" i="111"/>
  <c r="M135" i="111"/>
  <c r="D135" i="111" s="1"/>
  <c r="L136" i="111"/>
  <c r="Z132" i="111"/>
  <c r="AB132" i="111" s="1"/>
  <c r="AC132" i="111"/>
  <c r="AA137" i="111"/>
  <c r="R130" i="111"/>
  <c r="O134" i="110"/>
  <c r="P132" i="110"/>
  <c r="Q132" i="110"/>
  <c r="S132" i="110" s="1"/>
  <c r="F54" i="110"/>
  <c r="X54" i="110"/>
  <c r="B140" i="110"/>
  <c r="C139" i="110"/>
  <c r="Z133" i="110"/>
  <c r="AB133" i="110" s="1"/>
  <c r="AC133" i="110"/>
  <c r="M135" i="110"/>
  <c r="D135" i="110" s="1"/>
  <c r="L136" i="110"/>
  <c r="AA138" i="110"/>
  <c r="R131" i="110"/>
  <c r="O134" i="109"/>
  <c r="P132" i="109"/>
  <c r="Q132" i="109"/>
  <c r="S132" i="109" s="1"/>
  <c r="F54" i="109"/>
  <c r="X54" i="109"/>
  <c r="B140" i="109"/>
  <c r="C139" i="109"/>
  <c r="Z133" i="109"/>
  <c r="AB133" i="109" s="1"/>
  <c r="AC133" i="109"/>
  <c r="AA138" i="109"/>
  <c r="M135" i="109"/>
  <c r="D135" i="109" s="1"/>
  <c r="L136" i="109"/>
  <c r="R131" i="109"/>
  <c r="O134" i="108"/>
  <c r="P132" i="108"/>
  <c r="Q132" i="108"/>
  <c r="S132" i="108" s="1"/>
  <c r="AA138" i="108"/>
  <c r="F54" i="108"/>
  <c r="X54" i="108"/>
  <c r="B140" i="108"/>
  <c r="C139" i="108"/>
  <c r="Z133" i="108"/>
  <c r="AB133" i="108" s="1"/>
  <c r="AC133" i="108"/>
  <c r="M135" i="108"/>
  <c r="D135" i="108" s="1"/>
  <c r="L136" i="108"/>
  <c r="R131" i="108"/>
  <c r="O134" i="107"/>
  <c r="P132" i="107"/>
  <c r="Q132" i="107"/>
  <c r="S132" i="107" s="1"/>
  <c r="R131" i="106"/>
  <c r="B140" i="107"/>
  <c r="C139" i="107"/>
  <c r="F54" i="107"/>
  <c r="X54" i="107"/>
  <c r="M135" i="107"/>
  <c r="D135" i="107" s="1"/>
  <c r="L136" i="107"/>
  <c r="Z133" i="107"/>
  <c r="AB133" i="107" s="1"/>
  <c r="AC133" i="107"/>
  <c r="AA138" i="107"/>
  <c r="R131" i="107"/>
  <c r="O134" i="106"/>
  <c r="P132" i="106"/>
  <c r="Q132" i="106"/>
  <c r="S132" i="106" s="1"/>
  <c r="AA138" i="106"/>
  <c r="L136" i="106"/>
  <c r="M135" i="106"/>
  <c r="D135" i="106" s="1"/>
  <c r="AC133" i="106"/>
  <c r="Z133" i="106"/>
  <c r="AB133" i="106" s="1"/>
  <c r="H54" i="106"/>
  <c r="C139" i="106"/>
  <c r="B140" i="106"/>
  <c r="O134" i="105"/>
  <c r="P131" i="105"/>
  <c r="Q131" i="105"/>
  <c r="S131" i="105" s="1"/>
  <c r="R131" i="104"/>
  <c r="M135" i="105"/>
  <c r="D135" i="105" s="1"/>
  <c r="L136" i="105"/>
  <c r="Z132" i="105"/>
  <c r="AB132" i="105" s="1"/>
  <c r="AC132" i="105"/>
  <c r="AA137" i="105"/>
  <c r="V54" i="105"/>
  <c r="H54" i="105"/>
  <c r="B139" i="105"/>
  <c r="C138" i="105"/>
  <c r="R130" i="105"/>
  <c r="O134" i="104"/>
  <c r="P132" i="104"/>
  <c r="Q132" i="104"/>
  <c r="S132" i="104" s="1"/>
  <c r="C139" i="104"/>
  <c r="B140" i="104"/>
  <c r="Q78" i="94"/>
  <c r="P78" i="94"/>
  <c r="AC133" i="104"/>
  <c r="Z133" i="104"/>
  <c r="AB133" i="104" s="1"/>
  <c r="L136" i="104"/>
  <c r="M135" i="104"/>
  <c r="D135" i="104" s="1"/>
  <c r="AA138" i="104"/>
  <c r="V54" i="104"/>
  <c r="H54" i="104"/>
  <c r="O133" i="103"/>
  <c r="P130" i="103"/>
  <c r="Q130" i="103"/>
  <c r="S130" i="103" s="1"/>
  <c r="AA138" i="103"/>
  <c r="U54" i="103"/>
  <c r="E54" i="103" s="1"/>
  <c r="I53" i="103"/>
  <c r="R131" i="102"/>
  <c r="B140" i="103"/>
  <c r="C139" i="103"/>
  <c r="M134" i="103"/>
  <c r="D134" i="103" s="1"/>
  <c r="L135" i="103"/>
  <c r="Z132" i="103"/>
  <c r="AB132" i="103" s="1"/>
  <c r="AC132" i="103"/>
  <c r="R129" i="103"/>
  <c r="O134" i="102"/>
  <c r="P132" i="102"/>
  <c r="Q132" i="102"/>
  <c r="S132" i="102" s="1"/>
  <c r="AC133" i="102"/>
  <c r="Z133" i="102"/>
  <c r="AB133" i="102" s="1"/>
  <c r="L136" i="102"/>
  <c r="M135" i="102"/>
  <c r="D135" i="102" s="1"/>
  <c r="AA138" i="102"/>
  <c r="R131" i="101"/>
  <c r="V54" i="102"/>
  <c r="H54" i="102"/>
  <c r="C139" i="102"/>
  <c r="B140" i="102"/>
  <c r="O134" i="101"/>
  <c r="P132" i="101"/>
  <c r="Q132" i="101"/>
  <c r="S132" i="101" s="1"/>
  <c r="AA138" i="101"/>
  <c r="V54" i="101"/>
  <c r="H54" i="101"/>
  <c r="R129" i="100"/>
  <c r="C139" i="101"/>
  <c r="B140" i="101"/>
  <c r="L136" i="101"/>
  <c r="M135" i="101"/>
  <c r="D135" i="101" s="1"/>
  <c r="AC133" i="101"/>
  <c r="Z133" i="101"/>
  <c r="AB133" i="101" s="1"/>
  <c r="O133" i="100"/>
  <c r="P130" i="100"/>
  <c r="Q130" i="100"/>
  <c r="S130" i="100" s="1"/>
  <c r="AA137" i="100"/>
  <c r="L135" i="100"/>
  <c r="M134" i="100"/>
  <c r="D134" i="100" s="1"/>
  <c r="AC132" i="100"/>
  <c r="Z132" i="100"/>
  <c r="AB132" i="100" s="1"/>
  <c r="C138" i="100"/>
  <c r="B139" i="100"/>
  <c r="O134" i="99"/>
  <c r="P131" i="99"/>
  <c r="Q131" i="99"/>
  <c r="S131" i="99" s="1"/>
  <c r="M135" i="99"/>
  <c r="D135" i="99" s="1"/>
  <c r="L136" i="99"/>
  <c r="B140" i="99"/>
  <c r="C139" i="99"/>
  <c r="H54" i="99"/>
  <c r="Z133" i="99"/>
  <c r="AB133" i="99" s="1"/>
  <c r="AC133" i="99"/>
  <c r="AA138" i="99"/>
  <c r="R130" i="99"/>
  <c r="V54" i="98"/>
  <c r="H54" i="98"/>
  <c r="S88" i="98"/>
  <c r="P89" i="98" s="1"/>
  <c r="O134" i="98"/>
  <c r="R88" i="98"/>
  <c r="B140" i="98"/>
  <c r="C139" i="98"/>
  <c r="Z132" i="98"/>
  <c r="AB132" i="98" s="1"/>
  <c r="AC132" i="98"/>
  <c r="M135" i="98"/>
  <c r="D135" i="98" s="1"/>
  <c r="L136" i="98"/>
  <c r="AA138" i="98"/>
  <c r="O134" i="97"/>
  <c r="U124" i="97"/>
  <c r="W124" i="97" s="1"/>
  <c r="V124" i="97" s="1"/>
  <c r="X124" i="97" s="1"/>
  <c r="AC133" i="97"/>
  <c r="Z133" i="97"/>
  <c r="AB133" i="97" s="1"/>
  <c r="L136" i="97"/>
  <c r="M135" i="97"/>
  <c r="D135" i="97" s="1"/>
  <c r="R75" i="97"/>
  <c r="H75" i="97" s="1"/>
  <c r="E75" i="97"/>
  <c r="AA137" i="97"/>
  <c r="S75" i="97"/>
  <c r="C138" i="97"/>
  <c r="B139" i="97"/>
  <c r="U122" i="96"/>
  <c r="W122" i="96" s="1"/>
  <c r="V122" i="96" s="1"/>
  <c r="X122" i="96" s="1"/>
  <c r="O133" i="96"/>
  <c r="C138" i="96"/>
  <c r="B139" i="96"/>
  <c r="L135" i="96"/>
  <c r="M134" i="96"/>
  <c r="D134" i="96" s="1"/>
  <c r="AA137" i="96"/>
  <c r="AC132" i="96"/>
  <c r="Z132" i="96"/>
  <c r="AB132" i="96" s="1"/>
  <c r="O134" i="95"/>
  <c r="I261" i="95"/>
  <c r="I262" i="95"/>
  <c r="I263" i="95"/>
  <c r="I264" i="95"/>
  <c r="I265" i="95"/>
  <c r="I266" i="95"/>
  <c r="I267" i="95"/>
  <c r="R75" i="95"/>
  <c r="AA138" i="95"/>
  <c r="AC133" i="95"/>
  <c r="Z133" i="95"/>
  <c r="AB133" i="95" s="1"/>
  <c r="L136" i="95"/>
  <c r="M135" i="95"/>
  <c r="D135" i="95" s="1"/>
  <c r="S75" i="95"/>
  <c r="C139" i="95"/>
  <c r="B140" i="95"/>
  <c r="O132" i="94"/>
  <c r="L134" i="94"/>
  <c r="M133" i="94"/>
  <c r="D133" i="94" s="1"/>
  <c r="C138" i="94"/>
  <c r="B139" i="94"/>
  <c r="AA137" i="94"/>
  <c r="AC131" i="94"/>
  <c r="Z131" i="94"/>
  <c r="AB131" i="94" s="1"/>
  <c r="W54" i="103" l="1"/>
  <c r="H52" i="113"/>
  <c r="X51" i="95"/>
  <c r="F51" i="95"/>
  <c r="X53" i="94"/>
  <c r="F53" i="94"/>
  <c r="F52" i="113"/>
  <c r="X52" i="113"/>
  <c r="H51" i="100"/>
  <c r="V51" i="100"/>
  <c r="I77" i="96"/>
  <c r="P78" i="96"/>
  <c r="Q78" i="96"/>
  <c r="O135" i="117"/>
  <c r="U112" i="117"/>
  <c r="W112" i="117" s="1"/>
  <c r="V112" i="117" s="1"/>
  <c r="X112" i="117" s="1"/>
  <c r="S84" i="116"/>
  <c r="P85" i="116" s="1"/>
  <c r="P82" i="117"/>
  <c r="I81" i="117"/>
  <c r="Q82" i="117"/>
  <c r="F82" i="117" s="1"/>
  <c r="B141" i="117"/>
  <c r="C140" i="117"/>
  <c r="Z134" i="117"/>
  <c r="AB134" i="117" s="1"/>
  <c r="AC134" i="117"/>
  <c r="M136" i="117"/>
  <c r="D136" i="117" s="1"/>
  <c r="L137" i="117"/>
  <c r="AA139" i="117"/>
  <c r="O135" i="116"/>
  <c r="U104" i="116"/>
  <c r="W104" i="116" s="1"/>
  <c r="V104" i="116" s="1"/>
  <c r="X104" i="116" s="1"/>
  <c r="R84" i="116"/>
  <c r="H84" i="116" s="1"/>
  <c r="E84" i="116"/>
  <c r="B141" i="116"/>
  <c r="C140" i="116"/>
  <c r="Z134" i="116"/>
  <c r="AB134" i="116" s="1"/>
  <c r="AC134" i="116"/>
  <c r="M136" i="116"/>
  <c r="D136" i="116" s="1"/>
  <c r="L137" i="116"/>
  <c r="AA139" i="116"/>
  <c r="Q89" i="98"/>
  <c r="S89" i="98" s="1"/>
  <c r="O135" i="115"/>
  <c r="P133" i="115"/>
  <c r="Q133" i="115"/>
  <c r="S133" i="115" s="1"/>
  <c r="M136" i="115"/>
  <c r="D136" i="115" s="1"/>
  <c r="L137" i="115"/>
  <c r="Z134" i="115"/>
  <c r="AB134" i="115" s="1"/>
  <c r="AC134" i="115"/>
  <c r="B140" i="115"/>
  <c r="C139" i="115"/>
  <c r="R132" i="115"/>
  <c r="AA138" i="115"/>
  <c r="U55" i="115"/>
  <c r="E55" i="115" s="1"/>
  <c r="I54" i="115"/>
  <c r="O135" i="114"/>
  <c r="P133" i="114"/>
  <c r="Q133" i="114"/>
  <c r="S133" i="114" s="1"/>
  <c r="M136" i="114"/>
  <c r="D136" i="114" s="1"/>
  <c r="L137" i="114"/>
  <c r="AA139" i="114"/>
  <c r="U55" i="114"/>
  <c r="E55" i="114" s="1"/>
  <c r="I54" i="114"/>
  <c r="W55" i="114"/>
  <c r="R131" i="113"/>
  <c r="B141" i="114"/>
  <c r="C140" i="114"/>
  <c r="Z134" i="114"/>
  <c r="AB134" i="114" s="1"/>
  <c r="AC134" i="114"/>
  <c r="R132" i="114"/>
  <c r="O134" i="113"/>
  <c r="P132" i="113"/>
  <c r="Q132" i="113"/>
  <c r="S132" i="113" s="1"/>
  <c r="C139" i="113"/>
  <c r="B140" i="113"/>
  <c r="AC133" i="113"/>
  <c r="Z133" i="113"/>
  <c r="AB133" i="113" s="1"/>
  <c r="L136" i="113"/>
  <c r="M135" i="113"/>
  <c r="D135" i="113" s="1"/>
  <c r="AA138" i="113"/>
  <c r="O135" i="112"/>
  <c r="P132" i="112"/>
  <c r="Q132" i="112"/>
  <c r="S132" i="112" s="1"/>
  <c r="Z134" i="112"/>
  <c r="AB134" i="112" s="1"/>
  <c r="AC134" i="112"/>
  <c r="B141" i="112"/>
  <c r="C140" i="112"/>
  <c r="U55" i="112"/>
  <c r="E55" i="112" s="1"/>
  <c r="I54" i="112"/>
  <c r="AA139" i="112"/>
  <c r="M136" i="112"/>
  <c r="D136" i="112" s="1"/>
  <c r="L137" i="112"/>
  <c r="R131" i="112"/>
  <c r="O135" i="111"/>
  <c r="P132" i="111"/>
  <c r="Q132" i="111"/>
  <c r="S132" i="111" s="1"/>
  <c r="B140" i="111"/>
  <c r="C139" i="111"/>
  <c r="F54" i="111"/>
  <c r="X54" i="111"/>
  <c r="Z133" i="111"/>
  <c r="AB133" i="111" s="1"/>
  <c r="AC133" i="111"/>
  <c r="M136" i="111"/>
  <c r="D136" i="111" s="1"/>
  <c r="L137" i="111"/>
  <c r="AA138" i="111"/>
  <c r="R131" i="111"/>
  <c r="O135" i="110"/>
  <c r="P133" i="110"/>
  <c r="Q133" i="110"/>
  <c r="S133" i="110" s="1"/>
  <c r="B141" i="110"/>
  <c r="C140" i="110"/>
  <c r="M136" i="110"/>
  <c r="D136" i="110" s="1"/>
  <c r="L137" i="110"/>
  <c r="Z134" i="110"/>
  <c r="AB134" i="110" s="1"/>
  <c r="AC134" i="110"/>
  <c r="AA139" i="110"/>
  <c r="U55" i="110"/>
  <c r="E55" i="110" s="1"/>
  <c r="I54" i="110"/>
  <c r="R132" i="110"/>
  <c r="O135" i="109"/>
  <c r="P133" i="109"/>
  <c r="Q133" i="109"/>
  <c r="S133" i="109" s="1"/>
  <c r="M136" i="109"/>
  <c r="D136" i="109" s="1"/>
  <c r="L137" i="109"/>
  <c r="B141" i="109"/>
  <c r="C140" i="109"/>
  <c r="Z134" i="109"/>
  <c r="AB134" i="109" s="1"/>
  <c r="AC134" i="109"/>
  <c r="AA139" i="109"/>
  <c r="U55" i="109"/>
  <c r="E55" i="109" s="1"/>
  <c r="I54" i="109"/>
  <c r="R132" i="109"/>
  <c r="O135" i="108"/>
  <c r="P133" i="108"/>
  <c r="Q133" i="108"/>
  <c r="S133" i="108" s="1"/>
  <c r="M136" i="108"/>
  <c r="D136" i="108" s="1"/>
  <c r="L137" i="108"/>
  <c r="Z134" i="108"/>
  <c r="AB134" i="108" s="1"/>
  <c r="AC134" i="108"/>
  <c r="AA139" i="108"/>
  <c r="U55" i="108"/>
  <c r="E55" i="108" s="1"/>
  <c r="I54" i="108"/>
  <c r="B141" i="108"/>
  <c r="C140" i="108"/>
  <c r="R132" i="108"/>
  <c r="O135" i="107"/>
  <c r="P133" i="107"/>
  <c r="Q133" i="107"/>
  <c r="S133" i="107" s="1"/>
  <c r="Z134" i="107"/>
  <c r="AB134" i="107" s="1"/>
  <c r="AC134" i="107"/>
  <c r="M136" i="107"/>
  <c r="D136" i="107" s="1"/>
  <c r="L137" i="107"/>
  <c r="U55" i="107"/>
  <c r="E55" i="107" s="1"/>
  <c r="I54" i="107"/>
  <c r="AA139" i="107"/>
  <c r="B141" i="107"/>
  <c r="C140" i="107"/>
  <c r="R132" i="107"/>
  <c r="O135" i="106"/>
  <c r="P133" i="106"/>
  <c r="Q133" i="106"/>
  <c r="S133" i="106" s="1"/>
  <c r="C140" i="106"/>
  <c r="B141" i="106"/>
  <c r="R132" i="106"/>
  <c r="AA139" i="106"/>
  <c r="F54" i="106"/>
  <c r="X54" i="106"/>
  <c r="AC134" i="106"/>
  <c r="Z134" i="106"/>
  <c r="AB134" i="106" s="1"/>
  <c r="L137" i="106"/>
  <c r="M136" i="106"/>
  <c r="D136" i="106" s="1"/>
  <c r="O135" i="105"/>
  <c r="P132" i="105"/>
  <c r="Q132" i="105"/>
  <c r="S132" i="105" s="1"/>
  <c r="B140" i="105"/>
  <c r="C139" i="105"/>
  <c r="F54" i="105"/>
  <c r="X54" i="105"/>
  <c r="Z133" i="105"/>
  <c r="AB133" i="105" s="1"/>
  <c r="AC133" i="105"/>
  <c r="M136" i="105"/>
  <c r="D136" i="105" s="1"/>
  <c r="L137" i="105"/>
  <c r="AA138" i="105"/>
  <c r="R131" i="105"/>
  <c r="O135" i="104"/>
  <c r="P133" i="104"/>
  <c r="Q133" i="104"/>
  <c r="S133" i="104" s="1"/>
  <c r="L137" i="104"/>
  <c r="M136" i="104"/>
  <c r="D136" i="104" s="1"/>
  <c r="AC134" i="104"/>
  <c r="Z134" i="104"/>
  <c r="AB134" i="104" s="1"/>
  <c r="AA139" i="104"/>
  <c r="R132" i="104"/>
  <c r="F54" i="104"/>
  <c r="X54" i="104"/>
  <c r="S78" i="94"/>
  <c r="R78" i="94"/>
  <c r="C140" i="104"/>
  <c r="B141" i="104"/>
  <c r="O134" i="103"/>
  <c r="P131" i="103"/>
  <c r="Q131" i="103"/>
  <c r="S131" i="103" s="1"/>
  <c r="B141" i="103"/>
  <c r="C140" i="103"/>
  <c r="V54" i="103"/>
  <c r="H54" i="103"/>
  <c r="Z133" i="103"/>
  <c r="AB133" i="103" s="1"/>
  <c r="AC133" i="103"/>
  <c r="M135" i="103"/>
  <c r="D135" i="103" s="1"/>
  <c r="L136" i="103"/>
  <c r="AA139" i="103"/>
  <c r="R130" i="103"/>
  <c r="O135" i="102"/>
  <c r="P133" i="102"/>
  <c r="Q133" i="102"/>
  <c r="S133" i="102" s="1"/>
  <c r="AA139" i="102"/>
  <c r="F54" i="102"/>
  <c r="X54" i="102"/>
  <c r="L137" i="102"/>
  <c r="M136" i="102"/>
  <c r="D136" i="102" s="1"/>
  <c r="AC134" i="102"/>
  <c r="Z134" i="102"/>
  <c r="AB134" i="102" s="1"/>
  <c r="R132" i="102"/>
  <c r="R132" i="101"/>
  <c r="C140" i="102"/>
  <c r="B141" i="102"/>
  <c r="O135" i="101"/>
  <c r="P133" i="101"/>
  <c r="Q133" i="101"/>
  <c r="S133" i="101" s="1"/>
  <c r="AC134" i="101"/>
  <c r="Z134" i="101"/>
  <c r="AB134" i="101" s="1"/>
  <c r="L137" i="101"/>
  <c r="M136" i="101"/>
  <c r="D136" i="101" s="1"/>
  <c r="AA139" i="101"/>
  <c r="R130" i="100"/>
  <c r="C140" i="101"/>
  <c r="B141" i="101"/>
  <c r="F54" i="101"/>
  <c r="X54" i="101"/>
  <c r="O134" i="100"/>
  <c r="P131" i="100"/>
  <c r="Q131" i="100"/>
  <c r="S131" i="100" s="1"/>
  <c r="C139" i="100"/>
  <c r="B140" i="100"/>
  <c r="AA138" i="100"/>
  <c r="AC133" i="100"/>
  <c r="Z133" i="100"/>
  <c r="AB133" i="100" s="1"/>
  <c r="L136" i="100"/>
  <c r="M135" i="100"/>
  <c r="D135" i="100" s="1"/>
  <c r="O135" i="99"/>
  <c r="P132" i="99"/>
  <c r="Q132" i="99"/>
  <c r="S132" i="99" s="1"/>
  <c r="F54" i="99"/>
  <c r="X54" i="99"/>
  <c r="B141" i="99"/>
  <c r="C140" i="99"/>
  <c r="Z134" i="99"/>
  <c r="AB134" i="99" s="1"/>
  <c r="AC134" i="99"/>
  <c r="AA139" i="99"/>
  <c r="M136" i="99"/>
  <c r="D136" i="99" s="1"/>
  <c r="L137" i="99"/>
  <c r="R131" i="99"/>
  <c r="X54" i="98"/>
  <c r="F54" i="98"/>
  <c r="O135" i="98"/>
  <c r="B141" i="98"/>
  <c r="C140" i="98"/>
  <c r="M136" i="98"/>
  <c r="D136" i="98" s="1"/>
  <c r="L137" i="98"/>
  <c r="Z133" i="98"/>
  <c r="AB133" i="98" s="1"/>
  <c r="AC133" i="98"/>
  <c r="R89" i="98"/>
  <c r="AA139" i="98"/>
  <c r="U125" i="97"/>
  <c r="W125" i="97" s="1"/>
  <c r="V125" i="97" s="1"/>
  <c r="X125" i="97" s="1"/>
  <c r="O135" i="97"/>
  <c r="AA138" i="97"/>
  <c r="L137" i="97"/>
  <c r="M136" i="97"/>
  <c r="D136" i="97" s="1"/>
  <c r="AC134" i="97"/>
  <c r="Z134" i="97"/>
  <c r="AB134" i="97" s="1"/>
  <c r="C139" i="97"/>
  <c r="B140" i="97"/>
  <c r="P76" i="97"/>
  <c r="I75" i="97"/>
  <c r="Q76" i="97"/>
  <c r="F76" i="97" s="1"/>
  <c r="O134" i="96"/>
  <c r="U123" i="96"/>
  <c r="W123" i="96" s="1"/>
  <c r="V123" i="96" s="1"/>
  <c r="X123" i="96" s="1"/>
  <c r="AC133" i="96"/>
  <c r="Z133" i="96"/>
  <c r="AB133" i="96" s="1"/>
  <c r="AA138" i="96"/>
  <c r="L136" i="96"/>
  <c r="M135" i="96"/>
  <c r="D135" i="96" s="1"/>
  <c r="C139" i="96"/>
  <c r="B140" i="96"/>
  <c r="O135" i="95"/>
  <c r="AA139" i="95"/>
  <c r="C140" i="95"/>
  <c r="B141" i="95"/>
  <c r="P76" i="95"/>
  <c r="Q76" i="95"/>
  <c r="L137" i="95"/>
  <c r="M136" i="95"/>
  <c r="D136" i="95" s="1"/>
  <c r="AC134" i="95"/>
  <c r="Z134" i="95"/>
  <c r="AB134" i="95" s="1"/>
  <c r="O133" i="94"/>
  <c r="C139" i="94"/>
  <c r="B140" i="94"/>
  <c r="AC132" i="94"/>
  <c r="Z132" i="94"/>
  <c r="AB132" i="94" s="1"/>
  <c r="AA138" i="94"/>
  <c r="L135" i="94"/>
  <c r="M134" i="94"/>
  <c r="D134" i="94" s="1"/>
  <c r="W55" i="107" l="1"/>
  <c r="W55" i="109"/>
  <c r="W55" i="110"/>
  <c r="W55" i="112"/>
  <c r="W55" i="108"/>
  <c r="V55" i="108" s="1"/>
  <c r="W55" i="115"/>
  <c r="V55" i="115" s="1"/>
  <c r="U52" i="95"/>
  <c r="I51" i="95"/>
  <c r="U54" i="94"/>
  <c r="E54" i="94" s="1"/>
  <c r="W54" i="94"/>
  <c r="I53" i="94"/>
  <c r="I84" i="116"/>
  <c r="F51" i="100"/>
  <c r="X51" i="100"/>
  <c r="I52" i="113"/>
  <c r="U53" i="113"/>
  <c r="E53" i="113" s="1"/>
  <c r="Q85" i="116"/>
  <c r="F85" i="116" s="1"/>
  <c r="R78" i="96"/>
  <c r="H78" i="96" s="1"/>
  <c r="E78" i="96"/>
  <c r="F78" i="96"/>
  <c r="S78" i="96"/>
  <c r="S82" i="117"/>
  <c r="P83" i="117" s="1"/>
  <c r="O136" i="117"/>
  <c r="U113" i="117"/>
  <c r="W113" i="117" s="1"/>
  <c r="V113" i="117" s="1"/>
  <c r="X113" i="117" s="1"/>
  <c r="M137" i="117"/>
  <c r="D137" i="117" s="1"/>
  <c r="L138" i="117"/>
  <c r="Z135" i="117"/>
  <c r="AB135" i="117" s="1"/>
  <c r="AC135" i="117"/>
  <c r="AA140" i="117"/>
  <c r="R82" i="117"/>
  <c r="H82" i="117" s="1"/>
  <c r="E82" i="117"/>
  <c r="B142" i="117"/>
  <c r="C141" i="117"/>
  <c r="I82" i="117"/>
  <c r="O136" i="116"/>
  <c r="U105" i="116"/>
  <c r="W105" i="116" s="1"/>
  <c r="V105" i="116" s="1"/>
  <c r="X105" i="116" s="1"/>
  <c r="B142" i="116"/>
  <c r="C141" i="116"/>
  <c r="M137" i="116"/>
  <c r="D137" i="116" s="1"/>
  <c r="L138" i="116"/>
  <c r="Z135" i="116"/>
  <c r="AB135" i="116" s="1"/>
  <c r="AC135" i="116"/>
  <c r="E85" i="116"/>
  <c r="AA140" i="116"/>
  <c r="O136" i="115"/>
  <c r="P134" i="115"/>
  <c r="Q134" i="115"/>
  <c r="S134" i="115" s="1"/>
  <c r="B141" i="115"/>
  <c r="C140" i="115"/>
  <c r="R133" i="115"/>
  <c r="H55" i="115"/>
  <c r="AA139" i="115"/>
  <c r="Z135" i="115"/>
  <c r="AB135" i="115" s="1"/>
  <c r="AC135" i="115"/>
  <c r="M137" i="115"/>
  <c r="D137" i="115" s="1"/>
  <c r="L138" i="115"/>
  <c r="O136" i="114"/>
  <c r="P134" i="114"/>
  <c r="Q134" i="114"/>
  <c r="S134" i="114" s="1"/>
  <c r="B142" i="114"/>
  <c r="C141" i="114"/>
  <c r="V55" i="114"/>
  <c r="H55" i="114"/>
  <c r="Z135" i="114"/>
  <c r="AB135" i="114" s="1"/>
  <c r="AC135" i="114"/>
  <c r="AA140" i="114"/>
  <c r="M137" i="114"/>
  <c r="D137" i="114" s="1"/>
  <c r="L138" i="114"/>
  <c r="R133" i="114"/>
  <c r="O135" i="113"/>
  <c r="P133" i="113"/>
  <c r="Q133" i="113"/>
  <c r="S133" i="113" s="1"/>
  <c r="L137" i="113"/>
  <c r="M136" i="113"/>
  <c r="D136" i="113" s="1"/>
  <c r="AC134" i="113"/>
  <c r="Z134" i="113"/>
  <c r="AB134" i="113" s="1"/>
  <c r="AA139" i="113"/>
  <c r="R132" i="113"/>
  <c r="C140" i="113"/>
  <c r="B141" i="113"/>
  <c r="O136" i="112"/>
  <c r="P133" i="112"/>
  <c r="Q133" i="112"/>
  <c r="S133" i="112" s="1"/>
  <c r="M137" i="112"/>
  <c r="D137" i="112" s="1"/>
  <c r="L138" i="112"/>
  <c r="B142" i="112"/>
  <c r="C141" i="112"/>
  <c r="V55" i="112"/>
  <c r="H55" i="112"/>
  <c r="AA140" i="112"/>
  <c r="Z135" i="112"/>
  <c r="AB135" i="112" s="1"/>
  <c r="AC135" i="112"/>
  <c r="R132" i="112"/>
  <c r="O136" i="111"/>
  <c r="P133" i="111"/>
  <c r="Q133" i="111"/>
  <c r="S133" i="111" s="1"/>
  <c r="B141" i="111"/>
  <c r="C140" i="111"/>
  <c r="M137" i="111"/>
  <c r="D137" i="111" s="1"/>
  <c r="L138" i="111"/>
  <c r="Z134" i="111"/>
  <c r="AB134" i="111" s="1"/>
  <c r="AC134" i="111"/>
  <c r="U55" i="111"/>
  <c r="E55" i="111" s="1"/>
  <c r="I54" i="111"/>
  <c r="AA139" i="111"/>
  <c r="R132" i="111"/>
  <c r="O136" i="110"/>
  <c r="P134" i="110"/>
  <c r="Q134" i="110"/>
  <c r="S134" i="110" s="1"/>
  <c r="V55" i="110"/>
  <c r="H55" i="110"/>
  <c r="B142" i="110"/>
  <c r="C141" i="110"/>
  <c r="Z135" i="110"/>
  <c r="AB135" i="110" s="1"/>
  <c r="AC135" i="110"/>
  <c r="M137" i="110"/>
  <c r="D137" i="110" s="1"/>
  <c r="L138" i="110"/>
  <c r="AA140" i="110"/>
  <c r="R133" i="110"/>
  <c r="O136" i="109"/>
  <c r="P134" i="109"/>
  <c r="Q134" i="109"/>
  <c r="S134" i="109" s="1"/>
  <c r="V55" i="109"/>
  <c r="H55" i="109"/>
  <c r="B142" i="109"/>
  <c r="C141" i="109"/>
  <c r="Z135" i="109"/>
  <c r="AB135" i="109" s="1"/>
  <c r="AC135" i="109"/>
  <c r="AA140" i="109"/>
  <c r="M137" i="109"/>
  <c r="D137" i="109" s="1"/>
  <c r="L138" i="109"/>
  <c r="R133" i="109"/>
  <c r="O136" i="108"/>
  <c r="P134" i="108"/>
  <c r="Q134" i="108"/>
  <c r="S134" i="108" s="1"/>
  <c r="AA140" i="108"/>
  <c r="H55" i="108"/>
  <c r="R133" i="106"/>
  <c r="B142" i="108"/>
  <c r="C141" i="108"/>
  <c r="Z135" i="108"/>
  <c r="AB135" i="108" s="1"/>
  <c r="AC135" i="108"/>
  <c r="M137" i="108"/>
  <c r="D137" i="108" s="1"/>
  <c r="L138" i="108"/>
  <c r="R133" i="108"/>
  <c r="O136" i="107"/>
  <c r="P134" i="107"/>
  <c r="Q134" i="107"/>
  <c r="S134" i="107" s="1"/>
  <c r="AA140" i="107"/>
  <c r="R133" i="104"/>
  <c r="B142" i="107"/>
  <c r="C141" i="107"/>
  <c r="V55" i="107"/>
  <c r="H55" i="107"/>
  <c r="M137" i="107"/>
  <c r="D137" i="107" s="1"/>
  <c r="L138" i="107"/>
  <c r="Z135" i="107"/>
  <c r="AB135" i="107" s="1"/>
  <c r="AC135" i="107"/>
  <c r="R133" i="107"/>
  <c r="O136" i="106"/>
  <c r="P134" i="106"/>
  <c r="Q134" i="106"/>
  <c r="S134" i="106" s="1"/>
  <c r="L138" i="106"/>
  <c r="M137" i="106"/>
  <c r="D137" i="106" s="1"/>
  <c r="AC135" i="106"/>
  <c r="Z135" i="106"/>
  <c r="AB135" i="106" s="1"/>
  <c r="AA140" i="106"/>
  <c r="U55" i="106"/>
  <c r="E55" i="106" s="1"/>
  <c r="I54" i="106"/>
  <c r="C141" i="106"/>
  <c r="B142" i="106"/>
  <c r="O136" i="105"/>
  <c r="P133" i="105"/>
  <c r="Q133" i="105"/>
  <c r="S133" i="105" s="1"/>
  <c r="B141" i="105"/>
  <c r="C140" i="105"/>
  <c r="M137" i="105"/>
  <c r="D137" i="105" s="1"/>
  <c r="L138" i="105"/>
  <c r="Z134" i="105"/>
  <c r="AB134" i="105" s="1"/>
  <c r="AC134" i="105"/>
  <c r="U55" i="105"/>
  <c r="E55" i="105" s="1"/>
  <c r="I54" i="105"/>
  <c r="W55" i="105"/>
  <c r="AA139" i="105"/>
  <c r="R132" i="105"/>
  <c r="O136" i="104"/>
  <c r="P134" i="104"/>
  <c r="Q134" i="104"/>
  <c r="S134" i="104" s="1"/>
  <c r="C141" i="104"/>
  <c r="B142" i="104"/>
  <c r="P79" i="94"/>
  <c r="Q79" i="94"/>
  <c r="AC135" i="104"/>
  <c r="Z135" i="104"/>
  <c r="AB135" i="104" s="1"/>
  <c r="L138" i="104"/>
  <c r="M137" i="104"/>
  <c r="D137" i="104" s="1"/>
  <c r="AA140" i="104"/>
  <c r="U55" i="104"/>
  <c r="E55" i="104" s="1"/>
  <c r="I54" i="104"/>
  <c r="R133" i="101"/>
  <c r="R133" i="102"/>
  <c r="O135" i="103"/>
  <c r="P132" i="103"/>
  <c r="Q132" i="103"/>
  <c r="S132" i="103" s="1"/>
  <c r="F54" i="103"/>
  <c r="X54" i="103"/>
  <c r="B142" i="103"/>
  <c r="C141" i="103"/>
  <c r="M136" i="103"/>
  <c r="D136" i="103" s="1"/>
  <c r="L137" i="103"/>
  <c r="Z134" i="103"/>
  <c r="AB134" i="103" s="1"/>
  <c r="AC134" i="103"/>
  <c r="AA140" i="103"/>
  <c r="R131" i="103"/>
  <c r="O136" i="102"/>
  <c r="P134" i="102"/>
  <c r="Q134" i="102"/>
  <c r="S134" i="102" s="1"/>
  <c r="C141" i="102"/>
  <c r="B142" i="102"/>
  <c r="U55" i="102"/>
  <c r="E55" i="102" s="1"/>
  <c r="I54" i="102"/>
  <c r="AA140" i="102"/>
  <c r="AC135" i="102"/>
  <c r="Z135" i="102"/>
  <c r="AB135" i="102" s="1"/>
  <c r="L138" i="102"/>
  <c r="M137" i="102"/>
  <c r="D137" i="102" s="1"/>
  <c r="O136" i="101"/>
  <c r="P134" i="101"/>
  <c r="Q134" i="101"/>
  <c r="S134" i="101" s="1"/>
  <c r="AA140" i="101"/>
  <c r="L138" i="101"/>
  <c r="M137" i="101"/>
  <c r="D137" i="101" s="1"/>
  <c r="AC135" i="101"/>
  <c r="Z135" i="101"/>
  <c r="AB135" i="101" s="1"/>
  <c r="R131" i="100"/>
  <c r="U55" i="101"/>
  <c r="E55" i="101" s="1"/>
  <c r="I54" i="101"/>
  <c r="C141" i="101"/>
  <c r="B142" i="101"/>
  <c r="O135" i="100"/>
  <c r="P132" i="100"/>
  <c r="Q132" i="100"/>
  <c r="S132" i="100" s="1"/>
  <c r="AA139" i="100"/>
  <c r="L137" i="100"/>
  <c r="M136" i="100"/>
  <c r="D136" i="100" s="1"/>
  <c r="AC134" i="100"/>
  <c r="Z134" i="100"/>
  <c r="AB134" i="100" s="1"/>
  <c r="C140" i="100"/>
  <c r="B141" i="100"/>
  <c r="O136" i="99"/>
  <c r="P133" i="99"/>
  <c r="Q133" i="99"/>
  <c r="S133" i="99" s="1"/>
  <c r="M137" i="99"/>
  <c r="D137" i="99" s="1"/>
  <c r="L138" i="99"/>
  <c r="B142" i="99"/>
  <c r="C141" i="99"/>
  <c r="Z135" i="99"/>
  <c r="AB135" i="99" s="1"/>
  <c r="AC135" i="99"/>
  <c r="AA140" i="99"/>
  <c r="U55" i="99"/>
  <c r="E55" i="99" s="1"/>
  <c r="I54" i="99"/>
  <c r="R132" i="99"/>
  <c r="U55" i="98"/>
  <c r="E55" i="98" s="1"/>
  <c r="I54" i="98"/>
  <c r="O136" i="98"/>
  <c r="Z134" i="98"/>
  <c r="AB134" i="98" s="1"/>
  <c r="AC134" i="98"/>
  <c r="M137" i="98"/>
  <c r="D137" i="98" s="1"/>
  <c r="L138" i="98"/>
  <c r="AA140" i="98"/>
  <c r="P90" i="98"/>
  <c r="Q90" i="98"/>
  <c r="B142" i="98"/>
  <c r="C141" i="98"/>
  <c r="O136" i="97"/>
  <c r="U126" i="97"/>
  <c r="W126" i="97" s="1"/>
  <c r="V126" i="97" s="1"/>
  <c r="X126" i="97" s="1"/>
  <c r="S76" i="97"/>
  <c r="C140" i="97"/>
  <c r="B141" i="97"/>
  <c r="R76" i="97"/>
  <c r="H76" i="97" s="1"/>
  <c r="E76" i="97"/>
  <c r="AA139" i="97"/>
  <c r="AC135" i="97"/>
  <c r="Z135" i="97"/>
  <c r="AB135" i="97" s="1"/>
  <c r="L138" i="97"/>
  <c r="M137" i="97"/>
  <c r="D137" i="97" s="1"/>
  <c r="U124" i="96"/>
  <c r="W124" i="96" s="1"/>
  <c r="V124" i="96" s="1"/>
  <c r="X124" i="96" s="1"/>
  <c r="O135" i="96"/>
  <c r="C140" i="96"/>
  <c r="B141" i="96"/>
  <c r="AC134" i="96"/>
  <c r="Z134" i="96"/>
  <c r="AB134" i="96" s="1"/>
  <c r="AA139" i="96"/>
  <c r="L137" i="96"/>
  <c r="M136" i="96"/>
  <c r="D136" i="96" s="1"/>
  <c r="O136" i="95"/>
  <c r="S76" i="95"/>
  <c r="C141" i="95"/>
  <c r="B142" i="95"/>
  <c r="AC135" i="95"/>
  <c r="Z135" i="95"/>
  <c r="AB135" i="95" s="1"/>
  <c r="L138" i="95"/>
  <c r="M137" i="95"/>
  <c r="D137" i="95" s="1"/>
  <c r="R76" i="95"/>
  <c r="AA140" i="95"/>
  <c r="O134" i="94"/>
  <c r="C140" i="94"/>
  <c r="B141" i="94"/>
  <c r="L136" i="94"/>
  <c r="M135" i="94"/>
  <c r="D135" i="94" s="1"/>
  <c r="AC133" i="94"/>
  <c r="Z133" i="94"/>
  <c r="AB133" i="94" s="1"/>
  <c r="AA139" i="94"/>
  <c r="W55" i="101" l="1"/>
  <c r="S85" i="116"/>
  <c r="W55" i="104"/>
  <c r="W55" i="99"/>
  <c r="W55" i="102"/>
  <c r="W55" i="106"/>
  <c r="V55" i="106" s="1"/>
  <c r="W55" i="111"/>
  <c r="W52" i="95"/>
  <c r="E52" i="95"/>
  <c r="V54" i="94"/>
  <c r="H54" i="94"/>
  <c r="R85" i="116"/>
  <c r="H85" i="116" s="1"/>
  <c r="W53" i="113"/>
  <c r="V53" i="113" s="1"/>
  <c r="W55" i="98"/>
  <c r="V55" i="98" s="1"/>
  <c r="U52" i="100"/>
  <c r="E52" i="100" s="1"/>
  <c r="I51" i="100"/>
  <c r="I78" i="96"/>
  <c r="P79" i="96"/>
  <c r="Q79" i="96"/>
  <c r="Q83" i="117"/>
  <c r="F83" i="117" s="1"/>
  <c r="O137" i="117"/>
  <c r="U114" i="117"/>
  <c r="W114" i="117" s="1"/>
  <c r="V114" i="117" s="1"/>
  <c r="X114" i="117" s="1"/>
  <c r="E83" i="117"/>
  <c r="AA141" i="117"/>
  <c r="B143" i="117"/>
  <c r="C142" i="117"/>
  <c r="Z136" i="117"/>
  <c r="AB136" i="117" s="1"/>
  <c r="AC136" i="117"/>
  <c r="M138" i="117"/>
  <c r="D138" i="117" s="1"/>
  <c r="L139" i="117"/>
  <c r="O137" i="116"/>
  <c r="U106" i="116"/>
  <c r="W106" i="116" s="1"/>
  <c r="V106" i="116" s="1"/>
  <c r="X106" i="116" s="1"/>
  <c r="Z136" i="116"/>
  <c r="AB136" i="116" s="1"/>
  <c r="AC136" i="116"/>
  <c r="M138" i="116"/>
  <c r="D138" i="116" s="1"/>
  <c r="L139" i="116"/>
  <c r="AA141" i="116"/>
  <c r="P86" i="116"/>
  <c r="I85" i="116"/>
  <c r="Q86" i="116"/>
  <c r="F86" i="116" s="1"/>
  <c r="B143" i="116"/>
  <c r="C142" i="116"/>
  <c r="R133" i="113"/>
  <c r="O137" i="115"/>
  <c r="P135" i="115"/>
  <c r="Q135" i="115"/>
  <c r="S135" i="115" s="1"/>
  <c r="B142" i="115"/>
  <c r="C141" i="115"/>
  <c r="M138" i="115"/>
  <c r="D138" i="115" s="1"/>
  <c r="L139" i="115"/>
  <c r="Z136" i="115"/>
  <c r="AB136" i="115" s="1"/>
  <c r="AC136" i="115"/>
  <c r="F55" i="115"/>
  <c r="X55" i="115"/>
  <c r="AA140" i="115"/>
  <c r="R134" i="115"/>
  <c r="O137" i="114"/>
  <c r="P135" i="114"/>
  <c r="Q135" i="114"/>
  <c r="S135" i="114" s="1"/>
  <c r="M138" i="114"/>
  <c r="D138" i="114" s="1"/>
  <c r="L139" i="114"/>
  <c r="F55" i="114"/>
  <c r="X55" i="114"/>
  <c r="B143" i="114"/>
  <c r="C142" i="114"/>
  <c r="Z136" i="114"/>
  <c r="AB136" i="114" s="1"/>
  <c r="AC136" i="114"/>
  <c r="AA141" i="114"/>
  <c r="R134" i="114"/>
  <c r="O136" i="113"/>
  <c r="P134" i="113"/>
  <c r="Q134" i="113"/>
  <c r="S134" i="113" s="1"/>
  <c r="AA140" i="113"/>
  <c r="AC135" i="113"/>
  <c r="Z135" i="113"/>
  <c r="AB135" i="113" s="1"/>
  <c r="L138" i="113"/>
  <c r="M137" i="113"/>
  <c r="D137" i="113" s="1"/>
  <c r="C141" i="113"/>
  <c r="B142" i="113"/>
  <c r="O137" i="112"/>
  <c r="P134" i="112"/>
  <c r="Q134" i="112"/>
  <c r="S134" i="112" s="1"/>
  <c r="Z136" i="112"/>
  <c r="AB136" i="112" s="1"/>
  <c r="AC136" i="112"/>
  <c r="F55" i="112"/>
  <c r="X55" i="112"/>
  <c r="B143" i="112"/>
  <c r="C142" i="112"/>
  <c r="AA141" i="112"/>
  <c r="M138" i="112"/>
  <c r="D138" i="112" s="1"/>
  <c r="L139" i="112"/>
  <c r="R133" i="112"/>
  <c r="O137" i="111"/>
  <c r="P134" i="111"/>
  <c r="Q134" i="111"/>
  <c r="S134" i="111" s="1"/>
  <c r="R134" i="104"/>
  <c r="B142" i="111"/>
  <c r="C141" i="111"/>
  <c r="V55" i="111"/>
  <c r="H55" i="111"/>
  <c r="Z135" i="111"/>
  <c r="AB135" i="111" s="1"/>
  <c r="AC135" i="111"/>
  <c r="M138" i="111"/>
  <c r="D138" i="111" s="1"/>
  <c r="L139" i="111"/>
  <c r="AA140" i="111"/>
  <c r="R133" i="111"/>
  <c r="O137" i="110"/>
  <c r="P135" i="110"/>
  <c r="Q135" i="110"/>
  <c r="S135" i="110" s="1"/>
  <c r="B143" i="110"/>
  <c r="C142" i="110"/>
  <c r="F55" i="110"/>
  <c r="X55" i="110"/>
  <c r="M138" i="110"/>
  <c r="D138" i="110" s="1"/>
  <c r="L139" i="110"/>
  <c r="Z136" i="110"/>
  <c r="AB136" i="110" s="1"/>
  <c r="AC136" i="110"/>
  <c r="AA141" i="110"/>
  <c r="R134" i="110"/>
  <c r="O137" i="109"/>
  <c r="P135" i="109"/>
  <c r="Q135" i="109"/>
  <c r="S135" i="109" s="1"/>
  <c r="M138" i="109"/>
  <c r="D138" i="109" s="1"/>
  <c r="L139" i="109"/>
  <c r="B143" i="109"/>
  <c r="C142" i="109"/>
  <c r="F55" i="109"/>
  <c r="X55" i="109"/>
  <c r="Z136" i="109"/>
  <c r="AB136" i="109" s="1"/>
  <c r="AC136" i="109"/>
  <c r="AA141" i="109"/>
  <c r="R134" i="109"/>
  <c r="O137" i="108"/>
  <c r="P135" i="108"/>
  <c r="Q135" i="108"/>
  <c r="S135" i="108" s="1"/>
  <c r="B143" i="108"/>
  <c r="C142" i="108"/>
  <c r="M138" i="108"/>
  <c r="D138" i="108" s="1"/>
  <c r="L139" i="108"/>
  <c r="Z136" i="108"/>
  <c r="AB136" i="108" s="1"/>
  <c r="AC136" i="108"/>
  <c r="AA141" i="108"/>
  <c r="F55" i="108"/>
  <c r="X55" i="108"/>
  <c r="R134" i="108"/>
  <c r="O137" i="107"/>
  <c r="P135" i="107"/>
  <c r="Q135" i="107"/>
  <c r="S135" i="107" s="1"/>
  <c r="R134" i="106"/>
  <c r="F55" i="107"/>
  <c r="X55" i="107"/>
  <c r="B143" i="107"/>
  <c r="C142" i="107"/>
  <c r="Z136" i="107"/>
  <c r="AB136" i="107" s="1"/>
  <c r="AC136" i="107"/>
  <c r="M138" i="107"/>
  <c r="D138" i="107" s="1"/>
  <c r="L139" i="107"/>
  <c r="AA141" i="107"/>
  <c r="R134" i="107"/>
  <c r="O137" i="106"/>
  <c r="P135" i="106"/>
  <c r="Q135" i="106"/>
  <c r="S135" i="106" s="1"/>
  <c r="C142" i="106"/>
  <c r="B143" i="106"/>
  <c r="H55" i="106"/>
  <c r="AC136" i="106"/>
  <c r="Z136" i="106"/>
  <c r="AB136" i="106" s="1"/>
  <c r="L139" i="106"/>
  <c r="M138" i="106"/>
  <c r="D138" i="106" s="1"/>
  <c r="AA141" i="106"/>
  <c r="O137" i="105"/>
  <c r="P134" i="105"/>
  <c r="Q134" i="105"/>
  <c r="S134" i="105" s="1"/>
  <c r="B142" i="105"/>
  <c r="C141" i="105"/>
  <c r="V55" i="105"/>
  <c r="H55" i="105"/>
  <c r="Z135" i="105"/>
  <c r="AB135" i="105" s="1"/>
  <c r="AC135" i="105"/>
  <c r="M138" i="105"/>
  <c r="D138" i="105" s="1"/>
  <c r="L139" i="105"/>
  <c r="AA140" i="105"/>
  <c r="R133" i="105"/>
  <c r="O137" i="104"/>
  <c r="P135" i="104"/>
  <c r="Q135" i="104"/>
  <c r="S135" i="104" s="1"/>
  <c r="V55" i="104"/>
  <c r="H55" i="104"/>
  <c r="L139" i="104"/>
  <c r="M138" i="104"/>
  <c r="D138" i="104" s="1"/>
  <c r="AC136" i="104"/>
  <c r="Z136" i="104"/>
  <c r="AB136" i="104" s="1"/>
  <c r="R79" i="94"/>
  <c r="AA141" i="104"/>
  <c r="S79" i="94"/>
  <c r="C142" i="104"/>
  <c r="B143" i="104"/>
  <c r="R134" i="102"/>
  <c r="O136" i="103"/>
  <c r="P133" i="103"/>
  <c r="Q133" i="103"/>
  <c r="S133" i="103" s="1"/>
  <c r="B143" i="103"/>
  <c r="C142" i="103"/>
  <c r="Z135" i="103"/>
  <c r="AB135" i="103" s="1"/>
  <c r="AC135" i="103"/>
  <c r="M137" i="103"/>
  <c r="D137" i="103" s="1"/>
  <c r="L138" i="103"/>
  <c r="AA141" i="103"/>
  <c r="U55" i="103"/>
  <c r="E55" i="103" s="1"/>
  <c r="I54" i="103"/>
  <c r="R132" i="103"/>
  <c r="O137" i="102"/>
  <c r="P135" i="102"/>
  <c r="Q135" i="102"/>
  <c r="S135" i="102" s="1"/>
  <c r="R134" i="101"/>
  <c r="AA141" i="102"/>
  <c r="L139" i="102"/>
  <c r="M138" i="102"/>
  <c r="D138" i="102" s="1"/>
  <c r="AC136" i="102"/>
  <c r="Z136" i="102"/>
  <c r="AB136" i="102" s="1"/>
  <c r="V55" i="102"/>
  <c r="H55" i="102"/>
  <c r="C142" i="102"/>
  <c r="B143" i="102"/>
  <c r="O137" i="101"/>
  <c r="P135" i="101"/>
  <c r="Q135" i="101"/>
  <c r="S135" i="101" s="1"/>
  <c r="AA141" i="101"/>
  <c r="R132" i="100"/>
  <c r="C142" i="101"/>
  <c r="B143" i="101"/>
  <c r="V55" i="101"/>
  <c r="H55" i="101"/>
  <c r="AC136" i="101"/>
  <c r="Z136" i="101"/>
  <c r="AB136" i="101" s="1"/>
  <c r="L139" i="101"/>
  <c r="M138" i="101"/>
  <c r="D138" i="101" s="1"/>
  <c r="O136" i="100"/>
  <c r="P133" i="100"/>
  <c r="Q133" i="100"/>
  <c r="S133" i="100" s="1"/>
  <c r="C141" i="100"/>
  <c r="B142" i="100"/>
  <c r="AA140" i="100"/>
  <c r="AC135" i="100"/>
  <c r="Z135" i="100"/>
  <c r="AB135" i="100" s="1"/>
  <c r="L138" i="100"/>
  <c r="M137" i="100"/>
  <c r="D137" i="100" s="1"/>
  <c r="O137" i="99"/>
  <c r="P134" i="99"/>
  <c r="Q134" i="99"/>
  <c r="S134" i="99" s="1"/>
  <c r="V55" i="99"/>
  <c r="H55" i="99"/>
  <c r="B143" i="99"/>
  <c r="C142" i="99"/>
  <c r="Z136" i="99"/>
  <c r="AB136" i="99" s="1"/>
  <c r="AC136" i="99"/>
  <c r="AA141" i="99"/>
  <c r="M138" i="99"/>
  <c r="D138" i="99" s="1"/>
  <c r="L139" i="99"/>
  <c r="R133" i="99"/>
  <c r="H55" i="98"/>
  <c r="O137" i="98"/>
  <c r="AA141" i="98"/>
  <c r="R90" i="98"/>
  <c r="B143" i="98"/>
  <c r="C142" i="98"/>
  <c r="S90" i="98"/>
  <c r="M138" i="98"/>
  <c r="D138" i="98" s="1"/>
  <c r="L139" i="98"/>
  <c r="Z135" i="98"/>
  <c r="AB135" i="98" s="1"/>
  <c r="AC135" i="98"/>
  <c r="U127" i="97"/>
  <c r="W127" i="97" s="1"/>
  <c r="V127" i="97" s="1"/>
  <c r="X127" i="97" s="1"/>
  <c r="O137" i="97"/>
  <c r="L139" i="97"/>
  <c r="M138" i="97"/>
  <c r="D138" i="97" s="1"/>
  <c r="AC136" i="97"/>
  <c r="Z136" i="97"/>
  <c r="AB136" i="97" s="1"/>
  <c r="C141" i="97"/>
  <c r="B142" i="97"/>
  <c r="P77" i="97"/>
  <c r="I76" i="97"/>
  <c r="Q77" i="97"/>
  <c r="F77" i="97" s="1"/>
  <c r="AA140" i="97"/>
  <c r="O136" i="96"/>
  <c r="U125" i="96"/>
  <c r="W125" i="96" s="1"/>
  <c r="V125" i="96" s="1"/>
  <c r="X125" i="96" s="1"/>
  <c r="AC135" i="96"/>
  <c r="Z135" i="96"/>
  <c r="AB135" i="96" s="1"/>
  <c r="AA140" i="96"/>
  <c r="L138" i="96"/>
  <c r="M137" i="96"/>
  <c r="D137" i="96" s="1"/>
  <c r="C141" i="96"/>
  <c r="B142" i="96"/>
  <c r="O137" i="95"/>
  <c r="C142" i="95"/>
  <c r="B143" i="95"/>
  <c r="P77" i="95"/>
  <c r="Q77" i="95"/>
  <c r="L139" i="95"/>
  <c r="M138" i="95"/>
  <c r="D138" i="95" s="1"/>
  <c r="AC136" i="95"/>
  <c r="Z136" i="95"/>
  <c r="AB136" i="95" s="1"/>
  <c r="AA141" i="95"/>
  <c r="O135" i="94"/>
  <c r="AC134" i="94"/>
  <c r="Z134" i="94"/>
  <c r="AB134" i="94" s="1"/>
  <c r="C141" i="94"/>
  <c r="B142" i="94"/>
  <c r="L137" i="94"/>
  <c r="M136" i="94"/>
  <c r="D136" i="94" s="1"/>
  <c r="AA140" i="94"/>
  <c r="H53" i="113" l="1"/>
  <c r="W55" i="103"/>
  <c r="V52" i="95"/>
  <c r="H52" i="95"/>
  <c r="X54" i="94"/>
  <c r="F54" i="94"/>
  <c r="W52" i="100"/>
  <c r="V52" i="100" s="1"/>
  <c r="F53" i="113"/>
  <c r="X53" i="113"/>
  <c r="H52" i="100"/>
  <c r="S83" i="117"/>
  <c r="P84" i="117" s="1"/>
  <c r="R83" i="117"/>
  <c r="H83" i="117" s="1"/>
  <c r="E79" i="96"/>
  <c r="R79" i="96"/>
  <c r="H79" i="96" s="1"/>
  <c r="F79" i="96"/>
  <c r="S79" i="96"/>
  <c r="O138" i="117"/>
  <c r="U115" i="117"/>
  <c r="W115" i="117" s="1"/>
  <c r="V115" i="117" s="1"/>
  <c r="X115" i="117" s="1"/>
  <c r="B144" i="117"/>
  <c r="C143" i="117"/>
  <c r="M139" i="117"/>
  <c r="D139" i="117" s="1"/>
  <c r="L140" i="117"/>
  <c r="Z137" i="117"/>
  <c r="AB137" i="117" s="1"/>
  <c r="AC137" i="117"/>
  <c r="AA142" i="117"/>
  <c r="Q84" i="117"/>
  <c r="F84" i="117" s="1"/>
  <c r="O138" i="116"/>
  <c r="U107" i="116"/>
  <c r="W107" i="116" s="1"/>
  <c r="V107" i="116" s="1"/>
  <c r="X107" i="116" s="1"/>
  <c r="AA142" i="116"/>
  <c r="R86" i="116"/>
  <c r="H86" i="116" s="1"/>
  <c r="E86" i="116"/>
  <c r="B144" i="116"/>
  <c r="C143" i="116"/>
  <c r="S86" i="116"/>
  <c r="M139" i="116"/>
  <c r="D139" i="116" s="1"/>
  <c r="L140" i="116"/>
  <c r="Z137" i="116"/>
  <c r="AB137" i="116" s="1"/>
  <c r="AC137" i="116"/>
  <c r="O138" i="115"/>
  <c r="P136" i="115"/>
  <c r="Q136" i="115"/>
  <c r="S136" i="115" s="1"/>
  <c r="R134" i="113"/>
  <c r="B143" i="115"/>
  <c r="C142" i="115"/>
  <c r="U56" i="115"/>
  <c r="E56" i="115" s="1"/>
  <c r="I55" i="115"/>
  <c r="W56" i="115"/>
  <c r="Z137" i="115"/>
  <c r="AB137" i="115" s="1"/>
  <c r="AC137" i="115"/>
  <c r="M139" i="115"/>
  <c r="D139" i="115" s="1"/>
  <c r="L140" i="115"/>
  <c r="AA141" i="115"/>
  <c r="R135" i="115"/>
  <c r="O138" i="114"/>
  <c r="P136" i="114"/>
  <c r="Q136" i="114"/>
  <c r="S136" i="114" s="1"/>
  <c r="B144" i="114"/>
  <c r="C143" i="114"/>
  <c r="Z137" i="114"/>
  <c r="AB137" i="114" s="1"/>
  <c r="AC137" i="114"/>
  <c r="AA142" i="114"/>
  <c r="U56" i="114"/>
  <c r="E56" i="114" s="1"/>
  <c r="I55" i="114"/>
  <c r="M139" i="114"/>
  <c r="D139" i="114" s="1"/>
  <c r="L140" i="114"/>
  <c r="R135" i="114"/>
  <c r="P135" i="113"/>
  <c r="Q135" i="113"/>
  <c r="S135" i="113" s="1"/>
  <c r="O137" i="113"/>
  <c r="C142" i="113"/>
  <c r="B143" i="113"/>
  <c r="AA141" i="113"/>
  <c r="L139" i="113"/>
  <c r="M138" i="113"/>
  <c r="D138" i="113" s="1"/>
  <c r="AC136" i="113"/>
  <c r="Z136" i="113"/>
  <c r="AB136" i="113" s="1"/>
  <c r="O138" i="112"/>
  <c r="P135" i="112"/>
  <c r="Q135" i="112"/>
  <c r="S135" i="112" s="1"/>
  <c r="M139" i="112"/>
  <c r="D139" i="112" s="1"/>
  <c r="L140" i="112"/>
  <c r="B144" i="112"/>
  <c r="C143" i="112"/>
  <c r="AA142" i="112"/>
  <c r="U56" i="112"/>
  <c r="E56" i="112" s="1"/>
  <c r="I55" i="112"/>
  <c r="Z137" i="112"/>
  <c r="AB137" i="112" s="1"/>
  <c r="AC137" i="112"/>
  <c r="R134" i="112"/>
  <c r="O138" i="111"/>
  <c r="P135" i="111"/>
  <c r="Q135" i="111"/>
  <c r="S135" i="111" s="1"/>
  <c r="M139" i="111"/>
  <c r="D139" i="111" s="1"/>
  <c r="L140" i="111"/>
  <c r="Z136" i="111"/>
  <c r="AB136" i="111" s="1"/>
  <c r="AC136" i="111"/>
  <c r="AA141" i="111"/>
  <c r="F55" i="111"/>
  <c r="X55" i="111"/>
  <c r="B143" i="111"/>
  <c r="C142" i="111"/>
  <c r="R134" i="111"/>
  <c r="O138" i="110"/>
  <c r="P136" i="110"/>
  <c r="Q136" i="110"/>
  <c r="S136" i="110" s="1"/>
  <c r="B144" i="110"/>
  <c r="C143" i="110"/>
  <c r="Z137" i="110"/>
  <c r="AB137" i="110" s="1"/>
  <c r="AC137" i="110"/>
  <c r="M139" i="110"/>
  <c r="D139" i="110" s="1"/>
  <c r="L140" i="110"/>
  <c r="U56" i="110"/>
  <c r="E56" i="110" s="1"/>
  <c r="I55" i="110"/>
  <c r="AA142" i="110"/>
  <c r="R135" i="110"/>
  <c r="O138" i="109"/>
  <c r="P136" i="109"/>
  <c r="Q136" i="109"/>
  <c r="S136" i="109" s="1"/>
  <c r="B144" i="109"/>
  <c r="C143" i="109"/>
  <c r="Z137" i="109"/>
  <c r="AB137" i="109" s="1"/>
  <c r="AC137" i="109"/>
  <c r="U56" i="109"/>
  <c r="E56" i="109" s="1"/>
  <c r="I55" i="109"/>
  <c r="AA142" i="109"/>
  <c r="M139" i="109"/>
  <c r="D139" i="109" s="1"/>
  <c r="L140" i="109"/>
  <c r="R135" i="109"/>
  <c r="O138" i="108"/>
  <c r="P136" i="108"/>
  <c r="Q136" i="108"/>
  <c r="S136" i="108" s="1"/>
  <c r="U56" i="108"/>
  <c r="E56" i="108" s="1"/>
  <c r="I55" i="108"/>
  <c r="B144" i="108"/>
  <c r="C143" i="108"/>
  <c r="Z137" i="108"/>
  <c r="AB137" i="108" s="1"/>
  <c r="AC137" i="108"/>
  <c r="M139" i="108"/>
  <c r="D139" i="108" s="1"/>
  <c r="L140" i="108"/>
  <c r="AA142" i="108"/>
  <c r="R135" i="108"/>
  <c r="O138" i="107"/>
  <c r="P136" i="107"/>
  <c r="Q136" i="107"/>
  <c r="S136" i="107" s="1"/>
  <c r="R135" i="106"/>
  <c r="M139" i="107"/>
  <c r="D139" i="107" s="1"/>
  <c r="L140" i="107"/>
  <c r="Z137" i="107"/>
  <c r="AB137" i="107" s="1"/>
  <c r="AC137" i="107"/>
  <c r="AA142" i="107"/>
  <c r="U56" i="107"/>
  <c r="E56" i="107" s="1"/>
  <c r="I55" i="107"/>
  <c r="B144" i="107"/>
  <c r="C143" i="107"/>
  <c r="R135" i="107"/>
  <c r="O138" i="106"/>
  <c r="P136" i="106"/>
  <c r="Q136" i="106"/>
  <c r="S136" i="106" s="1"/>
  <c r="L140" i="106"/>
  <c r="M139" i="106"/>
  <c r="D139" i="106" s="1"/>
  <c r="AC137" i="106"/>
  <c r="Z137" i="106"/>
  <c r="AB137" i="106" s="1"/>
  <c r="F55" i="106"/>
  <c r="X55" i="106"/>
  <c r="AA142" i="106"/>
  <c r="R135" i="104"/>
  <c r="C143" i="106"/>
  <c r="B144" i="106"/>
  <c r="O138" i="105"/>
  <c r="P135" i="105"/>
  <c r="Q135" i="105"/>
  <c r="S135" i="105" s="1"/>
  <c r="F55" i="105"/>
  <c r="X55" i="105"/>
  <c r="B143" i="105"/>
  <c r="C142" i="105"/>
  <c r="M139" i="105"/>
  <c r="D139" i="105" s="1"/>
  <c r="L140" i="105"/>
  <c r="Z136" i="105"/>
  <c r="AB136" i="105" s="1"/>
  <c r="AC136" i="105"/>
  <c r="AA141" i="105"/>
  <c r="R134" i="105"/>
  <c r="O138" i="104"/>
  <c r="P136" i="104"/>
  <c r="Q136" i="104"/>
  <c r="S136" i="104" s="1"/>
  <c r="AA142" i="104"/>
  <c r="AC137" i="104"/>
  <c r="Z137" i="104"/>
  <c r="AB137" i="104" s="1"/>
  <c r="L140" i="104"/>
  <c r="M139" i="104"/>
  <c r="D139" i="104" s="1"/>
  <c r="F55" i="104"/>
  <c r="X55" i="104"/>
  <c r="C143" i="104"/>
  <c r="B144" i="104"/>
  <c r="P80" i="94"/>
  <c r="Q80" i="94"/>
  <c r="R135" i="102"/>
  <c r="O137" i="103"/>
  <c r="P134" i="103"/>
  <c r="Q134" i="103"/>
  <c r="S134" i="103" s="1"/>
  <c r="V55" i="103"/>
  <c r="H55" i="103"/>
  <c r="B144" i="103"/>
  <c r="C143" i="103"/>
  <c r="M138" i="103"/>
  <c r="D138" i="103" s="1"/>
  <c r="L139" i="103"/>
  <c r="Z136" i="103"/>
  <c r="AB136" i="103" s="1"/>
  <c r="AC136" i="103"/>
  <c r="AA142" i="103"/>
  <c r="R133" i="103"/>
  <c r="O138" i="102"/>
  <c r="P136" i="102"/>
  <c r="Q136" i="102"/>
  <c r="S136" i="102" s="1"/>
  <c r="AA142" i="102"/>
  <c r="F55" i="102"/>
  <c r="X55" i="102"/>
  <c r="AC137" i="102"/>
  <c r="Z137" i="102"/>
  <c r="AB137" i="102" s="1"/>
  <c r="L140" i="102"/>
  <c r="M139" i="102"/>
  <c r="D139" i="102" s="1"/>
  <c r="R135" i="101"/>
  <c r="C143" i="102"/>
  <c r="B144" i="102"/>
  <c r="O138" i="101"/>
  <c r="P136" i="101"/>
  <c r="Q136" i="101"/>
  <c r="S136" i="101" s="1"/>
  <c r="L140" i="101"/>
  <c r="M139" i="101"/>
  <c r="D139" i="101" s="1"/>
  <c r="AC137" i="101"/>
  <c r="Z137" i="101"/>
  <c r="AB137" i="101" s="1"/>
  <c r="F55" i="101"/>
  <c r="X55" i="101"/>
  <c r="AA142" i="101"/>
  <c r="R133" i="100"/>
  <c r="C143" i="101"/>
  <c r="B144" i="101"/>
  <c r="O137" i="100"/>
  <c r="P134" i="100"/>
  <c r="Q134" i="100"/>
  <c r="S134" i="100" s="1"/>
  <c r="AA141" i="100"/>
  <c r="L139" i="100"/>
  <c r="M138" i="100"/>
  <c r="D138" i="100" s="1"/>
  <c r="AC136" i="100"/>
  <c r="Z136" i="100"/>
  <c r="AB136" i="100" s="1"/>
  <c r="C142" i="100"/>
  <c r="B143" i="100"/>
  <c r="O138" i="99"/>
  <c r="P135" i="99"/>
  <c r="Q135" i="99"/>
  <c r="S135" i="99" s="1"/>
  <c r="M139" i="99"/>
  <c r="D139" i="99" s="1"/>
  <c r="L140" i="99"/>
  <c r="B144" i="99"/>
  <c r="C143" i="99"/>
  <c r="F55" i="99"/>
  <c r="X55" i="99"/>
  <c r="Z137" i="99"/>
  <c r="AB137" i="99" s="1"/>
  <c r="AC137" i="99"/>
  <c r="AA142" i="99"/>
  <c r="R134" i="99"/>
  <c r="X55" i="98"/>
  <c r="F55" i="98"/>
  <c r="O138" i="98"/>
  <c r="AA142" i="98"/>
  <c r="Z136" i="98"/>
  <c r="AB136" i="98" s="1"/>
  <c r="AC136" i="98"/>
  <c r="M139" i="98"/>
  <c r="D139" i="98" s="1"/>
  <c r="L140" i="98"/>
  <c r="P91" i="98"/>
  <c r="Q91" i="98"/>
  <c r="B144" i="98"/>
  <c r="C143" i="98"/>
  <c r="O138" i="97"/>
  <c r="U128" i="97"/>
  <c r="W128" i="97" s="1"/>
  <c r="V128" i="97" s="1"/>
  <c r="X128" i="97" s="1"/>
  <c r="R77" i="97"/>
  <c r="H77" i="97" s="1"/>
  <c r="E77" i="97"/>
  <c r="AA141" i="97"/>
  <c r="AC137" i="97"/>
  <c r="Z137" i="97"/>
  <c r="AB137" i="97" s="1"/>
  <c r="L140" i="97"/>
  <c r="M139" i="97"/>
  <c r="D139" i="97" s="1"/>
  <c r="S77" i="97"/>
  <c r="C142" i="97"/>
  <c r="B143" i="97"/>
  <c r="U126" i="96"/>
  <c r="W126" i="96" s="1"/>
  <c r="V126" i="96" s="1"/>
  <c r="X126" i="96" s="1"/>
  <c r="O137" i="96"/>
  <c r="C142" i="96"/>
  <c r="B143" i="96"/>
  <c r="AC136" i="96"/>
  <c r="Z136" i="96"/>
  <c r="AB136" i="96" s="1"/>
  <c r="AA141" i="96"/>
  <c r="L139" i="96"/>
  <c r="M138" i="96"/>
  <c r="D138" i="96" s="1"/>
  <c r="O138" i="95"/>
  <c r="AC137" i="95"/>
  <c r="Z137" i="95"/>
  <c r="AB137" i="95" s="1"/>
  <c r="L140" i="95"/>
  <c r="M139" i="95"/>
  <c r="D139" i="95" s="1"/>
  <c r="R77" i="95"/>
  <c r="AA142" i="95"/>
  <c r="S77" i="95"/>
  <c r="C143" i="95"/>
  <c r="B144" i="95"/>
  <c r="O136" i="94"/>
  <c r="L138" i="94"/>
  <c r="M137" i="94"/>
  <c r="D137" i="94" s="1"/>
  <c r="C142" i="94"/>
  <c r="B143" i="94"/>
  <c r="AA141" i="94"/>
  <c r="AC135" i="94"/>
  <c r="Z135" i="94"/>
  <c r="AB135" i="94" s="1"/>
  <c r="W56" i="112" l="1"/>
  <c r="W56" i="114"/>
  <c r="W56" i="108"/>
  <c r="W56" i="107"/>
  <c r="W56" i="109"/>
  <c r="W56" i="110"/>
  <c r="X52" i="95"/>
  <c r="F52" i="95"/>
  <c r="U55" i="94"/>
  <c r="E55" i="94" s="1"/>
  <c r="W55" i="94"/>
  <c r="I54" i="94"/>
  <c r="I83" i="117"/>
  <c r="U54" i="113"/>
  <c r="E54" i="113" s="1"/>
  <c r="I53" i="113"/>
  <c r="F52" i="100"/>
  <c r="X52" i="100"/>
  <c r="P80" i="96"/>
  <c r="Q80" i="96"/>
  <c r="I79" i="96"/>
  <c r="S84" i="117"/>
  <c r="P85" i="117" s="1"/>
  <c r="O139" i="117"/>
  <c r="U116" i="117"/>
  <c r="W116" i="117" s="1"/>
  <c r="V116" i="117" s="1"/>
  <c r="X116" i="117" s="1"/>
  <c r="R84" i="117"/>
  <c r="H84" i="117" s="1"/>
  <c r="E84" i="117"/>
  <c r="B145" i="117"/>
  <c r="C144" i="117"/>
  <c r="Q85" i="117"/>
  <c r="F85" i="117" s="1"/>
  <c r="Z138" i="117"/>
  <c r="AB138" i="117" s="1"/>
  <c r="AC138" i="117"/>
  <c r="M140" i="117"/>
  <c r="D140" i="117" s="1"/>
  <c r="L141" i="117"/>
  <c r="AA143" i="117"/>
  <c r="O139" i="116"/>
  <c r="U108" i="116"/>
  <c r="W108" i="116" s="1"/>
  <c r="V108" i="116" s="1"/>
  <c r="X108" i="116" s="1"/>
  <c r="AA143" i="116"/>
  <c r="Z138" i="116"/>
  <c r="AB138" i="116" s="1"/>
  <c r="AC138" i="116"/>
  <c r="M140" i="116"/>
  <c r="D140" i="116" s="1"/>
  <c r="L141" i="116"/>
  <c r="P87" i="116"/>
  <c r="I86" i="116"/>
  <c r="Q87" i="116"/>
  <c r="F87" i="116" s="1"/>
  <c r="B145" i="116"/>
  <c r="C144" i="116"/>
  <c r="O139" i="115"/>
  <c r="P137" i="115"/>
  <c r="Q137" i="115"/>
  <c r="S137" i="115" s="1"/>
  <c r="M140" i="115"/>
  <c r="D140" i="115" s="1"/>
  <c r="L141" i="115"/>
  <c r="Z138" i="115"/>
  <c r="AB138" i="115" s="1"/>
  <c r="AC138" i="115"/>
  <c r="V56" i="115"/>
  <c r="H56" i="115"/>
  <c r="AA142" i="115"/>
  <c r="B144" i="115"/>
  <c r="C143" i="115"/>
  <c r="R136" i="115"/>
  <c r="O139" i="114"/>
  <c r="P137" i="114"/>
  <c r="Q137" i="114"/>
  <c r="S137" i="114" s="1"/>
  <c r="M140" i="114"/>
  <c r="D140" i="114" s="1"/>
  <c r="L141" i="114"/>
  <c r="V56" i="114"/>
  <c r="H56" i="114"/>
  <c r="B145" i="114"/>
  <c r="C144" i="114"/>
  <c r="Z138" i="114"/>
  <c r="AB138" i="114" s="1"/>
  <c r="AC138" i="114"/>
  <c r="AA143" i="114"/>
  <c r="R136" i="114"/>
  <c r="P136" i="113"/>
  <c r="Q136" i="113"/>
  <c r="S136" i="113" s="1"/>
  <c r="AC137" i="113"/>
  <c r="Z137" i="113"/>
  <c r="AB137" i="113" s="1"/>
  <c r="L140" i="113"/>
  <c r="M139" i="113"/>
  <c r="D139" i="113" s="1"/>
  <c r="C143" i="113"/>
  <c r="B144" i="113"/>
  <c r="O138" i="113"/>
  <c r="AA142" i="113"/>
  <c r="R135" i="113"/>
  <c r="O139" i="112"/>
  <c r="P136" i="112"/>
  <c r="Q136" i="112"/>
  <c r="S136" i="112" s="1"/>
  <c r="Z138" i="112"/>
  <c r="AB138" i="112" s="1"/>
  <c r="AC138" i="112"/>
  <c r="V56" i="112"/>
  <c r="H56" i="112"/>
  <c r="B145" i="112"/>
  <c r="C144" i="112"/>
  <c r="AA143" i="112"/>
  <c r="M140" i="112"/>
  <c r="D140" i="112" s="1"/>
  <c r="L141" i="112"/>
  <c r="R135" i="112"/>
  <c r="O139" i="111"/>
  <c r="P136" i="111"/>
  <c r="Q136" i="111"/>
  <c r="S136" i="111" s="1"/>
  <c r="AA142" i="111"/>
  <c r="U56" i="111"/>
  <c r="E56" i="111" s="1"/>
  <c r="I55" i="111"/>
  <c r="B144" i="111"/>
  <c r="C143" i="111"/>
  <c r="Z137" i="111"/>
  <c r="AB137" i="111" s="1"/>
  <c r="AC137" i="111"/>
  <c r="M140" i="111"/>
  <c r="D140" i="111" s="1"/>
  <c r="L141" i="111"/>
  <c r="R135" i="111"/>
  <c r="O139" i="110"/>
  <c r="P137" i="110"/>
  <c r="Q137" i="110"/>
  <c r="S137" i="110" s="1"/>
  <c r="B145" i="110"/>
  <c r="C144" i="110"/>
  <c r="V56" i="110"/>
  <c r="H56" i="110"/>
  <c r="M140" i="110"/>
  <c r="D140" i="110" s="1"/>
  <c r="L141" i="110"/>
  <c r="Z138" i="110"/>
  <c r="AB138" i="110" s="1"/>
  <c r="AC138" i="110"/>
  <c r="AA143" i="110"/>
  <c r="R136" i="110"/>
  <c r="O139" i="109"/>
  <c r="P137" i="109"/>
  <c r="Q137" i="109"/>
  <c r="S137" i="109" s="1"/>
  <c r="M140" i="109"/>
  <c r="D140" i="109" s="1"/>
  <c r="L141" i="109"/>
  <c r="B145" i="109"/>
  <c r="C144" i="109"/>
  <c r="V56" i="109"/>
  <c r="H56" i="109"/>
  <c r="Z138" i="109"/>
  <c r="AB138" i="109" s="1"/>
  <c r="AC138" i="109"/>
  <c r="AA143" i="109"/>
  <c r="R136" i="109"/>
  <c r="O139" i="108"/>
  <c r="P137" i="108"/>
  <c r="Q137" i="108"/>
  <c r="S137" i="108" s="1"/>
  <c r="B145" i="108"/>
  <c r="C144" i="108"/>
  <c r="M140" i="108"/>
  <c r="D140" i="108" s="1"/>
  <c r="L141" i="108"/>
  <c r="Z138" i="108"/>
  <c r="AB138" i="108" s="1"/>
  <c r="AC138" i="108"/>
  <c r="AA143" i="108"/>
  <c r="V56" i="108"/>
  <c r="H56" i="108"/>
  <c r="R136" i="108"/>
  <c r="O139" i="107"/>
  <c r="P137" i="107"/>
  <c r="Q137" i="107"/>
  <c r="S137" i="107" s="1"/>
  <c r="S80" i="94"/>
  <c r="Q81" i="94" s="1"/>
  <c r="R136" i="104"/>
  <c r="R136" i="106"/>
  <c r="B145" i="107"/>
  <c r="C144" i="107"/>
  <c r="Z138" i="107"/>
  <c r="AB138" i="107" s="1"/>
  <c r="AC138" i="107"/>
  <c r="M140" i="107"/>
  <c r="D140" i="107" s="1"/>
  <c r="L141" i="107"/>
  <c r="AA143" i="107"/>
  <c r="V56" i="107"/>
  <c r="H56" i="107"/>
  <c r="R136" i="107"/>
  <c r="O139" i="106"/>
  <c r="P137" i="106"/>
  <c r="Q137" i="106"/>
  <c r="S137" i="106" s="1"/>
  <c r="AA143" i="106"/>
  <c r="AC138" i="106"/>
  <c r="Z138" i="106"/>
  <c r="AB138" i="106" s="1"/>
  <c r="L141" i="106"/>
  <c r="M140" i="106"/>
  <c r="D140" i="106" s="1"/>
  <c r="C144" i="106"/>
  <c r="B145" i="106"/>
  <c r="U56" i="106"/>
  <c r="E56" i="106" s="1"/>
  <c r="I55" i="106"/>
  <c r="W56" i="106"/>
  <c r="O139" i="105"/>
  <c r="P136" i="105"/>
  <c r="Q136" i="105"/>
  <c r="S136" i="105" s="1"/>
  <c r="B144" i="105"/>
  <c r="C143" i="105"/>
  <c r="Z137" i="105"/>
  <c r="AB137" i="105" s="1"/>
  <c r="AC137" i="105"/>
  <c r="M140" i="105"/>
  <c r="D140" i="105" s="1"/>
  <c r="L141" i="105"/>
  <c r="AA142" i="105"/>
  <c r="U56" i="105"/>
  <c r="E56" i="105" s="1"/>
  <c r="I55" i="105"/>
  <c r="R135" i="105"/>
  <c r="O139" i="104"/>
  <c r="P137" i="104"/>
  <c r="Q137" i="104"/>
  <c r="S137" i="104" s="1"/>
  <c r="C144" i="104"/>
  <c r="B145" i="104"/>
  <c r="U56" i="104"/>
  <c r="E56" i="104" s="1"/>
  <c r="I55" i="104"/>
  <c r="R80" i="94"/>
  <c r="AA143" i="104"/>
  <c r="L141" i="104"/>
  <c r="M140" i="104"/>
  <c r="D140" i="104" s="1"/>
  <c r="AC138" i="104"/>
  <c r="Z138" i="104"/>
  <c r="AB138" i="104" s="1"/>
  <c r="R136" i="102"/>
  <c r="O138" i="103"/>
  <c r="P135" i="103"/>
  <c r="Q135" i="103"/>
  <c r="S135" i="103" s="1"/>
  <c r="B145" i="103"/>
  <c r="C144" i="103"/>
  <c r="F55" i="103"/>
  <c r="X55" i="103"/>
  <c r="Z137" i="103"/>
  <c r="AB137" i="103" s="1"/>
  <c r="AC137" i="103"/>
  <c r="M139" i="103"/>
  <c r="D139" i="103" s="1"/>
  <c r="L140" i="103"/>
  <c r="AA143" i="103"/>
  <c r="R134" i="103"/>
  <c r="O139" i="102"/>
  <c r="P137" i="102"/>
  <c r="Q137" i="102"/>
  <c r="S137" i="102" s="1"/>
  <c r="AA143" i="102"/>
  <c r="U56" i="102"/>
  <c r="E56" i="102" s="1"/>
  <c r="I55" i="102"/>
  <c r="W56" i="102"/>
  <c r="R136" i="101"/>
  <c r="C144" i="102"/>
  <c r="B145" i="102"/>
  <c r="L141" i="102"/>
  <c r="M140" i="102"/>
  <c r="D140" i="102" s="1"/>
  <c r="AC138" i="102"/>
  <c r="Z138" i="102"/>
  <c r="AB138" i="102" s="1"/>
  <c r="O139" i="101"/>
  <c r="P137" i="101"/>
  <c r="Q137" i="101"/>
  <c r="S137" i="101" s="1"/>
  <c r="AA143" i="101"/>
  <c r="AC138" i="101"/>
  <c r="Z138" i="101"/>
  <c r="AB138" i="101" s="1"/>
  <c r="L141" i="101"/>
  <c r="M140" i="101"/>
  <c r="D140" i="101" s="1"/>
  <c r="R134" i="100"/>
  <c r="C144" i="101"/>
  <c r="B145" i="101"/>
  <c r="U56" i="101"/>
  <c r="E56" i="101" s="1"/>
  <c r="I55" i="101"/>
  <c r="O138" i="100"/>
  <c r="P135" i="100"/>
  <c r="Q135" i="100"/>
  <c r="S135" i="100" s="1"/>
  <c r="C143" i="100"/>
  <c r="B144" i="100"/>
  <c r="AA142" i="100"/>
  <c r="AC137" i="100"/>
  <c r="Z137" i="100"/>
  <c r="AB137" i="100" s="1"/>
  <c r="L140" i="100"/>
  <c r="M139" i="100"/>
  <c r="D139" i="100" s="1"/>
  <c r="O139" i="99"/>
  <c r="P136" i="99"/>
  <c r="Q136" i="99"/>
  <c r="S136" i="99" s="1"/>
  <c r="B145" i="99"/>
  <c r="C144" i="99"/>
  <c r="Z138" i="99"/>
  <c r="AB138" i="99" s="1"/>
  <c r="AC138" i="99"/>
  <c r="U56" i="99"/>
  <c r="E56" i="99" s="1"/>
  <c r="I55" i="99"/>
  <c r="AA143" i="99"/>
  <c r="M140" i="99"/>
  <c r="D140" i="99" s="1"/>
  <c r="L141" i="99"/>
  <c r="R135" i="99"/>
  <c r="S91" i="98"/>
  <c r="P92" i="98" s="1"/>
  <c r="U56" i="98"/>
  <c r="E56" i="98" s="1"/>
  <c r="I55" i="98"/>
  <c r="O139" i="98"/>
  <c r="AA143" i="98"/>
  <c r="R91" i="98"/>
  <c r="M140" i="98"/>
  <c r="D140" i="98" s="1"/>
  <c r="L141" i="98"/>
  <c r="Z137" i="98"/>
  <c r="AB137" i="98" s="1"/>
  <c r="AC137" i="98"/>
  <c r="B145" i="98"/>
  <c r="C144" i="98"/>
  <c r="U129" i="97"/>
  <c r="W129" i="97" s="1"/>
  <c r="V129" i="97" s="1"/>
  <c r="X129" i="97" s="1"/>
  <c r="O139" i="97"/>
  <c r="AA142" i="97"/>
  <c r="C143" i="97"/>
  <c r="B144" i="97"/>
  <c r="P78" i="97"/>
  <c r="I77" i="97"/>
  <c r="Q78" i="97"/>
  <c r="F78" i="97" s="1"/>
  <c r="L141" i="97"/>
  <c r="M140" i="97"/>
  <c r="D140" i="97" s="1"/>
  <c r="AC138" i="97"/>
  <c r="Z138" i="97"/>
  <c r="AB138" i="97" s="1"/>
  <c r="U127" i="96"/>
  <c r="W127" i="96" s="1"/>
  <c r="V127" i="96" s="1"/>
  <c r="X127" i="96" s="1"/>
  <c r="O138" i="96"/>
  <c r="L140" i="96"/>
  <c r="M139" i="96"/>
  <c r="D139" i="96" s="1"/>
  <c r="AA142" i="96"/>
  <c r="AC137" i="96"/>
  <c r="Z137" i="96"/>
  <c r="AB137" i="96" s="1"/>
  <c r="C143" i="96"/>
  <c r="B144" i="96"/>
  <c r="O139" i="95"/>
  <c r="AA143" i="95"/>
  <c r="L141" i="95"/>
  <c r="M140" i="95"/>
  <c r="D140" i="95" s="1"/>
  <c r="AC138" i="95"/>
  <c r="Z138" i="95"/>
  <c r="AB138" i="95" s="1"/>
  <c r="C144" i="95"/>
  <c r="B145" i="95"/>
  <c r="P78" i="95"/>
  <c r="Q78" i="95"/>
  <c r="O137" i="94"/>
  <c r="C143" i="94"/>
  <c r="B144" i="94"/>
  <c r="AC136" i="94"/>
  <c r="Z136" i="94"/>
  <c r="AB136" i="94" s="1"/>
  <c r="AA142" i="94"/>
  <c r="L139" i="94"/>
  <c r="M138" i="94"/>
  <c r="D138" i="94" s="1"/>
  <c r="W56" i="105" l="1"/>
  <c r="W56" i="99"/>
  <c r="W56" i="101"/>
  <c r="V56" i="101" s="1"/>
  <c r="W56" i="104"/>
  <c r="W56" i="111"/>
  <c r="U53" i="95"/>
  <c r="I52" i="95"/>
  <c r="V55" i="94"/>
  <c r="H55" i="94"/>
  <c r="I84" i="117"/>
  <c r="W54" i="113"/>
  <c r="V54" i="113" s="1"/>
  <c r="I52" i="100"/>
  <c r="U53" i="100"/>
  <c r="E53" i="100" s="1"/>
  <c r="W56" i="98"/>
  <c r="F80" i="96"/>
  <c r="S80" i="96"/>
  <c r="E80" i="96"/>
  <c r="R80" i="96"/>
  <c r="H80" i="96" s="1"/>
  <c r="Q92" i="98"/>
  <c r="R92" i="98" s="1"/>
  <c r="S87" i="116"/>
  <c r="I87" i="116" s="1"/>
  <c r="O140" i="117"/>
  <c r="U117" i="117"/>
  <c r="W117" i="117" s="1"/>
  <c r="V117" i="117" s="1"/>
  <c r="X117" i="117" s="1"/>
  <c r="S85" i="117"/>
  <c r="B146" i="117"/>
  <c r="C145" i="117"/>
  <c r="M141" i="117"/>
  <c r="D141" i="117" s="1"/>
  <c r="L142" i="117"/>
  <c r="Z139" i="117"/>
  <c r="AB139" i="117" s="1"/>
  <c r="AC139" i="117"/>
  <c r="R85" i="117"/>
  <c r="H85" i="117" s="1"/>
  <c r="E85" i="117"/>
  <c r="AA144" i="117"/>
  <c r="O140" i="116"/>
  <c r="U109" i="116"/>
  <c r="W109" i="116" s="1"/>
  <c r="V109" i="116" s="1"/>
  <c r="X109" i="116" s="1"/>
  <c r="AA144" i="116"/>
  <c r="R87" i="116"/>
  <c r="H87" i="116" s="1"/>
  <c r="E87" i="116"/>
  <c r="M141" i="116"/>
  <c r="D141" i="116" s="1"/>
  <c r="L142" i="116"/>
  <c r="Z139" i="116"/>
  <c r="AB139" i="116" s="1"/>
  <c r="AC139" i="116"/>
  <c r="B146" i="116"/>
  <c r="C145" i="116"/>
  <c r="P88" i="116"/>
  <c r="Q88" i="116"/>
  <c r="F88" i="116" s="1"/>
  <c r="O140" i="115"/>
  <c r="P138" i="115"/>
  <c r="Q138" i="115"/>
  <c r="S138" i="115" s="1"/>
  <c r="AA143" i="115"/>
  <c r="F56" i="115"/>
  <c r="X56" i="115"/>
  <c r="B145" i="115"/>
  <c r="C144" i="115"/>
  <c r="Z139" i="115"/>
  <c r="AB139" i="115" s="1"/>
  <c r="AC139" i="115"/>
  <c r="M141" i="115"/>
  <c r="D141" i="115" s="1"/>
  <c r="L142" i="115"/>
  <c r="R137" i="115"/>
  <c r="O140" i="114"/>
  <c r="P138" i="114"/>
  <c r="Q138" i="114"/>
  <c r="S138" i="114" s="1"/>
  <c r="B146" i="114"/>
  <c r="C145" i="114"/>
  <c r="F56" i="114"/>
  <c r="X56" i="114"/>
  <c r="Z139" i="114"/>
  <c r="AB139" i="114" s="1"/>
  <c r="AC139" i="114"/>
  <c r="AA144" i="114"/>
  <c r="M141" i="114"/>
  <c r="D141" i="114" s="1"/>
  <c r="L142" i="114"/>
  <c r="R137" i="114"/>
  <c r="P137" i="113"/>
  <c r="Q137" i="113"/>
  <c r="S137" i="113" s="1"/>
  <c r="O139" i="113"/>
  <c r="C144" i="113"/>
  <c r="B145" i="113"/>
  <c r="P81" i="94"/>
  <c r="AA143" i="113"/>
  <c r="L141" i="113"/>
  <c r="M140" i="113"/>
  <c r="D140" i="113" s="1"/>
  <c r="AC138" i="113"/>
  <c r="Z138" i="113"/>
  <c r="AB138" i="113" s="1"/>
  <c r="R136" i="113"/>
  <c r="O140" i="112"/>
  <c r="P137" i="112"/>
  <c r="Q137" i="112"/>
  <c r="S137" i="112" s="1"/>
  <c r="M141" i="112"/>
  <c r="D141" i="112" s="1"/>
  <c r="L142" i="112"/>
  <c r="B146" i="112"/>
  <c r="C145" i="112"/>
  <c r="F56" i="112"/>
  <c r="X56" i="112"/>
  <c r="AA144" i="112"/>
  <c r="Z139" i="112"/>
  <c r="AB139" i="112" s="1"/>
  <c r="AC139" i="112"/>
  <c r="R136" i="112"/>
  <c r="O140" i="111"/>
  <c r="P137" i="111"/>
  <c r="Q137" i="111"/>
  <c r="S137" i="111" s="1"/>
  <c r="M141" i="111"/>
  <c r="D141" i="111" s="1"/>
  <c r="L142" i="111"/>
  <c r="Z138" i="111"/>
  <c r="AB138" i="111" s="1"/>
  <c r="AC138" i="111"/>
  <c r="AA143" i="111"/>
  <c r="V56" i="111"/>
  <c r="H56" i="111"/>
  <c r="B145" i="111"/>
  <c r="C144" i="111"/>
  <c r="R136" i="111"/>
  <c r="O140" i="110"/>
  <c r="P138" i="110"/>
  <c r="Q138" i="110"/>
  <c r="S138" i="110" s="1"/>
  <c r="F56" i="110"/>
  <c r="X56" i="110"/>
  <c r="B146" i="110"/>
  <c r="C145" i="110"/>
  <c r="Z139" i="110"/>
  <c r="AB139" i="110" s="1"/>
  <c r="AC139" i="110"/>
  <c r="M141" i="110"/>
  <c r="D141" i="110" s="1"/>
  <c r="L142" i="110"/>
  <c r="AA144" i="110"/>
  <c r="R137" i="110"/>
  <c r="O140" i="109"/>
  <c r="P138" i="109"/>
  <c r="Q138" i="109"/>
  <c r="S138" i="109" s="1"/>
  <c r="F56" i="109"/>
  <c r="X56" i="109"/>
  <c r="B146" i="109"/>
  <c r="C145" i="109"/>
  <c r="Z139" i="109"/>
  <c r="AB139" i="109" s="1"/>
  <c r="AC139" i="109"/>
  <c r="AA144" i="109"/>
  <c r="M141" i="109"/>
  <c r="D141" i="109" s="1"/>
  <c r="L142" i="109"/>
  <c r="R137" i="109"/>
  <c r="O140" i="108"/>
  <c r="P138" i="108"/>
  <c r="Q138" i="108"/>
  <c r="S138" i="108" s="1"/>
  <c r="B146" i="108"/>
  <c r="C145" i="108"/>
  <c r="F56" i="108"/>
  <c r="X56" i="108"/>
  <c r="Z139" i="108"/>
  <c r="AB139" i="108" s="1"/>
  <c r="AC139" i="108"/>
  <c r="M141" i="108"/>
  <c r="D141" i="108" s="1"/>
  <c r="L142" i="108"/>
  <c r="AA144" i="108"/>
  <c r="R137" i="108"/>
  <c r="O140" i="107"/>
  <c r="P138" i="107"/>
  <c r="Q138" i="107"/>
  <c r="S138" i="107" s="1"/>
  <c r="R137" i="106"/>
  <c r="F56" i="107"/>
  <c r="X56" i="107"/>
  <c r="M141" i="107"/>
  <c r="D141" i="107" s="1"/>
  <c r="L142" i="107"/>
  <c r="Z139" i="107"/>
  <c r="AB139" i="107" s="1"/>
  <c r="AC139" i="107"/>
  <c r="AA144" i="107"/>
  <c r="B146" i="107"/>
  <c r="C145" i="107"/>
  <c r="R137" i="107"/>
  <c r="O140" i="106"/>
  <c r="P138" i="106"/>
  <c r="Q138" i="106"/>
  <c r="S138" i="106" s="1"/>
  <c r="R137" i="104"/>
  <c r="V56" i="106"/>
  <c r="H56" i="106"/>
  <c r="C145" i="106"/>
  <c r="B146" i="106"/>
  <c r="AA144" i="106"/>
  <c r="L142" i="106"/>
  <c r="M141" i="106"/>
  <c r="D141" i="106" s="1"/>
  <c r="AC139" i="106"/>
  <c r="Z139" i="106"/>
  <c r="AB139" i="106" s="1"/>
  <c r="O140" i="105"/>
  <c r="P137" i="105"/>
  <c r="Q137" i="105"/>
  <c r="S137" i="105" s="1"/>
  <c r="V56" i="105"/>
  <c r="H56" i="105"/>
  <c r="B145" i="105"/>
  <c r="C144" i="105"/>
  <c r="M141" i="105"/>
  <c r="D141" i="105" s="1"/>
  <c r="L142" i="105"/>
  <c r="Z138" i="105"/>
  <c r="AB138" i="105" s="1"/>
  <c r="AC138" i="105"/>
  <c r="AA143" i="105"/>
  <c r="R136" i="105"/>
  <c r="O140" i="104"/>
  <c r="P138" i="104"/>
  <c r="Q138" i="104"/>
  <c r="S138" i="104" s="1"/>
  <c r="AC139" i="104"/>
  <c r="Z139" i="104"/>
  <c r="AB139" i="104" s="1"/>
  <c r="L142" i="104"/>
  <c r="M141" i="104"/>
  <c r="D141" i="104" s="1"/>
  <c r="V56" i="104"/>
  <c r="H56" i="104"/>
  <c r="C145" i="104"/>
  <c r="B146" i="104"/>
  <c r="S81" i="94"/>
  <c r="AA144" i="104"/>
  <c r="R137" i="102"/>
  <c r="O139" i="103"/>
  <c r="P136" i="103"/>
  <c r="Q136" i="103"/>
  <c r="S136" i="103" s="1"/>
  <c r="B146" i="103"/>
  <c r="C145" i="103"/>
  <c r="M140" i="103"/>
  <c r="D140" i="103" s="1"/>
  <c r="L141" i="103"/>
  <c r="Z138" i="103"/>
  <c r="AB138" i="103" s="1"/>
  <c r="AC138" i="103"/>
  <c r="U56" i="103"/>
  <c r="E56" i="103" s="1"/>
  <c r="I55" i="103"/>
  <c r="AA144" i="103"/>
  <c r="R135" i="103"/>
  <c r="O140" i="102"/>
  <c r="P138" i="102"/>
  <c r="Q138" i="102"/>
  <c r="S138" i="102" s="1"/>
  <c r="AC139" i="102"/>
  <c r="Z139" i="102"/>
  <c r="AB139" i="102" s="1"/>
  <c r="L142" i="102"/>
  <c r="M141" i="102"/>
  <c r="D141" i="102" s="1"/>
  <c r="AA144" i="102"/>
  <c r="V56" i="102"/>
  <c r="H56" i="102"/>
  <c r="R137" i="101"/>
  <c r="C145" i="102"/>
  <c r="B146" i="102"/>
  <c r="O140" i="101"/>
  <c r="P138" i="101"/>
  <c r="Q138" i="101"/>
  <c r="S138" i="101" s="1"/>
  <c r="AA144" i="101"/>
  <c r="R135" i="100"/>
  <c r="H56" i="101"/>
  <c r="C145" i="101"/>
  <c r="B146" i="101"/>
  <c r="L142" i="101"/>
  <c r="M141" i="101"/>
  <c r="D141" i="101" s="1"/>
  <c r="AC139" i="101"/>
  <c r="Z139" i="101"/>
  <c r="AB139" i="101" s="1"/>
  <c r="O139" i="100"/>
  <c r="P136" i="100"/>
  <c r="Q136" i="100"/>
  <c r="S136" i="100" s="1"/>
  <c r="AA143" i="100"/>
  <c r="L141" i="100"/>
  <c r="M140" i="100"/>
  <c r="D140" i="100" s="1"/>
  <c r="AC138" i="100"/>
  <c r="Z138" i="100"/>
  <c r="AB138" i="100" s="1"/>
  <c r="C144" i="100"/>
  <c r="B145" i="100"/>
  <c r="O140" i="99"/>
  <c r="P137" i="99"/>
  <c r="Q137" i="99"/>
  <c r="S137" i="99" s="1"/>
  <c r="M141" i="99"/>
  <c r="D141" i="99" s="1"/>
  <c r="L142" i="99"/>
  <c r="B146" i="99"/>
  <c r="C145" i="99"/>
  <c r="V56" i="99"/>
  <c r="H56" i="99"/>
  <c r="Z139" i="99"/>
  <c r="AB139" i="99" s="1"/>
  <c r="AC139" i="99"/>
  <c r="AA144" i="99"/>
  <c r="R136" i="99"/>
  <c r="V56" i="98"/>
  <c r="H56" i="98"/>
  <c r="O140" i="98"/>
  <c r="AA144" i="98"/>
  <c r="Z138" i="98"/>
  <c r="AB138" i="98" s="1"/>
  <c r="AC138" i="98"/>
  <c r="M141" i="98"/>
  <c r="D141" i="98" s="1"/>
  <c r="L142" i="98"/>
  <c r="B146" i="98"/>
  <c r="C145" i="98"/>
  <c r="O140" i="97"/>
  <c r="U130" i="97"/>
  <c r="W130" i="97" s="1"/>
  <c r="V130" i="97" s="1"/>
  <c r="X130" i="97" s="1"/>
  <c r="S78" i="97"/>
  <c r="C144" i="97"/>
  <c r="B145" i="97"/>
  <c r="AC139" i="97"/>
  <c r="Z139" i="97"/>
  <c r="AB139" i="97" s="1"/>
  <c r="L142" i="97"/>
  <c r="M141" i="97"/>
  <c r="D141" i="97" s="1"/>
  <c r="R78" i="97"/>
  <c r="H78" i="97" s="1"/>
  <c r="E78" i="97"/>
  <c r="AA143" i="97"/>
  <c r="O139" i="96"/>
  <c r="U128" i="96"/>
  <c r="W128" i="96" s="1"/>
  <c r="V128" i="96" s="1"/>
  <c r="X128" i="96" s="1"/>
  <c r="C144" i="96"/>
  <c r="B145" i="96"/>
  <c r="L141" i="96"/>
  <c r="M140" i="96"/>
  <c r="D140" i="96" s="1"/>
  <c r="AA143" i="96"/>
  <c r="AC138" i="96"/>
  <c r="Z138" i="96"/>
  <c r="AB138" i="96" s="1"/>
  <c r="O140" i="95"/>
  <c r="S78" i="95"/>
  <c r="C145" i="95"/>
  <c r="B146" i="95"/>
  <c r="R78" i="95"/>
  <c r="AA144" i="95"/>
  <c r="AC139" i="95"/>
  <c r="Z139" i="95"/>
  <c r="AB139" i="95" s="1"/>
  <c r="L142" i="95"/>
  <c r="M141" i="95"/>
  <c r="D141" i="95" s="1"/>
  <c r="O138" i="94"/>
  <c r="C144" i="94"/>
  <c r="B145" i="94"/>
  <c r="L140" i="94"/>
  <c r="M139" i="94"/>
  <c r="D139" i="94" s="1"/>
  <c r="AC137" i="94"/>
  <c r="Z137" i="94"/>
  <c r="AB137" i="94" s="1"/>
  <c r="AA143" i="94"/>
  <c r="S92" i="98" l="1"/>
  <c r="W56" i="103"/>
  <c r="W53" i="95"/>
  <c r="E53" i="95"/>
  <c r="X55" i="94"/>
  <c r="F55" i="94"/>
  <c r="H54" i="113"/>
  <c r="R81" i="94"/>
  <c r="W53" i="100"/>
  <c r="V53" i="100" s="1"/>
  <c r="F54" i="113"/>
  <c r="X54" i="113"/>
  <c r="H53" i="100"/>
  <c r="I80" i="96"/>
  <c r="P81" i="96"/>
  <c r="Q81" i="96"/>
  <c r="O141" i="117"/>
  <c r="U118" i="117"/>
  <c r="W118" i="117" s="1"/>
  <c r="V118" i="117" s="1"/>
  <c r="X118" i="117" s="1"/>
  <c r="Z140" i="117"/>
  <c r="AB140" i="117" s="1"/>
  <c r="AC140" i="117"/>
  <c r="M142" i="117"/>
  <c r="D142" i="117" s="1"/>
  <c r="L143" i="117"/>
  <c r="AA145" i="117"/>
  <c r="P86" i="117"/>
  <c r="I85" i="117"/>
  <c r="Q86" i="117"/>
  <c r="F86" i="117" s="1"/>
  <c r="B147" i="117"/>
  <c r="C146" i="117"/>
  <c r="O141" i="116"/>
  <c r="U110" i="116"/>
  <c r="W110" i="116" s="1"/>
  <c r="V110" i="116" s="1"/>
  <c r="X110" i="116" s="1"/>
  <c r="R88" i="116"/>
  <c r="H88" i="116" s="1"/>
  <c r="E88" i="116"/>
  <c r="AA145" i="116"/>
  <c r="Z140" i="116"/>
  <c r="AB140" i="116" s="1"/>
  <c r="AC140" i="116"/>
  <c r="M142" i="116"/>
  <c r="D142" i="116" s="1"/>
  <c r="L143" i="116"/>
  <c r="S88" i="116"/>
  <c r="B147" i="116"/>
  <c r="C146" i="116"/>
  <c r="O141" i="115"/>
  <c r="P139" i="115"/>
  <c r="Q139" i="115"/>
  <c r="S139" i="115" s="1"/>
  <c r="M142" i="115"/>
  <c r="D142" i="115" s="1"/>
  <c r="L143" i="115"/>
  <c r="Z140" i="115"/>
  <c r="AB140" i="115" s="1"/>
  <c r="AC140" i="115"/>
  <c r="AA144" i="115"/>
  <c r="U57" i="115"/>
  <c r="E57" i="115" s="1"/>
  <c r="I56" i="115"/>
  <c r="B146" i="115"/>
  <c r="C145" i="115"/>
  <c r="R138" i="115"/>
  <c r="O141" i="114"/>
  <c r="P139" i="114"/>
  <c r="Q139" i="114"/>
  <c r="S139" i="114" s="1"/>
  <c r="M142" i="114"/>
  <c r="D142" i="114" s="1"/>
  <c r="L143" i="114"/>
  <c r="B147" i="114"/>
  <c r="C146" i="114"/>
  <c r="Z140" i="114"/>
  <c r="AB140" i="114" s="1"/>
  <c r="AC140" i="114"/>
  <c r="U57" i="114"/>
  <c r="E57" i="114" s="1"/>
  <c r="I56" i="114"/>
  <c r="AA145" i="114"/>
  <c r="R138" i="114"/>
  <c r="P138" i="113"/>
  <c r="Q138" i="113"/>
  <c r="S138" i="113" s="1"/>
  <c r="O140" i="113"/>
  <c r="AC139" i="113"/>
  <c r="Z139" i="113"/>
  <c r="AB139" i="113" s="1"/>
  <c r="L142" i="113"/>
  <c r="M141" i="113"/>
  <c r="D141" i="113" s="1"/>
  <c r="AA144" i="113"/>
  <c r="R137" i="113"/>
  <c r="C145" i="113"/>
  <c r="B146" i="113"/>
  <c r="O141" i="112"/>
  <c r="P138" i="112"/>
  <c r="Q138" i="112"/>
  <c r="S138" i="112" s="1"/>
  <c r="Z140" i="112"/>
  <c r="AB140" i="112" s="1"/>
  <c r="AC140" i="112"/>
  <c r="B147" i="112"/>
  <c r="C146" i="112"/>
  <c r="U57" i="112"/>
  <c r="E57" i="112" s="1"/>
  <c r="I56" i="112"/>
  <c r="AA145" i="112"/>
  <c r="M142" i="112"/>
  <c r="D142" i="112" s="1"/>
  <c r="L143" i="112"/>
  <c r="R137" i="112"/>
  <c r="O141" i="111"/>
  <c r="P138" i="111"/>
  <c r="Q138" i="111"/>
  <c r="S138" i="111" s="1"/>
  <c r="AA144" i="111"/>
  <c r="B146" i="111"/>
  <c r="C145" i="111"/>
  <c r="F56" i="111"/>
  <c r="X56" i="111"/>
  <c r="Z139" i="111"/>
  <c r="AB139" i="111" s="1"/>
  <c r="AC139" i="111"/>
  <c r="M142" i="111"/>
  <c r="D142" i="111" s="1"/>
  <c r="L143" i="111"/>
  <c r="R137" i="111"/>
  <c r="O141" i="110"/>
  <c r="P139" i="110"/>
  <c r="Q139" i="110"/>
  <c r="S139" i="110" s="1"/>
  <c r="B147" i="110"/>
  <c r="C146" i="110"/>
  <c r="M142" i="110"/>
  <c r="D142" i="110" s="1"/>
  <c r="L143" i="110"/>
  <c r="Z140" i="110"/>
  <c r="AB140" i="110" s="1"/>
  <c r="AC140" i="110"/>
  <c r="AA145" i="110"/>
  <c r="U57" i="110"/>
  <c r="E57" i="110" s="1"/>
  <c r="I56" i="110"/>
  <c r="R138" i="110"/>
  <c r="O141" i="109"/>
  <c r="P139" i="109"/>
  <c r="Q139" i="109"/>
  <c r="S139" i="109" s="1"/>
  <c r="M142" i="109"/>
  <c r="D142" i="109" s="1"/>
  <c r="L143" i="109"/>
  <c r="B147" i="109"/>
  <c r="C146" i="109"/>
  <c r="Z140" i="109"/>
  <c r="AB140" i="109" s="1"/>
  <c r="AC140" i="109"/>
  <c r="AA145" i="109"/>
  <c r="U57" i="109"/>
  <c r="E57" i="109" s="1"/>
  <c r="I56" i="109"/>
  <c r="R138" i="109"/>
  <c r="O141" i="108"/>
  <c r="P139" i="108"/>
  <c r="Q139" i="108"/>
  <c r="S139" i="108" s="1"/>
  <c r="B147" i="108"/>
  <c r="C146" i="108"/>
  <c r="M142" i="108"/>
  <c r="D142" i="108" s="1"/>
  <c r="L143" i="108"/>
  <c r="Z140" i="108"/>
  <c r="AB140" i="108" s="1"/>
  <c r="AC140" i="108"/>
  <c r="U57" i="108"/>
  <c r="E57" i="108" s="1"/>
  <c r="I56" i="108"/>
  <c r="AA145" i="108"/>
  <c r="R138" i="108"/>
  <c r="O141" i="107"/>
  <c r="P139" i="107"/>
  <c r="Q139" i="107"/>
  <c r="S139" i="107" s="1"/>
  <c r="R138" i="106"/>
  <c r="B147" i="107"/>
  <c r="C146" i="107"/>
  <c r="Z140" i="107"/>
  <c r="AB140" i="107" s="1"/>
  <c r="AC140" i="107"/>
  <c r="M142" i="107"/>
  <c r="D142" i="107" s="1"/>
  <c r="L143" i="107"/>
  <c r="U57" i="107"/>
  <c r="E57" i="107" s="1"/>
  <c r="I56" i="107"/>
  <c r="AA145" i="107"/>
  <c r="R138" i="107"/>
  <c r="O141" i="106"/>
  <c r="P139" i="106"/>
  <c r="Q139" i="106"/>
  <c r="S139" i="106" s="1"/>
  <c r="R138" i="104"/>
  <c r="AC140" i="106"/>
  <c r="Z140" i="106"/>
  <c r="AB140" i="106" s="1"/>
  <c r="L143" i="106"/>
  <c r="M142" i="106"/>
  <c r="D142" i="106" s="1"/>
  <c r="C146" i="106"/>
  <c r="B147" i="106"/>
  <c r="AA145" i="106"/>
  <c r="F56" i="106"/>
  <c r="X56" i="106"/>
  <c r="O141" i="105"/>
  <c r="P138" i="105"/>
  <c r="Q138" i="105"/>
  <c r="S138" i="105" s="1"/>
  <c r="B146" i="105"/>
  <c r="C145" i="105"/>
  <c r="F56" i="105"/>
  <c r="X56" i="105"/>
  <c r="Z139" i="105"/>
  <c r="AB139" i="105" s="1"/>
  <c r="AC139" i="105"/>
  <c r="M142" i="105"/>
  <c r="D142" i="105" s="1"/>
  <c r="L143" i="105"/>
  <c r="AA144" i="105"/>
  <c r="R137" i="105"/>
  <c r="O141" i="104"/>
  <c r="P139" i="104"/>
  <c r="Q139" i="104"/>
  <c r="S139" i="104" s="1"/>
  <c r="AA145" i="104"/>
  <c r="F56" i="104"/>
  <c r="X56" i="104"/>
  <c r="L143" i="104"/>
  <c r="M142" i="104"/>
  <c r="D142" i="104" s="1"/>
  <c r="AC140" i="104"/>
  <c r="Z140" i="104"/>
  <c r="AB140" i="104" s="1"/>
  <c r="P82" i="94"/>
  <c r="Q82" i="94"/>
  <c r="C146" i="104"/>
  <c r="B147" i="104"/>
  <c r="R138" i="102"/>
  <c r="O140" i="103"/>
  <c r="P137" i="103"/>
  <c r="Q137" i="103"/>
  <c r="S137" i="103" s="1"/>
  <c r="B147" i="103"/>
  <c r="C146" i="103"/>
  <c r="V56" i="103"/>
  <c r="H56" i="103"/>
  <c r="Z139" i="103"/>
  <c r="AB139" i="103" s="1"/>
  <c r="AC139" i="103"/>
  <c r="M141" i="103"/>
  <c r="D141" i="103" s="1"/>
  <c r="L142" i="103"/>
  <c r="AA145" i="103"/>
  <c r="R136" i="103"/>
  <c r="O141" i="102"/>
  <c r="P139" i="102"/>
  <c r="Q139" i="102"/>
  <c r="S139" i="102" s="1"/>
  <c r="AA145" i="102"/>
  <c r="L143" i="102"/>
  <c r="M142" i="102"/>
  <c r="D142" i="102" s="1"/>
  <c r="AC140" i="102"/>
  <c r="Z140" i="102"/>
  <c r="AB140" i="102" s="1"/>
  <c r="R138" i="101"/>
  <c r="C146" i="102"/>
  <c r="B147" i="102"/>
  <c r="F56" i="102"/>
  <c r="X56" i="102"/>
  <c r="O141" i="101"/>
  <c r="P139" i="101"/>
  <c r="Q139" i="101"/>
  <c r="S139" i="101" s="1"/>
  <c r="AC140" i="101"/>
  <c r="Z140" i="101"/>
  <c r="AB140" i="101" s="1"/>
  <c r="L143" i="101"/>
  <c r="M142" i="101"/>
  <c r="D142" i="101" s="1"/>
  <c r="AA145" i="101"/>
  <c r="F56" i="101"/>
  <c r="X56" i="101"/>
  <c r="R136" i="100"/>
  <c r="C146" i="101"/>
  <c r="B147" i="101"/>
  <c r="O140" i="100"/>
  <c r="P137" i="100"/>
  <c r="Q137" i="100"/>
  <c r="S137" i="100" s="1"/>
  <c r="C145" i="100"/>
  <c r="B146" i="100"/>
  <c r="AA144" i="100"/>
  <c r="AC139" i="100"/>
  <c r="Z139" i="100"/>
  <c r="AB139" i="100" s="1"/>
  <c r="L142" i="100"/>
  <c r="M141" i="100"/>
  <c r="D141" i="100" s="1"/>
  <c r="O141" i="99"/>
  <c r="P138" i="99"/>
  <c r="Q138" i="99"/>
  <c r="S138" i="99" s="1"/>
  <c r="F56" i="99"/>
  <c r="X56" i="99"/>
  <c r="B147" i="99"/>
  <c r="C146" i="99"/>
  <c r="Z140" i="99"/>
  <c r="AB140" i="99" s="1"/>
  <c r="AC140" i="99"/>
  <c r="AA145" i="99"/>
  <c r="M142" i="99"/>
  <c r="D142" i="99" s="1"/>
  <c r="L143" i="99"/>
  <c r="R137" i="99"/>
  <c r="X56" i="98"/>
  <c r="F56" i="98"/>
  <c r="O141" i="98"/>
  <c r="B147" i="98"/>
  <c r="C146" i="98"/>
  <c r="M142" i="98"/>
  <c r="D142" i="98" s="1"/>
  <c r="L143" i="98"/>
  <c r="Z139" i="98"/>
  <c r="AB139" i="98" s="1"/>
  <c r="AC139" i="98"/>
  <c r="AA145" i="98"/>
  <c r="P93" i="98"/>
  <c r="Q93" i="98"/>
  <c r="U131" i="97"/>
  <c r="W131" i="97" s="1"/>
  <c r="V131" i="97" s="1"/>
  <c r="X131" i="97" s="1"/>
  <c r="O141" i="97"/>
  <c r="C145" i="97"/>
  <c r="B146" i="97"/>
  <c r="P79" i="97"/>
  <c r="I78" i="97"/>
  <c r="Q79" i="97"/>
  <c r="F79" i="97" s="1"/>
  <c r="L143" i="97"/>
  <c r="M142" i="97"/>
  <c r="D142" i="97" s="1"/>
  <c r="AC140" i="97"/>
  <c r="Z140" i="97"/>
  <c r="AB140" i="97" s="1"/>
  <c r="AA144" i="97"/>
  <c r="U129" i="96"/>
  <c r="W129" i="96" s="1"/>
  <c r="V129" i="96" s="1"/>
  <c r="X129" i="96" s="1"/>
  <c r="O140" i="96"/>
  <c r="L142" i="96"/>
  <c r="M141" i="96"/>
  <c r="D141" i="96" s="1"/>
  <c r="AA144" i="96"/>
  <c r="AC139" i="96"/>
  <c r="Z139" i="96"/>
  <c r="AB139" i="96" s="1"/>
  <c r="C145" i="96"/>
  <c r="B146" i="96"/>
  <c r="O141" i="95"/>
  <c r="L143" i="95"/>
  <c r="M142" i="95"/>
  <c r="D142" i="95" s="1"/>
  <c r="AC140" i="95"/>
  <c r="Z140" i="95"/>
  <c r="AB140" i="95" s="1"/>
  <c r="C146" i="95"/>
  <c r="B147" i="95"/>
  <c r="P79" i="95"/>
  <c r="Q79" i="95"/>
  <c r="AA145" i="95"/>
  <c r="O139" i="94"/>
  <c r="AC138" i="94"/>
  <c r="Z138" i="94"/>
  <c r="AB138" i="94" s="1"/>
  <c r="C145" i="94"/>
  <c r="B146" i="94"/>
  <c r="L141" i="94"/>
  <c r="M140" i="94"/>
  <c r="D140" i="94" s="1"/>
  <c r="AA144" i="94"/>
  <c r="W57" i="108" l="1"/>
  <c r="W57" i="114"/>
  <c r="V57" i="114" s="1"/>
  <c r="W57" i="109"/>
  <c r="W57" i="107"/>
  <c r="W57" i="110"/>
  <c r="W57" i="112"/>
  <c r="V57" i="112" s="1"/>
  <c r="W57" i="115"/>
  <c r="V53" i="95"/>
  <c r="H53" i="95"/>
  <c r="U56" i="94"/>
  <c r="I55" i="94"/>
  <c r="F53" i="100"/>
  <c r="X53" i="100"/>
  <c r="I54" i="113"/>
  <c r="U55" i="113"/>
  <c r="E55" i="113" s="1"/>
  <c r="R81" i="96"/>
  <c r="H81" i="96" s="1"/>
  <c r="E81" i="96"/>
  <c r="F81" i="96"/>
  <c r="S81" i="96"/>
  <c r="O142" i="117"/>
  <c r="U119" i="117"/>
  <c r="W119" i="117" s="1"/>
  <c r="V119" i="117" s="1"/>
  <c r="X119" i="117" s="1"/>
  <c r="AA146" i="117"/>
  <c r="R86" i="117"/>
  <c r="H86" i="117" s="1"/>
  <c r="E86" i="117"/>
  <c r="B148" i="117"/>
  <c r="C147" i="117"/>
  <c r="S86" i="117"/>
  <c r="M143" i="117"/>
  <c r="D143" i="117" s="1"/>
  <c r="L144" i="117"/>
  <c r="Z141" i="117"/>
  <c r="AB141" i="117" s="1"/>
  <c r="AC141" i="117"/>
  <c r="O142" i="116"/>
  <c r="U111" i="116"/>
  <c r="W111" i="116" s="1"/>
  <c r="V111" i="116" s="1"/>
  <c r="X111" i="116" s="1"/>
  <c r="B148" i="116"/>
  <c r="C147" i="116"/>
  <c r="M143" i="116"/>
  <c r="D143" i="116" s="1"/>
  <c r="L144" i="116"/>
  <c r="Z141" i="116"/>
  <c r="AB141" i="116" s="1"/>
  <c r="AC141" i="116"/>
  <c r="AA146" i="116"/>
  <c r="P89" i="116"/>
  <c r="I88" i="116"/>
  <c r="Q89" i="116"/>
  <c r="F89" i="116" s="1"/>
  <c r="O142" i="115"/>
  <c r="P140" i="115"/>
  <c r="Q140" i="115"/>
  <c r="S140" i="115" s="1"/>
  <c r="AA145" i="115"/>
  <c r="V57" i="115"/>
  <c r="H57" i="115"/>
  <c r="B147" i="115"/>
  <c r="C146" i="115"/>
  <c r="Z141" i="115"/>
  <c r="AB141" i="115" s="1"/>
  <c r="AC141" i="115"/>
  <c r="M143" i="115"/>
  <c r="D143" i="115" s="1"/>
  <c r="L144" i="115"/>
  <c r="R139" i="115"/>
  <c r="O142" i="114"/>
  <c r="P140" i="114"/>
  <c r="Q140" i="114"/>
  <c r="S140" i="114" s="1"/>
  <c r="R138" i="113"/>
  <c r="B148" i="114"/>
  <c r="C147" i="114"/>
  <c r="H57" i="114"/>
  <c r="Z141" i="114"/>
  <c r="AB141" i="114" s="1"/>
  <c r="AC141" i="114"/>
  <c r="AA146" i="114"/>
  <c r="M143" i="114"/>
  <c r="D143" i="114" s="1"/>
  <c r="L144" i="114"/>
  <c r="R139" i="114"/>
  <c r="P139" i="113"/>
  <c r="Q139" i="113"/>
  <c r="S139" i="113" s="1"/>
  <c r="O141" i="113"/>
  <c r="AA145" i="113"/>
  <c r="L143" i="113"/>
  <c r="M142" i="113"/>
  <c r="D142" i="113" s="1"/>
  <c r="AC140" i="113"/>
  <c r="Z140" i="113"/>
  <c r="AB140" i="113" s="1"/>
  <c r="C146" i="113"/>
  <c r="B147" i="113"/>
  <c r="O142" i="112"/>
  <c r="P139" i="112"/>
  <c r="Q139" i="112"/>
  <c r="S139" i="112" s="1"/>
  <c r="M143" i="112"/>
  <c r="D143" i="112" s="1"/>
  <c r="L144" i="112"/>
  <c r="B148" i="112"/>
  <c r="C147" i="112"/>
  <c r="H57" i="112"/>
  <c r="AA146" i="112"/>
  <c r="Z141" i="112"/>
  <c r="AB141" i="112" s="1"/>
  <c r="AC141" i="112"/>
  <c r="R138" i="112"/>
  <c r="O142" i="111"/>
  <c r="P139" i="111"/>
  <c r="Q139" i="111"/>
  <c r="S139" i="111" s="1"/>
  <c r="M143" i="111"/>
  <c r="D143" i="111" s="1"/>
  <c r="L144" i="111"/>
  <c r="Z140" i="111"/>
  <c r="AB140" i="111" s="1"/>
  <c r="AC140" i="111"/>
  <c r="U57" i="111"/>
  <c r="E57" i="111" s="1"/>
  <c r="I56" i="111"/>
  <c r="AA145" i="111"/>
  <c r="B147" i="111"/>
  <c r="C146" i="111"/>
  <c r="R138" i="111"/>
  <c r="O142" i="110"/>
  <c r="P140" i="110"/>
  <c r="Q140" i="110"/>
  <c r="S140" i="110" s="1"/>
  <c r="V57" i="110"/>
  <c r="H57" i="110"/>
  <c r="B148" i="110"/>
  <c r="C147" i="110"/>
  <c r="Z141" i="110"/>
  <c r="AB141" i="110" s="1"/>
  <c r="AC141" i="110"/>
  <c r="M143" i="110"/>
  <c r="D143" i="110" s="1"/>
  <c r="L144" i="110"/>
  <c r="AA146" i="110"/>
  <c r="R139" i="110"/>
  <c r="O142" i="109"/>
  <c r="P140" i="109"/>
  <c r="Q140" i="109"/>
  <c r="S140" i="109" s="1"/>
  <c r="V57" i="109"/>
  <c r="H57" i="109"/>
  <c r="B148" i="109"/>
  <c r="C147" i="109"/>
  <c r="Z141" i="109"/>
  <c r="AB141" i="109" s="1"/>
  <c r="AC141" i="109"/>
  <c r="AA146" i="109"/>
  <c r="M143" i="109"/>
  <c r="D143" i="109" s="1"/>
  <c r="L144" i="109"/>
  <c r="R139" i="109"/>
  <c r="O142" i="108"/>
  <c r="P140" i="108"/>
  <c r="Q140" i="108"/>
  <c r="S140" i="108" s="1"/>
  <c r="R139" i="106"/>
  <c r="B148" i="108"/>
  <c r="C147" i="108"/>
  <c r="V57" i="108"/>
  <c r="H57" i="108"/>
  <c r="Z141" i="108"/>
  <c r="AB141" i="108" s="1"/>
  <c r="AC141" i="108"/>
  <c r="M143" i="108"/>
  <c r="D143" i="108" s="1"/>
  <c r="L144" i="108"/>
  <c r="AA146" i="108"/>
  <c r="R139" i="108"/>
  <c r="O142" i="107"/>
  <c r="P140" i="107"/>
  <c r="Q140" i="107"/>
  <c r="S140" i="107" s="1"/>
  <c r="V57" i="107"/>
  <c r="H57" i="107"/>
  <c r="M143" i="107"/>
  <c r="D143" i="107" s="1"/>
  <c r="L144" i="107"/>
  <c r="Z141" i="107"/>
  <c r="AB141" i="107" s="1"/>
  <c r="AC141" i="107"/>
  <c r="AA146" i="107"/>
  <c r="B148" i="107"/>
  <c r="C147" i="107"/>
  <c r="R139" i="107"/>
  <c r="O142" i="106"/>
  <c r="P140" i="106"/>
  <c r="Q140" i="106"/>
  <c r="S140" i="106" s="1"/>
  <c r="R139" i="104"/>
  <c r="C147" i="106"/>
  <c r="B148" i="106"/>
  <c r="U57" i="106"/>
  <c r="E57" i="106" s="1"/>
  <c r="I56" i="106"/>
  <c r="AA146" i="106"/>
  <c r="L144" i="106"/>
  <c r="M143" i="106"/>
  <c r="D143" i="106" s="1"/>
  <c r="AC141" i="106"/>
  <c r="Z141" i="106"/>
  <c r="AB141" i="106" s="1"/>
  <c r="O142" i="105"/>
  <c r="P139" i="105"/>
  <c r="Q139" i="105"/>
  <c r="S139" i="105" s="1"/>
  <c r="B147" i="105"/>
  <c r="C146" i="105"/>
  <c r="M143" i="105"/>
  <c r="D143" i="105" s="1"/>
  <c r="L144" i="105"/>
  <c r="Z140" i="105"/>
  <c r="AB140" i="105" s="1"/>
  <c r="AC140" i="105"/>
  <c r="U57" i="105"/>
  <c r="E57" i="105" s="1"/>
  <c r="I56" i="105"/>
  <c r="AA145" i="105"/>
  <c r="R138" i="105"/>
  <c r="O142" i="104"/>
  <c r="P140" i="104"/>
  <c r="Q140" i="104"/>
  <c r="S140" i="104" s="1"/>
  <c r="AA146" i="104"/>
  <c r="U57" i="104"/>
  <c r="E57" i="104" s="1"/>
  <c r="I56" i="104"/>
  <c r="C147" i="104"/>
  <c r="B148" i="104"/>
  <c r="S82" i="94"/>
  <c r="R82" i="94"/>
  <c r="AC141" i="104"/>
  <c r="Z141" i="104"/>
  <c r="AB141" i="104" s="1"/>
  <c r="L144" i="104"/>
  <c r="M143" i="104"/>
  <c r="D143" i="104" s="1"/>
  <c r="R139" i="102"/>
  <c r="O141" i="103"/>
  <c r="P138" i="103"/>
  <c r="Q138" i="103"/>
  <c r="S138" i="103" s="1"/>
  <c r="F56" i="103"/>
  <c r="X56" i="103"/>
  <c r="B148" i="103"/>
  <c r="C147" i="103"/>
  <c r="M142" i="103"/>
  <c r="D142" i="103" s="1"/>
  <c r="L143" i="103"/>
  <c r="Z140" i="103"/>
  <c r="AB140" i="103" s="1"/>
  <c r="AC140" i="103"/>
  <c r="AA146" i="103"/>
  <c r="R137" i="103"/>
  <c r="O142" i="102"/>
  <c r="P140" i="102"/>
  <c r="Q140" i="102"/>
  <c r="S140" i="102" s="1"/>
  <c r="AA146" i="102"/>
  <c r="R139" i="101"/>
  <c r="U57" i="102"/>
  <c r="E57" i="102" s="1"/>
  <c r="I56" i="102"/>
  <c r="C147" i="102"/>
  <c r="B148" i="102"/>
  <c r="AC141" i="102"/>
  <c r="Z141" i="102"/>
  <c r="AB141" i="102" s="1"/>
  <c r="L144" i="102"/>
  <c r="M143" i="102"/>
  <c r="D143" i="102" s="1"/>
  <c r="O142" i="101"/>
  <c r="P140" i="101"/>
  <c r="Q140" i="101"/>
  <c r="S140" i="101" s="1"/>
  <c r="AA146" i="101"/>
  <c r="U57" i="101"/>
  <c r="E57" i="101" s="1"/>
  <c r="I56" i="101"/>
  <c r="L144" i="101"/>
  <c r="M143" i="101"/>
  <c r="D143" i="101" s="1"/>
  <c r="AC141" i="101"/>
  <c r="Z141" i="101"/>
  <c r="AB141" i="101" s="1"/>
  <c r="R137" i="100"/>
  <c r="C147" i="101"/>
  <c r="B148" i="101"/>
  <c r="O141" i="100"/>
  <c r="P138" i="100"/>
  <c r="Q138" i="100"/>
  <c r="S138" i="100" s="1"/>
  <c r="AA145" i="100"/>
  <c r="L143" i="100"/>
  <c r="M142" i="100"/>
  <c r="D142" i="100" s="1"/>
  <c r="AC140" i="100"/>
  <c r="Z140" i="100"/>
  <c r="AB140" i="100" s="1"/>
  <c r="C146" i="100"/>
  <c r="B147" i="100"/>
  <c r="O142" i="99"/>
  <c r="P139" i="99"/>
  <c r="Q139" i="99"/>
  <c r="S139" i="99" s="1"/>
  <c r="M143" i="99"/>
  <c r="D143" i="99" s="1"/>
  <c r="L144" i="99"/>
  <c r="B148" i="99"/>
  <c r="C147" i="99"/>
  <c r="Z141" i="99"/>
  <c r="AB141" i="99" s="1"/>
  <c r="AC141" i="99"/>
  <c r="AA146" i="99"/>
  <c r="U57" i="99"/>
  <c r="E57" i="99" s="1"/>
  <c r="I56" i="99"/>
  <c r="R138" i="99"/>
  <c r="U57" i="98"/>
  <c r="E57" i="98" s="1"/>
  <c r="I56" i="98"/>
  <c r="S93" i="98"/>
  <c r="P94" i="98" s="1"/>
  <c r="O142" i="98"/>
  <c r="R93" i="98"/>
  <c r="B148" i="98"/>
  <c r="C147" i="98"/>
  <c r="Z140" i="98"/>
  <c r="AB140" i="98" s="1"/>
  <c r="AC140" i="98"/>
  <c r="M143" i="98"/>
  <c r="D143" i="98" s="1"/>
  <c r="L144" i="98"/>
  <c r="AA146" i="98"/>
  <c r="O142" i="97"/>
  <c r="U132" i="97"/>
  <c r="W132" i="97" s="1"/>
  <c r="V132" i="97" s="1"/>
  <c r="X132" i="97" s="1"/>
  <c r="AC141" i="97"/>
  <c r="Z141" i="97"/>
  <c r="AB141" i="97" s="1"/>
  <c r="L144" i="97"/>
  <c r="M143" i="97"/>
  <c r="D143" i="97" s="1"/>
  <c r="R79" i="97"/>
  <c r="H79" i="97" s="1"/>
  <c r="E79" i="97"/>
  <c r="AA145" i="97"/>
  <c r="S79" i="97"/>
  <c r="C146" i="97"/>
  <c r="B147" i="97"/>
  <c r="O141" i="96"/>
  <c r="U130" i="96"/>
  <c r="W130" i="96" s="1"/>
  <c r="V130" i="96" s="1"/>
  <c r="X130" i="96" s="1"/>
  <c r="C146" i="96"/>
  <c r="B147" i="96"/>
  <c r="L143" i="96"/>
  <c r="M142" i="96"/>
  <c r="D142" i="96" s="1"/>
  <c r="AA145" i="96"/>
  <c r="AC140" i="96"/>
  <c r="Z140" i="96"/>
  <c r="AB140" i="96" s="1"/>
  <c r="O142" i="95"/>
  <c r="R79" i="95"/>
  <c r="AA146" i="95"/>
  <c r="AC141" i="95"/>
  <c r="Z141" i="95"/>
  <c r="AB141" i="95" s="1"/>
  <c r="L144" i="95"/>
  <c r="M143" i="95"/>
  <c r="D143" i="95" s="1"/>
  <c r="S79" i="95"/>
  <c r="C147" i="95"/>
  <c r="B148" i="95"/>
  <c r="O140" i="94"/>
  <c r="L142" i="94"/>
  <c r="M141" i="94"/>
  <c r="D141" i="94" s="1"/>
  <c r="C146" i="94"/>
  <c r="B147" i="94"/>
  <c r="AA145" i="94"/>
  <c r="AC139" i="94"/>
  <c r="Z139" i="94"/>
  <c r="AB139" i="94" s="1"/>
  <c r="W57" i="105" l="1"/>
  <c r="W57" i="99"/>
  <c r="W57" i="101"/>
  <c r="W57" i="106"/>
  <c r="W57" i="111"/>
  <c r="W57" i="102"/>
  <c r="V57" i="102" s="1"/>
  <c r="X53" i="95"/>
  <c r="F53" i="95"/>
  <c r="W56" i="94"/>
  <c r="E56" i="94"/>
  <c r="W57" i="104"/>
  <c r="V57" i="104" s="1"/>
  <c r="W57" i="98"/>
  <c r="V57" i="98" s="1"/>
  <c r="W55" i="113"/>
  <c r="V55" i="113" s="1"/>
  <c r="U54" i="100"/>
  <c r="E54" i="100" s="1"/>
  <c r="I53" i="100"/>
  <c r="I81" i="96"/>
  <c r="P82" i="96"/>
  <c r="Q82" i="96"/>
  <c r="O143" i="117"/>
  <c r="U120" i="117"/>
  <c r="W120" i="117" s="1"/>
  <c r="V120" i="117" s="1"/>
  <c r="X120" i="117" s="1"/>
  <c r="S89" i="116"/>
  <c r="P90" i="116" s="1"/>
  <c r="AA147" i="117"/>
  <c r="Z142" i="117"/>
  <c r="AB142" i="117" s="1"/>
  <c r="AC142" i="117"/>
  <c r="M144" i="117"/>
  <c r="D144" i="117" s="1"/>
  <c r="L145" i="117"/>
  <c r="P87" i="117"/>
  <c r="I86" i="117"/>
  <c r="Q87" i="117"/>
  <c r="F87" i="117" s="1"/>
  <c r="B149" i="117"/>
  <c r="C148" i="117"/>
  <c r="O143" i="116"/>
  <c r="U112" i="116"/>
  <c r="W112" i="116" s="1"/>
  <c r="V112" i="116" s="1"/>
  <c r="X112" i="116" s="1"/>
  <c r="R89" i="116"/>
  <c r="H89" i="116" s="1"/>
  <c r="E89" i="116"/>
  <c r="B149" i="116"/>
  <c r="C148" i="116"/>
  <c r="Z142" i="116"/>
  <c r="AB142" i="116" s="1"/>
  <c r="AC142" i="116"/>
  <c r="M144" i="116"/>
  <c r="D144" i="116" s="1"/>
  <c r="L145" i="116"/>
  <c r="AA147" i="116"/>
  <c r="O143" i="115"/>
  <c r="P141" i="115"/>
  <c r="Q141" i="115"/>
  <c r="S141" i="115" s="1"/>
  <c r="M144" i="115"/>
  <c r="D144" i="115" s="1"/>
  <c r="L145" i="115"/>
  <c r="Z142" i="115"/>
  <c r="AB142" i="115" s="1"/>
  <c r="AC142" i="115"/>
  <c r="AA146" i="115"/>
  <c r="B148" i="115"/>
  <c r="C147" i="115"/>
  <c r="F57" i="115"/>
  <c r="X57" i="115"/>
  <c r="R140" i="115"/>
  <c r="O143" i="114"/>
  <c r="P141" i="114"/>
  <c r="Q141" i="114"/>
  <c r="S141" i="114" s="1"/>
  <c r="Z142" i="114"/>
  <c r="AB142" i="114" s="1"/>
  <c r="AC142" i="114"/>
  <c r="AA147" i="114"/>
  <c r="M144" i="114"/>
  <c r="D144" i="114" s="1"/>
  <c r="L145" i="114"/>
  <c r="F57" i="114"/>
  <c r="X57" i="114"/>
  <c r="B149" i="114"/>
  <c r="C148" i="114"/>
  <c r="R140" i="114"/>
  <c r="O142" i="113"/>
  <c r="P140" i="113"/>
  <c r="Q140" i="113"/>
  <c r="S140" i="113" s="1"/>
  <c r="C147" i="113"/>
  <c r="B148" i="113"/>
  <c r="R139" i="113"/>
  <c r="AA146" i="113"/>
  <c r="AC141" i="113"/>
  <c r="Z141" i="113"/>
  <c r="AB141" i="113" s="1"/>
  <c r="L144" i="113"/>
  <c r="M143" i="113"/>
  <c r="D143" i="113" s="1"/>
  <c r="P140" i="112"/>
  <c r="Q140" i="112"/>
  <c r="S140" i="112" s="1"/>
  <c r="Z142" i="112"/>
  <c r="AB142" i="112" s="1"/>
  <c r="AC142" i="112"/>
  <c r="F57" i="112"/>
  <c r="X57" i="112"/>
  <c r="B149" i="112"/>
  <c r="C148" i="112"/>
  <c r="AA147" i="112"/>
  <c r="M144" i="112"/>
  <c r="D144" i="112" s="1"/>
  <c r="L145" i="112"/>
  <c r="R139" i="112"/>
  <c r="O143" i="112"/>
  <c r="O143" i="111"/>
  <c r="P140" i="111"/>
  <c r="Q140" i="111"/>
  <c r="S140" i="111" s="1"/>
  <c r="AA146" i="111"/>
  <c r="B148" i="111"/>
  <c r="C147" i="111"/>
  <c r="V57" i="111"/>
  <c r="H57" i="111"/>
  <c r="Z141" i="111"/>
  <c r="AB141" i="111" s="1"/>
  <c r="AC141" i="111"/>
  <c r="M144" i="111"/>
  <c r="D144" i="111" s="1"/>
  <c r="L145" i="111"/>
  <c r="R139" i="111"/>
  <c r="O143" i="110"/>
  <c r="P141" i="110"/>
  <c r="Q141" i="110"/>
  <c r="S141" i="110" s="1"/>
  <c r="B149" i="110"/>
  <c r="C148" i="110"/>
  <c r="F57" i="110"/>
  <c r="X57" i="110"/>
  <c r="M144" i="110"/>
  <c r="D144" i="110" s="1"/>
  <c r="L145" i="110"/>
  <c r="Z142" i="110"/>
  <c r="AB142" i="110" s="1"/>
  <c r="AC142" i="110"/>
  <c r="AA147" i="110"/>
  <c r="R140" i="110"/>
  <c r="O143" i="109"/>
  <c r="P141" i="109"/>
  <c r="Q141" i="109"/>
  <c r="S141" i="109" s="1"/>
  <c r="R140" i="104"/>
  <c r="M144" i="109"/>
  <c r="D144" i="109" s="1"/>
  <c r="L145" i="109"/>
  <c r="B149" i="109"/>
  <c r="C148" i="109"/>
  <c r="F57" i="109"/>
  <c r="X57" i="109"/>
  <c r="Z142" i="109"/>
  <c r="AB142" i="109" s="1"/>
  <c r="AC142" i="109"/>
  <c r="AA147" i="109"/>
  <c r="R140" i="109"/>
  <c r="O143" i="108"/>
  <c r="P141" i="108"/>
  <c r="Q141" i="108"/>
  <c r="S141" i="108" s="1"/>
  <c r="M144" i="108"/>
  <c r="D144" i="108" s="1"/>
  <c r="L145" i="108"/>
  <c r="Z142" i="108"/>
  <c r="AB142" i="108" s="1"/>
  <c r="AC142" i="108"/>
  <c r="AA147" i="108"/>
  <c r="F57" i="108"/>
  <c r="X57" i="108"/>
  <c r="B149" i="108"/>
  <c r="C148" i="108"/>
  <c r="R140" i="108"/>
  <c r="O143" i="107"/>
  <c r="P141" i="107"/>
  <c r="Q141" i="107"/>
  <c r="S141" i="107" s="1"/>
  <c r="AA147" i="107"/>
  <c r="F57" i="107"/>
  <c r="X57" i="107"/>
  <c r="R140" i="106"/>
  <c r="B149" i="107"/>
  <c r="C148" i="107"/>
  <c r="Z142" i="107"/>
  <c r="AB142" i="107" s="1"/>
  <c r="AC142" i="107"/>
  <c r="M144" i="107"/>
  <c r="D144" i="107" s="1"/>
  <c r="L145" i="107"/>
  <c r="R140" i="107"/>
  <c r="O143" i="106"/>
  <c r="P141" i="106"/>
  <c r="Q141" i="106"/>
  <c r="S141" i="106" s="1"/>
  <c r="AC142" i="106"/>
  <c r="Z142" i="106"/>
  <c r="AB142" i="106" s="1"/>
  <c r="L145" i="106"/>
  <c r="M144" i="106"/>
  <c r="D144" i="106" s="1"/>
  <c r="V57" i="106"/>
  <c r="H57" i="106"/>
  <c r="C148" i="106"/>
  <c r="B149" i="106"/>
  <c r="AA147" i="106"/>
  <c r="O143" i="105"/>
  <c r="P140" i="105"/>
  <c r="Q140" i="105"/>
  <c r="S140" i="105" s="1"/>
  <c r="B148" i="105"/>
  <c r="C147" i="105"/>
  <c r="V57" i="105"/>
  <c r="H57" i="105"/>
  <c r="Z141" i="105"/>
  <c r="AB141" i="105" s="1"/>
  <c r="AC141" i="105"/>
  <c r="M144" i="105"/>
  <c r="D144" i="105" s="1"/>
  <c r="L145" i="105"/>
  <c r="AA146" i="105"/>
  <c r="R139" i="105"/>
  <c r="O143" i="104"/>
  <c r="P141" i="104"/>
  <c r="Q141" i="104"/>
  <c r="S141" i="104" s="1"/>
  <c r="Q83" i="94"/>
  <c r="P83" i="94"/>
  <c r="C148" i="104"/>
  <c r="B149" i="104"/>
  <c r="H57" i="104"/>
  <c r="L145" i="104"/>
  <c r="M144" i="104"/>
  <c r="D144" i="104" s="1"/>
  <c r="AC142" i="104"/>
  <c r="Z142" i="104"/>
  <c r="AB142" i="104" s="1"/>
  <c r="AA147" i="104"/>
  <c r="Q94" i="98"/>
  <c r="S94" i="98" s="1"/>
  <c r="R140" i="102"/>
  <c r="O142" i="103"/>
  <c r="P139" i="103"/>
  <c r="Q139" i="103"/>
  <c r="S139" i="103" s="1"/>
  <c r="B149" i="103"/>
  <c r="C148" i="103"/>
  <c r="Z141" i="103"/>
  <c r="AB141" i="103" s="1"/>
  <c r="AC141" i="103"/>
  <c r="M143" i="103"/>
  <c r="D143" i="103" s="1"/>
  <c r="L144" i="103"/>
  <c r="AA147" i="103"/>
  <c r="U57" i="103"/>
  <c r="E57" i="103" s="1"/>
  <c r="I56" i="103"/>
  <c r="R138" i="103"/>
  <c r="O143" i="102"/>
  <c r="P141" i="102"/>
  <c r="Q141" i="102"/>
  <c r="S141" i="102" s="1"/>
  <c r="L145" i="102"/>
  <c r="M144" i="102"/>
  <c r="D144" i="102" s="1"/>
  <c r="AC142" i="102"/>
  <c r="Z142" i="102"/>
  <c r="AB142" i="102" s="1"/>
  <c r="AA147" i="102"/>
  <c r="R140" i="101"/>
  <c r="C148" i="102"/>
  <c r="B149" i="102"/>
  <c r="H57" i="102"/>
  <c r="O143" i="101"/>
  <c r="P141" i="101"/>
  <c r="Q141" i="101"/>
  <c r="S141" i="101" s="1"/>
  <c r="AA147" i="101"/>
  <c r="V57" i="101"/>
  <c r="H57" i="101"/>
  <c r="R138" i="100"/>
  <c r="C148" i="101"/>
  <c r="B149" i="101"/>
  <c r="AC142" i="101"/>
  <c r="Z142" i="101"/>
  <c r="AB142" i="101" s="1"/>
  <c r="L145" i="101"/>
  <c r="M144" i="101"/>
  <c r="D144" i="101" s="1"/>
  <c r="O142" i="100"/>
  <c r="P139" i="100"/>
  <c r="Q139" i="100"/>
  <c r="S139" i="100" s="1"/>
  <c r="C147" i="100"/>
  <c r="B148" i="100"/>
  <c r="AA146" i="100"/>
  <c r="AC141" i="100"/>
  <c r="Z141" i="100"/>
  <c r="AB141" i="100" s="1"/>
  <c r="L144" i="100"/>
  <c r="M143" i="100"/>
  <c r="D143" i="100" s="1"/>
  <c r="O143" i="99"/>
  <c r="P140" i="99"/>
  <c r="Q140" i="99"/>
  <c r="S140" i="99" s="1"/>
  <c r="V57" i="99"/>
  <c r="H57" i="99"/>
  <c r="B149" i="99"/>
  <c r="C148" i="99"/>
  <c r="Z142" i="99"/>
  <c r="AB142" i="99" s="1"/>
  <c r="AC142" i="99"/>
  <c r="AA147" i="99"/>
  <c r="M144" i="99"/>
  <c r="D144" i="99" s="1"/>
  <c r="L145" i="99"/>
  <c r="R139" i="99"/>
  <c r="H57" i="98"/>
  <c r="O143" i="98"/>
  <c r="B149" i="98"/>
  <c r="C148" i="98"/>
  <c r="M144" i="98"/>
  <c r="D144" i="98" s="1"/>
  <c r="L145" i="98"/>
  <c r="Z141" i="98"/>
  <c r="AB141" i="98" s="1"/>
  <c r="AC141" i="98"/>
  <c r="AA147" i="98"/>
  <c r="U133" i="97"/>
  <c r="W133" i="97" s="1"/>
  <c r="V133" i="97" s="1"/>
  <c r="X133" i="97" s="1"/>
  <c r="O143" i="97"/>
  <c r="AA146" i="97"/>
  <c r="L145" i="97"/>
  <c r="M144" i="97"/>
  <c r="D144" i="97" s="1"/>
  <c r="AC142" i="97"/>
  <c r="Z142" i="97"/>
  <c r="AB142" i="97" s="1"/>
  <c r="C147" i="97"/>
  <c r="B148" i="97"/>
  <c r="P80" i="97"/>
  <c r="I79" i="97"/>
  <c r="Q80" i="97"/>
  <c r="F80" i="97" s="1"/>
  <c r="U131" i="96"/>
  <c r="W131" i="96" s="1"/>
  <c r="V131" i="96" s="1"/>
  <c r="X131" i="96" s="1"/>
  <c r="O142" i="96"/>
  <c r="AC141" i="96"/>
  <c r="Z141" i="96"/>
  <c r="AB141" i="96" s="1"/>
  <c r="AA146" i="96"/>
  <c r="L144" i="96"/>
  <c r="M143" i="96"/>
  <c r="D143" i="96" s="1"/>
  <c r="C147" i="96"/>
  <c r="B148" i="96"/>
  <c r="O143" i="95"/>
  <c r="AA147" i="95"/>
  <c r="C148" i="95"/>
  <c r="B149" i="95"/>
  <c r="P80" i="95"/>
  <c r="Q80" i="95"/>
  <c r="L145" i="95"/>
  <c r="M144" i="95"/>
  <c r="D144" i="95" s="1"/>
  <c r="AC142" i="95"/>
  <c r="Z142" i="95"/>
  <c r="AB142" i="95" s="1"/>
  <c r="O141" i="94"/>
  <c r="C147" i="94"/>
  <c r="B148" i="94"/>
  <c r="AC140" i="94"/>
  <c r="Z140" i="94"/>
  <c r="AB140" i="94" s="1"/>
  <c r="AA146" i="94"/>
  <c r="L143" i="94"/>
  <c r="M142" i="94"/>
  <c r="D142" i="94" s="1"/>
  <c r="R94" i="98" l="1"/>
  <c r="H55" i="113"/>
  <c r="W57" i="103"/>
  <c r="U54" i="95"/>
  <c r="E54" i="95" s="1"/>
  <c r="W54" i="95"/>
  <c r="I53" i="95"/>
  <c r="V56" i="94"/>
  <c r="H56" i="94"/>
  <c r="W54" i="100"/>
  <c r="V54" i="100" s="1"/>
  <c r="F55" i="113"/>
  <c r="X55" i="113"/>
  <c r="H54" i="100"/>
  <c r="I89" i="116"/>
  <c r="E82" i="96"/>
  <c r="R82" i="96"/>
  <c r="H82" i="96" s="1"/>
  <c r="F82" i="96"/>
  <c r="S82" i="96"/>
  <c r="Q90" i="116"/>
  <c r="F90" i="116" s="1"/>
  <c r="O144" i="117"/>
  <c r="U121" i="117"/>
  <c r="W121" i="117" s="1"/>
  <c r="V121" i="117" s="1"/>
  <c r="X121" i="117" s="1"/>
  <c r="B150" i="117"/>
  <c r="C149" i="117"/>
  <c r="S87" i="117"/>
  <c r="AA148" i="117"/>
  <c r="R87" i="117"/>
  <c r="H87" i="117" s="1"/>
  <c r="E87" i="117"/>
  <c r="M145" i="117"/>
  <c r="D145" i="117" s="1"/>
  <c r="L146" i="117"/>
  <c r="Z143" i="117"/>
  <c r="AB143" i="117" s="1"/>
  <c r="AC143" i="117"/>
  <c r="O144" i="116"/>
  <c r="U113" i="116"/>
  <c r="W113" i="116" s="1"/>
  <c r="V113" i="116" s="1"/>
  <c r="X113" i="116" s="1"/>
  <c r="B150" i="116"/>
  <c r="C149" i="116"/>
  <c r="M145" i="116"/>
  <c r="D145" i="116" s="1"/>
  <c r="L146" i="116"/>
  <c r="Z143" i="116"/>
  <c r="AB143" i="116" s="1"/>
  <c r="AC143" i="116"/>
  <c r="E90" i="116"/>
  <c r="AA148" i="116"/>
  <c r="O144" i="115"/>
  <c r="P142" i="115"/>
  <c r="Q142" i="115"/>
  <c r="S142" i="115" s="1"/>
  <c r="U58" i="115"/>
  <c r="E58" i="115" s="1"/>
  <c r="I57" i="115"/>
  <c r="W58" i="115"/>
  <c r="AA147" i="115"/>
  <c r="B149" i="115"/>
  <c r="C148" i="115"/>
  <c r="Z143" i="115"/>
  <c r="AB143" i="115" s="1"/>
  <c r="AC143" i="115"/>
  <c r="M145" i="115"/>
  <c r="D145" i="115" s="1"/>
  <c r="L146" i="115"/>
  <c r="R141" i="115"/>
  <c r="O144" i="114"/>
  <c r="P142" i="114"/>
  <c r="Q142" i="114"/>
  <c r="S142" i="114" s="1"/>
  <c r="AA148" i="114"/>
  <c r="U58" i="114"/>
  <c r="E58" i="114" s="1"/>
  <c r="I57" i="114"/>
  <c r="M145" i="114"/>
  <c r="D145" i="114" s="1"/>
  <c r="L146" i="114"/>
  <c r="R140" i="113"/>
  <c r="B150" i="114"/>
  <c r="C149" i="114"/>
  <c r="Z143" i="114"/>
  <c r="AB143" i="114" s="1"/>
  <c r="AC143" i="114"/>
  <c r="R141" i="114"/>
  <c r="O143" i="113"/>
  <c r="P141" i="113"/>
  <c r="Q141" i="113"/>
  <c r="S141" i="113" s="1"/>
  <c r="L145" i="113"/>
  <c r="M144" i="113"/>
  <c r="D144" i="113" s="1"/>
  <c r="AC142" i="113"/>
  <c r="Z142" i="113"/>
  <c r="AB142" i="113" s="1"/>
  <c r="AA147" i="113"/>
  <c r="C148" i="113"/>
  <c r="B149" i="113"/>
  <c r="P141" i="112"/>
  <c r="Q141" i="112"/>
  <c r="S141" i="112" s="1"/>
  <c r="O144" i="112"/>
  <c r="M145" i="112"/>
  <c r="D145" i="112" s="1"/>
  <c r="L146" i="112"/>
  <c r="B150" i="112"/>
  <c r="C149" i="112"/>
  <c r="AA148" i="112"/>
  <c r="U58" i="112"/>
  <c r="E58" i="112" s="1"/>
  <c r="I57" i="112"/>
  <c r="W58" i="112"/>
  <c r="Z143" i="112"/>
  <c r="AB143" i="112" s="1"/>
  <c r="AC143" i="112"/>
  <c r="R140" i="112"/>
  <c r="O144" i="111"/>
  <c r="P141" i="111"/>
  <c r="Q141" i="111"/>
  <c r="S141" i="111" s="1"/>
  <c r="M145" i="111"/>
  <c r="D145" i="111" s="1"/>
  <c r="L146" i="111"/>
  <c r="Z142" i="111"/>
  <c r="AB142" i="111" s="1"/>
  <c r="AC142" i="111"/>
  <c r="AA147" i="111"/>
  <c r="F57" i="111"/>
  <c r="X57" i="111"/>
  <c r="B149" i="111"/>
  <c r="C148" i="111"/>
  <c r="R140" i="111"/>
  <c r="O144" i="110"/>
  <c r="P142" i="110"/>
  <c r="Q142" i="110"/>
  <c r="S142" i="110" s="1"/>
  <c r="B150" i="110"/>
  <c r="C149" i="110"/>
  <c r="Z143" i="110"/>
  <c r="AB143" i="110" s="1"/>
  <c r="AC143" i="110"/>
  <c r="M145" i="110"/>
  <c r="D145" i="110" s="1"/>
  <c r="L146" i="110"/>
  <c r="U58" i="110"/>
  <c r="E58" i="110" s="1"/>
  <c r="I57" i="110"/>
  <c r="AA148" i="110"/>
  <c r="R141" i="110"/>
  <c r="O144" i="109"/>
  <c r="P142" i="109"/>
  <c r="Q142" i="109"/>
  <c r="S142" i="109" s="1"/>
  <c r="Z143" i="109"/>
  <c r="AB143" i="109" s="1"/>
  <c r="AC143" i="109"/>
  <c r="U58" i="109"/>
  <c r="E58" i="109" s="1"/>
  <c r="I57" i="109"/>
  <c r="AA148" i="109"/>
  <c r="M145" i="109"/>
  <c r="D145" i="109" s="1"/>
  <c r="L146" i="109"/>
  <c r="B150" i="109"/>
  <c r="C149" i="109"/>
  <c r="R141" i="109"/>
  <c r="O144" i="108"/>
  <c r="P142" i="108"/>
  <c r="Q142" i="108"/>
  <c r="S142" i="108" s="1"/>
  <c r="AA148" i="108"/>
  <c r="U58" i="108"/>
  <c r="E58" i="108" s="1"/>
  <c r="I57" i="108"/>
  <c r="B150" i="108"/>
  <c r="C149" i="108"/>
  <c r="Z143" i="108"/>
  <c r="AB143" i="108" s="1"/>
  <c r="AC143" i="108"/>
  <c r="M145" i="108"/>
  <c r="D145" i="108" s="1"/>
  <c r="L146" i="108"/>
  <c r="R141" i="108"/>
  <c r="O144" i="107"/>
  <c r="P142" i="107"/>
  <c r="Q142" i="107"/>
  <c r="S142" i="107" s="1"/>
  <c r="R141" i="106"/>
  <c r="B150" i="107"/>
  <c r="C149" i="107"/>
  <c r="U58" i="107"/>
  <c r="E58" i="107" s="1"/>
  <c r="I57" i="107"/>
  <c r="M145" i="107"/>
  <c r="D145" i="107" s="1"/>
  <c r="L146" i="107"/>
  <c r="Z143" i="107"/>
  <c r="AB143" i="107" s="1"/>
  <c r="AC143" i="107"/>
  <c r="AA148" i="107"/>
  <c r="R141" i="107"/>
  <c r="O144" i="106"/>
  <c r="P142" i="106"/>
  <c r="Q142" i="106"/>
  <c r="S142" i="106" s="1"/>
  <c r="AA148" i="106"/>
  <c r="F57" i="106"/>
  <c r="X57" i="106"/>
  <c r="L146" i="106"/>
  <c r="M145" i="106"/>
  <c r="D145" i="106" s="1"/>
  <c r="AC143" i="106"/>
  <c r="Z143" i="106"/>
  <c r="AB143" i="106" s="1"/>
  <c r="R141" i="104"/>
  <c r="C149" i="106"/>
  <c r="B150" i="106"/>
  <c r="O144" i="105"/>
  <c r="P141" i="105"/>
  <c r="Q141" i="105"/>
  <c r="S141" i="105" s="1"/>
  <c r="F57" i="105"/>
  <c r="X57" i="105"/>
  <c r="B149" i="105"/>
  <c r="C148" i="105"/>
  <c r="M145" i="105"/>
  <c r="D145" i="105" s="1"/>
  <c r="L146" i="105"/>
  <c r="Z142" i="105"/>
  <c r="AB142" i="105" s="1"/>
  <c r="AC142" i="105"/>
  <c r="AA147" i="105"/>
  <c r="R140" i="105"/>
  <c r="O144" i="104"/>
  <c r="P142" i="104"/>
  <c r="Q142" i="104"/>
  <c r="S142" i="104" s="1"/>
  <c r="C149" i="104"/>
  <c r="B150" i="104"/>
  <c r="S83" i="94"/>
  <c r="AC143" i="104"/>
  <c r="Z143" i="104"/>
  <c r="AB143" i="104" s="1"/>
  <c r="L146" i="104"/>
  <c r="M145" i="104"/>
  <c r="D145" i="104" s="1"/>
  <c r="F57" i="104"/>
  <c r="X57" i="104"/>
  <c r="AA148" i="104"/>
  <c r="R83" i="94"/>
  <c r="O143" i="103"/>
  <c r="P140" i="103"/>
  <c r="Q140" i="103"/>
  <c r="S140" i="103" s="1"/>
  <c r="R141" i="102"/>
  <c r="V57" i="103"/>
  <c r="H57" i="103"/>
  <c r="B150" i="103"/>
  <c r="C149" i="103"/>
  <c r="M144" i="103"/>
  <c r="D144" i="103" s="1"/>
  <c r="L145" i="103"/>
  <c r="Z142" i="103"/>
  <c r="AB142" i="103" s="1"/>
  <c r="AC142" i="103"/>
  <c r="AA148" i="103"/>
  <c r="R139" i="103"/>
  <c r="P142" i="102"/>
  <c r="Q142" i="102"/>
  <c r="S142" i="102" s="1"/>
  <c r="F57" i="102"/>
  <c r="X57" i="102"/>
  <c r="AA148" i="102"/>
  <c r="AC143" i="102"/>
  <c r="Z143" i="102"/>
  <c r="AB143" i="102" s="1"/>
  <c r="L146" i="102"/>
  <c r="M145" i="102"/>
  <c r="D145" i="102" s="1"/>
  <c r="O144" i="102"/>
  <c r="R141" i="101"/>
  <c r="C149" i="102"/>
  <c r="B150" i="102"/>
  <c r="O144" i="101"/>
  <c r="P142" i="101"/>
  <c r="Q142" i="101"/>
  <c r="S142" i="101" s="1"/>
  <c r="L146" i="101"/>
  <c r="M145" i="101"/>
  <c r="D145" i="101" s="1"/>
  <c r="AC143" i="101"/>
  <c r="Z143" i="101"/>
  <c r="AB143" i="101" s="1"/>
  <c r="AA148" i="101"/>
  <c r="R139" i="100"/>
  <c r="C149" i="101"/>
  <c r="B150" i="101"/>
  <c r="F57" i="101"/>
  <c r="X57" i="101"/>
  <c r="O143" i="100"/>
  <c r="P140" i="100"/>
  <c r="Q140" i="100"/>
  <c r="S140" i="100" s="1"/>
  <c r="AA147" i="100"/>
  <c r="L145" i="100"/>
  <c r="M144" i="100"/>
  <c r="D144" i="100" s="1"/>
  <c r="AC142" i="100"/>
  <c r="Z142" i="100"/>
  <c r="AB142" i="100" s="1"/>
  <c r="C148" i="100"/>
  <c r="B149" i="100"/>
  <c r="O144" i="99"/>
  <c r="P141" i="99"/>
  <c r="Q141" i="99"/>
  <c r="S141" i="99" s="1"/>
  <c r="M145" i="99"/>
  <c r="D145" i="99" s="1"/>
  <c r="L146" i="99"/>
  <c r="B150" i="99"/>
  <c r="C149" i="99"/>
  <c r="F57" i="99"/>
  <c r="X57" i="99"/>
  <c r="Z143" i="99"/>
  <c r="AB143" i="99" s="1"/>
  <c r="AC143" i="99"/>
  <c r="AA148" i="99"/>
  <c r="R140" i="99"/>
  <c r="X57" i="98"/>
  <c r="F57" i="98"/>
  <c r="O144" i="98"/>
  <c r="P95" i="98"/>
  <c r="Q95" i="98"/>
  <c r="B150" i="98"/>
  <c r="C149" i="98"/>
  <c r="Z142" i="98"/>
  <c r="AB142" i="98" s="1"/>
  <c r="AC142" i="98"/>
  <c r="M145" i="98"/>
  <c r="D145" i="98" s="1"/>
  <c r="L146" i="98"/>
  <c r="AA148" i="98"/>
  <c r="O144" i="97"/>
  <c r="U134" i="97"/>
  <c r="W134" i="97" s="1"/>
  <c r="V134" i="97" s="1"/>
  <c r="X134" i="97" s="1"/>
  <c r="S80" i="97"/>
  <c r="C148" i="97"/>
  <c r="B149" i="97"/>
  <c r="R80" i="97"/>
  <c r="H80" i="97" s="1"/>
  <c r="E80" i="97"/>
  <c r="AA147" i="97"/>
  <c r="AC143" i="97"/>
  <c r="Z143" i="97"/>
  <c r="AB143" i="97" s="1"/>
  <c r="L146" i="97"/>
  <c r="M145" i="97"/>
  <c r="D145" i="97" s="1"/>
  <c r="O143" i="96"/>
  <c r="U132" i="96"/>
  <c r="W132" i="96" s="1"/>
  <c r="V132" i="96" s="1"/>
  <c r="X132" i="96" s="1"/>
  <c r="C148" i="96"/>
  <c r="B149" i="96"/>
  <c r="AC142" i="96"/>
  <c r="Z142" i="96"/>
  <c r="AB142" i="96" s="1"/>
  <c r="AA147" i="96"/>
  <c r="L145" i="96"/>
  <c r="M144" i="96"/>
  <c r="D144" i="96" s="1"/>
  <c r="O144" i="95"/>
  <c r="S80" i="95"/>
  <c r="C149" i="95"/>
  <c r="B150" i="95"/>
  <c r="AC143" i="95"/>
  <c r="Z143" i="95"/>
  <c r="AB143" i="95" s="1"/>
  <c r="L146" i="95"/>
  <c r="M145" i="95"/>
  <c r="D145" i="95" s="1"/>
  <c r="R80" i="95"/>
  <c r="AA148" i="95"/>
  <c r="O142" i="94"/>
  <c r="C148" i="94"/>
  <c r="B149" i="94"/>
  <c r="L144" i="94"/>
  <c r="M143" i="94"/>
  <c r="D143" i="94" s="1"/>
  <c r="AC141" i="94"/>
  <c r="Z141" i="94"/>
  <c r="AB141" i="94" s="1"/>
  <c r="AA147" i="94"/>
  <c r="R90" i="116" l="1"/>
  <c r="H90" i="116" s="1"/>
  <c r="W58" i="110"/>
  <c r="W58" i="108"/>
  <c r="W58" i="109"/>
  <c r="W58" i="107"/>
  <c r="V58" i="107" s="1"/>
  <c r="W58" i="114"/>
  <c r="V58" i="114" s="1"/>
  <c r="S90" i="116"/>
  <c r="I90" i="116" s="1"/>
  <c r="V54" i="95"/>
  <c r="H54" i="95"/>
  <c r="X56" i="94"/>
  <c r="F56" i="94"/>
  <c r="F54" i="100"/>
  <c r="X54" i="100"/>
  <c r="U56" i="113"/>
  <c r="E56" i="113" s="1"/>
  <c r="I55" i="113"/>
  <c r="I82" i="96"/>
  <c r="P83" i="96"/>
  <c r="Q83" i="96"/>
  <c r="O145" i="117"/>
  <c r="U122" i="117"/>
  <c r="W122" i="117" s="1"/>
  <c r="V122" i="117" s="1"/>
  <c r="X122" i="117" s="1"/>
  <c r="P88" i="117"/>
  <c r="I87" i="117"/>
  <c r="Q88" i="117"/>
  <c r="F88" i="117" s="1"/>
  <c r="B151" i="117"/>
  <c r="C150" i="117"/>
  <c r="Z144" i="117"/>
  <c r="AB144" i="117" s="1"/>
  <c r="AC144" i="117"/>
  <c r="M146" i="117"/>
  <c r="D146" i="117" s="1"/>
  <c r="L147" i="117"/>
  <c r="AA149" i="117"/>
  <c r="O145" i="116"/>
  <c r="U114" i="116"/>
  <c r="W114" i="116" s="1"/>
  <c r="V114" i="116" s="1"/>
  <c r="X114" i="116" s="1"/>
  <c r="Z144" i="116"/>
  <c r="AB144" i="116" s="1"/>
  <c r="AC144" i="116"/>
  <c r="M146" i="116"/>
  <c r="D146" i="116" s="1"/>
  <c r="L147" i="116"/>
  <c r="AA149" i="116"/>
  <c r="P91" i="116"/>
  <c r="Q91" i="116"/>
  <c r="F91" i="116" s="1"/>
  <c r="B151" i="116"/>
  <c r="C150" i="116"/>
  <c r="O145" i="115"/>
  <c r="P143" i="115"/>
  <c r="Q143" i="115"/>
  <c r="S143" i="115" s="1"/>
  <c r="M146" i="115"/>
  <c r="D146" i="115" s="1"/>
  <c r="L147" i="115"/>
  <c r="Z144" i="115"/>
  <c r="AB144" i="115" s="1"/>
  <c r="AC144" i="115"/>
  <c r="AA148" i="115"/>
  <c r="B150" i="115"/>
  <c r="C149" i="115"/>
  <c r="V58" i="115"/>
  <c r="H58" i="115"/>
  <c r="R142" i="115"/>
  <c r="O145" i="114"/>
  <c r="P143" i="114"/>
  <c r="Q143" i="114"/>
  <c r="S143" i="114" s="1"/>
  <c r="R141" i="113"/>
  <c r="B151" i="114"/>
  <c r="C150" i="114"/>
  <c r="M146" i="114"/>
  <c r="D146" i="114" s="1"/>
  <c r="L147" i="114"/>
  <c r="H58" i="114"/>
  <c r="Z144" i="114"/>
  <c r="AB144" i="114" s="1"/>
  <c r="AC144" i="114"/>
  <c r="AA149" i="114"/>
  <c r="R142" i="114"/>
  <c r="O144" i="113"/>
  <c r="P142" i="113"/>
  <c r="Q142" i="113"/>
  <c r="S142" i="113" s="1"/>
  <c r="C149" i="113"/>
  <c r="B150" i="113"/>
  <c r="AC143" i="113"/>
  <c r="Z143" i="113"/>
  <c r="AB143" i="113" s="1"/>
  <c r="L146" i="113"/>
  <c r="M145" i="113"/>
  <c r="D145" i="113" s="1"/>
  <c r="AA148" i="113"/>
  <c r="O145" i="112"/>
  <c r="P142" i="112"/>
  <c r="Q142" i="112"/>
  <c r="S142" i="112" s="1"/>
  <c r="Z144" i="112"/>
  <c r="AB144" i="112" s="1"/>
  <c r="AC144" i="112"/>
  <c r="V58" i="112"/>
  <c r="H58" i="112"/>
  <c r="B151" i="112"/>
  <c r="C150" i="112"/>
  <c r="AA149" i="112"/>
  <c r="M146" i="112"/>
  <c r="D146" i="112" s="1"/>
  <c r="L147" i="112"/>
  <c r="R141" i="112"/>
  <c r="O145" i="111"/>
  <c r="P142" i="111"/>
  <c r="Q142" i="111"/>
  <c r="S142" i="111" s="1"/>
  <c r="AA148" i="111"/>
  <c r="U58" i="111"/>
  <c r="E58" i="111" s="1"/>
  <c r="I57" i="111"/>
  <c r="B150" i="111"/>
  <c r="C149" i="111"/>
  <c r="Z143" i="111"/>
  <c r="AB143" i="111" s="1"/>
  <c r="AC143" i="111"/>
  <c r="M146" i="111"/>
  <c r="D146" i="111" s="1"/>
  <c r="L147" i="111"/>
  <c r="R141" i="111"/>
  <c r="O145" i="110"/>
  <c r="P143" i="110"/>
  <c r="Q143" i="110"/>
  <c r="S143" i="110" s="1"/>
  <c r="R142" i="104"/>
  <c r="B151" i="110"/>
  <c r="C150" i="110"/>
  <c r="V58" i="110"/>
  <c r="H58" i="110"/>
  <c r="M146" i="110"/>
  <c r="D146" i="110" s="1"/>
  <c r="L147" i="110"/>
  <c r="Z144" i="110"/>
  <c r="AB144" i="110" s="1"/>
  <c r="AC144" i="110"/>
  <c r="AA149" i="110"/>
  <c r="R142" i="110"/>
  <c r="O145" i="109"/>
  <c r="P143" i="109"/>
  <c r="Q143" i="109"/>
  <c r="S143" i="109" s="1"/>
  <c r="R142" i="106"/>
  <c r="AA149" i="109"/>
  <c r="M146" i="109"/>
  <c r="D146" i="109" s="1"/>
  <c r="L147" i="109"/>
  <c r="B151" i="109"/>
  <c r="C150" i="109"/>
  <c r="V58" i="109"/>
  <c r="H58" i="109"/>
  <c r="Z144" i="109"/>
  <c r="AB144" i="109" s="1"/>
  <c r="AC144" i="109"/>
  <c r="R142" i="109"/>
  <c r="O145" i="108"/>
  <c r="P143" i="108"/>
  <c r="Q143" i="108"/>
  <c r="S143" i="108" s="1"/>
  <c r="M146" i="108"/>
  <c r="D146" i="108" s="1"/>
  <c r="L147" i="108"/>
  <c r="Z144" i="108"/>
  <c r="AB144" i="108" s="1"/>
  <c r="AC144" i="108"/>
  <c r="AA149" i="108"/>
  <c r="V58" i="108"/>
  <c r="H58" i="108"/>
  <c r="B151" i="108"/>
  <c r="C150" i="108"/>
  <c r="R142" i="108"/>
  <c r="O145" i="107"/>
  <c r="P143" i="107"/>
  <c r="Q143" i="107"/>
  <c r="S143" i="107" s="1"/>
  <c r="Z144" i="107"/>
  <c r="AB144" i="107" s="1"/>
  <c r="AC144" i="107"/>
  <c r="M146" i="107"/>
  <c r="D146" i="107" s="1"/>
  <c r="L147" i="107"/>
  <c r="H58" i="107"/>
  <c r="AA149" i="107"/>
  <c r="B151" i="107"/>
  <c r="C150" i="107"/>
  <c r="R142" i="107"/>
  <c r="O145" i="106"/>
  <c r="P143" i="106"/>
  <c r="Q143" i="106"/>
  <c r="S143" i="106" s="1"/>
  <c r="AA149" i="106"/>
  <c r="U58" i="106"/>
  <c r="E58" i="106" s="1"/>
  <c r="I57" i="106"/>
  <c r="C150" i="106"/>
  <c r="B151" i="106"/>
  <c r="AC144" i="106"/>
  <c r="Z144" i="106"/>
  <c r="AB144" i="106" s="1"/>
  <c r="L147" i="106"/>
  <c r="M146" i="106"/>
  <c r="D146" i="106" s="1"/>
  <c r="O145" i="105"/>
  <c r="P142" i="105"/>
  <c r="Q142" i="105"/>
  <c r="S142" i="105" s="1"/>
  <c r="B150" i="105"/>
  <c r="C149" i="105"/>
  <c r="Z143" i="105"/>
  <c r="AB143" i="105" s="1"/>
  <c r="AC143" i="105"/>
  <c r="M146" i="105"/>
  <c r="D146" i="105" s="1"/>
  <c r="L147" i="105"/>
  <c r="AA148" i="105"/>
  <c r="U58" i="105"/>
  <c r="E58" i="105" s="1"/>
  <c r="I57" i="105"/>
  <c r="R141" i="105"/>
  <c r="O145" i="104"/>
  <c r="P143" i="104"/>
  <c r="Q143" i="104"/>
  <c r="S143" i="104" s="1"/>
  <c r="L147" i="104"/>
  <c r="M146" i="104"/>
  <c r="D146" i="104" s="1"/>
  <c r="AC144" i="104"/>
  <c r="Z144" i="104"/>
  <c r="AB144" i="104" s="1"/>
  <c r="AA149" i="104"/>
  <c r="U58" i="104"/>
  <c r="E58" i="104" s="1"/>
  <c r="I57" i="104"/>
  <c r="Q84" i="94"/>
  <c r="P84" i="94"/>
  <c r="C150" i="104"/>
  <c r="B151" i="104"/>
  <c r="O144" i="103"/>
  <c r="P141" i="103"/>
  <c r="Q141" i="103"/>
  <c r="S141" i="103" s="1"/>
  <c r="Z143" i="103"/>
  <c r="AB143" i="103" s="1"/>
  <c r="AC143" i="103"/>
  <c r="M145" i="103"/>
  <c r="D145" i="103" s="1"/>
  <c r="L146" i="103"/>
  <c r="AA149" i="103"/>
  <c r="R142" i="102"/>
  <c r="B151" i="103"/>
  <c r="C150" i="103"/>
  <c r="F57" i="103"/>
  <c r="X57" i="103"/>
  <c r="R140" i="103"/>
  <c r="P143" i="102"/>
  <c r="Q143" i="102"/>
  <c r="S143" i="102" s="1"/>
  <c r="AA149" i="102"/>
  <c r="O145" i="102"/>
  <c r="R142" i="101"/>
  <c r="C150" i="102"/>
  <c r="B151" i="102"/>
  <c r="L147" i="102"/>
  <c r="M146" i="102"/>
  <c r="D146" i="102" s="1"/>
  <c r="AC144" i="102"/>
  <c r="Z144" i="102"/>
  <c r="AB144" i="102" s="1"/>
  <c r="U58" i="102"/>
  <c r="E58" i="102" s="1"/>
  <c r="I57" i="102"/>
  <c r="O145" i="101"/>
  <c r="P143" i="101"/>
  <c r="Q143" i="101"/>
  <c r="S143" i="101" s="1"/>
  <c r="AA149" i="101"/>
  <c r="AC144" i="101"/>
  <c r="Z144" i="101"/>
  <c r="AB144" i="101" s="1"/>
  <c r="L147" i="101"/>
  <c r="M146" i="101"/>
  <c r="D146" i="101" s="1"/>
  <c r="R140" i="100"/>
  <c r="U58" i="101"/>
  <c r="E58" i="101" s="1"/>
  <c r="I57" i="101"/>
  <c r="C150" i="101"/>
  <c r="B151" i="101"/>
  <c r="O144" i="100"/>
  <c r="P141" i="100"/>
  <c r="Q141" i="100"/>
  <c r="S141" i="100" s="1"/>
  <c r="C149" i="100"/>
  <c r="B150" i="100"/>
  <c r="AA148" i="100"/>
  <c r="AC143" i="100"/>
  <c r="Z143" i="100"/>
  <c r="AB143" i="100" s="1"/>
  <c r="L146" i="100"/>
  <c r="M145" i="100"/>
  <c r="D145" i="100" s="1"/>
  <c r="O145" i="99"/>
  <c r="P142" i="99"/>
  <c r="Q142" i="99"/>
  <c r="S142" i="99" s="1"/>
  <c r="B151" i="99"/>
  <c r="C150" i="99"/>
  <c r="Z144" i="99"/>
  <c r="AB144" i="99" s="1"/>
  <c r="AC144" i="99"/>
  <c r="U58" i="99"/>
  <c r="E58" i="99" s="1"/>
  <c r="I57" i="99"/>
  <c r="AA149" i="99"/>
  <c r="M146" i="99"/>
  <c r="D146" i="99" s="1"/>
  <c r="L147" i="99"/>
  <c r="R141" i="99"/>
  <c r="U58" i="98"/>
  <c r="E58" i="98" s="1"/>
  <c r="I57" i="98"/>
  <c r="O145" i="98"/>
  <c r="B151" i="98"/>
  <c r="C150" i="98"/>
  <c r="R95" i="98"/>
  <c r="M146" i="98"/>
  <c r="D146" i="98" s="1"/>
  <c r="L147" i="98"/>
  <c r="Z143" i="98"/>
  <c r="AB143" i="98" s="1"/>
  <c r="AC143" i="98"/>
  <c r="AA149" i="98"/>
  <c r="S95" i="98"/>
  <c r="U135" i="97"/>
  <c r="W135" i="97" s="1"/>
  <c r="V135" i="97" s="1"/>
  <c r="X135" i="97" s="1"/>
  <c r="O145" i="97"/>
  <c r="L147" i="97"/>
  <c r="M146" i="97"/>
  <c r="D146" i="97" s="1"/>
  <c r="AC144" i="97"/>
  <c r="Z144" i="97"/>
  <c r="AB144" i="97" s="1"/>
  <c r="C149" i="97"/>
  <c r="B150" i="97"/>
  <c r="P81" i="97"/>
  <c r="I80" i="97"/>
  <c r="Q81" i="97"/>
  <c r="F81" i="97" s="1"/>
  <c r="AA148" i="97"/>
  <c r="U133" i="96"/>
  <c r="W133" i="96" s="1"/>
  <c r="V133" i="96" s="1"/>
  <c r="X133" i="96" s="1"/>
  <c r="O144" i="96"/>
  <c r="AC143" i="96"/>
  <c r="Z143" i="96"/>
  <c r="AB143" i="96" s="1"/>
  <c r="AA148" i="96"/>
  <c r="L146" i="96"/>
  <c r="M145" i="96"/>
  <c r="D145" i="96" s="1"/>
  <c r="C149" i="96"/>
  <c r="B150" i="96"/>
  <c r="O145" i="95"/>
  <c r="C150" i="95"/>
  <c r="B151" i="95"/>
  <c r="P81" i="95"/>
  <c r="Q81" i="95"/>
  <c r="L147" i="95"/>
  <c r="M146" i="95"/>
  <c r="D146" i="95" s="1"/>
  <c r="AC144" i="95"/>
  <c r="Z144" i="95"/>
  <c r="AB144" i="95" s="1"/>
  <c r="AA149" i="95"/>
  <c r="O143" i="94"/>
  <c r="AC142" i="94"/>
  <c r="Z142" i="94"/>
  <c r="AB142" i="94" s="1"/>
  <c r="C149" i="94"/>
  <c r="B150" i="94"/>
  <c r="L145" i="94"/>
  <c r="M144" i="94"/>
  <c r="D144" i="94" s="1"/>
  <c r="AA148" i="94"/>
  <c r="W58" i="101" l="1"/>
  <c r="W58" i="102"/>
  <c r="W58" i="99"/>
  <c r="W58" i="104"/>
  <c r="W58" i="105"/>
  <c r="W58" i="106"/>
  <c r="V58" i="106" s="1"/>
  <c r="W58" i="111"/>
  <c r="V58" i="111" s="1"/>
  <c r="X54" i="95"/>
  <c r="F54" i="95"/>
  <c r="U57" i="94"/>
  <c r="I56" i="94"/>
  <c r="W56" i="113"/>
  <c r="V56" i="113" s="1"/>
  <c r="I54" i="100"/>
  <c r="U55" i="100"/>
  <c r="E55" i="100" s="1"/>
  <c r="W58" i="98"/>
  <c r="V58" i="98" s="1"/>
  <c r="R83" i="96"/>
  <c r="H83" i="96" s="1"/>
  <c r="E83" i="96"/>
  <c r="F83" i="96"/>
  <c r="S83" i="96"/>
  <c r="O146" i="117"/>
  <c r="U123" i="117"/>
  <c r="W123" i="117" s="1"/>
  <c r="V123" i="117" s="1"/>
  <c r="X123" i="117" s="1"/>
  <c r="B152" i="117"/>
  <c r="C151" i="117"/>
  <c r="S88" i="117"/>
  <c r="M147" i="117"/>
  <c r="D147" i="117" s="1"/>
  <c r="L148" i="117"/>
  <c r="Z145" i="117"/>
  <c r="AB145" i="117" s="1"/>
  <c r="AC145" i="117"/>
  <c r="AA150" i="117"/>
  <c r="R88" i="117"/>
  <c r="H88" i="117" s="1"/>
  <c r="E88" i="117"/>
  <c r="O146" i="116"/>
  <c r="U115" i="116"/>
  <c r="W115" i="116" s="1"/>
  <c r="V115" i="116" s="1"/>
  <c r="X115" i="116" s="1"/>
  <c r="AA150" i="116"/>
  <c r="R91" i="116"/>
  <c r="H91" i="116" s="1"/>
  <c r="E91" i="116"/>
  <c r="B152" i="116"/>
  <c r="C151" i="116"/>
  <c r="S91" i="116"/>
  <c r="M147" i="116"/>
  <c r="D147" i="116" s="1"/>
  <c r="L148" i="116"/>
  <c r="Z145" i="116"/>
  <c r="AB145" i="116" s="1"/>
  <c r="AC145" i="116"/>
  <c r="O146" i="115"/>
  <c r="P144" i="115"/>
  <c r="Q144" i="115"/>
  <c r="S144" i="115" s="1"/>
  <c r="AA149" i="115"/>
  <c r="F58" i="115"/>
  <c r="X58" i="115"/>
  <c r="B151" i="115"/>
  <c r="C150" i="115"/>
  <c r="Z145" i="115"/>
  <c r="AB145" i="115" s="1"/>
  <c r="AC145" i="115"/>
  <c r="M147" i="115"/>
  <c r="D147" i="115" s="1"/>
  <c r="L148" i="115"/>
  <c r="R143" i="115"/>
  <c r="O146" i="114"/>
  <c r="P144" i="114"/>
  <c r="Q144" i="114"/>
  <c r="S144" i="114" s="1"/>
  <c r="R142" i="113"/>
  <c r="Z145" i="114"/>
  <c r="AB145" i="114" s="1"/>
  <c r="AC145" i="114"/>
  <c r="M147" i="114"/>
  <c r="D147" i="114" s="1"/>
  <c r="L148" i="114"/>
  <c r="AA150" i="114"/>
  <c r="F58" i="114"/>
  <c r="X58" i="114"/>
  <c r="B152" i="114"/>
  <c r="C151" i="114"/>
  <c r="R143" i="114"/>
  <c r="O145" i="113"/>
  <c r="P143" i="113"/>
  <c r="Q143" i="113"/>
  <c r="S143" i="113" s="1"/>
  <c r="L147" i="113"/>
  <c r="M146" i="113"/>
  <c r="D146" i="113" s="1"/>
  <c r="AC144" i="113"/>
  <c r="Z144" i="113"/>
  <c r="AB144" i="113" s="1"/>
  <c r="AA149" i="113"/>
  <c r="C150" i="113"/>
  <c r="B151" i="113"/>
  <c r="O146" i="112"/>
  <c r="P143" i="112"/>
  <c r="Q143" i="112"/>
  <c r="S143" i="112" s="1"/>
  <c r="M147" i="112"/>
  <c r="D147" i="112" s="1"/>
  <c r="L148" i="112"/>
  <c r="B152" i="112"/>
  <c r="C151" i="112"/>
  <c r="F58" i="112"/>
  <c r="X58" i="112"/>
  <c r="AA150" i="112"/>
  <c r="Z145" i="112"/>
  <c r="AB145" i="112" s="1"/>
  <c r="AC145" i="112"/>
  <c r="R142" i="112"/>
  <c r="O146" i="111"/>
  <c r="P143" i="111"/>
  <c r="Q143" i="111"/>
  <c r="S143" i="111" s="1"/>
  <c r="M147" i="111"/>
  <c r="D147" i="111" s="1"/>
  <c r="L148" i="111"/>
  <c r="Z144" i="111"/>
  <c r="AB144" i="111" s="1"/>
  <c r="AC144" i="111"/>
  <c r="AA149" i="111"/>
  <c r="H58" i="111"/>
  <c r="B151" i="111"/>
  <c r="C150" i="111"/>
  <c r="R142" i="111"/>
  <c r="O146" i="110"/>
  <c r="P144" i="110"/>
  <c r="Q144" i="110"/>
  <c r="S144" i="110" s="1"/>
  <c r="Z145" i="110"/>
  <c r="AB145" i="110" s="1"/>
  <c r="AC145" i="110"/>
  <c r="M147" i="110"/>
  <c r="D147" i="110" s="1"/>
  <c r="L148" i="110"/>
  <c r="AA150" i="110"/>
  <c r="F58" i="110"/>
  <c r="X58" i="110"/>
  <c r="B152" i="110"/>
  <c r="C151" i="110"/>
  <c r="R143" i="110"/>
  <c r="O146" i="109"/>
  <c r="P144" i="109"/>
  <c r="Q144" i="109"/>
  <c r="S144" i="109" s="1"/>
  <c r="F58" i="109"/>
  <c r="X58" i="109"/>
  <c r="B152" i="109"/>
  <c r="C151" i="109"/>
  <c r="Z145" i="109"/>
  <c r="AB145" i="109" s="1"/>
  <c r="AC145" i="109"/>
  <c r="AA150" i="109"/>
  <c r="M147" i="109"/>
  <c r="D147" i="109" s="1"/>
  <c r="L148" i="109"/>
  <c r="R143" i="109"/>
  <c r="O146" i="108"/>
  <c r="P144" i="108"/>
  <c r="Q144" i="108"/>
  <c r="S144" i="108" s="1"/>
  <c r="AA150" i="108"/>
  <c r="B152" i="108"/>
  <c r="C151" i="108"/>
  <c r="F58" i="108"/>
  <c r="X58" i="108"/>
  <c r="Z145" i="108"/>
  <c r="AB145" i="108" s="1"/>
  <c r="AC145" i="108"/>
  <c r="M147" i="108"/>
  <c r="D147" i="108" s="1"/>
  <c r="L148" i="108"/>
  <c r="R143" i="108"/>
  <c r="O146" i="107"/>
  <c r="P144" i="107"/>
  <c r="Q144" i="107"/>
  <c r="S144" i="107" s="1"/>
  <c r="AA150" i="107"/>
  <c r="F58" i="107"/>
  <c r="X58" i="107"/>
  <c r="R143" i="106"/>
  <c r="B152" i="107"/>
  <c r="C151" i="107"/>
  <c r="M147" i="107"/>
  <c r="D147" i="107" s="1"/>
  <c r="L148" i="107"/>
  <c r="Z145" i="107"/>
  <c r="AB145" i="107" s="1"/>
  <c r="AC145" i="107"/>
  <c r="R143" i="107"/>
  <c r="O146" i="106"/>
  <c r="P144" i="106"/>
  <c r="Q144" i="106"/>
  <c r="S144" i="106" s="1"/>
  <c r="R143" i="104"/>
  <c r="C151" i="106"/>
  <c r="B152" i="106"/>
  <c r="H58" i="106"/>
  <c r="L148" i="106"/>
  <c r="M147" i="106"/>
  <c r="D147" i="106" s="1"/>
  <c r="AC145" i="106"/>
  <c r="Z145" i="106"/>
  <c r="AB145" i="106" s="1"/>
  <c r="AA150" i="106"/>
  <c r="O146" i="105"/>
  <c r="P143" i="105"/>
  <c r="Q143" i="105"/>
  <c r="S143" i="105" s="1"/>
  <c r="V58" i="105"/>
  <c r="H58" i="105"/>
  <c r="B151" i="105"/>
  <c r="C150" i="105"/>
  <c r="M147" i="105"/>
  <c r="D147" i="105" s="1"/>
  <c r="L148" i="105"/>
  <c r="Z144" i="105"/>
  <c r="AB144" i="105" s="1"/>
  <c r="AC144" i="105"/>
  <c r="AA149" i="105"/>
  <c r="R142" i="105"/>
  <c r="O146" i="104"/>
  <c r="P144" i="104"/>
  <c r="Q144" i="104"/>
  <c r="S144" i="104" s="1"/>
  <c r="AA150" i="104"/>
  <c r="R84" i="94"/>
  <c r="V58" i="104"/>
  <c r="H58" i="104"/>
  <c r="AC145" i="104"/>
  <c r="Z145" i="104"/>
  <c r="AB145" i="104" s="1"/>
  <c r="L148" i="104"/>
  <c r="M147" i="104"/>
  <c r="D147" i="104" s="1"/>
  <c r="C151" i="104"/>
  <c r="B152" i="104"/>
  <c r="S84" i="94"/>
  <c r="R143" i="102"/>
  <c r="O145" i="103"/>
  <c r="P142" i="103"/>
  <c r="Q142" i="103"/>
  <c r="S142" i="103" s="1"/>
  <c r="B152" i="103"/>
  <c r="C151" i="103"/>
  <c r="U58" i="103"/>
  <c r="E58" i="103" s="1"/>
  <c r="I57" i="103"/>
  <c r="AA150" i="103"/>
  <c r="M146" i="103"/>
  <c r="D146" i="103" s="1"/>
  <c r="L147" i="103"/>
  <c r="Z144" i="103"/>
  <c r="AB144" i="103" s="1"/>
  <c r="AC144" i="103"/>
  <c r="R141" i="103"/>
  <c r="P144" i="102"/>
  <c r="Q144" i="102"/>
  <c r="S144" i="102" s="1"/>
  <c r="AC145" i="102"/>
  <c r="Z145" i="102"/>
  <c r="AB145" i="102" s="1"/>
  <c r="L148" i="102"/>
  <c r="M147" i="102"/>
  <c r="D147" i="102" s="1"/>
  <c r="AA150" i="102"/>
  <c r="O146" i="102"/>
  <c r="R143" i="101"/>
  <c r="V58" i="102"/>
  <c r="H58" i="102"/>
  <c r="C151" i="102"/>
  <c r="B152" i="102"/>
  <c r="O146" i="101"/>
  <c r="P144" i="101"/>
  <c r="Q144" i="101"/>
  <c r="S144" i="101" s="1"/>
  <c r="AA150" i="101"/>
  <c r="R141" i="100"/>
  <c r="C151" i="101"/>
  <c r="B152" i="101"/>
  <c r="V58" i="101"/>
  <c r="H58" i="101"/>
  <c r="L148" i="101"/>
  <c r="M147" i="101"/>
  <c r="D147" i="101" s="1"/>
  <c r="AC145" i="101"/>
  <c r="Z145" i="101"/>
  <c r="AB145" i="101" s="1"/>
  <c r="O145" i="100"/>
  <c r="P142" i="100"/>
  <c r="Q142" i="100"/>
  <c r="S142" i="100" s="1"/>
  <c r="AA149" i="100"/>
  <c r="L147" i="100"/>
  <c r="M146" i="100"/>
  <c r="D146" i="100" s="1"/>
  <c r="AC144" i="100"/>
  <c r="Z144" i="100"/>
  <c r="AB144" i="100" s="1"/>
  <c r="C150" i="100"/>
  <c r="B151" i="100"/>
  <c r="O146" i="99"/>
  <c r="P143" i="99"/>
  <c r="Q143" i="99"/>
  <c r="S143" i="99" s="1"/>
  <c r="M147" i="99"/>
  <c r="D147" i="99" s="1"/>
  <c r="L148" i="99"/>
  <c r="B152" i="99"/>
  <c r="C151" i="99"/>
  <c r="V58" i="99"/>
  <c r="H58" i="99"/>
  <c r="Z145" i="99"/>
  <c r="AB145" i="99" s="1"/>
  <c r="AC145" i="99"/>
  <c r="AA150" i="99"/>
  <c r="R142" i="99"/>
  <c r="H58" i="98"/>
  <c r="O146" i="98"/>
  <c r="B152" i="98"/>
  <c r="C151" i="98"/>
  <c r="P96" i="98"/>
  <c r="Q96" i="98"/>
  <c r="Z144" i="98"/>
  <c r="AB144" i="98" s="1"/>
  <c r="AC144" i="98"/>
  <c r="M147" i="98"/>
  <c r="D147" i="98" s="1"/>
  <c r="L148" i="98"/>
  <c r="AA150" i="98"/>
  <c r="O146" i="97"/>
  <c r="U136" i="97"/>
  <c r="W136" i="97" s="1"/>
  <c r="V136" i="97" s="1"/>
  <c r="X136" i="97" s="1"/>
  <c r="R81" i="97"/>
  <c r="H81" i="97" s="1"/>
  <c r="E81" i="97"/>
  <c r="AA149" i="97"/>
  <c r="AC145" i="97"/>
  <c r="Z145" i="97"/>
  <c r="AB145" i="97" s="1"/>
  <c r="L148" i="97"/>
  <c r="M147" i="97"/>
  <c r="D147" i="97" s="1"/>
  <c r="S81" i="97"/>
  <c r="C150" i="97"/>
  <c r="B151" i="97"/>
  <c r="O145" i="96"/>
  <c r="U134" i="96"/>
  <c r="W134" i="96" s="1"/>
  <c r="V134" i="96" s="1"/>
  <c r="X134" i="96" s="1"/>
  <c r="C150" i="96"/>
  <c r="B151" i="96"/>
  <c r="AC144" i="96"/>
  <c r="Z144" i="96"/>
  <c r="AB144" i="96" s="1"/>
  <c r="AA149" i="96"/>
  <c r="L147" i="96"/>
  <c r="M146" i="96"/>
  <c r="D146" i="96" s="1"/>
  <c r="O146" i="95"/>
  <c r="AC145" i="95"/>
  <c r="Z145" i="95"/>
  <c r="AB145" i="95" s="1"/>
  <c r="L148" i="95"/>
  <c r="M147" i="95"/>
  <c r="D147" i="95" s="1"/>
  <c r="R81" i="95"/>
  <c r="AA150" i="95"/>
  <c r="S81" i="95"/>
  <c r="C151" i="95"/>
  <c r="B152" i="95"/>
  <c r="O144" i="94"/>
  <c r="L146" i="94"/>
  <c r="M145" i="94"/>
  <c r="D145" i="94" s="1"/>
  <c r="C150" i="94"/>
  <c r="B151" i="94"/>
  <c r="AA149" i="94"/>
  <c r="AC143" i="94"/>
  <c r="Z143" i="94"/>
  <c r="AB143" i="94" s="1"/>
  <c r="W58" i="103" l="1"/>
  <c r="W55" i="95"/>
  <c r="U55" i="95"/>
  <c r="E55" i="95" s="1"/>
  <c r="I54" i="95"/>
  <c r="W57" i="94"/>
  <c r="E57" i="94"/>
  <c r="H56" i="113"/>
  <c r="W55" i="100"/>
  <c r="V55" i="100" s="1"/>
  <c r="H55" i="100"/>
  <c r="F56" i="113"/>
  <c r="X56" i="113"/>
  <c r="P84" i="96"/>
  <c r="Q84" i="96"/>
  <c r="I83" i="96"/>
  <c r="O147" i="117"/>
  <c r="U124" i="117"/>
  <c r="W124" i="117" s="1"/>
  <c r="V124" i="117" s="1"/>
  <c r="X124" i="117" s="1"/>
  <c r="Z146" i="117"/>
  <c r="AB146" i="117" s="1"/>
  <c r="AC146" i="117"/>
  <c r="M148" i="117"/>
  <c r="D148" i="117" s="1"/>
  <c r="L149" i="117"/>
  <c r="P89" i="117"/>
  <c r="I88" i="117"/>
  <c r="Q89" i="117"/>
  <c r="F89" i="117" s="1"/>
  <c r="B153" i="117"/>
  <c r="C152" i="117"/>
  <c r="AA151" i="117"/>
  <c r="O147" i="116"/>
  <c r="U116" i="116"/>
  <c r="W116" i="116" s="1"/>
  <c r="V116" i="116" s="1"/>
  <c r="X116" i="116" s="1"/>
  <c r="AA151" i="116"/>
  <c r="Z146" i="116"/>
  <c r="AB146" i="116" s="1"/>
  <c r="AC146" i="116"/>
  <c r="M148" i="116"/>
  <c r="D148" i="116" s="1"/>
  <c r="L149" i="116"/>
  <c r="P92" i="116"/>
  <c r="I91" i="116"/>
  <c r="Q92" i="116"/>
  <c r="F92" i="116" s="1"/>
  <c r="B153" i="116"/>
  <c r="C152" i="116"/>
  <c r="O147" i="115"/>
  <c r="P145" i="115"/>
  <c r="Q145" i="115"/>
  <c r="S145" i="115" s="1"/>
  <c r="M148" i="115"/>
  <c r="D148" i="115" s="1"/>
  <c r="L149" i="115"/>
  <c r="Z146" i="115"/>
  <c r="AB146" i="115" s="1"/>
  <c r="AC146" i="115"/>
  <c r="AA150" i="115"/>
  <c r="U59" i="115"/>
  <c r="E59" i="115" s="1"/>
  <c r="I58" i="115"/>
  <c r="B152" i="115"/>
  <c r="C151" i="115"/>
  <c r="R144" i="115"/>
  <c r="O147" i="114"/>
  <c r="P145" i="114"/>
  <c r="Q145" i="114"/>
  <c r="S145" i="114" s="1"/>
  <c r="R143" i="113"/>
  <c r="B153" i="114"/>
  <c r="C152" i="114"/>
  <c r="M148" i="114"/>
  <c r="D148" i="114" s="1"/>
  <c r="L149" i="114"/>
  <c r="Z146" i="114"/>
  <c r="AB146" i="114" s="1"/>
  <c r="AC146" i="114"/>
  <c r="AA151" i="114"/>
  <c r="U59" i="114"/>
  <c r="E59" i="114" s="1"/>
  <c r="I58" i="114"/>
  <c r="W59" i="114"/>
  <c r="R144" i="114"/>
  <c r="O146" i="113"/>
  <c r="P144" i="113"/>
  <c r="Q144" i="113"/>
  <c r="S144" i="113" s="1"/>
  <c r="C151" i="113"/>
  <c r="B152" i="113"/>
  <c r="AC145" i="113"/>
  <c r="Z145" i="113"/>
  <c r="AB145" i="113" s="1"/>
  <c r="L148" i="113"/>
  <c r="M147" i="113"/>
  <c r="D147" i="113" s="1"/>
  <c r="AA150" i="113"/>
  <c r="O147" i="112"/>
  <c r="P144" i="112"/>
  <c r="Q144" i="112"/>
  <c r="S144" i="112" s="1"/>
  <c r="R144" i="108"/>
  <c r="Z146" i="112"/>
  <c r="AB146" i="112" s="1"/>
  <c r="AC146" i="112"/>
  <c r="B153" i="112"/>
  <c r="C152" i="112"/>
  <c r="U59" i="112"/>
  <c r="E59" i="112" s="1"/>
  <c r="I58" i="112"/>
  <c r="W59" i="112"/>
  <c r="AA151" i="112"/>
  <c r="M148" i="112"/>
  <c r="D148" i="112" s="1"/>
  <c r="L149" i="112"/>
  <c r="R143" i="112"/>
  <c r="O147" i="111"/>
  <c r="P144" i="111"/>
  <c r="Q144" i="111"/>
  <c r="S144" i="111" s="1"/>
  <c r="AA150" i="111"/>
  <c r="B152" i="111"/>
  <c r="C151" i="111"/>
  <c r="F58" i="111"/>
  <c r="X58" i="111"/>
  <c r="Z145" i="111"/>
  <c r="AB145" i="111" s="1"/>
  <c r="AC145" i="111"/>
  <c r="M148" i="111"/>
  <c r="D148" i="111" s="1"/>
  <c r="L149" i="111"/>
  <c r="R143" i="111"/>
  <c r="O147" i="110"/>
  <c r="P145" i="110"/>
  <c r="Q145" i="110"/>
  <c r="S145" i="110" s="1"/>
  <c r="AA151" i="110"/>
  <c r="U59" i="110"/>
  <c r="E59" i="110" s="1"/>
  <c r="I58" i="110"/>
  <c r="W59" i="110"/>
  <c r="B153" i="110"/>
  <c r="C152" i="110"/>
  <c r="M148" i="110"/>
  <c r="D148" i="110" s="1"/>
  <c r="L149" i="110"/>
  <c r="Z146" i="110"/>
  <c r="AB146" i="110" s="1"/>
  <c r="AC146" i="110"/>
  <c r="R144" i="110"/>
  <c r="O147" i="109"/>
  <c r="P145" i="109"/>
  <c r="Q145" i="109"/>
  <c r="S145" i="109" s="1"/>
  <c r="M148" i="109"/>
  <c r="D148" i="109" s="1"/>
  <c r="L149" i="109"/>
  <c r="B153" i="109"/>
  <c r="C152" i="109"/>
  <c r="Z146" i="109"/>
  <c r="AB146" i="109" s="1"/>
  <c r="AC146" i="109"/>
  <c r="AA151" i="109"/>
  <c r="U59" i="109"/>
  <c r="E59" i="109" s="1"/>
  <c r="I58" i="109"/>
  <c r="W59" i="109"/>
  <c r="R144" i="109"/>
  <c r="O147" i="108"/>
  <c r="P145" i="108"/>
  <c r="Q145" i="108"/>
  <c r="S145" i="108" s="1"/>
  <c r="B153" i="108"/>
  <c r="C152" i="108"/>
  <c r="M148" i="108"/>
  <c r="D148" i="108" s="1"/>
  <c r="L149" i="108"/>
  <c r="Z146" i="108"/>
  <c r="AB146" i="108" s="1"/>
  <c r="AC146" i="108"/>
  <c r="U59" i="108"/>
  <c r="E59" i="108" s="1"/>
  <c r="I58" i="108"/>
  <c r="AA151" i="108"/>
  <c r="O147" i="107"/>
  <c r="P145" i="107"/>
  <c r="Q145" i="107"/>
  <c r="S145" i="107" s="1"/>
  <c r="R144" i="104"/>
  <c r="R144" i="106"/>
  <c r="B153" i="107"/>
  <c r="C152" i="107"/>
  <c r="U59" i="107"/>
  <c r="E59" i="107" s="1"/>
  <c r="I58" i="107"/>
  <c r="Z146" i="107"/>
  <c r="AB146" i="107" s="1"/>
  <c r="AC146" i="107"/>
  <c r="M148" i="107"/>
  <c r="D148" i="107" s="1"/>
  <c r="L149" i="107"/>
  <c r="AA151" i="107"/>
  <c r="R144" i="107"/>
  <c r="O147" i="106"/>
  <c r="P145" i="106"/>
  <c r="Q145" i="106"/>
  <c r="S145" i="106" s="1"/>
  <c r="C152" i="106"/>
  <c r="B153" i="106"/>
  <c r="AC146" i="106"/>
  <c r="Z146" i="106"/>
  <c r="AB146" i="106" s="1"/>
  <c r="L149" i="106"/>
  <c r="M148" i="106"/>
  <c r="D148" i="106" s="1"/>
  <c r="F58" i="106"/>
  <c r="X58" i="106"/>
  <c r="AA151" i="106"/>
  <c r="O147" i="105"/>
  <c r="P144" i="105"/>
  <c r="Q144" i="105"/>
  <c r="S144" i="105" s="1"/>
  <c r="B152" i="105"/>
  <c r="C151" i="105"/>
  <c r="F58" i="105"/>
  <c r="X58" i="105"/>
  <c r="Z145" i="105"/>
  <c r="AB145" i="105" s="1"/>
  <c r="AC145" i="105"/>
  <c r="M148" i="105"/>
  <c r="D148" i="105" s="1"/>
  <c r="L149" i="105"/>
  <c r="AA150" i="105"/>
  <c r="R143" i="105"/>
  <c r="O147" i="104"/>
  <c r="P145" i="104"/>
  <c r="Q145" i="104"/>
  <c r="S145" i="104" s="1"/>
  <c r="P85" i="94"/>
  <c r="Q85" i="94"/>
  <c r="C152" i="104"/>
  <c r="B153" i="104"/>
  <c r="AA151" i="104"/>
  <c r="L149" i="104"/>
  <c r="M148" i="104"/>
  <c r="D148" i="104" s="1"/>
  <c r="AC146" i="104"/>
  <c r="Z146" i="104"/>
  <c r="AB146" i="104" s="1"/>
  <c r="F58" i="104"/>
  <c r="X58" i="104"/>
  <c r="O146" i="103"/>
  <c r="P143" i="103"/>
  <c r="Q143" i="103"/>
  <c r="S143" i="103" s="1"/>
  <c r="Z145" i="103"/>
  <c r="AB145" i="103" s="1"/>
  <c r="AC145" i="103"/>
  <c r="M147" i="103"/>
  <c r="D147" i="103" s="1"/>
  <c r="L148" i="103"/>
  <c r="B153" i="103"/>
  <c r="C152" i="103"/>
  <c r="V58" i="103"/>
  <c r="H58" i="103"/>
  <c r="AA151" i="103"/>
  <c r="R142" i="103"/>
  <c r="P145" i="102"/>
  <c r="Q145" i="102"/>
  <c r="S145" i="102" s="1"/>
  <c r="AA151" i="102"/>
  <c r="F58" i="102"/>
  <c r="X58" i="102"/>
  <c r="O147" i="102"/>
  <c r="L149" i="102"/>
  <c r="M148" i="102"/>
  <c r="D148" i="102" s="1"/>
  <c r="AC146" i="102"/>
  <c r="Z146" i="102"/>
  <c r="AB146" i="102" s="1"/>
  <c r="R144" i="102"/>
  <c r="R144" i="101"/>
  <c r="C152" i="102"/>
  <c r="B153" i="102"/>
  <c r="O147" i="101"/>
  <c r="P145" i="101"/>
  <c r="Q145" i="101"/>
  <c r="S145" i="101" s="1"/>
  <c r="AC146" i="101"/>
  <c r="Z146" i="101"/>
  <c r="AB146" i="101" s="1"/>
  <c r="L149" i="101"/>
  <c r="M148" i="101"/>
  <c r="D148" i="101" s="1"/>
  <c r="F58" i="101"/>
  <c r="X58" i="101"/>
  <c r="AA151" i="101"/>
  <c r="R142" i="100"/>
  <c r="C152" i="101"/>
  <c r="B153" i="101"/>
  <c r="O146" i="100"/>
  <c r="P143" i="100"/>
  <c r="Q143" i="100"/>
  <c r="S143" i="100" s="1"/>
  <c r="C151" i="100"/>
  <c r="B152" i="100"/>
  <c r="AA150" i="100"/>
  <c r="AC145" i="100"/>
  <c r="Z145" i="100"/>
  <c r="AB145" i="100" s="1"/>
  <c r="L148" i="100"/>
  <c r="M147" i="100"/>
  <c r="D147" i="100" s="1"/>
  <c r="O147" i="99"/>
  <c r="P144" i="99"/>
  <c r="Q144" i="99"/>
  <c r="S144" i="99" s="1"/>
  <c r="F58" i="99"/>
  <c r="X58" i="99"/>
  <c r="B153" i="99"/>
  <c r="C152" i="99"/>
  <c r="Z146" i="99"/>
  <c r="AB146" i="99" s="1"/>
  <c r="AC146" i="99"/>
  <c r="AA151" i="99"/>
  <c r="M148" i="99"/>
  <c r="D148" i="99" s="1"/>
  <c r="L149" i="99"/>
  <c r="R143" i="99"/>
  <c r="X58" i="98"/>
  <c r="F58" i="98"/>
  <c r="O147" i="98"/>
  <c r="R96" i="98"/>
  <c r="B153" i="98"/>
  <c r="C152" i="98"/>
  <c r="M148" i="98"/>
  <c r="D148" i="98" s="1"/>
  <c r="L149" i="98"/>
  <c r="Z145" i="98"/>
  <c r="AB145" i="98" s="1"/>
  <c r="AC145" i="98"/>
  <c r="S96" i="98"/>
  <c r="AA151" i="98"/>
  <c r="U137" i="97"/>
  <c r="W137" i="97" s="1"/>
  <c r="V137" i="97" s="1"/>
  <c r="X137" i="97" s="1"/>
  <c r="O147" i="97"/>
  <c r="AA150" i="97"/>
  <c r="C151" i="97"/>
  <c r="B152" i="97"/>
  <c r="P82" i="97"/>
  <c r="I81" i="97"/>
  <c r="Q82" i="97"/>
  <c r="F82" i="97" s="1"/>
  <c r="L149" i="97"/>
  <c r="M148" i="97"/>
  <c r="D148" i="97" s="1"/>
  <c r="AC146" i="97"/>
  <c r="Z146" i="97"/>
  <c r="AB146" i="97" s="1"/>
  <c r="O146" i="96"/>
  <c r="U135" i="96"/>
  <c r="W135" i="96" s="1"/>
  <c r="V135" i="96" s="1"/>
  <c r="X135" i="96" s="1"/>
  <c r="L148" i="96"/>
  <c r="M147" i="96"/>
  <c r="D147" i="96" s="1"/>
  <c r="AA150" i="96"/>
  <c r="AC145" i="96"/>
  <c r="Z145" i="96"/>
  <c r="AB145" i="96" s="1"/>
  <c r="C151" i="96"/>
  <c r="B152" i="96"/>
  <c r="O147" i="95"/>
  <c r="AA151" i="95"/>
  <c r="L149" i="95"/>
  <c r="M148" i="95"/>
  <c r="D148" i="95" s="1"/>
  <c r="AC146" i="95"/>
  <c r="Z146" i="95"/>
  <c r="AB146" i="95" s="1"/>
  <c r="C152" i="95"/>
  <c r="B153" i="95"/>
  <c r="P82" i="95"/>
  <c r="Q82" i="95"/>
  <c r="O145" i="94"/>
  <c r="C151" i="94"/>
  <c r="B152" i="94"/>
  <c r="AC144" i="94"/>
  <c r="Z144" i="94"/>
  <c r="AB144" i="94" s="1"/>
  <c r="AA150" i="94"/>
  <c r="L147" i="94"/>
  <c r="M146" i="94"/>
  <c r="D146" i="94" s="1"/>
  <c r="W59" i="107" l="1"/>
  <c r="W59" i="108"/>
  <c r="W59" i="115"/>
  <c r="V55" i="95"/>
  <c r="H55" i="95"/>
  <c r="V57" i="94"/>
  <c r="H57" i="94"/>
  <c r="I56" i="113"/>
  <c r="U57" i="113"/>
  <c r="E57" i="113" s="1"/>
  <c r="F55" i="100"/>
  <c r="X55" i="100"/>
  <c r="F84" i="96"/>
  <c r="S84" i="96"/>
  <c r="R84" i="96"/>
  <c r="H84" i="96" s="1"/>
  <c r="E84" i="96"/>
  <c r="S92" i="116"/>
  <c r="I92" i="116" s="1"/>
  <c r="O148" i="117"/>
  <c r="U125" i="117"/>
  <c r="W125" i="117" s="1"/>
  <c r="V125" i="117" s="1"/>
  <c r="X125" i="117" s="1"/>
  <c r="B154" i="117"/>
  <c r="C153" i="117"/>
  <c r="S89" i="117"/>
  <c r="AA152" i="117"/>
  <c r="R89" i="117"/>
  <c r="H89" i="117" s="1"/>
  <c r="E89" i="117"/>
  <c r="M149" i="117"/>
  <c r="D149" i="117" s="1"/>
  <c r="L150" i="117"/>
  <c r="Z147" i="117"/>
  <c r="AB147" i="117" s="1"/>
  <c r="AC147" i="117"/>
  <c r="O148" i="116"/>
  <c r="U117" i="116"/>
  <c r="W117" i="116" s="1"/>
  <c r="V117" i="116" s="1"/>
  <c r="X117" i="116" s="1"/>
  <c r="AA152" i="116"/>
  <c r="R92" i="116"/>
  <c r="H92" i="116" s="1"/>
  <c r="E92" i="116"/>
  <c r="M149" i="116"/>
  <c r="D149" i="116" s="1"/>
  <c r="L150" i="116"/>
  <c r="Z147" i="116"/>
  <c r="AB147" i="116" s="1"/>
  <c r="AC147" i="116"/>
  <c r="B154" i="116"/>
  <c r="C153" i="116"/>
  <c r="P93" i="116"/>
  <c r="Q93" i="116"/>
  <c r="F93" i="116" s="1"/>
  <c r="O148" i="115"/>
  <c r="P146" i="115"/>
  <c r="Q146" i="115"/>
  <c r="S146" i="115" s="1"/>
  <c r="AA151" i="115"/>
  <c r="V59" i="115"/>
  <c r="H59" i="115"/>
  <c r="B153" i="115"/>
  <c r="C152" i="115"/>
  <c r="Z147" i="115"/>
  <c r="AB147" i="115" s="1"/>
  <c r="AC147" i="115"/>
  <c r="M149" i="115"/>
  <c r="D149" i="115" s="1"/>
  <c r="L150" i="115"/>
  <c r="R145" i="115"/>
  <c r="O148" i="114"/>
  <c r="P146" i="114"/>
  <c r="Q146" i="114"/>
  <c r="S146" i="114" s="1"/>
  <c r="R144" i="113"/>
  <c r="Z147" i="114"/>
  <c r="AB147" i="114" s="1"/>
  <c r="AC147" i="114"/>
  <c r="M149" i="114"/>
  <c r="D149" i="114" s="1"/>
  <c r="L150" i="114"/>
  <c r="AA152" i="114"/>
  <c r="V59" i="114"/>
  <c r="H59" i="114"/>
  <c r="B154" i="114"/>
  <c r="C153" i="114"/>
  <c r="R145" i="114"/>
  <c r="O147" i="113"/>
  <c r="P145" i="113"/>
  <c r="Q145" i="113"/>
  <c r="S145" i="113" s="1"/>
  <c r="L149" i="113"/>
  <c r="M148" i="113"/>
  <c r="D148" i="113" s="1"/>
  <c r="AC146" i="113"/>
  <c r="Z146" i="113"/>
  <c r="AB146" i="113" s="1"/>
  <c r="AA151" i="113"/>
  <c r="C152" i="113"/>
  <c r="B153" i="113"/>
  <c r="O148" i="112"/>
  <c r="P145" i="112"/>
  <c r="Q145" i="112"/>
  <c r="S145" i="112" s="1"/>
  <c r="V59" i="112"/>
  <c r="H59" i="112"/>
  <c r="AA152" i="112"/>
  <c r="Z147" i="112"/>
  <c r="AB147" i="112" s="1"/>
  <c r="AC147" i="112"/>
  <c r="M149" i="112"/>
  <c r="D149" i="112" s="1"/>
  <c r="L150" i="112"/>
  <c r="B154" i="112"/>
  <c r="C153" i="112"/>
  <c r="R144" i="112"/>
  <c r="O148" i="111"/>
  <c r="P145" i="111"/>
  <c r="Q145" i="111"/>
  <c r="S145" i="111" s="1"/>
  <c r="M149" i="111"/>
  <c r="D149" i="111" s="1"/>
  <c r="L150" i="111"/>
  <c r="Z146" i="111"/>
  <c r="AB146" i="111" s="1"/>
  <c r="AC146" i="111"/>
  <c r="U59" i="111"/>
  <c r="E59" i="111" s="1"/>
  <c r="I58" i="111"/>
  <c r="AA151" i="111"/>
  <c r="B153" i="111"/>
  <c r="C152" i="111"/>
  <c r="R144" i="111"/>
  <c r="O148" i="110"/>
  <c r="P146" i="110"/>
  <c r="Q146" i="110"/>
  <c r="S146" i="110" s="1"/>
  <c r="Z147" i="110"/>
  <c r="AB147" i="110" s="1"/>
  <c r="AC147" i="110"/>
  <c r="M149" i="110"/>
  <c r="D149" i="110" s="1"/>
  <c r="L150" i="110"/>
  <c r="AA152" i="110"/>
  <c r="V59" i="110"/>
  <c r="H59" i="110"/>
  <c r="B154" i="110"/>
  <c r="C153" i="110"/>
  <c r="R145" i="110"/>
  <c r="O148" i="109"/>
  <c r="P146" i="109"/>
  <c r="Q146" i="109"/>
  <c r="S146" i="109" s="1"/>
  <c r="V59" i="109"/>
  <c r="H59" i="109"/>
  <c r="B154" i="109"/>
  <c r="C153" i="109"/>
  <c r="Z147" i="109"/>
  <c r="AB147" i="109" s="1"/>
  <c r="AC147" i="109"/>
  <c r="AA152" i="109"/>
  <c r="M149" i="109"/>
  <c r="D149" i="109" s="1"/>
  <c r="L150" i="109"/>
  <c r="R145" i="109"/>
  <c r="O148" i="108"/>
  <c r="P146" i="108"/>
  <c r="Q146" i="108"/>
  <c r="S146" i="108" s="1"/>
  <c r="R145" i="106"/>
  <c r="B154" i="108"/>
  <c r="C153" i="108"/>
  <c r="V59" i="108"/>
  <c r="H59" i="108"/>
  <c r="Z147" i="108"/>
  <c r="AB147" i="108" s="1"/>
  <c r="AC147" i="108"/>
  <c r="M149" i="108"/>
  <c r="D149" i="108" s="1"/>
  <c r="L150" i="108"/>
  <c r="AA152" i="108"/>
  <c r="R145" i="108"/>
  <c r="O148" i="107"/>
  <c r="P146" i="107"/>
  <c r="Q146" i="107"/>
  <c r="S146" i="107" s="1"/>
  <c r="B154" i="107"/>
  <c r="C153" i="107"/>
  <c r="M149" i="107"/>
  <c r="D149" i="107" s="1"/>
  <c r="L150" i="107"/>
  <c r="Z147" i="107"/>
  <c r="AB147" i="107" s="1"/>
  <c r="AC147" i="107"/>
  <c r="V59" i="107"/>
  <c r="H59" i="107"/>
  <c r="AA152" i="107"/>
  <c r="R145" i="107"/>
  <c r="O148" i="106"/>
  <c r="P146" i="106"/>
  <c r="Q146" i="106"/>
  <c r="S146" i="106" s="1"/>
  <c r="L150" i="106"/>
  <c r="M149" i="106"/>
  <c r="D149" i="106" s="1"/>
  <c r="AC147" i="106"/>
  <c r="Z147" i="106"/>
  <c r="AB147" i="106" s="1"/>
  <c r="AA152" i="106"/>
  <c r="R145" i="104"/>
  <c r="U59" i="106"/>
  <c r="E59" i="106" s="1"/>
  <c r="I58" i="106"/>
  <c r="C153" i="106"/>
  <c r="B154" i="106"/>
  <c r="O148" i="105"/>
  <c r="P145" i="105"/>
  <c r="Q145" i="105"/>
  <c r="S145" i="105" s="1"/>
  <c r="B153" i="105"/>
  <c r="C152" i="105"/>
  <c r="M149" i="105"/>
  <c r="D149" i="105" s="1"/>
  <c r="L150" i="105"/>
  <c r="Z146" i="105"/>
  <c r="AB146" i="105" s="1"/>
  <c r="AC146" i="105"/>
  <c r="U59" i="105"/>
  <c r="E59" i="105" s="1"/>
  <c r="I58" i="105"/>
  <c r="AA151" i="105"/>
  <c r="R144" i="105"/>
  <c r="O148" i="104"/>
  <c r="P146" i="104"/>
  <c r="Q146" i="104"/>
  <c r="S146" i="104" s="1"/>
  <c r="AC147" i="104"/>
  <c r="Z147" i="104"/>
  <c r="AB147" i="104" s="1"/>
  <c r="L150" i="104"/>
  <c r="M149" i="104"/>
  <c r="D149" i="104" s="1"/>
  <c r="C153" i="104"/>
  <c r="B154" i="104"/>
  <c r="S85" i="94"/>
  <c r="R85" i="94"/>
  <c r="U59" i="104"/>
  <c r="E59" i="104" s="1"/>
  <c r="I58" i="104"/>
  <c r="AA152" i="104"/>
  <c r="O147" i="103"/>
  <c r="P144" i="103"/>
  <c r="Q144" i="103"/>
  <c r="S144" i="103" s="1"/>
  <c r="F58" i="103"/>
  <c r="X58" i="103"/>
  <c r="B154" i="103"/>
  <c r="C153" i="103"/>
  <c r="AA152" i="103"/>
  <c r="M148" i="103"/>
  <c r="D148" i="103" s="1"/>
  <c r="L149" i="103"/>
  <c r="Z146" i="103"/>
  <c r="AB146" i="103" s="1"/>
  <c r="AC146" i="103"/>
  <c r="R143" i="103"/>
  <c r="O148" i="102"/>
  <c r="P146" i="102"/>
  <c r="Q146" i="102"/>
  <c r="S146" i="102" s="1"/>
  <c r="R145" i="101"/>
  <c r="C153" i="102"/>
  <c r="B154" i="102"/>
  <c r="U59" i="102"/>
  <c r="E59" i="102" s="1"/>
  <c r="I58" i="102"/>
  <c r="R145" i="102"/>
  <c r="AA152" i="102"/>
  <c r="AC147" i="102"/>
  <c r="Z147" i="102"/>
  <c r="AB147" i="102" s="1"/>
  <c r="L150" i="102"/>
  <c r="M149" i="102"/>
  <c r="D149" i="102" s="1"/>
  <c r="O148" i="101"/>
  <c r="P146" i="101"/>
  <c r="Q146" i="101"/>
  <c r="S146" i="101" s="1"/>
  <c r="AA152" i="101"/>
  <c r="L150" i="101"/>
  <c r="M149" i="101"/>
  <c r="D149" i="101" s="1"/>
  <c r="AC147" i="101"/>
  <c r="Z147" i="101"/>
  <c r="AB147" i="101" s="1"/>
  <c r="R143" i="100"/>
  <c r="C153" i="101"/>
  <c r="B154" i="101"/>
  <c r="U59" i="101"/>
  <c r="E59" i="101" s="1"/>
  <c r="I58" i="101"/>
  <c r="O147" i="100"/>
  <c r="P144" i="100"/>
  <c r="Q144" i="100"/>
  <c r="S144" i="100" s="1"/>
  <c r="AA151" i="100"/>
  <c r="L149" i="100"/>
  <c r="M148" i="100"/>
  <c r="D148" i="100" s="1"/>
  <c r="AC146" i="100"/>
  <c r="Z146" i="100"/>
  <c r="AB146" i="100" s="1"/>
  <c r="C152" i="100"/>
  <c r="B153" i="100"/>
  <c r="O148" i="99"/>
  <c r="P145" i="99"/>
  <c r="Q145" i="99"/>
  <c r="S145" i="99" s="1"/>
  <c r="M149" i="99"/>
  <c r="D149" i="99" s="1"/>
  <c r="L150" i="99"/>
  <c r="B154" i="99"/>
  <c r="C153" i="99"/>
  <c r="Z147" i="99"/>
  <c r="AB147" i="99" s="1"/>
  <c r="AC147" i="99"/>
  <c r="AA152" i="99"/>
  <c r="U59" i="99"/>
  <c r="E59" i="99" s="1"/>
  <c r="I58" i="99"/>
  <c r="R144" i="99"/>
  <c r="U59" i="98"/>
  <c r="E59" i="98" s="1"/>
  <c r="I58" i="98"/>
  <c r="O148" i="98"/>
  <c r="P97" i="98"/>
  <c r="Q97" i="98"/>
  <c r="B154" i="98"/>
  <c r="C153" i="98"/>
  <c r="Z146" i="98"/>
  <c r="AB146" i="98" s="1"/>
  <c r="AC146" i="98"/>
  <c r="M149" i="98"/>
  <c r="D149" i="98" s="1"/>
  <c r="L150" i="98"/>
  <c r="AA152" i="98"/>
  <c r="O148" i="97"/>
  <c r="U138" i="97"/>
  <c r="W138" i="97" s="1"/>
  <c r="V138" i="97" s="1"/>
  <c r="X138" i="97" s="1"/>
  <c r="S82" i="97"/>
  <c r="C152" i="97"/>
  <c r="B153" i="97"/>
  <c r="AC147" i="97"/>
  <c r="Z147" i="97"/>
  <c r="AB147" i="97" s="1"/>
  <c r="L150" i="97"/>
  <c r="M149" i="97"/>
  <c r="D149" i="97" s="1"/>
  <c r="R82" i="97"/>
  <c r="H82" i="97" s="1"/>
  <c r="E82" i="97"/>
  <c r="AA151" i="97"/>
  <c r="U136" i="96"/>
  <c r="W136" i="96" s="1"/>
  <c r="V136" i="96" s="1"/>
  <c r="X136" i="96" s="1"/>
  <c r="O147" i="96"/>
  <c r="C152" i="96"/>
  <c r="B153" i="96"/>
  <c r="L149" i="96"/>
  <c r="M148" i="96"/>
  <c r="D148" i="96" s="1"/>
  <c r="AA151" i="96"/>
  <c r="AC146" i="96"/>
  <c r="Z146" i="96"/>
  <c r="AB146" i="96" s="1"/>
  <c r="O148" i="95"/>
  <c r="S82" i="95"/>
  <c r="C153" i="95"/>
  <c r="B154" i="95"/>
  <c r="R82" i="95"/>
  <c r="AA152" i="95"/>
  <c r="AC147" i="95"/>
  <c r="Z147" i="95"/>
  <c r="AB147" i="95" s="1"/>
  <c r="L150" i="95"/>
  <c r="M149" i="95"/>
  <c r="D149" i="95" s="1"/>
  <c r="O146" i="94"/>
  <c r="C152" i="94"/>
  <c r="B153" i="94"/>
  <c r="L148" i="94"/>
  <c r="M147" i="94"/>
  <c r="D147" i="94" s="1"/>
  <c r="AC145" i="94"/>
  <c r="Z145" i="94"/>
  <c r="AB145" i="94" s="1"/>
  <c r="AA151" i="94"/>
  <c r="W59" i="105" l="1"/>
  <c r="W59" i="101"/>
  <c r="W59" i="102"/>
  <c r="W59" i="99"/>
  <c r="W59" i="104"/>
  <c r="W59" i="106"/>
  <c r="V59" i="106" s="1"/>
  <c r="W59" i="111"/>
  <c r="X55" i="95"/>
  <c r="F55" i="95"/>
  <c r="X57" i="94"/>
  <c r="F57" i="94"/>
  <c r="W57" i="113"/>
  <c r="H57" i="113" s="1"/>
  <c r="I55" i="100"/>
  <c r="U56" i="100"/>
  <c r="E56" i="100" s="1"/>
  <c r="W56" i="100"/>
  <c r="W59" i="98"/>
  <c r="V59" i="98" s="1"/>
  <c r="P85" i="96"/>
  <c r="Q85" i="96"/>
  <c r="I84" i="96"/>
  <c r="O149" i="117"/>
  <c r="U126" i="117"/>
  <c r="W126" i="117" s="1"/>
  <c r="V126" i="117" s="1"/>
  <c r="X126" i="117" s="1"/>
  <c r="P90" i="117"/>
  <c r="I89" i="117"/>
  <c r="Q90" i="117"/>
  <c r="F90" i="117" s="1"/>
  <c r="B155" i="117"/>
  <c r="C154" i="117"/>
  <c r="Z148" i="117"/>
  <c r="AB148" i="117" s="1"/>
  <c r="AC148" i="117"/>
  <c r="M150" i="117"/>
  <c r="D150" i="117" s="1"/>
  <c r="L151" i="117"/>
  <c r="AA153" i="117"/>
  <c r="O149" i="116"/>
  <c r="U118" i="116"/>
  <c r="W118" i="116" s="1"/>
  <c r="V118" i="116" s="1"/>
  <c r="X118" i="116" s="1"/>
  <c r="R93" i="116"/>
  <c r="H93" i="116" s="1"/>
  <c r="E93" i="116"/>
  <c r="AA153" i="116"/>
  <c r="Z148" i="116"/>
  <c r="AB148" i="116" s="1"/>
  <c r="AC148" i="116"/>
  <c r="M150" i="116"/>
  <c r="D150" i="116" s="1"/>
  <c r="L151" i="116"/>
  <c r="S93" i="116"/>
  <c r="B155" i="116"/>
  <c r="C154" i="116"/>
  <c r="O149" i="115"/>
  <c r="P147" i="115"/>
  <c r="Q147" i="115"/>
  <c r="S147" i="115" s="1"/>
  <c r="M150" i="115"/>
  <c r="D150" i="115" s="1"/>
  <c r="L151" i="115"/>
  <c r="Z148" i="115"/>
  <c r="AB148" i="115" s="1"/>
  <c r="AC148" i="115"/>
  <c r="AA152" i="115"/>
  <c r="B154" i="115"/>
  <c r="C153" i="115"/>
  <c r="F59" i="115"/>
  <c r="X59" i="115"/>
  <c r="R146" i="115"/>
  <c r="O149" i="114"/>
  <c r="P147" i="114"/>
  <c r="Q147" i="114"/>
  <c r="S147" i="114" s="1"/>
  <c r="R145" i="113"/>
  <c r="B155" i="114"/>
  <c r="C154" i="114"/>
  <c r="F59" i="114"/>
  <c r="X59" i="114"/>
  <c r="M150" i="114"/>
  <c r="D150" i="114" s="1"/>
  <c r="L151" i="114"/>
  <c r="Z148" i="114"/>
  <c r="AB148" i="114" s="1"/>
  <c r="AC148" i="114"/>
  <c r="AA153" i="114"/>
  <c r="R146" i="114"/>
  <c r="O148" i="113"/>
  <c r="P146" i="113"/>
  <c r="Q146" i="113"/>
  <c r="S146" i="113" s="1"/>
  <c r="C153" i="113"/>
  <c r="B154" i="113"/>
  <c r="AC147" i="113"/>
  <c r="Z147" i="113"/>
  <c r="AB147" i="113" s="1"/>
  <c r="L150" i="113"/>
  <c r="M149" i="113"/>
  <c r="D149" i="113" s="1"/>
  <c r="AA152" i="113"/>
  <c r="O149" i="112"/>
  <c r="P146" i="112"/>
  <c r="Q146" i="112"/>
  <c r="S146" i="112" s="1"/>
  <c r="AA153" i="112"/>
  <c r="M150" i="112"/>
  <c r="D150" i="112" s="1"/>
  <c r="L151" i="112"/>
  <c r="Z148" i="112"/>
  <c r="AB148" i="112" s="1"/>
  <c r="AC148" i="112"/>
  <c r="F59" i="112"/>
  <c r="X59" i="112"/>
  <c r="B155" i="112"/>
  <c r="C154" i="112"/>
  <c r="R145" i="112"/>
  <c r="O149" i="111"/>
  <c r="P146" i="111"/>
  <c r="Q146" i="111"/>
  <c r="S146" i="111" s="1"/>
  <c r="R146" i="102"/>
  <c r="AA152" i="111"/>
  <c r="B154" i="111"/>
  <c r="C153" i="111"/>
  <c r="V59" i="111"/>
  <c r="H59" i="111"/>
  <c r="Z147" i="111"/>
  <c r="AB147" i="111" s="1"/>
  <c r="AC147" i="111"/>
  <c r="M150" i="111"/>
  <c r="D150" i="111" s="1"/>
  <c r="L151" i="111"/>
  <c r="R145" i="111"/>
  <c r="O149" i="110"/>
  <c r="P147" i="110"/>
  <c r="Q147" i="110"/>
  <c r="S147" i="110" s="1"/>
  <c r="AA153" i="110"/>
  <c r="R146" i="104"/>
  <c r="B155" i="110"/>
  <c r="C154" i="110"/>
  <c r="F59" i="110"/>
  <c r="X59" i="110"/>
  <c r="M150" i="110"/>
  <c r="D150" i="110" s="1"/>
  <c r="L151" i="110"/>
  <c r="Z148" i="110"/>
  <c r="AB148" i="110" s="1"/>
  <c r="AC148" i="110"/>
  <c r="R146" i="110"/>
  <c r="O149" i="109"/>
  <c r="P147" i="109"/>
  <c r="Q147" i="109"/>
  <c r="S147" i="109" s="1"/>
  <c r="M150" i="109"/>
  <c r="D150" i="109" s="1"/>
  <c r="L151" i="109"/>
  <c r="B155" i="109"/>
  <c r="C154" i="109"/>
  <c r="F59" i="109"/>
  <c r="X59" i="109"/>
  <c r="Z148" i="109"/>
  <c r="AB148" i="109" s="1"/>
  <c r="AC148" i="109"/>
  <c r="AA153" i="109"/>
  <c r="R146" i="109"/>
  <c r="O149" i="108"/>
  <c r="P147" i="108"/>
  <c r="Q147" i="108"/>
  <c r="S147" i="108" s="1"/>
  <c r="M150" i="108"/>
  <c r="D150" i="108" s="1"/>
  <c r="L151" i="108"/>
  <c r="Z148" i="108"/>
  <c r="AB148" i="108" s="1"/>
  <c r="AC148" i="108"/>
  <c r="AA153" i="108"/>
  <c r="F59" i="108"/>
  <c r="X59" i="108"/>
  <c r="B155" i="108"/>
  <c r="C154" i="108"/>
  <c r="R146" i="108"/>
  <c r="O149" i="107"/>
  <c r="P147" i="107"/>
  <c r="Q147" i="107"/>
  <c r="S147" i="107" s="1"/>
  <c r="R146" i="101"/>
  <c r="F59" i="107"/>
  <c r="X59" i="107"/>
  <c r="B155" i="107"/>
  <c r="C154" i="107"/>
  <c r="Z148" i="107"/>
  <c r="AB148" i="107" s="1"/>
  <c r="AC148" i="107"/>
  <c r="M150" i="107"/>
  <c r="D150" i="107" s="1"/>
  <c r="L151" i="107"/>
  <c r="AA153" i="107"/>
  <c r="R146" i="107"/>
  <c r="O149" i="106"/>
  <c r="P147" i="106"/>
  <c r="Q147" i="106"/>
  <c r="S147" i="106" s="1"/>
  <c r="AA153" i="106"/>
  <c r="AC148" i="106"/>
  <c r="Z148" i="106"/>
  <c r="AB148" i="106" s="1"/>
  <c r="L151" i="106"/>
  <c r="M150" i="106"/>
  <c r="D150" i="106" s="1"/>
  <c r="R146" i="106"/>
  <c r="C154" i="106"/>
  <c r="B155" i="106"/>
  <c r="H59" i="106"/>
  <c r="O149" i="105"/>
  <c r="P146" i="105"/>
  <c r="Q146" i="105"/>
  <c r="S146" i="105" s="1"/>
  <c r="B154" i="105"/>
  <c r="C153" i="105"/>
  <c r="V59" i="105"/>
  <c r="H59" i="105"/>
  <c r="Z147" i="105"/>
  <c r="AB147" i="105" s="1"/>
  <c r="AC147" i="105"/>
  <c r="M150" i="105"/>
  <c r="D150" i="105" s="1"/>
  <c r="L151" i="105"/>
  <c r="AA152" i="105"/>
  <c r="R145" i="105"/>
  <c r="O149" i="104"/>
  <c r="P147" i="104"/>
  <c r="Q147" i="104"/>
  <c r="S147" i="104" s="1"/>
  <c r="AA153" i="104"/>
  <c r="L151" i="104"/>
  <c r="M150" i="104"/>
  <c r="D150" i="104" s="1"/>
  <c r="AC148" i="104"/>
  <c r="Z148" i="104"/>
  <c r="AB148" i="104" s="1"/>
  <c r="V59" i="104"/>
  <c r="H59" i="104"/>
  <c r="Q86" i="94"/>
  <c r="P86" i="94"/>
  <c r="C154" i="104"/>
  <c r="B155" i="104"/>
  <c r="O148" i="103"/>
  <c r="P145" i="103"/>
  <c r="Q145" i="103"/>
  <c r="S145" i="103" s="1"/>
  <c r="Z147" i="103"/>
  <c r="AB147" i="103" s="1"/>
  <c r="AC147" i="103"/>
  <c r="M149" i="103"/>
  <c r="D149" i="103" s="1"/>
  <c r="L150" i="103"/>
  <c r="B155" i="103"/>
  <c r="C154" i="103"/>
  <c r="AA153" i="103"/>
  <c r="U59" i="103"/>
  <c r="E59" i="103" s="1"/>
  <c r="I58" i="103"/>
  <c r="R144" i="103"/>
  <c r="O149" i="102"/>
  <c r="P147" i="102"/>
  <c r="Q147" i="102"/>
  <c r="S147" i="102" s="1"/>
  <c r="V59" i="102"/>
  <c r="H59" i="102"/>
  <c r="C154" i="102"/>
  <c r="B155" i="102"/>
  <c r="L151" i="102"/>
  <c r="M150" i="102"/>
  <c r="D150" i="102" s="1"/>
  <c r="AC148" i="102"/>
  <c r="Z148" i="102"/>
  <c r="AB148" i="102" s="1"/>
  <c r="AA153" i="102"/>
  <c r="O149" i="101"/>
  <c r="P147" i="101"/>
  <c r="Q147" i="101"/>
  <c r="S147" i="101" s="1"/>
  <c r="AA153" i="101"/>
  <c r="R144" i="100"/>
  <c r="V59" i="101"/>
  <c r="H59" i="101"/>
  <c r="C154" i="101"/>
  <c r="B155" i="101"/>
  <c r="AC148" i="101"/>
  <c r="Z148" i="101"/>
  <c r="AB148" i="101" s="1"/>
  <c r="L151" i="101"/>
  <c r="M150" i="101"/>
  <c r="D150" i="101" s="1"/>
  <c r="O148" i="100"/>
  <c r="P145" i="100"/>
  <c r="Q145" i="100"/>
  <c r="S145" i="100" s="1"/>
  <c r="C153" i="100"/>
  <c r="B154" i="100"/>
  <c r="AA152" i="100"/>
  <c r="AC147" i="100"/>
  <c r="Z147" i="100"/>
  <c r="AB147" i="100" s="1"/>
  <c r="L150" i="100"/>
  <c r="M149" i="100"/>
  <c r="D149" i="100" s="1"/>
  <c r="O149" i="99"/>
  <c r="P146" i="99"/>
  <c r="Q146" i="99"/>
  <c r="S146" i="99" s="1"/>
  <c r="V59" i="99"/>
  <c r="H59" i="99"/>
  <c r="B155" i="99"/>
  <c r="C154" i="99"/>
  <c r="Z148" i="99"/>
  <c r="AB148" i="99" s="1"/>
  <c r="AC148" i="99"/>
  <c r="AA153" i="99"/>
  <c r="M150" i="99"/>
  <c r="D150" i="99" s="1"/>
  <c r="L151" i="99"/>
  <c r="R145" i="99"/>
  <c r="H59" i="98"/>
  <c r="O149" i="98"/>
  <c r="B155" i="98"/>
  <c r="C154" i="98"/>
  <c r="R97" i="98"/>
  <c r="M150" i="98"/>
  <c r="D150" i="98" s="1"/>
  <c r="L151" i="98"/>
  <c r="Z147" i="98"/>
  <c r="AB147" i="98" s="1"/>
  <c r="AC147" i="98"/>
  <c r="AA153" i="98"/>
  <c r="S97" i="98"/>
  <c r="U139" i="97"/>
  <c r="W139" i="97" s="1"/>
  <c r="V139" i="97" s="1"/>
  <c r="X139" i="97" s="1"/>
  <c r="O149" i="97"/>
  <c r="C153" i="97"/>
  <c r="B154" i="97"/>
  <c r="P83" i="97"/>
  <c r="I82" i="97"/>
  <c r="Q83" i="97"/>
  <c r="F83" i="97" s="1"/>
  <c r="L151" i="97"/>
  <c r="M150" i="97"/>
  <c r="D150" i="97" s="1"/>
  <c r="AC148" i="97"/>
  <c r="Z148" i="97"/>
  <c r="AB148" i="97" s="1"/>
  <c r="AA152" i="97"/>
  <c r="O148" i="96"/>
  <c r="U137" i="96"/>
  <c r="W137" i="96" s="1"/>
  <c r="V137" i="96" s="1"/>
  <c r="X137" i="96" s="1"/>
  <c r="L150" i="96"/>
  <c r="M149" i="96"/>
  <c r="D149" i="96" s="1"/>
  <c r="AA152" i="96"/>
  <c r="AC147" i="96"/>
  <c r="Z147" i="96"/>
  <c r="AB147" i="96" s="1"/>
  <c r="C153" i="96"/>
  <c r="B154" i="96"/>
  <c r="O149" i="95"/>
  <c r="L151" i="95"/>
  <c r="M150" i="95"/>
  <c r="D150" i="95" s="1"/>
  <c r="AC148" i="95"/>
  <c r="Z148" i="95"/>
  <c r="AB148" i="95" s="1"/>
  <c r="C154" i="95"/>
  <c r="B155" i="95"/>
  <c r="P83" i="95"/>
  <c r="Q83" i="95"/>
  <c r="AA153" i="95"/>
  <c r="O147" i="94"/>
  <c r="AC146" i="94"/>
  <c r="Z146" i="94"/>
  <c r="AB146" i="94" s="1"/>
  <c r="C153" i="94"/>
  <c r="B154" i="94"/>
  <c r="L149" i="94"/>
  <c r="M148" i="94"/>
  <c r="D148" i="94" s="1"/>
  <c r="AA152" i="94"/>
  <c r="V57" i="113" l="1"/>
  <c r="W59" i="103"/>
  <c r="U56" i="95"/>
  <c r="I55" i="95"/>
  <c r="U58" i="94"/>
  <c r="I57" i="94"/>
  <c r="V56" i="100"/>
  <c r="H56" i="100"/>
  <c r="F57" i="113"/>
  <c r="X57" i="113"/>
  <c r="F85" i="96"/>
  <c r="S85" i="96"/>
  <c r="R85" i="96"/>
  <c r="H85" i="96" s="1"/>
  <c r="E85" i="96"/>
  <c r="O150" i="117"/>
  <c r="U127" i="117"/>
  <c r="W127" i="117" s="1"/>
  <c r="V127" i="117" s="1"/>
  <c r="X127" i="117" s="1"/>
  <c r="B156" i="117"/>
  <c r="C155" i="117"/>
  <c r="S90" i="117"/>
  <c r="M151" i="117"/>
  <c r="D151" i="117" s="1"/>
  <c r="L152" i="117"/>
  <c r="Z149" i="117"/>
  <c r="AB149" i="117" s="1"/>
  <c r="AC149" i="117"/>
  <c r="AA154" i="117"/>
  <c r="R90" i="117"/>
  <c r="H90" i="117" s="1"/>
  <c r="E90" i="117"/>
  <c r="O150" i="116"/>
  <c r="U119" i="116"/>
  <c r="W119" i="116" s="1"/>
  <c r="V119" i="116" s="1"/>
  <c r="X119" i="116" s="1"/>
  <c r="B156" i="116"/>
  <c r="C155" i="116"/>
  <c r="M151" i="116"/>
  <c r="D151" i="116" s="1"/>
  <c r="L152" i="116"/>
  <c r="Z149" i="116"/>
  <c r="AB149" i="116" s="1"/>
  <c r="AC149" i="116"/>
  <c r="AA154" i="116"/>
  <c r="P94" i="116"/>
  <c r="I93" i="116"/>
  <c r="Q94" i="116"/>
  <c r="F94" i="116" s="1"/>
  <c r="O150" i="115"/>
  <c r="P148" i="115"/>
  <c r="Q148" i="115"/>
  <c r="S148" i="115" s="1"/>
  <c r="U60" i="115"/>
  <c r="E60" i="115" s="1"/>
  <c r="I59" i="115"/>
  <c r="AA153" i="115"/>
  <c r="B155" i="115"/>
  <c r="C154" i="115"/>
  <c r="Z149" i="115"/>
  <c r="AB149" i="115" s="1"/>
  <c r="AC149" i="115"/>
  <c r="M151" i="115"/>
  <c r="D151" i="115" s="1"/>
  <c r="L152" i="115"/>
  <c r="R147" i="115"/>
  <c r="O150" i="114"/>
  <c r="P148" i="114"/>
  <c r="Q148" i="114"/>
  <c r="S148" i="114" s="1"/>
  <c r="R146" i="113"/>
  <c r="Z149" i="114"/>
  <c r="AB149" i="114" s="1"/>
  <c r="AC149" i="114"/>
  <c r="M151" i="114"/>
  <c r="D151" i="114" s="1"/>
  <c r="L152" i="114"/>
  <c r="U60" i="114"/>
  <c r="E60" i="114" s="1"/>
  <c r="I59" i="114"/>
  <c r="AA154" i="114"/>
  <c r="B156" i="114"/>
  <c r="C155" i="114"/>
  <c r="R147" i="114"/>
  <c r="O149" i="113"/>
  <c r="P147" i="113"/>
  <c r="Q147" i="113"/>
  <c r="S147" i="113" s="1"/>
  <c r="L151" i="113"/>
  <c r="M150" i="113"/>
  <c r="D150" i="113" s="1"/>
  <c r="AC148" i="113"/>
  <c r="Z148" i="113"/>
  <c r="AB148" i="113" s="1"/>
  <c r="AA153" i="113"/>
  <c r="C154" i="113"/>
  <c r="B155" i="113"/>
  <c r="O150" i="112"/>
  <c r="P147" i="112"/>
  <c r="Q147" i="112"/>
  <c r="S147" i="112" s="1"/>
  <c r="AA154" i="112"/>
  <c r="U60" i="112"/>
  <c r="E60" i="112" s="1"/>
  <c r="I59" i="112"/>
  <c r="Z149" i="112"/>
  <c r="AB149" i="112" s="1"/>
  <c r="AC149" i="112"/>
  <c r="M151" i="112"/>
  <c r="D151" i="112" s="1"/>
  <c r="L152" i="112"/>
  <c r="B156" i="112"/>
  <c r="C155" i="112"/>
  <c r="R146" i="112"/>
  <c r="O150" i="111"/>
  <c r="P147" i="111"/>
  <c r="Q147" i="111"/>
  <c r="S147" i="111" s="1"/>
  <c r="F59" i="111"/>
  <c r="X59" i="111"/>
  <c r="B155" i="111"/>
  <c r="C154" i="111"/>
  <c r="M151" i="111"/>
  <c r="D151" i="111" s="1"/>
  <c r="L152" i="111"/>
  <c r="Z148" i="111"/>
  <c r="AB148" i="111" s="1"/>
  <c r="AC148" i="111"/>
  <c r="AA153" i="111"/>
  <c r="R146" i="111"/>
  <c r="O150" i="110"/>
  <c r="P148" i="110"/>
  <c r="Q148" i="110"/>
  <c r="S148" i="110" s="1"/>
  <c r="B156" i="110"/>
  <c r="C155" i="110"/>
  <c r="Z149" i="110"/>
  <c r="AB149" i="110" s="1"/>
  <c r="AC149" i="110"/>
  <c r="M151" i="110"/>
  <c r="D151" i="110" s="1"/>
  <c r="L152" i="110"/>
  <c r="U60" i="110"/>
  <c r="E60" i="110" s="1"/>
  <c r="I59" i="110"/>
  <c r="AA154" i="110"/>
  <c r="R147" i="110"/>
  <c r="O150" i="109"/>
  <c r="P148" i="109"/>
  <c r="Q148" i="109"/>
  <c r="S148" i="109" s="1"/>
  <c r="B156" i="109"/>
  <c r="C155" i="109"/>
  <c r="Z149" i="109"/>
  <c r="AB149" i="109" s="1"/>
  <c r="AC149" i="109"/>
  <c r="U60" i="109"/>
  <c r="E60" i="109" s="1"/>
  <c r="I59" i="109"/>
  <c r="AA154" i="109"/>
  <c r="M151" i="109"/>
  <c r="D151" i="109" s="1"/>
  <c r="L152" i="109"/>
  <c r="R147" i="109"/>
  <c r="O150" i="108"/>
  <c r="P148" i="108"/>
  <c r="Q148" i="108"/>
  <c r="S148" i="108" s="1"/>
  <c r="AA154" i="108"/>
  <c r="U60" i="108"/>
  <c r="E60" i="108" s="1"/>
  <c r="I59" i="108"/>
  <c r="R147" i="104"/>
  <c r="B156" i="108"/>
  <c r="C155" i="108"/>
  <c r="Z149" i="108"/>
  <c r="AB149" i="108" s="1"/>
  <c r="AC149" i="108"/>
  <c r="M151" i="108"/>
  <c r="D151" i="108" s="1"/>
  <c r="L152" i="108"/>
  <c r="R147" i="108"/>
  <c r="O150" i="107"/>
  <c r="P148" i="107"/>
  <c r="Q148" i="107"/>
  <c r="S148" i="107" s="1"/>
  <c r="R147" i="106"/>
  <c r="M151" i="107"/>
  <c r="D151" i="107" s="1"/>
  <c r="L152" i="107"/>
  <c r="Z149" i="107"/>
  <c r="AB149" i="107" s="1"/>
  <c r="AC149" i="107"/>
  <c r="AA154" i="107"/>
  <c r="U60" i="107"/>
  <c r="E60" i="107" s="1"/>
  <c r="I59" i="107"/>
  <c r="B156" i="107"/>
  <c r="C155" i="107"/>
  <c r="R147" i="107"/>
  <c r="O150" i="106"/>
  <c r="P148" i="106"/>
  <c r="Q148" i="106"/>
  <c r="S148" i="106" s="1"/>
  <c r="F59" i="106"/>
  <c r="X59" i="106"/>
  <c r="AA154" i="106"/>
  <c r="C155" i="106"/>
  <c r="B156" i="106"/>
  <c r="L152" i="106"/>
  <c r="M151" i="106"/>
  <c r="D151" i="106" s="1"/>
  <c r="AC149" i="106"/>
  <c r="Z149" i="106"/>
  <c r="AB149" i="106" s="1"/>
  <c r="O150" i="105"/>
  <c r="P147" i="105"/>
  <c r="Q147" i="105"/>
  <c r="S147" i="105" s="1"/>
  <c r="F59" i="105"/>
  <c r="X59" i="105"/>
  <c r="B155" i="105"/>
  <c r="C154" i="105"/>
  <c r="M151" i="105"/>
  <c r="D151" i="105" s="1"/>
  <c r="L152" i="105"/>
  <c r="Z148" i="105"/>
  <c r="AB148" i="105" s="1"/>
  <c r="AC148" i="105"/>
  <c r="AA153" i="105"/>
  <c r="R146" i="105"/>
  <c r="O150" i="104"/>
  <c r="P148" i="104"/>
  <c r="Q148" i="104"/>
  <c r="S148" i="104" s="1"/>
  <c r="AA154" i="104"/>
  <c r="R86" i="94"/>
  <c r="C155" i="104"/>
  <c r="B156" i="104"/>
  <c r="S86" i="94"/>
  <c r="F59" i="104"/>
  <c r="X59" i="104"/>
  <c r="AC149" i="104"/>
  <c r="Z149" i="104"/>
  <c r="AB149" i="104" s="1"/>
  <c r="L152" i="104"/>
  <c r="M151" i="104"/>
  <c r="D151" i="104" s="1"/>
  <c r="O149" i="103"/>
  <c r="P146" i="103"/>
  <c r="Q146" i="103"/>
  <c r="S146" i="103" s="1"/>
  <c r="R147" i="101"/>
  <c r="R147" i="102"/>
  <c r="V59" i="103"/>
  <c r="H59" i="103"/>
  <c r="B156" i="103"/>
  <c r="C155" i="103"/>
  <c r="AA154" i="103"/>
  <c r="M150" i="103"/>
  <c r="D150" i="103" s="1"/>
  <c r="L151" i="103"/>
  <c r="Z148" i="103"/>
  <c r="AB148" i="103" s="1"/>
  <c r="AC148" i="103"/>
  <c r="R145" i="103"/>
  <c r="P148" i="102"/>
  <c r="Q148" i="102"/>
  <c r="S148" i="102" s="1"/>
  <c r="AC149" i="102"/>
  <c r="Z149" i="102"/>
  <c r="AB149" i="102" s="1"/>
  <c r="L152" i="102"/>
  <c r="M151" i="102"/>
  <c r="D151" i="102" s="1"/>
  <c r="AA154" i="102"/>
  <c r="F59" i="102"/>
  <c r="X59" i="102"/>
  <c r="O150" i="102"/>
  <c r="C155" i="102"/>
  <c r="B156" i="102"/>
  <c r="O150" i="101"/>
  <c r="P148" i="101"/>
  <c r="Q148" i="101"/>
  <c r="S148" i="101" s="1"/>
  <c r="L152" i="101"/>
  <c r="M151" i="101"/>
  <c r="D151" i="101" s="1"/>
  <c r="AC149" i="101"/>
  <c r="Z149" i="101"/>
  <c r="AB149" i="101" s="1"/>
  <c r="AA154" i="101"/>
  <c r="F59" i="101"/>
  <c r="X59" i="101"/>
  <c r="R145" i="100"/>
  <c r="C155" i="101"/>
  <c r="B156" i="101"/>
  <c r="O149" i="100"/>
  <c r="P146" i="100"/>
  <c r="Q146" i="100"/>
  <c r="S146" i="100" s="1"/>
  <c r="AA153" i="100"/>
  <c r="L151" i="100"/>
  <c r="M150" i="100"/>
  <c r="D150" i="100" s="1"/>
  <c r="AC148" i="100"/>
  <c r="Z148" i="100"/>
  <c r="AB148" i="100" s="1"/>
  <c r="C154" i="100"/>
  <c r="B155" i="100"/>
  <c r="O150" i="99"/>
  <c r="P147" i="99"/>
  <c r="Q147" i="99"/>
  <c r="S147" i="99" s="1"/>
  <c r="M151" i="99"/>
  <c r="D151" i="99" s="1"/>
  <c r="L152" i="99"/>
  <c r="B156" i="99"/>
  <c r="C155" i="99"/>
  <c r="F59" i="99"/>
  <c r="X59" i="99"/>
  <c r="Z149" i="99"/>
  <c r="AB149" i="99" s="1"/>
  <c r="AC149" i="99"/>
  <c r="AA154" i="99"/>
  <c r="R146" i="99"/>
  <c r="X59" i="98"/>
  <c r="F59" i="98"/>
  <c r="O150" i="98"/>
  <c r="B156" i="98"/>
  <c r="C155" i="98"/>
  <c r="P98" i="98"/>
  <c r="Q98" i="98"/>
  <c r="Z148" i="98"/>
  <c r="AB148" i="98" s="1"/>
  <c r="AC148" i="98"/>
  <c r="M151" i="98"/>
  <c r="D151" i="98" s="1"/>
  <c r="L152" i="98"/>
  <c r="AA154" i="98"/>
  <c r="O150" i="97"/>
  <c r="U140" i="97"/>
  <c r="W140" i="97" s="1"/>
  <c r="V140" i="97" s="1"/>
  <c r="X140" i="97" s="1"/>
  <c r="AC149" i="97"/>
  <c r="Z149" i="97"/>
  <c r="AB149" i="97" s="1"/>
  <c r="L152" i="97"/>
  <c r="M151" i="97"/>
  <c r="D151" i="97" s="1"/>
  <c r="R83" i="97"/>
  <c r="H83" i="97" s="1"/>
  <c r="E83" i="97"/>
  <c r="AA153" i="97"/>
  <c r="S83" i="97"/>
  <c r="C154" i="97"/>
  <c r="B155" i="97"/>
  <c r="U138" i="96"/>
  <c r="W138" i="96" s="1"/>
  <c r="V138" i="96" s="1"/>
  <c r="X138" i="96" s="1"/>
  <c r="O149" i="96"/>
  <c r="C154" i="96"/>
  <c r="B155" i="96"/>
  <c r="L151" i="96"/>
  <c r="M150" i="96"/>
  <c r="D150" i="96" s="1"/>
  <c r="AA153" i="96"/>
  <c r="AC148" i="96"/>
  <c r="Z148" i="96"/>
  <c r="AB148" i="96" s="1"/>
  <c r="O150" i="95"/>
  <c r="R83" i="95"/>
  <c r="AA154" i="95"/>
  <c r="AC149" i="95"/>
  <c r="Z149" i="95"/>
  <c r="AB149" i="95" s="1"/>
  <c r="L152" i="95"/>
  <c r="M151" i="95"/>
  <c r="D151" i="95" s="1"/>
  <c r="S83" i="95"/>
  <c r="C155" i="95"/>
  <c r="B156" i="95"/>
  <c r="O148" i="94"/>
  <c r="L150" i="94"/>
  <c r="M149" i="94"/>
  <c r="D149" i="94" s="1"/>
  <c r="C154" i="94"/>
  <c r="B155" i="94"/>
  <c r="AA153" i="94"/>
  <c r="AC147" i="94"/>
  <c r="Z147" i="94"/>
  <c r="AB147" i="94" s="1"/>
  <c r="W60" i="112" l="1"/>
  <c r="W60" i="108"/>
  <c r="W60" i="115"/>
  <c r="W60" i="109"/>
  <c r="W60" i="110"/>
  <c r="W60" i="107"/>
  <c r="V60" i="107" s="1"/>
  <c r="W60" i="114"/>
  <c r="W56" i="95"/>
  <c r="E56" i="95"/>
  <c r="W58" i="94"/>
  <c r="E58" i="94"/>
  <c r="I57" i="113"/>
  <c r="U58" i="113"/>
  <c r="E58" i="113" s="1"/>
  <c r="F56" i="100"/>
  <c r="X56" i="100"/>
  <c r="P86" i="96"/>
  <c r="Q86" i="96"/>
  <c r="I85" i="96"/>
  <c r="O151" i="117"/>
  <c r="U128" i="117"/>
  <c r="W128" i="117" s="1"/>
  <c r="V128" i="117" s="1"/>
  <c r="X128" i="117" s="1"/>
  <c r="Z150" i="117"/>
  <c r="AB150" i="117" s="1"/>
  <c r="AC150" i="117"/>
  <c r="M152" i="117"/>
  <c r="D152" i="117" s="1"/>
  <c r="L153" i="117"/>
  <c r="P91" i="117"/>
  <c r="I90" i="117"/>
  <c r="Q91" i="117"/>
  <c r="F91" i="117" s="1"/>
  <c r="B157" i="117"/>
  <c r="C156" i="117"/>
  <c r="AA155" i="117"/>
  <c r="O151" i="116"/>
  <c r="R94" i="116"/>
  <c r="H94" i="116" s="1"/>
  <c r="E94" i="116"/>
  <c r="B157" i="116"/>
  <c r="C156" i="116"/>
  <c r="U120" i="116"/>
  <c r="W120" i="116" s="1"/>
  <c r="V120" i="116" s="1"/>
  <c r="X120" i="116" s="1"/>
  <c r="S94" i="116"/>
  <c r="Z150" i="116"/>
  <c r="AB150" i="116" s="1"/>
  <c r="AC150" i="116"/>
  <c r="M152" i="116"/>
  <c r="D152" i="116" s="1"/>
  <c r="L153" i="116"/>
  <c r="AA155" i="116"/>
  <c r="O151" i="115"/>
  <c r="P149" i="115"/>
  <c r="Q149" i="115"/>
  <c r="S149" i="115" s="1"/>
  <c r="M152" i="115"/>
  <c r="D152" i="115" s="1"/>
  <c r="L153" i="115"/>
  <c r="Z150" i="115"/>
  <c r="AB150" i="115" s="1"/>
  <c r="AC150" i="115"/>
  <c r="AA154" i="115"/>
  <c r="B156" i="115"/>
  <c r="C155" i="115"/>
  <c r="V60" i="115"/>
  <c r="H60" i="115"/>
  <c r="R148" i="115"/>
  <c r="O151" i="114"/>
  <c r="P149" i="114"/>
  <c r="Q149" i="114"/>
  <c r="S149" i="114" s="1"/>
  <c r="R147" i="113"/>
  <c r="B157" i="114"/>
  <c r="C156" i="114"/>
  <c r="V60" i="114"/>
  <c r="H60" i="114"/>
  <c r="M152" i="114"/>
  <c r="D152" i="114" s="1"/>
  <c r="L153" i="114"/>
  <c r="Z150" i="114"/>
  <c r="AB150" i="114" s="1"/>
  <c r="AC150" i="114"/>
  <c r="AA155" i="114"/>
  <c r="R148" i="114"/>
  <c r="O150" i="113"/>
  <c r="P148" i="113"/>
  <c r="Q148" i="113"/>
  <c r="S148" i="113" s="1"/>
  <c r="C155" i="113"/>
  <c r="B156" i="113"/>
  <c r="AC149" i="113"/>
  <c r="Z149" i="113"/>
  <c r="AB149" i="113" s="1"/>
  <c r="L152" i="113"/>
  <c r="M151" i="113"/>
  <c r="D151" i="113" s="1"/>
  <c r="AA154" i="113"/>
  <c r="O151" i="112"/>
  <c r="P148" i="112"/>
  <c r="Q148" i="112"/>
  <c r="S148" i="112" s="1"/>
  <c r="AA155" i="112"/>
  <c r="M152" i="112"/>
  <c r="D152" i="112" s="1"/>
  <c r="L153" i="112"/>
  <c r="Z150" i="112"/>
  <c r="AB150" i="112" s="1"/>
  <c r="AC150" i="112"/>
  <c r="V60" i="112"/>
  <c r="H60" i="112"/>
  <c r="B157" i="112"/>
  <c r="C156" i="112"/>
  <c r="R147" i="112"/>
  <c r="O151" i="111"/>
  <c r="P148" i="111"/>
  <c r="Q148" i="111"/>
  <c r="S148" i="111" s="1"/>
  <c r="B156" i="111"/>
  <c r="C155" i="111"/>
  <c r="Z149" i="111"/>
  <c r="AB149" i="111" s="1"/>
  <c r="AC149" i="111"/>
  <c r="M152" i="111"/>
  <c r="D152" i="111" s="1"/>
  <c r="L153" i="111"/>
  <c r="AA154" i="111"/>
  <c r="U60" i="111"/>
  <c r="E60" i="111" s="1"/>
  <c r="I59" i="111"/>
  <c r="R147" i="111"/>
  <c r="O151" i="110"/>
  <c r="P149" i="110"/>
  <c r="Q149" i="110"/>
  <c r="S149" i="110" s="1"/>
  <c r="B157" i="110"/>
  <c r="C156" i="110"/>
  <c r="V60" i="110"/>
  <c r="H60" i="110"/>
  <c r="M152" i="110"/>
  <c r="D152" i="110" s="1"/>
  <c r="L153" i="110"/>
  <c r="Z150" i="110"/>
  <c r="AB150" i="110" s="1"/>
  <c r="AC150" i="110"/>
  <c r="AA155" i="110"/>
  <c r="R148" i="110"/>
  <c r="O151" i="109"/>
  <c r="P149" i="109"/>
  <c r="Q149" i="109"/>
  <c r="S149" i="109" s="1"/>
  <c r="M152" i="109"/>
  <c r="D152" i="109" s="1"/>
  <c r="L153" i="109"/>
  <c r="B157" i="109"/>
  <c r="C156" i="109"/>
  <c r="V60" i="109"/>
  <c r="H60" i="109"/>
  <c r="Z150" i="109"/>
  <c r="AB150" i="109" s="1"/>
  <c r="AC150" i="109"/>
  <c r="AA155" i="109"/>
  <c r="R148" i="109"/>
  <c r="O151" i="108"/>
  <c r="P149" i="108"/>
  <c r="Q149" i="108"/>
  <c r="S149" i="108" s="1"/>
  <c r="B157" i="108"/>
  <c r="C156" i="108"/>
  <c r="V60" i="108"/>
  <c r="H60" i="108"/>
  <c r="M152" i="108"/>
  <c r="D152" i="108" s="1"/>
  <c r="L153" i="108"/>
  <c r="Z150" i="108"/>
  <c r="AB150" i="108" s="1"/>
  <c r="AC150" i="108"/>
  <c r="AA155" i="108"/>
  <c r="R148" i="108"/>
  <c r="O151" i="107"/>
  <c r="P149" i="107"/>
  <c r="Q149" i="107"/>
  <c r="S149" i="107" s="1"/>
  <c r="R148" i="106"/>
  <c r="B157" i="107"/>
  <c r="C156" i="107"/>
  <c r="Z150" i="107"/>
  <c r="AB150" i="107" s="1"/>
  <c r="AC150" i="107"/>
  <c r="M152" i="107"/>
  <c r="D152" i="107" s="1"/>
  <c r="L153" i="107"/>
  <c r="AA155" i="107"/>
  <c r="H60" i="107"/>
  <c r="R148" i="107"/>
  <c r="O151" i="106"/>
  <c r="P149" i="106"/>
  <c r="Q149" i="106"/>
  <c r="S149" i="106" s="1"/>
  <c r="B157" i="106"/>
  <c r="C156" i="106"/>
  <c r="R148" i="104"/>
  <c r="AC150" i="106"/>
  <c r="Z150" i="106"/>
  <c r="AB150" i="106" s="1"/>
  <c r="L153" i="106"/>
  <c r="M152" i="106"/>
  <c r="D152" i="106" s="1"/>
  <c r="AA155" i="106"/>
  <c r="U60" i="106"/>
  <c r="E60" i="106" s="1"/>
  <c r="I59" i="106"/>
  <c r="O151" i="105"/>
  <c r="P148" i="105"/>
  <c r="Q148" i="105"/>
  <c r="S148" i="105" s="1"/>
  <c r="B156" i="105"/>
  <c r="C155" i="105"/>
  <c r="Z149" i="105"/>
  <c r="AB149" i="105" s="1"/>
  <c r="AC149" i="105"/>
  <c r="M152" i="105"/>
  <c r="D152" i="105" s="1"/>
  <c r="L153" i="105"/>
  <c r="AA154" i="105"/>
  <c r="U60" i="105"/>
  <c r="E60" i="105" s="1"/>
  <c r="I59" i="105"/>
  <c r="R147" i="105"/>
  <c r="O151" i="104"/>
  <c r="P149" i="104"/>
  <c r="Q149" i="104"/>
  <c r="S149" i="104" s="1"/>
  <c r="U60" i="104"/>
  <c r="E60" i="104" s="1"/>
  <c r="I59" i="104"/>
  <c r="P87" i="94"/>
  <c r="Q87" i="94"/>
  <c r="B157" i="104"/>
  <c r="C156" i="104"/>
  <c r="L153" i="104"/>
  <c r="M152" i="104"/>
  <c r="D152" i="104" s="1"/>
  <c r="AC150" i="104"/>
  <c r="Z150" i="104"/>
  <c r="AB150" i="104" s="1"/>
  <c r="AA155" i="104"/>
  <c r="O150" i="103"/>
  <c r="P147" i="103"/>
  <c r="Q147" i="103"/>
  <c r="S147" i="103" s="1"/>
  <c r="R148" i="101"/>
  <c r="R148" i="102"/>
  <c r="Z149" i="103"/>
  <c r="AB149" i="103" s="1"/>
  <c r="AC149" i="103"/>
  <c r="M151" i="103"/>
  <c r="D151" i="103" s="1"/>
  <c r="L152" i="103"/>
  <c r="C156" i="103"/>
  <c r="B157" i="103"/>
  <c r="F59" i="103"/>
  <c r="X59" i="103"/>
  <c r="AA155" i="103"/>
  <c r="R146" i="103"/>
  <c r="P149" i="102"/>
  <c r="Q149" i="102"/>
  <c r="S149" i="102" s="1"/>
  <c r="B157" i="102"/>
  <c r="C156" i="102"/>
  <c r="O151" i="102"/>
  <c r="U60" i="102"/>
  <c r="E60" i="102" s="1"/>
  <c r="I59" i="102"/>
  <c r="L153" i="102"/>
  <c r="M152" i="102"/>
  <c r="D152" i="102" s="1"/>
  <c r="AC150" i="102"/>
  <c r="Z150" i="102"/>
  <c r="AB150" i="102" s="1"/>
  <c r="AA155" i="102"/>
  <c r="O151" i="101"/>
  <c r="P149" i="101"/>
  <c r="Q149" i="101"/>
  <c r="S149" i="101" s="1"/>
  <c r="AA155" i="101"/>
  <c r="U60" i="101"/>
  <c r="E60" i="101" s="1"/>
  <c r="I59" i="101"/>
  <c r="AC150" i="101"/>
  <c r="Z150" i="101"/>
  <c r="AB150" i="101" s="1"/>
  <c r="L153" i="101"/>
  <c r="M152" i="101"/>
  <c r="D152" i="101" s="1"/>
  <c r="R146" i="100"/>
  <c r="B157" i="101"/>
  <c r="C156" i="101"/>
  <c r="O150" i="100"/>
  <c r="P147" i="100"/>
  <c r="Q147" i="100"/>
  <c r="S147" i="100" s="1"/>
  <c r="C155" i="100"/>
  <c r="B156" i="100"/>
  <c r="AA154" i="100"/>
  <c r="AC149" i="100"/>
  <c r="Z149" i="100"/>
  <c r="AB149" i="100" s="1"/>
  <c r="L152" i="100"/>
  <c r="M151" i="100"/>
  <c r="D151" i="100" s="1"/>
  <c r="O151" i="99"/>
  <c r="P148" i="99"/>
  <c r="Q148" i="99"/>
  <c r="S148" i="99" s="1"/>
  <c r="B157" i="99"/>
  <c r="C156" i="99"/>
  <c r="Z150" i="99"/>
  <c r="AB150" i="99" s="1"/>
  <c r="AC150" i="99"/>
  <c r="U60" i="99"/>
  <c r="E60" i="99" s="1"/>
  <c r="I59" i="99"/>
  <c r="AA155" i="99"/>
  <c r="M152" i="99"/>
  <c r="D152" i="99" s="1"/>
  <c r="L153" i="99"/>
  <c r="R147" i="99"/>
  <c r="U60" i="98"/>
  <c r="E60" i="98" s="1"/>
  <c r="I59" i="98"/>
  <c r="O151" i="98"/>
  <c r="R98" i="98"/>
  <c r="B157" i="98"/>
  <c r="C156" i="98"/>
  <c r="M152" i="98"/>
  <c r="D152" i="98" s="1"/>
  <c r="L153" i="98"/>
  <c r="Z149" i="98"/>
  <c r="AB149" i="98" s="1"/>
  <c r="AC149" i="98"/>
  <c r="S98" i="98"/>
  <c r="AA155" i="98"/>
  <c r="U141" i="97"/>
  <c r="W141" i="97" s="1"/>
  <c r="V141" i="97" s="1"/>
  <c r="X141" i="97" s="1"/>
  <c r="O151" i="97"/>
  <c r="AA154" i="97"/>
  <c r="L153" i="97"/>
  <c r="M152" i="97"/>
  <c r="D152" i="97" s="1"/>
  <c r="AC150" i="97"/>
  <c r="Z150" i="97"/>
  <c r="AB150" i="97" s="1"/>
  <c r="C155" i="97"/>
  <c r="B156" i="97"/>
  <c r="P84" i="97"/>
  <c r="I83" i="97"/>
  <c r="Q84" i="97"/>
  <c r="F84" i="97" s="1"/>
  <c r="O150" i="96"/>
  <c r="U139" i="96"/>
  <c r="W139" i="96" s="1"/>
  <c r="V139" i="96" s="1"/>
  <c r="X139" i="96" s="1"/>
  <c r="AC149" i="96"/>
  <c r="Z149" i="96"/>
  <c r="AB149" i="96" s="1"/>
  <c r="AA154" i="96"/>
  <c r="L152" i="96"/>
  <c r="M151" i="96"/>
  <c r="D151" i="96" s="1"/>
  <c r="C155" i="96"/>
  <c r="B156" i="96"/>
  <c r="O151" i="95"/>
  <c r="AA155" i="95"/>
  <c r="C156" i="95"/>
  <c r="B157" i="95"/>
  <c r="P84" i="95"/>
  <c r="Q84" i="95"/>
  <c r="L153" i="95"/>
  <c r="M152" i="95"/>
  <c r="D152" i="95" s="1"/>
  <c r="AC150" i="95"/>
  <c r="Z150" i="95"/>
  <c r="AB150" i="95" s="1"/>
  <c r="O149" i="94"/>
  <c r="C155" i="94"/>
  <c r="B156" i="94"/>
  <c r="AC148" i="94"/>
  <c r="Z148" i="94"/>
  <c r="AB148" i="94" s="1"/>
  <c r="AA154" i="94"/>
  <c r="L151" i="94"/>
  <c r="M150" i="94"/>
  <c r="D150" i="94" s="1"/>
  <c r="W60" i="105" l="1"/>
  <c r="W60" i="106"/>
  <c r="V60" i="106" s="1"/>
  <c r="W60" i="99"/>
  <c r="W60" i="111"/>
  <c r="W60" i="101"/>
  <c r="W60" i="102"/>
  <c r="W60" i="104"/>
  <c r="V56" i="95"/>
  <c r="H56" i="95"/>
  <c r="V58" i="94"/>
  <c r="H58" i="94"/>
  <c r="W58" i="113"/>
  <c r="H58" i="113" s="1"/>
  <c r="U57" i="100"/>
  <c r="E57" i="100" s="1"/>
  <c r="I56" i="100"/>
  <c r="W60" i="98"/>
  <c r="V60" i="98" s="1"/>
  <c r="F86" i="96"/>
  <c r="S86" i="96"/>
  <c r="R86" i="96"/>
  <c r="H86" i="96" s="1"/>
  <c r="E86" i="96"/>
  <c r="O152" i="117"/>
  <c r="U129" i="117"/>
  <c r="W129" i="117" s="1"/>
  <c r="V129" i="117" s="1"/>
  <c r="X129" i="117" s="1"/>
  <c r="C157" i="117"/>
  <c r="B158" i="117"/>
  <c r="S91" i="117"/>
  <c r="AA156" i="117"/>
  <c r="R91" i="117"/>
  <c r="H91" i="117" s="1"/>
  <c r="E91" i="117"/>
  <c r="M153" i="117"/>
  <c r="D153" i="117" s="1"/>
  <c r="L154" i="117"/>
  <c r="Z151" i="117"/>
  <c r="AB151" i="117" s="1"/>
  <c r="AC151" i="117"/>
  <c r="O152" i="116"/>
  <c r="U121" i="116"/>
  <c r="W121" i="116" s="1"/>
  <c r="V121" i="116" s="1"/>
  <c r="X121" i="116" s="1"/>
  <c r="M153" i="116"/>
  <c r="D153" i="116" s="1"/>
  <c r="L154" i="116"/>
  <c r="Z151" i="116"/>
  <c r="AB151" i="116" s="1"/>
  <c r="AC151" i="116"/>
  <c r="P95" i="116"/>
  <c r="I94" i="116"/>
  <c r="Q95" i="116"/>
  <c r="F95" i="116" s="1"/>
  <c r="AA156" i="116"/>
  <c r="C157" i="116"/>
  <c r="B158" i="116"/>
  <c r="O152" i="115"/>
  <c r="P150" i="115"/>
  <c r="Q150" i="115"/>
  <c r="S150" i="115" s="1"/>
  <c r="AA155" i="115"/>
  <c r="F60" i="115"/>
  <c r="X60" i="115"/>
  <c r="B157" i="115"/>
  <c r="C156" i="115"/>
  <c r="Z151" i="115"/>
  <c r="AB151" i="115" s="1"/>
  <c r="AC151" i="115"/>
  <c r="M153" i="115"/>
  <c r="D153" i="115" s="1"/>
  <c r="L154" i="115"/>
  <c r="R149" i="115"/>
  <c r="O152" i="114"/>
  <c r="P150" i="114"/>
  <c r="Q150" i="114"/>
  <c r="S150" i="114" s="1"/>
  <c r="R148" i="113"/>
  <c r="Z151" i="114"/>
  <c r="AB151" i="114" s="1"/>
  <c r="AC151" i="114"/>
  <c r="M153" i="114"/>
  <c r="D153" i="114" s="1"/>
  <c r="L154" i="114"/>
  <c r="AA156" i="114"/>
  <c r="F60" i="114"/>
  <c r="X60" i="114"/>
  <c r="C157" i="114"/>
  <c r="B158" i="114"/>
  <c r="R149" i="114"/>
  <c r="O151" i="113"/>
  <c r="P149" i="113"/>
  <c r="Q149" i="113"/>
  <c r="S149" i="113" s="1"/>
  <c r="L153" i="113"/>
  <c r="M152" i="113"/>
  <c r="D152" i="113" s="1"/>
  <c r="AC150" i="113"/>
  <c r="Z150" i="113"/>
  <c r="AB150" i="113" s="1"/>
  <c r="AA155" i="113"/>
  <c r="B157" i="113"/>
  <c r="C156" i="113"/>
  <c r="O152" i="112"/>
  <c r="P149" i="112"/>
  <c r="Q149" i="112"/>
  <c r="S149" i="112" s="1"/>
  <c r="AA156" i="112"/>
  <c r="Z151" i="112"/>
  <c r="AB151" i="112" s="1"/>
  <c r="AC151" i="112"/>
  <c r="L154" i="112"/>
  <c r="M153" i="112"/>
  <c r="D153" i="112" s="1"/>
  <c r="B158" i="112"/>
  <c r="C157" i="112"/>
  <c r="F60" i="112"/>
  <c r="X60" i="112"/>
  <c r="R148" i="112"/>
  <c r="O152" i="111"/>
  <c r="P149" i="111"/>
  <c r="Q149" i="111"/>
  <c r="S149" i="111" s="1"/>
  <c r="V60" i="111"/>
  <c r="H60" i="111"/>
  <c r="B157" i="111"/>
  <c r="C156" i="111"/>
  <c r="M153" i="111"/>
  <c r="D153" i="111" s="1"/>
  <c r="L154" i="111"/>
  <c r="Z150" i="111"/>
  <c r="AB150" i="111" s="1"/>
  <c r="AC150" i="111"/>
  <c r="AA155" i="111"/>
  <c r="R148" i="111"/>
  <c r="O152" i="110"/>
  <c r="P150" i="110"/>
  <c r="Q150" i="110"/>
  <c r="S150" i="110" s="1"/>
  <c r="F60" i="110"/>
  <c r="X60" i="110"/>
  <c r="C157" i="110"/>
  <c r="B158" i="110"/>
  <c r="Z151" i="110"/>
  <c r="AB151" i="110" s="1"/>
  <c r="AC151" i="110"/>
  <c r="M153" i="110"/>
  <c r="D153" i="110" s="1"/>
  <c r="L154" i="110"/>
  <c r="AA156" i="110"/>
  <c r="R149" i="110"/>
  <c r="O152" i="109"/>
  <c r="P150" i="109"/>
  <c r="Q150" i="109"/>
  <c r="S150" i="109" s="1"/>
  <c r="R149" i="102"/>
  <c r="F60" i="109"/>
  <c r="X60" i="109"/>
  <c r="B158" i="109"/>
  <c r="C157" i="109"/>
  <c r="Z151" i="109"/>
  <c r="AB151" i="109" s="1"/>
  <c r="AC151" i="109"/>
  <c r="AA156" i="109"/>
  <c r="M153" i="109"/>
  <c r="D153" i="109" s="1"/>
  <c r="L154" i="109"/>
  <c r="R149" i="109"/>
  <c r="O152" i="108"/>
  <c r="P150" i="108"/>
  <c r="Q150" i="108"/>
  <c r="S150" i="108" s="1"/>
  <c r="F60" i="108"/>
  <c r="X60" i="108"/>
  <c r="B158" i="108"/>
  <c r="C157" i="108"/>
  <c r="Z151" i="108"/>
  <c r="AB151" i="108" s="1"/>
  <c r="AC151" i="108"/>
  <c r="M153" i="108"/>
  <c r="D153" i="108" s="1"/>
  <c r="L154" i="108"/>
  <c r="AA156" i="108"/>
  <c r="R149" i="108"/>
  <c r="O152" i="107"/>
  <c r="P150" i="107"/>
  <c r="Q150" i="107"/>
  <c r="S150" i="107" s="1"/>
  <c r="R149" i="106"/>
  <c r="F60" i="107"/>
  <c r="X60" i="107"/>
  <c r="M153" i="107"/>
  <c r="D153" i="107" s="1"/>
  <c r="L154" i="107"/>
  <c r="Z151" i="107"/>
  <c r="AB151" i="107" s="1"/>
  <c r="AC151" i="107"/>
  <c r="AA156" i="107"/>
  <c r="C157" i="107"/>
  <c r="B158" i="107"/>
  <c r="R149" i="107"/>
  <c r="O152" i="106"/>
  <c r="P150" i="106"/>
  <c r="Q150" i="106"/>
  <c r="S150" i="106" s="1"/>
  <c r="B158" i="106"/>
  <c r="C157" i="106"/>
  <c r="R149" i="104"/>
  <c r="H60" i="106"/>
  <c r="L154" i="106"/>
  <c r="M153" i="106"/>
  <c r="D153" i="106" s="1"/>
  <c r="AC151" i="106"/>
  <c r="Z151" i="106"/>
  <c r="AB151" i="106" s="1"/>
  <c r="AA156" i="106"/>
  <c r="O152" i="105"/>
  <c r="P149" i="105"/>
  <c r="Q149" i="105"/>
  <c r="S149" i="105" s="1"/>
  <c r="V60" i="105"/>
  <c r="H60" i="105"/>
  <c r="B157" i="105"/>
  <c r="C156" i="105"/>
  <c r="M153" i="105"/>
  <c r="D153" i="105" s="1"/>
  <c r="L154" i="105"/>
  <c r="Z150" i="105"/>
  <c r="AB150" i="105" s="1"/>
  <c r="AC150" i="105"/>
  <c r="AA155" i="105"/>
  <c r="R148" i="105"/>
  <c r="O152" i="104"/>
  <c r="P150" i="104"/>
  <c r="Q150" i="104"/>
  <c r="S150" i="104" s="1"/>
  <c r="AA156" i="104"/>
  <c r="S87" i="94"/>
  <c r="R87" i="94"/>
  <c r="AC151" i="104"/>
  <c r="Z151" i="104"/>
  <c r="AB151" i="104" s="1"/>
  <c r="L154" i="104"/>
  <c r="M153" i="104"/>
  <c r="D153" i="104" s="1"/>
  <c r="B158" i="104"/>
  <c r="C157" i="104"/>
  <c r="V60" i="104"/>
  <c r="H60" i="104"/>
  <c r="O151" i="103"/>
  <c r="P148" i="103"/>
  <c r="Q148" i="103"/>
  <c r="S148" i="103" s="1"/>
  <c r="R147" i="100"/>
  <c r="AA156" i="103"/>
  <c r="U60" i="103"/>
  <c r="E60" i="103" s="1"/>
  <c r="I59" i="103"/>
  <c r="C157" i="103"/>
  <c r="B158" i="103"/>
  <c r="M152" i="103"/>
  <c r="D152" i="103" s="1"/>
  <c r="L153" i="103"/>
  <c r="Z150" i="103"/>
  <c r="AB150" i="103" s="1"/>
  <c r="AC150" i="103"/>
  <c r="R147" i="103"/>
  <c r="O152" i="102"/>
  <c r="P150" i="102"/>
  <c r="Q150" i="102"/>
  <c r="S150" i="102" s="1"/>
  <c r="AC151" i="102"/>
  <c r="Z151" i="102"/>
  <c r="AB151" i="102" s="1"/>
  <c r="L154" i="102"/>
  <c r="M153" i="102"/>
  <c r="D153" i="102" s="1"/>
  <c r="B158" i="102"/>
  <c r="C157" i="102"/>
  <c r="V60" i="102"/>
  <c r="H60" i="102"/>
  <c r="AA156" i="102"/>
  <c r="O152" i="101"/>
  <c r="P150" i="101"/>
  <c r="Q150" i="101"/>
  <c r="S150" i="101" s="1"/>
  <c r="C157" i="101"/>
  <c r="B158" i="101"/>
  <c r="V60" i="101"/>
  <c r="H60" i="101"/>
  <c r="R149" i="101"/>
  <c r="AA156" i="101"/>
  <c r="L154" i="101"/>
  <c r="M153" i="101"/>
  <c r="D153" i="101" s="1"/>
  <c r="AC151" i="101"/>
  <c r="Z151" i="101"/>
  <c r="AB151" i="101" s="1"/>
  <c r="O151" i="100"/>
  <c r="P148" i="100"/>
  <c r="Q148" i="100"/>
  <c r="S148" i="100" s="1"/>
  <c r="AA155" i="100"/>
  <c r="L153" i="100"/>
  <c r="M152" i="100"/>
  <c r="D152" i="100" s="1"/>
  <c r="AC150" i="100"/>
  <c r="Z150" i="100"/>
  <c r="AB150" i="100" s="1"/>
  <c r="B157" i="100"/>
  <c r="C156" i="100"/>
  <c r="O152" i="99"/>
  <c r="P149" i="99"/>
  <c r="Q149" i="99"/>
  <c r="S149" i="99" s="1"/>
  <c r="M153" i="99"/>
  <c r="D153" i="99" s="1"/>
  <c r="L154" i="99"/>
  <c r="C157" i="99"/>
  <c r="B158" i="99"/>
  <c r="V60" i="99"/>
  <c r="H60" i="99"/>
  <c r="Z151" i="99"/>
  <c r="AB151" i="99" s="1"/>
  <c r="AC151" i="99"/>
  <c r="AA156" i="99"/>
  <c r="R148" i="99"/>
  <c r="H60" i="98"/>
  <c r="O152" i="98"/>
  <c r="P99" i="98"/>
  <c r="Q99" i="98"/>
  <c r="C157" i="98"/>
  <c r="B158" i="98"/>
  <c r="Z150" i="98"/>
  <c r="AB150" i="98" s="1"/>
  <c r="AC150" i="98"/>
  <c r="M153" i="98"/>
  <c r="D153" i="98" s="1"/>
  <c r="L154" i="98"/>
  <c r="AA156" i="98"/>
  <c r="O152" i="97"/>
  <c r="U142" i="97"/>
  <c r="W142" i="97" s="1"/>
  <c r="V142" i="97" s="1"/>
  <c r="X142" i="97" s="1"/>
  <c r="S84" i="97"/>
  <c r="B157" i="97"/>
  <c r="C156" i="97"/>
  <c r="R84" i="97"/>
  <c r="H84" i="97" s="1"/>
  <c r="E84" i="97"/>
  <c r="AA155" i="97"/>
  <c r="AC151" i="97"/>
  <c r="Z151" i="97"/>
  <c r="AB151" i="97" s="1"/>
  <c r="L154" i="97"/>
  <c r="M153" i="97"/>
  <c r="D153" i="97" s="1"/>
  <c r="U140" i="96"/>
  <c r="W140" i="96" s="1"/>
  <c r="V140" i="96" s="1"/>
  <c r="X140" i="96" s="1"/>
  <c r="O151" i="96"/>
  <c r="B157" i="96"/>
  <c r="C156" i="96"/>
  <c r="AC150" i="96"/>
  <c r="Z150" i="96"/>
  <c r="AB150" i="96" s="1"/>
  <c r="AA155" i="96"/>
  <c r="L153" i="96"/>
  <c r="M152" i="96"/>
  <c r="D152" i="96" s="1"/>
  <c r="O152" i="95"/>
  <c r="S84" i="95"/>
  <c r="B158" i="95"/>
  <c r="C157" i="95"/>
  <c r="AC151" i="95"/>
  <c r="Z151" i="95"/>
  <c r="AB151" i="95" s="1"/>
  <c r="L154" i="95"/>
  <c r="M153" i="95"/>
  <c r="D153" i="95" s="1"/>
  <c r="R84" i="95"/>
  <c r="AA156" i="95"/>
  <c r="O150" i="94"/>
  <c r="B157" i="94"/>
  <c r="C156" i="94"/>
  <c r="L152" i="94"/>
  <c r="M151" i="94"/>
  <c r="D151" i="94" s="1"/>
  <c r="AC149" i="94"/>
  <c r="Z149" i="94"/>
  <c r="AB149" i="94" s="1"/>
  <c r="AA155" i="94"/>
  <c r="V58" i="113" l="1"/>
  <c r="W60" i="103"/>
  <c r="X56" i="95"/>
  <c r="F56" i="95"/>
  <c r="X58" i="94"/>
  <c r="F58" i="94"/>
  <c r="W57" i="100"/>
  <c r="V57" i="100" s="1"/>
  <c r="F58" i="113"/>
  <c r="X58" i="113"/>
  <c r="H57" i="100"/>
  <c r="I86" i="96"/>
  <c r="P87" i="96"/>
  <c r="Q87" i="96"/>
  <c r="O153" i="117"/>
  <c r="U130" i="117"/>
  <c r="W130" i="117" s="1"/>
  <c r="V130" i="117" s="1"/>
  <c r="X130" i="117" s="1"/>
  <c r="P92" i="117"/>
  <c r="I91" i="117"/>
  <c r="Q92" i="117"/>
  <c r="F92" i="117" s="1"/>
  <c r="AA157" i="117"/>
  <c r="Z152" i="117"/>
  <c r="AB152" i="117" s="1"/>
  <c r="AC152" i="117"/>
  <c r="M154" i="117"/>
  <c r="D154" i="117" s="1"/>
  <c r="L155" i="117"/>
  <c r="C158" i="117"/>
  <c r="B159" i="117"/>
  <c r="O153" i="116"/>
  <c r="U122" i="116"/>
  <c r="W122" i="116" s="1"/>
  <c r="V122" i="116" s="1"/>
  <c r="X122" i="116" s="1"/>
  <c r="C158" i="116"/>
  <c r="B159" i="116"/>
  <c r="R95" i="116"/>
  <c r="H95" i="116" s="1"/>
  <c r="E95" i="116"/>
  <c r="AA157" i="116"/>
  <c r="S95" i="116"/>
  <c r="Z152" i="116"/>
  <c r="AB152" i="116" s="1"/>
  <c r="AC152" i="116"/>
  <c r="M154" i="116"/>
  <c r="D154" i="116" s="1"/>
  <c r="L155" i="116"/>
  <c r="O153" i="115"/>
  <c r="P151" i="115"/>
  <c r="Q151" i="115"/>
  <c r="S151" i="115" s="1"/>
  <c r="M154" i="115"/>
  <c r="D154" i="115" s="1"/>
  <c r="L155" i="115"/>
  <c r="Z152" i="115"/>
  <c r="AB152" i="115" s="1"/>
  <c r="AC152" i="115"/>
  <c r="AA156" i="115"/>
  <c r="U61" i="115"/>
  <c r="E61" i="115" s="1"/>
  <c r="I60" i="115"/>
  <c r="W61" i="115"/>
  <c r="B158" i="115"/>
  <c r="C157" i="115"/>
  <c r="R150" i="115"/>
  <c r="O153" i="114"/>
  <c r="P151" i="114"/>
  <c r="Q151" i="114"/>
  <c r="S151" i="114" s="1"/>
  <c r="R149" i="113"/>
  <c r="AA157" i="114"/>
  <c r="M154" i="114"/>
  <c r="D154" i="114" s="1"/>
  <c r="L155" i="114"/>
  <c r="Z152" i="114"/>
  <c r="AB152" i="114" s="1"/>
  <c r="AC152" i="114"/>
  <c r="C158" i="114"/>
  <c r="B159" i="114"/>
  <c r="U61" i="114"/>
  <c r="E61" i="114" s="1"/>
  <c r="I60" i="114"/>
  <c r="R150" i="114"/>
  <c r="O152" i="113"/>
  <c r="P150" i="113"/>
  <c r="Q150" i="113"/>
  <c r="S150" i="113" s="1"/>
  <c r="AA156" i="113"/>
  <c r="AC151" i="113"/>
  <c r="Z151" i="113"/>
  <c r="AB151" i="113" s="1"/>
  <c r="L154" i="113"/>
  <c r="M153" i="113"/>
  <c r="D153" i="113" s="1"/>
  <c r="B158" i="113"/>
  <c r="C157" i="113"/>
  <c r="O153" i="112"/>
  <c r="P150" i="112"/>
  <c r="Q150" i="112"/>
  <c r="S150" i="112" s="1"/>
  <c r="U61" i="112"/>
  <c r="E61" i="112" s="1"/>
  <c r="I60" i="112"/>
  <c r="W61" i="112"/>
  <c r="AA157" i="112"/>
  <c r="Z152" i="112"/>
  <c r="AB152" i="112" s="1"/>
  <c r="AC152" i="112"/>
  <c r="B159" i="112"/>
  <c r="C158" i="112"/>
  <c r="L155" i="112"/>
  <c r="M154" i="112"/>
  <c r="D154" i="112" s="1"/>
  <c r="R149" i="112"/>
  <c r="O153" i="111"/>
  <c r="P150" i="111"/>
  <c r="Q150" i="111"/>
  <c r="S150" i="111" s="1"/>
  <c r="C157" i="111"/>
  <c r="B158" i="111"/>
  <c r="F60" i="111"/>
  <c r="X60" i="111"/>
  <c r="Z151" i="111"/>
  <c r="AB151" i="111" s="1"/>
  <c r="AC151" i="111"/>
  <c r="M154" i="111"/>
  <c r="D154" i="111" s="1"/>
  <c r="L155" i="111"/>
  <c r="AA156" i="111"/>
  <c r="R149" i="111"/>
  <c r="O153" i="110"/>
  <c r="P151" i="110"/>
  <c r="Q151" i="110"/>
  <c r="S151" i="110" s="1"/>
  <c r="AA157" i="110"/>
  <c r="M154" i="110"/>
  <c r="D154" i="110" s="1"/>
  <c r="L155" i="110"/>
  <c r="Z152" i="110"/>
  <c r="AB152" i="110" s="1"/>
  <c r="AC152" i="110"/>
  <c r="C158" i="110"/>
  <c r="B159" i="110"/>
  <c r="U61" i="110"/>
  <c r="E61" i="110" s="1"/>
  <c r="I60" i="110"/>
  <c r="R150" i="110"/>
  <c r="O153" i="109"/>
  <c r="P151" i="109"/>
  <c r="Q151" i="109"/>
  <c r="S151" i="109" s="1"/>
  <c r="Z152" i="109"/>
  <c r="AB152" i="109" s="1"/>
  <c r="AC152" i="109"/>
  <c r="AA157" i="109"/>
  <c r="U61" i="109"/>
  <c r="E61" i="109" s="1"/>
  <c r="I60" i="109"/>
  <c r="M154" i="109"/>
  <c r="D154" i="109" s="1"/>
  <c r="L155" i="109"/>
  <c r="B159" i="109"/>
  <c r="C158" i="109"/>
  <c r="R150" i="109"/>
  <c r="O153" i="108"/>
  <c r="B159" i="108"/>
  <c r="C158" i="108"/>
  <c r="P151" i="108"/>
  <c r="Q151" i="108"/>
  <c r="S151" i="108" s="1"/>
  <c r="M154" i="108"/>
  <c r="D154" i="108" s="1"/>
  <c r="L155" i="108"/>
  <c r="Z152" i="108"/>
  <c r="AB152" i="108" s="1"/>
  <c r="AC152" i="108"/>
  <c r="AA157" i="108"/>
  <c r="U61" i="108"/>
  <c r="E61" i="108" s="1"/>
  <c r="I60" i="108"/>
  <c r="R150" i="108"/>
  <c r="O153" i="107"/>
  <c r="P151" i="107"/>
  <c r="Q151" i="107"/>
  <c r="S151" i="107" s="1"/>
  <c r="R150" i="104"/>
  <c r="R150" i="106"/>
  <c r="AA157" i="107"/>
  <c r="Z152" i="107"/>
  <c r="AB152" i="107" s="1"/>
  <c r="AC152" i="107"/>
  <c r="M154" i="107"/>
  <c r="D154" i="107" s="1"/>
  <c r="L155" i="107"/>
  <c r="U61" i="107"/>
  <c r="E61" i="107" s="1"/>
  <c r="I60" i="107"/>
  <c r="C158" i="107"/>
  <c r="B159" i="107"/>
  <c r="R150" i="107"/>
  <c r="O153" i="106"/>
  <c r="P151" i="106"/>
  <c r="Q151" i="106"/>
  <c r="S151" i="106" s="1"/>
  <c r="B159" i="106"/>
  <c r="C158" i="106"/>
  <c r="AC152" i="106"/>
  <c r="Z152" i="106"/>
  <c r="AB152" i="106" s="1"/>
  <c r="L155" i="106"/>
  <c r="M154" i="106"/>
  <c r="D154" i="106" s="1"/>
  <c r="F60" i="106"/>
  <c r="X60" i="106"/>
  <c r="AA157" i="106"/>
  <c r="O153" i="105"/>
  <c r="P150" i="105"/>
  <c r="Q150" i="105"/>
  <c r="S150" i="105" s="1"/>
  <c r="B158" i="105"/>
  <c r="C157" i="105"/>
  <c r="F60" i="105"/>
  <c r="X60" i="105"/>
  <c r="Z151" i="105"/>
  <c r="AB151" i="105" s="1"/>
  <c r="AC151" i="105"/>
  <c r="M154" i="105"/>
  <c r="D154" i="105" s="1"/>
  <c r="L155" i="105"/>
  <c r="AA156" i="105"/>
  <c r="R149" i="105"/>
  <c r="O153" i="104"/>
  <c r="P151" i="104"/>
  <c r="Q151" i="104"/>
  <c r="S151" i="104" s="1"/>
  <c r="AA157" i="104"/>
  <c r="Q88" i="94"/>
  <c r="P88" i="94"/>
  <c r="R150" i="102"/>
  <c r="F60" i="104"/>
  <c r="X60" i="104"/>
  <c r="B159" i="104"/>
  <c r="C158" i="104"/>
  <c r="L155" i="104"/>
  <c r="M154" i="104"/>
  <c r="D154" i="104" s="1"/>
  <c r="AC152" i="104"/>
  <c r="Z152" i="104"/>
  <c r="AB152" i="104" s="1"/>
  <c r="O152" i="103"/>
  <c r="P149" i="103"/>
  <c r="Q149" i="103"/>
  <c r="S149" i="103" s="1"/>
  <c r="AA157" i="103"/>
  <c r="R150" i="101"/>
  <c r="Z151" i="103"/>
  <c r="AB151" i="103" s="1"/>
  <c r="AC151" i="103"/>
  <c r="M153" i="103"/>
  <c r="D153" i="103" s="1"/>
  <c r="L154" i="103"/>
  <c r="C158" i="103"/>
  <c r="B159" i="103"/>
  <c r="V60" i="103"/>
  <c r="H60" i="103"/>
  <c r="R148" i="103"/>
  <c r="P151" i="102"/>
  <c r="Q151" i="102"/>
  <c r="S151" i="102" s="1"/>
  <c r="F60" i="102"/>
  <c r="X60" i="102"/>
  <c r="B159" i="102"/>
  <c r="C158" i="102"/>
  <c r="L155" i="102"/>
  <c r="M154" i="102"/>
  <c r="D154" i="102" s="1"/>
  <c r="AC152" i="102"/>
  <c r="Z152" i="102"/>
  <c r="AB152" i="102" s="1"/>
  <c r="O153" i="102"/>
  <c r="AA157" i="102"/>
  <c r="O153" i="101"/>
  <c r="P151" i="101"/>
  <c r="Q151" i="101"/>
  <c r="S151" i="101" s="1"/>
  <c r="AC152" i="101"/>
  <c r="Z152" i="101"/>
  <c r="AB152" i="101" s="1"/>
  <c r="L155" i="101"/>
  <c r="M154" i="101"/>
  <c r="D154" i="101" s="1"/>
  <c r="F60" i="101"/>
  <c r="X60" i="101"/>
  <c r="AA157" i="101"/>
  <c r="R148" i="100"/>
  <c r="C158" i="101"/>
  <c r="B159" i="101"/>
  <c r="O152" i="100"/>
  <c r="P149" i="100"/>
  <c r="Q149" i="100"/>
  <c r="S149" i="100" s="1"/>
  <c r="AA156" i="100"/>
  <c r="C157" i="100"/>
  <c r="B158" i="100"/>
  <c r="AC151" i="100"/>
  <c r="Z151" i="100"/>
  <c r="AB151" i="100" s="1"/>
  <c r="L154" i="100"/>
  <c r="M153" i="100"/>
  <c r="D153" i="100" s="1"/>
  <c r="O153" i="99"/>
  <c r="P150" i="99"/>
  <c r="Q150" i="99"/>
  <c r="S150" i="99" s="1"/>
  <c r="F60" i="99"/>
  <c r="X60" i="99"/>
  <c r="AA157" i="99"/>
  <c r="Z152" i="99"/>
  <c r="AB152" i="99" s="1"/>
  <c r="AC152" i="99"/>
  <c r="C158" i="99"/>
  <c r="B159" i="99"/>
  <c r="M154" i="99"/>
  <c r="D154" i="99" s="1"/>
  <c r="L155" i="99"/>
  <c r="R149" i="99"/>
  <c r="X60" i="98"/>
  <c r="F60" i="98"/>
  <c r="O153" i="98"/>
  <c r="AA157" i="98"/>
  <c r="R99" i="98"/>
  <c r="M154" i="98"/>
  <c r="D154" i="98" s="1"/>
  <c r="L155" i="98"/>
  <c r="Z151" i="98"/>
  <c r="AB151" i="98" s="1"/>
  <c r="AC151" i="98"/>
  <c r="C158" i="98"/>
  <c r="B159" i="98"/>
  <c r="S99" i="98"/>
  <c r="U143" i="97"/>
  <c r="W143" i="97" s="1"/>
  <c r="V143" i="97" s="1"/>
  <c r="X143" i="97" s="1"/>
  <c r="O153" i="97"/>
  <c r="L155" i="97"/>
  <c r="M154" i="97"/>
  <c r="D154" i="97" s="1"/>
  <c r="AC152" i="97"/>
  <c r="Z152" i="97"/>
  <c r="AB152" i="97" s="1"/>
  <c r="AA156" i="97"/>
  <c r="P85" i="97"/>
  <c r="I84" i="97"/>
  <c r="Q85" i="97"/>
  <c r="F85" i="97" s="1"/>
  <c r="B158" i="97"/>
  <c r="C157" i="97"/>
  <c r="O152" i="96"/>
  <c r="U141" i="96"/>
  <c r="W141" i="96" s="1"/>
  <c r="V141" i="96" s="1"/>
  <c r="X141" i="96" s="1"/>
  <c r="AC151" i="96"/>
  <c r="Z151" i="96"/>
  <c r="AB151" i="96" s="1"/>
  <c r="B158" i="96"/>
  <c r="C157" i="96"/>
  <c r="L154" i="96"/>
  <c r="M153" i="96"/>
  <c r="D153" i="96" s="1"/>
  <c r="AA156" i="96"/>
  <c r="O153" i="95"/>
  <c r="AA157" i="95"/>
  <c r="P85" i="95"/>
  <c r="Q85" i="95"/>
  <c r="L155" i="95"/>
  <c r="M154" i="95"/>
  <c r="D154" i="95" s="1"/>
  <c r="AC152" i="95"/>
  <c r="Z152" i="95"/>
  <c r="AB152" i="95" s="1"/>
  <c r="C158" i="95"/>
  <c r="B159" i="95"/>
  <c r="O151" i="94"/>
  <c r="AC150" i="94"/>
  <c r="Z150" i="94"/>
  <c r="AB150" i="94" s="1"/>
  <c r="AA156" i="94"/>
  <c r="L153" i="94"/>
  <c r="M152" i="94"/>
  <c r="D152" i="94" s="1"/>
  <c r="C157" i="94"/>
  <c r="B158" i="94"/>
  <c r="W61" i="108" l="1"/>
  <c r="W61" i="109"/>
  <c r="W61" i="114"/>
  <c r="W61" i="107"/>
  <c r="W61" i="110"/>
  <c r="U57" i="95"/>
  <c r="I56" i="95"/>
  <c r="W59" i="94"/>
  <c r="U59" i="94"/>
  <c r="E59" i="94" s="1"/>
  <c r="I58" i="94"/>
  <c r="F57" i="100"/>
  <c r="X57" i="100"/>
  <c r="U59" i="113"/>
  <c r="E59" i="113" s="1"/>
  <c r="I58" i="113"/>
  <c r="R87" i="96"/>
  <c r="H87" i="96" s="1"/>
  <c r="E87" i="96"/>
  <c r="F87" i="96"/>
  <c r="S87" i="96"/>
  <c r="O154" i="117"/>
  <c r="U131" i="117"/>
  <c r="W131" i="117" s="1"/>
  <c r="V131" i="117" s="1"/>
  <c r="X131" i="117" s="1"/>
  <c r="C159" i="117"/>
  <c r="B160" i="117"/>
  <c r="L156" i="117"/>
  <c r="M155" i="117"/>
  <c r="D155" i="117" s="1"/>
  <c r="Z153" i="117"/>
  <c r="AB153" i="117" s="1"/>
  <c r="AC153" i="117"/>
  <c r="S92" i="117"/>
  <c r="AA158" i="117"/>
  <c r="R92" i="117"/>
  <c r="H92" i="117" s="1"/>
  <c r="E92" i="117"/>
  <c r="O154" i="116"/>
  <c r="U123" i="116"/>
  <c r="W123" i="116" s="1"/>
  <c r="V123" i="116" s="1"/>
  <c r="X123" i="116" s="1"/>
  <c r="AA158" i="116"/>
  <c r="M155" i="116"/>
  <c r="D155" i="116" s="1"/>
  <c r="L156" i="116"/>
  <c r="Z153" i="116"/>
  <c r="AB153" i="116" s="1"/>
  <c r="AC153" i="116"/>
  <c r="P96" i="116"/>
  <c r="I95" i="116"/>
  <c r="Q96" i="116"/>
  <c r="F96" i="116" s="1"/>
  <c r="C159" i="116"/>
  <c r="B160" i="116"/>
  <c r="O154" i="115"/>
  <c r="P152" i="115"/>
  <c r="Q152" i="115"/>
  <c r="S152" i="115" s="1"/>
  <c r="AA157" i="115"/>
  <c r="V61" i="115"/>
  <c r="H61" i="115"/>
  <c r="B159" i="115"/>
  <c r="C158" i="115"/>
  <c r="Z153" i="115"/>
  <c r="AB153" i="115" s="1"/>
  <c r="AC153" i="115"/>
  <c r="M155" i="115"/>
  <c r="D155" i="115" s="1"/>
  <c r="L156" i="115"/>
  <c r="R151" i="115"/>
  <c r="O154" i="114"/>
  <c r="P152" i="114"/>
  <c r="Q152" i="114"/>
  <c r="S152" i="114" s="1"/>
  <c r="R150" i="113"/>
  <c r="AA158" i="114"/>
  <c r="V61" i="114"/>
  <c r="H61" i="114"/>
  <c r="C159" i="114"/>
  <c r="B160" i="114"/>
  <c r="Z153" i="114"/>
  <c r="AB153" i="114" s="1"/>
  <c r="AC153" i="114"/>
  <c r="M155" i="114"/>
  <c r="D155" i="114" s="1"/>
  <c r="L156" i="114"/>
  <c r="R151" i="114"/>
  <c r="O153" i="113"/>
  <c r="P151" i="113"/>
  <c r="Q151" i="113"/>
  <c r="S151" i="113" s="1"/>
  <c r="AA157" i="113"/>
  <c r="B159" i="113"/>
  <c r="C158" i="113"/>
  <c r="L155" i="113"/>
  <c r="M154" i="113"/>
  <c r="D154" i="113" s="1"/>
  <c r="AC152" i="113"/>
  <c r="Z152" i="113"/>
  <c r="AB152" i="113" s="1"/>
  <c r="O154" i="112"/>
  <c r="P151" i="112"/>
  <c r="Q151" i="112"/>
  <c r="S151" i="112" s="1"/>
  <c r="AA158" i="112"/>
  <c r="Z153" i="112"/>
  <c r="AB153" i="112" s="1"/>
  <c r="AC153" i="112"/>
  <c r="M155" i="112"/>
  <c r="D155" i="112" s="1"/>
  <c r="L156" i="112"/>
  <c r="B160" i="112"/>
  <c r="C159" i="112"/>
  <c r="V61" i="112"/>
  <c r="H61" i="112"/>
  <c r="R150" i="112"/>
  <c r="O154" i="111"/>
  <c r="P151" i="111"/>
  <c r="Q151" i="111"/>
  <c r="S151" i="111" s="1"/>
  <c r="AA157" i="111"/>
  <c r="M155" i="111"/>
  <c r="D155" i="111" s="1"/>
  <c r="L156" i="111"/>
  <c r="Z152" i="111"/>
  <c r="AB152" i="111" s="1"/>
  <c r="AC152" i="111"/>
  <c r="U61" i="111"/>
  <c r="E61" i="111" s="1"/>
  <c r="I60" i="111"/>
  <c r="C158" i="111"/>
  <c r="B159" i="111"/>
  <c r="R150" i="111"/>
  <c r="O154" i="110"/>
  <c r="P152" i="110"/>
  <c r="Q152" i="110"/>
  <c r="S152" i="110" s="1"/>
  <c r="V61" i="110"/>
  <c r="H61" i="110"/>
  <c r="C159" i="110"/>
  <c r="B160" i="110"/>
  <c r="Z153" i="110"/>
  <c r="AB153" i="110" s="1"/>
  <c r="AC153" i="110"/>
  <c r="M155" i="110"/>
  <c r="D155" i="110" s="1"/>
  <c r="L156" i="110"/>
  <c r="AA158" i="110"/>
  <c r="R151" i="110"/>
  <c r="O154" i="109"/>
  <c r="P152" i="109"/>
  <c r="Q152" i="109"/>
  <c r="S152" i="109" s="1"/>
  <c r="AA158" i="109"/>
  <c r="M155" i="109"/>
  <c r="D155" i="109" s="1"/>
  <c r="L156" i="109"/>
  <c r="V61" i="109"/>
  <c r="H61" i="109"/>
  <c r="B160" i="109"/>
  <c r="C159" i="109"/>
  <c r="Z153" i="109"/>
  <c r="AB153" i="109" s="1"/>
  <c r="AC153" i="109"/>
  <c r="R151" i="109"/>
  <c r="O154" i="108"/>
  <c r="V61" i="108"/>
  <c r="H61" i="108"/>
  <c r="P152" i="108"/>
  <c r="Q152" i="108"/>
  <c r="S152" i="108" s="1"/>
  <c r="AA158" i="108"/>
  <c r="Z153" i="108"/>
  <c r="AB153" i="108" s="1"/>
  <c r="AC153" i="108"/>
  <c r="L156" i="108"/>
  <c r="M155" i="108"/>
  <c r="D155" i="108" s="1"/>
  <c r="R151" i="108"/>
  <c r="B160" i="108"/>
  <c r="C159" i="108"/>
  <c r="O154" i="107"/>
  <c r="P152" i="107"/>
  <c r="Q152" i="107"/>
  <c r="S152" i="107" s="1"/>
  <c r="C159" i="107"/>
  <c r="B160" i="107"/>
  <c r="V61" i="107"/>
  <c r="H61" i="107"/>
  <c r="L156" i="107"/>
  <c r="M155" i="107"/>
  <c r="D155" i="107" s="1"/>
  <c r="Z153" i="107"/>
  <c r="AB153" i="107" s="1"/>
  <c r="AC153" i="107"/>
  <c r="R151" i="106"/>
  <c r="AA158" i="107"/>
  <c r="R151" i="107"/>
  <c r="O154" i="106"/>
  <c r="P152" i="106"/>
  <c r="Q152" i="106"/>
  <c r="S152" i="106" s="1"/>
  <c r="L156" i="106"/>
  <c r="M155" i="106"/>
  <c r="D155" i="106" s="1"/>
  <c r="AC153" i="106"/>
  <c r="Z153" i="106"/>
  <c r="AB153" i="106" s="1"/>
  <c r="B160" i="106"/>
  <c r="C159" i="106"/>
  <c r="R151" i="104"/>
  <c r="U61" i="106"/>
  <c r="E61" i="106" s="1"/>
  <c r="I60" i="106"/>
  <c r="AA158" i="106"/>
  <c r="O154" i="105"/>
  <c r="P151" i="105"/>
  <c r="Q151" i="105"/>
  <c r="S151" i="105" s="1"/>
  <c r="B159" i="105"/>
  <c r="C158" i="105"/>
  <c r="L156" i="105"/>
  <c r="M155" i="105"/>
  <c r="D155" i="105" s="1"/>
  <c r="Z152" i="105"/>
  <c r="AB152" i="105" s="1"/>
  <c r="AC152" i="105"/>
  <c r="U61" i="105"/>
  <c r="E61" i="105" s="1"/>
  <c r="I60" i="105"/>
  <c r="AA157" i="105"/>
  <c r="R150" i="105"/>
  <c r="O154" i="104"/>
  <c r="P152" i="104"/>
  <c r="Q152" i="104"/>
  <c r="S152" i="104" s="1"/>
  <c r="AA158" i="104"/>
  <c r="U61" i="104"/>
  <c r="E61" i="104" s="1"/>
  <c r="I60" i="104"/>
  <c r="R88" i="94"/>
  <c r="AC153" i="104"/>
  <c r="Z153" i="104"/>
  <c r="AB153" i="104" s="1"/>
  <c r="L156" i="104"/>
  <c r="M155" i="104"/>
  <c r="D155" i="104" s="1"/>
  <c r="B160" i="104"/>
  <c r="C159" i="104"/>
  <c r="S88" i="94"/>
  <c r="O153" i="103"/>
  <c r="P150" i="103"/>
  <c r="Q150" i="103"/>
  <c r="S150" i="103" s="1"/>
  <c r="F60" i="103"/>
  <c r="X60" i="103"/>
  <c r="AA158" i="103"/>
  <c r="R151" i="101"/>
  <c r="R151" i="102"/>
  <c r="C159" i="103"/>
  <c r="B160" i="103"/>
  <c r="M154" i="103"/>
  <c r="D154" i="103" s="1"/>
  <c r="L155" i="103"/>
  <c r="Z152" i="103"/>
  <c r="AB152" i="103" s="1"/>
  <c r="AC152" i="103"/>
  <c r="R149" i="103"/>
  <c r="P152" i="102"/>
  <c r="Q152" i="102"/>
  <c r="S152" i="102" s="1"/>
  <c r="AC153" i="102"/>
  <c r="Z153" i="102"/>
  <c r="AB153" i="102" s="1"/>
  <c r="L156" i="102"/>
  <c r="M155" i="102"/>
  <c r="D155" i="102" s="1"/>
  <c r="B160" i="102"/>
  <c r="C159" i="102"/>
  <c r="O154" i="102"/>
  <c r="AA158" i="102"/>
  <c r="U61" i="102"/>
  <c r="E61" i="102" s="1"/>
  <c r="I60" i="102"/>
  <c r="O154" i="101"/>
  <c r="P152" i="101"/>
  <c r="Q152" i="101"/>
  <c r="S152" i="101" s="1"/>
  <c r="AA158" i="101"/>
  <c r="L156" i="101"/>
  <c r="M155" i="101"/>
  <c r="D155" i="101" s="1"/>
  <c r="AC153" i="101"/>
  <c r="Z153" i="101"/>
  <c r="AB153" i="101" s="1"/>
  <c r="R149" i="100"/>
  <c r="C159" i="101"/>
  <c r="B160" i="101"/>
  <c r="U61" i="101"/>
  <c r="E61" i="101" s="1"/>
  <c r="I60" i="101"/>
  <c r="O153" i="100"/>
  <c r="P150" i="100"/>
  <c r="Q150" i="100"/>
  <c r="S150" i="100" s="1"/>
  <c r="C158" i="100"/>
  <c r="B159" i="100"/>
  <c r="L155" i="100"/>
  <c r="M154" i="100"/>
  <c r="D154" i="100" s="1"/>
  <c r="AC152" i="100"/>
  <c r="Z152" i="100"/>
  <c r="AB152" i="100" s="1"/>
  <c r="AA157" i="100"/>
  <c r="O154" i="99"/>
  <c r="P151" i="99"/>
  <c r="Q151" i="99"/>
  <c r="S151" i="99" s="1"/>
  <c r="M155" i="99"/>
  <c r="D155" i="99" s="1"/>
  <c r="L156" i="99"/>
  <c r="C159" i="99"/>
  <c r="B160" i="99"/>
  <c r="Z153" i="99"/>
  <c r="AB153" i="99" s="1"/>
  <c r="AC153" i="99"/>
  <c r="AA158" i="99"/>
  <c r="U61" i="99"/>
  <c r="E61" i="99" s="1"/>
  <c r="I60" i="99"/>
  <c r="R150" i="99"/>
  <c r="U61" i="98"/>
  <c r="E61" i="98" s="1"/>
  <c r="I60" i="98"/>
  <c r="O154" i="98"/>
  <c r="C159" i="98"/>
  <c r="B160" i="98"/>
  <c r="Z152" i="98"/>
  <c r="AB152" i="98" s="1"/>
  <c r="AC152" i="98"/>
  <c r="L156" i="98"/>
  <c r="M155" i="98"/>
  <c r="D155" i="98" s="1"/>
  <c r="P100" i="98"/>
  <c r="Q100" i="98"/>
  <c r="AA158" i="98"/>
  <c r="O154" i="97"/>
  <c r="U144" i="97"/>
  <c r="W144" i="97" s="1"/>
  <c r="V144" i="97" s="1"/>
  <c r="X144" i="97" s="1"/>
  <c r="AA157" i="97"/>
  <c r="S85" i="97"/>
  <c r="AC153" i="97"/>
  <c r="Z153" i="97"/>
  <c r="AB153" i="97" s="1"/>
  <c r="L156" i="97"/>
  <c r="M155" i="97"/>
  <c r="D155" i="97" s="1"/>
  <c r="B159" i="97"/>
  <c r="C158" i="97"/>
  <c r="R85" i="97"/>
  <c r="H85" i="97" s="1"/>
  <c r="E85" i="97"/>
  <c r="U142" i="96"/>
  <c r="W142" i="96" s="1"/>
  <c r="V142" i="96" s="1"/>
  <c r="X142" i="96" s="1"/>
  <c r="O153" i="96"/>
  <c r="L155" i="96"/>
  <c r="M154" i="96"/>
  <c r="D154" i="96" s="1"/>
  <c r="B159" i="96"/>
  <c r="C158" i="96"/>
  <c r="AC152" i="96"/>
  <c r="Z152" i="96"/>
  <c r="AB152" i="96" s="1"/>
  <c r="AA157" i="96"/>
  <c r="O154" i="95"/>
  <c r="C159" i="95"/>
  <c r="B160" i="95"/>
  <c r="S85" i="95"/>
  <c r="AA158" i="95"/>
  <c r="AC153" i="95"/>
  <c r="Z153" i="95"/>
  <c r="AB153" i="95" s="1"/>
  <c r="L156" i="95"/>
  <c r="M155" i="95"/>
  <c r="D155" i="95" s="1"/>
  <c r="R85" i="95"/>
  <c r="O152" i="94"/>
  <c r="C158" i="94"/>
  <c r="B159" i="94"/>
  <c r="AA157" i="94"/>
  <c r="L154" i="94"/>
  <c r="M153" i="94"/>
  <c r="D153" i="94" s="1"/>
  <c r="AC151" i="94"/>
  <c r="Z151" i="94"/>
  <c r="AB151" i="94" s="1"/>
  <c r="W61" i="102" l="1"/>
  <c r="W61" i="104"/>
  <c r="W61" i="111"/>
  <c r="W61" i="101"/>
  <c r="W61" i="105"/>
  <c r="W61" i="99"/>
  <c r="W61" i="106"/>
  <c r="W57" i="95"/>
  <c r="E57" i="95"/>
  <c r="V59" i="94"/>
  <c r="H59" i="94"/>
  <c r="W61" i="98"/>
  <c r="V61" i="98" s="1"/>
  <c r="W59" i="113"/>
  <c r="U58" i="100"/>
  <c r="E58" i="100" s="1"/>
  <c r="I57" i="100"/>
  <c r="P88" i="96"/>
  <c r="Q88" i="96"/>
  <c r="I87" i="96"/>
  <c r="O155" i="117"/>
  <c r="U132" i="117"/>
  <c r="W132" i="117" s="1"/>
  <c r="V132" i="117" s="1"/>
  <c r="X132" i="117" s="1"/>
  <c r="P93" i="117"/>
  <c r="I92" i="117"/>
  <c r="Q93" i="117"/>
  <c r="F93" i="117" s="1"/>
  <c r="L157" i="117"/>
  <c r="M156" i="117"/>
  <c r="D156" i="117" s="1"/>
  <c r="AA159" i="117"/>
  <c r="Z154" i="117"/>
  <c r="AB154" i="117" s="1"/>
  <c r="AC154" i="117"/>
  <c r="C160" i="117"/>
  <c r="B161" i="117"/>
  <c r="O155" i="116"/>
  <c r="U124" i="116"/>
  <c r="W124" i="116" s="1"/>
  <c r="V124" i="116" s="1"/>
  <c r="X124" i="116" s="1"/>
  <c r="C160" i="116"/>
  <c r="B161" i="116"/>
  <c r="S96" i="116"/>
  <c r="Z154" i="116"/>
  <c r="AB154" i="116" s="1"/>
  <c r="AC154" i="116"/>
  <c r="L157" i="116"/>
  <c r="M156" i="116"/>
  <c r="D156" i="116" s="1"/>
  <c r="AA159" i="116"/>
  <c r="R96" i="116"/>
  <c r="H96" i="116" s="1"/>
  <c r="E96" i="116"/>
  <c r="O155" i="115"/>
  <c r="P153" i="115"/>
  <c r="Q153" i="115"/>
  <c r="S153" i="115" s="1"/>
  <c r="M156" i="115"/>
  <c r="D156" i="115" s="1"/>
  <c r="L157" i="115"/>
  <c r="Z154" i="115"/>
  <c r="AB154" i="115" s="1"/>
  <c r="AC154" i="115"/>
  <c r="AA158" i="115"/>
  <c r="B160" i="115"/>
  <c r="C159" i="115"/>
  <c r="F61" i="115"/>
  <c r="X61" i="115"/>
  <c r="R152" i="115"/>
  <c r="O155" i="114"/>
  <c r="P153" i="114"/>
  <c r="Q153" i="114"/>
  <c r="S153" i="114" s="1"/>
  <c r="R151" i="113"/>
  <c r="AA159" i="114"/>
  <c r="F61" i="114"/>
  <c r="X61" i="114"/>
  <c r="L157" i="114"/>
  <c r="M156" i="114"/>
  <c r="D156" i="114" s="1"/>
  <c r="Z154" i="114"/>
  <c r="AB154" i="114" s="1"/>
  <c r="AC154" i="114"/>
  <c r="C160" i="114"/>
  <c r="B161" i="114"/>
  <c r="R152" i="114"/>
  <c r="O154" i="113"/>
  <c r="P152" i="113"/>
  <c r="Q152" i="113"/>
  <c r="S152" i="113" s="1"/>
  <c r="AA158" i="113"/>
  <c r="AC153" i="113"/>
  <c r="Z153" i="113"/>
  <c r="AB153" i="113" s="1"/>
  <c r="L156" i="113"/>
  <c r="M155" i="113"/>
  <c r="D155" i="113" s="1"/>
  <c r="B160" i="113"/>
  <c r="C159" i="113"/>
  <c r="O155" i="112"/>
  <c r="P152" i="112"/>
  <c r="Q152" i="112"/>
  <c r="S152" i="112" s="1"/>
  <c r="AA159" i="112"/>
  <c r="M156" i="112"/>
  <c r="D156" i="112" s="1"/>
  <c r="L157" i="112"/>
  <c r="Z154" i="112"/>
  <c r="AB154" i="112" s="1"/>
  <c r="AC154" i="112"/>
  <c r="F61" i="112"/>
  <c r="X61" i="112"/>
  <c r="B161" i="112"/>
  <c r="C160" i="112"/>
  <c r="R151" i="112"/>
  <c r="O155" i="111"/>
  <c r="P152" i="111"/>
  <c r="Q152" i="111"/>
  <c r="S152" i="111" s="1"/>
  <c r="C159" i="111"/>
  <c r="B160" i="111"/>
  <c r="V61" i="111"/>
  <c r="H61" i="111"/>
  <c r="Z153" i="111"/>
  <c r="AB153" i="111" s="1"/>
  <c r="AC153" i="111"/>
  <c r="L157" i="111"/>
  <c r="M156" i="111"/>
  <c r="D156" i="111" s="1"/>
  <c r="AA158" i="111"/>
  <c r="R151" i="111"/>
  <c r="O155" i="110"/>
  <c r="P153" i="110"/>
  <c r="Q153" i="110"/>
  <c r="S153" i="110" s="1"/>
  <c r="AA159" i="110"/>
  <c r="F61" i="110"/>
  <c r="X61" i="110"/>
  <c r="L157" i="110"/>
  <c r="M156" i="110"/>
  <c r="D156" i="110" s="1"/>
  <c r="Z154" i="110"/>
  <c r="AB154" i="110" s="1"/>
  <c r="AC154" i="110"/>
  <c r="C160" i="110"/>
  <c r="B161" i="110"/>
  <c r="R152" i="110"/>
  <c r="O155" i="109"/>
  <c r="P153" i="109"/>
  <c r="Q153" i="109"/>
  <c r="S153" i="109" s="1"/>
  <c r="Z154" i="109"/>
  <c r="AB154" i="109" s="1"/>
  <c r="AC154" i="109"/>
  <c r="AA159" i="109"/>
  <c r="M156" i="109"/>
  <c r="D156" i="109" s="1"/>
  <c r="L157" i="109"/>
  <c r="B161" i="109"/>
  <c r="C160" i="109"/>
  <c r="F61" i="109"/>
  <c r="X61" i="109"/>
  <c r="R152" i="109"/>
  <c r="O155" i="108"/>
  <c r="B161" i="108"/>
  <c r="C160" i="108"/>
  <c r="Z154" i="108"/>
  <c r="AB154" i="108" s="1"/>
  <c r="AC154" i="108"/>
  <c r="P153" i="108"/>
  <c r="Q153" i="108"/>
  <c r="S153" i="108" s="1"/>
  <c r="AA159" i="108"/>
  <c r="L157" i="108"/>
  <c r="M156" i="108"/>
  <c r="D156" i="108" s="1"/>
  <c r="R152" i="108"/>
  <c r="F61" i="108"/>
  <c r="X61" i="108"/>
  <c r="O155" i="107"/>
  <c r="P153" i="107"/>
  <c r="Q153" i="107"/>
  <c r="S153" i="107" s="1"/>
  <c r="R152" i="101"/>
  <c r="R152" i="106"/>
  <c r="L157" i="107"/>
  <c r="M156" i="107"/>
  <c r="D156" i="107" s="1"/>
  <c r="F61" i="107"/>
  <c r="X61" i="107"/>
  <c r="AA159" i="107"/>
  <c r="Z154" i="107"/>
  <c r="AB154" i="107" s="1"/>
  <c r="AC154" i="107"/>
  <c r="C160" i="107"/>
  <c r="B161" i="107"/>
  <c r="R152" i="107"/>
  <c r="O155" i="106"/>
  <c r="P153" i="106"/>
  <c r="Q153" i="106"/>
  <c r="S153" i="106" s="1"/>
  <c r="V61" i="106"/>
  <c r="H61" i="106"/>
  <c r="B161" i="106"/>
  <c r="C160" i="106"/>
  <c r="AC154" i="106"/>
  <c r="Z154" i="106"/>
  <c r="AB154" i="106" s="1"/>
  <c r="M156" i="106"/>
  <c r="D156" i="106" s="1"/>
  <c r="L157" i="106"/>
  <c r="R152" i="104"/>
  <c r="AA159" i="106"/>
  <c r="O155" i="105"/>
  <c r="P152" i="105"/>
  <c r="Q152" i="105"/>
  <c r="S152" i="105" s="1"/>
  <c r="M156" i="105"/>
  <c r="D156" i="105" s="1"/>
  <c r="L157" i="105"/>
  <c r="B160" i="105"/>
  <c r="C159" i="105"/>
  <c r="V61" i="105"/>
  <c r="H61" i="105"/>
  <c r="Z153" i="105"/>
  <c r="AB153" i="105" s="1"/>
  <c r="AC153" i="105"/>
  <c r="AA158" i="105"/>
  <c r="R151" i="105"/>
  <c r="O155" i="104"/>
  <c r="P153" i="104"/>
  <c r="Q153" i="104"/>
  <c r="S153" i="104" s="1"/>
  <c r="P89" i="94"/>
  <c r="Q89" i="94"/>
  <c r="AA159" i="104"/>
  <c r="V61" i="104"/>
  <c r="H61" i="104"/>
  <c r="B161" i="104"/>
  <c r="C160" i="104"/>
  <c r="M156" i="104"/>
  <c r="D156" i="104" s="1"/>
  <c r="L157" i="104"/>
  <c r="AC154" i="104"/>
  <c r="Z154" i="104"/>
  <c r="AB154" i="104" s="1"/>
  <c r="O154" i="103"/>
  <c r="P151" i="103"/>
  <c r="Q151" i="103"/>
  <c r="S151" i="103" s="1"/>
  <c r="R152" i="102"/>
  <c r="Z153" i="103"/>
  <c r="AB153" i="103" s="1"/>
  <c r="AC153" i="103"/>
  <c r="L156" i="103"/>
  <c r="M155" i="103"/>
  <c r="D155" i="103" s="1"/>
  <c r="C160" i="103"/>
  <c r="B161" i="103"/>
  <c r="AA159" i="103"/>
  <c r="U61" i="103"/>
  <c r="E61" i="103" s="1"/>
  <c r="I60" i="103"/>
  <c r="R150" i="103"/>
  <c r="P153" i="102"/>
  <c r="Q153" i="102"/>
  <c r="S153" i="102" s="1"/>
  <c r="V61" i="102"/>
  <c r="H61" i="102"/>
  <c r="B161" i="102"/>
  <c r="C160" i="102"/>
  <c r="M156" i="102"/>
  <c r="D156" i="102" s="1"/>
  <c r="L157" i="102"/>
  <c r="AC154" i="102"/>
  <c r="Z154" i="102"/>
  <c r="AB154" i="102" s="1"/>
  <c r="O155" i="102"/>
  <c r="AA159" i="102"/>
  <c r="O155" i="101"/>
  <c r="P153" i="101"/>
  <c r="Q153" i="101"/>
  <c r="S153" i="101" s="1"/>
  <c r="AA159" i="101"/>
  <c r="R150" i="100"/>
  <c r="V61" i="101"/>
  <c r="H61" i="101"/>
  <c r="C160" i="101"/>
  <c r="B161" i="101"/>
  <c r="AC154" i="101"/>
  <c r="Z154" i="101"/>
  <c r="AB154" i="101" s="1"/>
  <c r="L157" i="101"/>
  <c r="M156" i="101"/>
  <c r="D156" i="101" s="1"/>
  <c r="O154" i="100"/>
  <c r="P151" i="100"/>
  <c r="Q151" i="100"/>
  <c r="S151" i="100" s="1"/>
  <c r="AC153" i="100"/>
  <c r="Z153" i="100"/>
  <c r="AB153" i="100" s="1"/>
  <c r="L156" i="100"/>
  <c r="M155" i="100"/>
  <c r="D155" i="100" s="1"/>
  <c r="AA158" i="100"/>
  <c r="C159" i="100"/>
  <c r="B160" i="100"/>
  <c r="O155" i="99"/>
  <c r="P152" i="99"/>
  <c r="Q152" i="99"/>
  <c r="S152" i="99" s="1"/>
  <c r="V61" i="99"/>
  <c r="H61" i="99"/>
  <c r="AA159" i="99"/>
  <c r="Z154" i="99"/>
  <c r="AB154" i="99" s="1"/>
  <c r="AC154" i="99"/>
  <c r="C160" i="99"/>
  <c r="B161" i="99"/>
  <c r="L157" i="99"/>
  <c r="M156" i="99"/>
  <c r="D156" i="99" s="1"/>
  <c r="R151" i="99"/>
  <c r="H61" i="98"/>
  <c r="O155" i="98"/>
  <c r="R100" i="98"/>
  <c r="L157" i="98"/>
  <c r="M156" i="98"/>
  <c r="D156" i="98" s="1"/>
  <c r="AA159" i="98"/>
  <c r="S100" i="98"/>
  <c r="Z153" i="98"/>
  <c r="AB153" i="98" s="1"/>
  <c r="AC153" i="98"/>
  <c r="C160" i="98"/>
  <c r="B161" i="98"/>
  <c r="U145" i="97"/>
  <c r="W145" i="97" s="1"/>
  <c r="V145" i="97" s="1"/>
  <c r="X145" i="97" s="1"/>
  <c r="O155" i="97"/>
  <c r="B160" i="97"/>
  <c r="C159" i="97"/>
  <c r="L157" i="97"/>
  <c r="M156" i="97"/>
  <c r="D156" i="97" s="1"/>
  <c r="AC154" i="97"/>
  <c r="Z154" i="97"/>
  <c r="AB154" i="97" s="1"/>
  <c r="AA158" i="97"/>
  <c r="P86" i="97"/>
  <c r="I85" i="97"/>
  <c r="Q86" i="97"/>
  <c r="F86" i="97" s="1"/>
  <c r="O154" i="96"/>
  <c r="U143" i="96"/>
  <c r="W143" i="96" s="1"/>
  <c r="V143" i="96" s="1"/>
  <c r="X143" i="96" s="1"/>
  <c r="AC153" i="96"/>
  <c r="Z153" i="96"/>
  <c r="AB153" i="96" s="1"/>
  <c r="B160" i="96"/>
  <c r="C159" i="96"/>
  <c r="L156" i="96"/>
  <c r="M155" i="96"/>
  <c r="D155" i="96" s="1"/>
  <c r="AA158" i="96"/>
  <c r="O155" i="95"/>
  <c r="L157" i="95"/>
  <c r="M156" i="95"/>
  <c r="D156" i="95" s="1"/>
  <c r="AC154" i="95"/>
  <c r="Z154" i="95"/>
  <c r="AB154" i="95" s="1"/>
  <c r="P86" i="95"/>
  <c r="Q86" i="95"/>
  <c r="AA159" i="95"/>
  <c r="C160" i="95"/>
  <c r="B161" i="95"/>
  <c r="O153" i="94"/>
  <c r="AA158" i="94"/>
  <c r="AC152" i="94"/>
  <c r="Z152" i="94"/>
  <c r="AB152" i="94" s="1"/>
  <c r="L155" i="94"/>
  <c r="M154" i="94"/>
  <c r="D154" i="94" s="1"/>
  <c r="C159" i="94"/>
  <c r="B160" i="94"/>
  <c r="W61" i="103" l="1"/>
  <c r="V57" i="95"/>
  <c r="H57" i="95"/>
  <c r="X59" i="94"/>
  <c r="F59" i="94"/>
  <c r="W58" i="100"/>
  <c r="V58" i="100" s="1"/>
  <c r="H58" i="100"/>
  <c r="V59" i="113"/>
  <c r="H59" i="113"/>
  <c r="F88" i="96"/>
  <c r="S88" i="96"/>
  <c r="R88" i="96"/>
  <c r="H88" i="96" s="1"/>
  <c r="E88" i="96"/>
  <c r="O156" i="117"/>
  <c r="U133" i="117"/>
  <c r="W133" i="117" s="1"/>
  <c r="V133" i="117" s="1"/>
  <c r="X133" i="117" s="1"/>
  <c r="C161" i="117"/>
  <c r="B162" i="117"/>
  <c r="Z155" i="117"/>
  <c r="AB155" i="117" s="1"/>
  <c r="AC155" i="117"/>
  <c r="L158" i="117"/>
  <c r="M157" i="117"/>
  <c r="D157" i="117" s="1"/>
  <c r="S93" i="117"/>
  <c r="AA160" i="117"/>
  <c r="R93" i="117"/>
  <c r="H93" i="117" s="1"/>
  <c r="E93" i="117"/>
  <c r="O156" i="116"/>
  <c r="U125" i="116"/>
  <c r="W125" i="116" s="1"/>
  <c r="V125" i="116" s="1"/>
  <c r="X125" i="116" s="1"/>
  <c r="Z155" i="116"/>
  <c r="AB155" i="116" s="1"/>
  <c r="AC155" i="116"/>
  <c r="P97" i="116"/>
  <c r="I96" i="116"/>
  <c r="Q97" i="116"/>
  <c r="F97" i="116" s="1"/>
  <c r="AA160" i="116"/>
  <c r="L158" i="116"/>
  <c r="M157" i="116"/>
  <c r="D157" i="116" s="1"/>
  <c r="C161" i="116"/>
  <c r="B162" i="116"/>
  <c r="O156" i="115"/>
  <c r="P154" i="115"/>
  <c r="Q154" i="115"/>
  <c r="S154" i="115" s="1"/>
  <c r="U62" i="115"/>
  <c r="E62" i="115" s="1"/>
  <c r="I61" i="115"/>
  <c r="AA159" i="115"/>
  <c r="B161" i="115"/>
  <c r="C160" i="115"/>
  <c r="Z155" i="115"/>
  <c r="AB155" i="115" s="1"/>
  <c r="AC155" i="115"/>
  <c r="M157" i="115"/>
  <c r="D157" i="115" s="1"/>
  <c r="L158" i="115"/>
  <c r="R153" i="115"/>
  <c r="O156" i="114"/>
  <c r="P154" i="114"/>
  <c r="Q154" i="114"/>
  <c r="S154" i="114" s="1"/>
  <c r="R152" i="113"/>
  <c r="AA160" i="114"/>
  <c r="L158" i="114"/>
  <c r="M157" i="114"/>
  <c r="D157" i="114" s="1"/>
  <c r="C161" i="114"/>
  <c r="B162" i="114"/>
  <c r="Z155" i="114"/>
  <c r="AB155" i="114" s="1"/>
  <c r="AC155" i="114"/>
  <c r="U62" i="114"/>
  <c r="E62" i="114" s="1"/>
  <c r="I61" i="114"/>
  <c r="R153" i="114"/>
  <c r="O155" i="113"/>
  <c r="P153" i="113"/>
  <c r="Q153" i="113"/>
  <c r="S153" i="113" s="1"/>
  <c r="AA159" i="113"/>
  <c r="B161" i="113"/>
  <c r="C160" i="113"/>
  <c r="L157" i="113"/>
  <c r="M156" i="113"/>
  <c r="D156" i="113" s="1"/>
  <c r="AC154" i="113"/>
  <c r="Z154" i="113"/>
  <c r="AB154" i="113" s="1"/>
  <c r="O156" i="112"/>
  <c r="P153" i="112"/>
  <c r="Q153" i="112"/>
  <c r="S153" i="112" s="1"/>
  <c r="AA160" i="112"/>
  <c r="U62" i="112"/>
  <c r="E62" i="112" s="1"/>
  <c r="I61" i="112"/>
  <c r="W62" i="112"/>
  <c r="Z155" i="112"/>
  <c r="AB155" i="112" s="1"/>
  <c r="AC155" i="112"/>
  <c r="M157" i="112"/>
  <c r="D157" i="112" s="1"/>
  <c r="L158" i="112"/>
  <c r="B162" i="112"/>
  <c r="C161" i="112"/>
  <c r="R152" i="112"/>
  <c r="O156" i="111"/>
  <c r="P153" i="111"/>
  <c r="Q153" i="111"/>
  <c r="S153" i="111" s="1"/>
  <c r="L158" i="111"/>
  <c r="M157" i="111"/>
  <c r="D157" i="111" s="1"/>
  <c r="F61" i="111"/>
  <c r="X61" i="111"/>
  <c r="AA159" i="111"/>
  <c r="Z154" i="111"/>
  <c r="AB154" i="111" s="1"/>
  <c r="AC154" i="111"/>
  <c r="C160" i="111"/>
  <c r="B161" i="111"/>
  <c r="R152" i="111"/>
  <c r="O156" i="110"/>
  <c r="P154" i="110"/>
  <c r="Q154" i="110"/>
  <c r="S154" i="110" s="1"/>
  <c r="C161" i="110"/>
  <c r="B162" i="110"/>
  <c r="Z155" i="110"/>
  <c r="AB155" i="110" s="1"/>
  <c r="AC155" i="110"/>
  <c r="U62" i="110"/>
  <c r="E62" i="110" s="1"/>
  <c r="I61" i="110"/>
  <c r="W62" i="110"/>
  <c r="AA160" i="110"/>
  <c r="L158" i="110"/>
  <c r="M157" i="110"/>
  <c r="D157" i="110" s="1"/>
  <c r="R153" i="110"/>
  <c r="O156" i="109"/>
  <c r="P154" i="109"/>
  <c r="Q154" i="109"/>
  <c r="S154" i="109" s="1"/>
  <c r="U62" i="109"/>
  <c r="E62" i="109" s="1"/>
  <c r="I61" i="109"/>
  <c r="AA160" i="109"/>
  <c r="L158" i="109"/>
  <c r="M157" i="109"/>
  <c r="D157" i="109" s="1"/>
  <c r="B162" i="109"/>
  <c r="C161" i="109"/>
  <c r="Z155" i="109"/>
  <c r="AB155" i="109" s="1"/>
  <c r="AC155" i="109"/>
  <c r="R153" i="109"/>
  <c r="O156" i="108"/>
  <c r="P154" i="108"/>
  <c r="Q154" i="108"/>
  <c r="S154" i="108" s="1"/>
  <c r="Z155" i="108"/>
  <c r="AB155" i="108" s="1"/>
  <c r="AC155" i="108"/>
  <c r="AA160" i="108"/>
  <c r="R153" i="102"/>
  <c r="U62" i="108"/>
  <c r="E62" i="108" s="1"/>
  <c r="I61" i="108"/>
  <c r="M157" i="108"/>
  <c r="D157" i="108" s="1"/>
  <c r="L158" i="108"/>
  <c r="R153" i="108"/>
  <c r="B162" i="108"/>
  <c r="C161" i="108"/>
  <c r="O156" i="107"/>
  <c r="P154" i="107"/>
  <c r="Q154" i="107"/>
  <c r="S154" i="107" s="1"/>
  <c r="C161" i="107"/>
  <c r="B162" i="107"/>
  <c r="Z155" i="107"/>
  <c r="AB155" i="107" s="1"/>
  <c r="AC155" i="107"/>
  <c r="L158" i="107"/>
  <c r="M157" i="107"/>
  <c r="D157" i="107" s="1"/>
  <c r="AA160" i="107"/>
  <c r="U62" i="107"/>
  <c r="E62" i="107" s="1"/>
  <c r="I61" i="107"/>
  <c r="R153" i="107"/>
  <c r="O156" i="106"/>
  <c r="P154" i="106"/>
  <c r="Q154" i="106"/>
  <c r="S154" i="106" s="1"/>
  <c r="R153" i="104"/>
  <c r="AC155" i="106"/>
  <c r="Z155" i="106"/>
  <c r="AB155" i="106" s="1"/>
  <c r="B162" i="106"/>
  <c r="C161" i="106"/>
  <c r="F61" i="106"/>
  <c r="X61" i="106"/>
  <c r="R153" i="106"/>
  <c r="M157" i="106"/>
  <c r="D157" i="106" s="1"/>
  <c r="L158" i="106"/>
  <c r="AA160" i="106"/>
  <c r="O156" i="105"/>
  <c r="P153" i="105"/>
  <c r="Q153" i="105"/>
  <c r="S153" i="105" s="1"/>
  <c r="F61" i="105"/>
  <c r="X61" i="105"/>
  <c r="B161" i="105"/>
  <c r="C160" i="105"/>
  <c r="Z154" i="105"/>
  <c r="AB154" i="105" s="1"/>
  <c r="AC154" i="105"/>
  <c r="AA159" i="105"/>
  <c r="M157" i="105"/>
  <c r="D157" i="105" s="1"/>
  <c r="L158" i="105"/>
  <c r="R152" i="105"/>
  <c r="O156" i="104"/>
  <c r="P154" i="104"/>
  <c r="Q154" i="104"/>
  <c r="S154" i="104" s="1"/>
  <c r="AC155" i="104"/>
  <c r="Z155" i="104"/>
  <c r="AB155" i="104" s="1"/>
  <c r="B162" i="104"/>
  <c r="C161" i="104"/>
  <c r="F61" i="104"/>
  <c r="X61" i="104"/>
  <c r="S89" i="94"/>
  <c r="R89" i="94"/>
  <c r="M157" i="104"/>
  <c r="D157" i="104" s="1"/>
  <c r="L158" i="104"/>
  <c r="AA160" i="104"/>
  <c r="O155" i="103"/>
  <c r="P152" i="103"/>
  <c r="Q152" i="103"/>
  <c r="S152" i="103" s="1"/>
  <c r="R153" i="101"/>
  <c r="C161" i="103"/>
  <c r="B162" i="103"/>
  <c r="Z154" i="103"/>
  <c r="AB154" i="103" s="1"/>
  <c r="AC154" i="103"/>
  <c r="V61" i="103"/>
  <c r="H61" i="103"/>
  <c r="AA160" i="103"/>
  <c r="L157" i="103"/>
  <c r="M156" i="103"/>
  <c r="D156" i="103" s="1"/>
  <c r="R151" i="103"/>
  <c r="P154" i="102"/>
  <c r="Q154" i="102"/>
  <c r="S154" i="102" s="1"/>
  <c r="O156" i="102"/>
  <c r="AC155" i="102"/>
  <c r="Z155" i="102"/>
  <c r="AB155" i="102" s="1"/>
  <c r="B162" i="102"/>
  <c r="C161" i="102"/>
  <c r="F61" i="102"/>
  <c r="X61" i="102"/>
  <c r="M157" i="102"/>
  <c r="D157" i="102" s="1"/>
  <c r="L158" i="102"/>
  <c r="AA160" i="102"/>
  <c r="O156" i="101"/>
  <c r="P154" i="101"/>
  <c r="Q154" i="101"/>
  <c r="S154" i="101" s="1"/>
  <c r="R151" i="100"/>
  <c r="L158" i="101"/>
  <c r="M157" i="101"/>
  <c r="D157" i="101" s="1"/>
  <c r="AC155" i="101"/>
  <c r="Z155" i="101"/>
  <c r="AB155" i="101" s="1"/>
  <c r="AA160" i="101"/>
  <c r="F61" i="101"/>
  <c r="X61" i="101"/>
  <c r="C161" i="101"/>
  <c r="B162" i="101"/>
  <c r="P152" i="100"/>
  <c r="Q152" i="100"/>
  <c r="S152" i="100" s="1"/>
  <c r="C160" i="100"/>
  <c r="B161" i="100"/>
  <c r="L157" i="100"/>
  <c r="M156" i="100"/>
  <c r="AC154" i="100"/>
  <c r="Z154" i="100"/>
  <c r="AB154" i="100" s="1"/>
  <c r="O155" i="100"/>
  <c r="D156" i="100"/>
  <c r="AA159" i="100"/>
  <c r="O156" i="99"/>
  <c r="P153" i="99"/>
  <c r="Q153" i="99"/>
  <c r="S153" i="99" s="1"/>
  <c r="C161" i="99"/>
  <c r="B162" i="99"/>
  <c r="Z155" i="99"/>
  <c r="AB155" i="99" s="1"/>
  <c r="AC155" i="99"/>
  <c r="F61" i="99"/>
  <c r="X61" i="99"/>
  <c r="L158" i="99"/>
  <c r="M157" i="99"/>
  <c r="D157" i="99" s="1"/>
  <c r="AA160" i="99"/>
  <c r="R152" i="99"/>
  <c r="X61" i="98"/>
  <c r="F61" i="98"/>
  <c r="O156" i="98"/>
  <c r="AA160" i="98"/>
  <c r="L158" i="98"/>
  <c r="M157" i="98"/>
  <c r="D157" i="98" s="1"/>
  <c r="C161" i="98"/>
  <c r="B162" i="98"/>
  <c r="Z154" i="98"/>
  <c r="AB154" i="98" s="1"/>
  <c r="AC154" i="98"/>
  <c r="P101" i="98"/>
  <c r="Q101" i="98"/>
  <c r="O156" i="97"/>
  <c r="U146" i="97"/>
  <c r="W146" i="97" s="1"/>
  <c r="V146" i="97" s="1"/>
  <c r="X146" i="97" s="1"/>
  <c r="S86" i="97"/>
  <c r="AC155" i="97"/>
  <c r="Z155" i="97"/>
  <c r="AB155" i="97" s="1"/>
  <c r="M157" i="97"/>
  <c r="D157" i="97" s="1"/>
  <c r="L158" i="97"/>
  <c r="B161" i="97"/>
  <c r="C160" i="97"/>
  <c r="R86" i="97"/>
  <c r="H86" i="97" s="1"/>
  <c r="E86" i="97"/>
  <c r="AA159" i="97"/>
  <c r="U144" i="96"/>
  <c r="W144" i="96" s="1"/>
  <c r="V144" i="96" s="1"/>
  <c r="X144" i="96" s="1"/>
  <c r="O155" i="96"/>
  <c r="L157" i="96"/>
  <c r="M156" i="96"/>
  <c r="D156" i="96" s="1"/>
  <c r="B161" i="96"/>
  <c r="C160" i="96"/>
  <c r="AC154" i="96"/>
  <c r="Z154" i="96"/>
  <c r="AB154" i="96" s="1"/>
  <c r="AA159" i="96"/>
  <c r="C161" i="95"/>
  <c r="B162" i="95"/>
  <c r="R86" i="95"/>
  <c r="AC155" i="95"/>
  <c r="Z155" i="95"/>
  <c r="AB155" i="95" s="1"/>
  <c r="L158" i="95"/>
  <c r="M157" i="95"/>
  <c r="D157" i="95" s="1"/>
  <c r="O156" i="95"/>
  <c r="AA160" i="95"/>
  <c r="S86" i="95"/>
  <c r="O154" i="94"/>
  <c r="L156" i="94"/>
  <c r="M155" i="94"/>
  <c r="D155" i="94" s="1"/>
  <c r="AC153" i="94"/>
  <c r="Z153" i="94"/>
  <c r="AB153" i="94" s="1"/>
  <c r="AA159" i="94"/>
  <c r="C160" i="94"/>
  <c r="B161" i="94"/>
  <c r="W62" i="107" l="1"/>
  <c r="W62" i="108"/>
  <c r="W62" i="109"/>
  <c r="W62" i="115"/>
  <c r="X57" i="95"/>
  <c r="F57" i="95"/>
  <c r="W60" i="94"/>
  <c r="U60" i="94"/>
  <c r="E60" i="94" s="1"/>
  <c r="I59" i="94"/>
  <c r="F59" i="113"/>
  <c r="X59" i="113"/>
  <c r="F58" i="100"/>
  <c r="X58" i="100"/>
  <c r="I88" i="96"/>
  <c r="P89" i="96"/>
  <c r="Q89" i="96"/>
  <c r="O157" i="117"/>
  <c r="P94" i="117"/>
  <c r="I93" i="117"/>
  <c r="Q94" i="117"/>
  <c r="F94" i="117" s="1"/>
  <c r="L159" i="117"/>
  <c r="M158" i="117"/>
  <c r="D158" i="117" s="1"/>
  <c r="AA161" i="117"/>
  <c r="U134" i="117"/>
  <c r="W134" i="117" s="1"/>
  <c r="V134" i="117" s="1"/>
  <c r="X134" i="117" s="1"/>
  <c r="AC156" i="117"/>
  <c r="Z156" i="117"/>
  <c r="AB156" i="117" s="1"/>
  <c r="C162" i="117"/>
  <c r="B163" i="117"/>
  <c r="O157" i="116"/>
  <c r="U126" i="116"/>
  <c r="W126" i="116" s="1"/>
  <c r="V126" i="116" s="1"/>
  <c r="X126" i="116" s="1"/>
  <c r="C162" i="116"/>
  <c r="B163" i="116"/>
  <c r="R97" i="116"/>
  <c r="H97" i="116" s="1"/>
  <c r="E97" i="116"/>
  <c r="AA161" i="116"/>
  <c r="L159" i="116"/>
  <c r="M158" i="116"/>
  <c r="D158" i="116" s="1"/>
  <c r="S97" i="116"/>
  <c r="AC156" i="116"/>
  <c r="Z156" i="116"/>
  <c r="AB156" i="116" s="1"/>
  <c r="O157" i="115"/>
  <c r="P155" i="115"/>
  <c r="Q155" i="115"/>
  <c r="S155" i="115" s="1"/>
  <c r="R153" i="113"/>
  <c r="M158" i="115"/>
  <c r="D158" i="115" s="1"/>
  <c r="L159" i="115"/>
  <c r="Z156" i="115"/>
  <c r="AB156" i="115" s="1"/>
  <c r="AC156" i="115"/>
  <c r="AA160" i="115"/>
  <c r="B162" i="115"/>
  <c r="C161" i="115"/>
  <c r="V62" i="115"/>
  <c r="H62" i="115"/>
  <c r="R154" i="115"/>
  <c r="O157" i="114"/>
  <c r="AA161" i="114"/>
  <c r="L159" i="114"/>
  <c r="M158" i="114"/>
  <c r="D158" i="114" s="1"/>
  <c r="P155" i="114"/>
  <c r="Q155" i="114"/>
  <c r="S155" i="114" s="1"/>
  <c r="W62" i="114"/>
  <c r="AC156" i="114"/>
  <c r="Z156" i="114"/>
  <c r="AB156" i="114" s="1"/>
  <c r="C162" i="114"/>
  <c r="B163" i="114"/>
  <c r="R154" i="114"/>
  <c r="O156" i="113"/>
  <c r="P154" i="113"/>
  <c r="Q154" i="113"/>
  <c r="S154" i="113" s="1"/>
  <c r="AA160" i="113"/>
  <c r="AC155" i="113"/>
  <c r="Z155" i="113"/>
  <c r="AB155" i="113" s="1"/>
  <c r="M157" i="113"/>
  <c r="D157" i="113" s="1"/>
  <c r="L158" i="113"/>
  <c r="B162" i="113"/>
  <c r="C161" i="113"/>
  <c r="O157" i="112"/>
  <c r="P154" i="112"/>
  <c r="Q154" i="112"/>
  <c r="S154" i="112" s="1"/>
  <c r="AA161" i="112"/>
  <c r="M158" i="112"/>
  <c r="D158" i="112" s="1"/>
  <c r="L159" i="112"/>
  <c r="Z156" i="112"/>
  <c r="AB156" i="112" s="1"/>
  <c r="AC156" i="112"/>
  <c r="V62" i="112"/>
  <c r="H62" i="112"/>
  <c r="B163" i="112"/>
  <c r="C162" i="112"/>
  <c r="R153" i="112"/>
  <c r="O157" i="111"/>
  <c r="P154" i="111"/>
  <c r="Q154" i="111"/>
  <c r="S154" i="111" s="1"/>
  <c r="C161" i="111"/>
  <c r="B162" i="111"/>
  <c r="Z155" i="111"/>
  <c r="AB155" i="111" s="1"/>
  <c r="AC155" i="111"/>
  <c r="L159" i="111"/>
  <c r="M158" i="111"/>
  <c r="D158" i="111" s="1"/>
  <c r="AA160" i="111"/>
  <c r="U62" i="111"/>
  <c r="E62" i="111" s="1"/>
  <c r="I61" i="111"/>
  <c r="R153" i="111"/>
  <c r="O157" i="110"/>
  <c r="AA161" i="110"/>
  <c r="P155" i="110"/>
  <c r="Q155" i="110"/>
  <c r="S155" i="110" s="1"/>
  <c r="L159" i="110"/>
  <c r="M158" i="110"/>
  <c r="D158" i="110" s="1"/>
  <c r="V62" i="110"/>
  <c r="H62" i="110"/>
  <c r="AC156" i="110"/>
  <c r="Z156" i="110"/>
  <c r="AB156" i="110" s="1"/>
  <c r="C162" i="110"/>
  <c r="B163" i="110"/>
  <c r="R154" i="110"/>
  <c r="O157" i="109"/>
  <c r="P155" i="109"/>
  <c r="Q155" i="109"/>
  <c r="S155" i="109" s="1"/>
  <c r="Z156" i="109"/>
  <c r="AB156" i="109" s="1"/>
  <c r="AC156" i="109"/>
  <c r="AA161" i="109"/>
  <c r="B163" i="109"/>
  <c r="C162" i="109"/>
  <c r="M158" i="109"/>
  <c r="D158" i="109" s="1"/>
  <c r="L159" i="109"/>
  <c r="V62" i="109"/>
  <c r="H62" i="109"/>
  <c r="R154" i="109"/>
  <c r="O157" i="108"/>
  <c r="P155" i="108"/>
  <c r="Q155" i="108"/>
  <c r="S155" i="108" s="1"/>
  <c r="AA161" i="108"/>
  <c r="B163" i="108"/>
  <c r="C162" i="108"/>
  <c r="M158" i="108"/>
  <c r="D158" i="108" s="1"/>
  <c r="L159" i="108"/>
  <c r="V62" i="108"/>
  <c r="H62" i="108"/>
  <c r="Z156" i="108"/>
  <c r="AB156" i="108" s="1"/>
  <c r="AC156" i="108"/>
  <c r="R154" i="108"/>
  <c r="O157" i="107"/>
  <c r="V62" i="107"/>
  <c r="H62" i="107"/>
  <c r="L159" i="107"/>
  <c r="M158" i="107"/>
  <c r="D158" i="107" s="1"/>
  <c r="AA161" i="107"/>
  <c r="P155" i="107"/>
  <c r="Q155" i="107"/>
  <c r="S155" i="107" s="1"/>
  <c r="AC156" i="107"/>
  <c r="Z156" i="107"/>
  <c r="AB156" i="107" s="1"/>
  <c r="C162" i="107"/>
  <c r="B163" i="107"/>
  <c r="R154" i="107"/>
  <c r="O157" i="106"/>
  <c r="P155" i="106"/>
  <c r="Q155" i="106"/>
  <c r="S155" i="106" s="1"/>
  <c r="R154" i="102"/>
  <c r="U62" i="106"/>
  <c r="E62" i="106" s="1"/>
  <c r="I61" i="106"/>
  <c r="AA161" i="106"/>
  <c r="R154" i="106"/>
  <c r="M158" i="106"/>
  <c r="D158" i="106" s="1"/>
  <c r="L159" i="106"/>
  <c r="B163" i="106"/>
  <c r="C162" i="106"/>
  <c r="Z156" i="106"/>
  <c r="AB156" i="106" s="1"/>
  <c r="AC156" i="106"/>
  <c r="O157" i="105"/>
  <c r="P154" i="105"/>
  <c r="Q154" i="105"/>
  <c r="S154" i="105" s="1"/>
  <c r="M158" i="105"/>
  <c r="D158" i="105" s="1"/>
  <c r="L159" i="105"/>
  <c r="B162" i="105"/>
  <c r="C161" i="105"/>
  <c r="AC155" i="105"/>
  <c r="Z155" i="105"/>
  <c r="AB155" i="105" s="1"/>
  <c r="AA160" i="105"/>
  <c r="U62" i="105"/>
  <c r="E62" i="105" s="1"/>
  <c r="I61" i="105"/>
  <c r="R153" i="105"/>
  <c r="O157" i="104"/>
  <c r="P155" i="104"/>
  <c r="Q155" i="104"/>
  <c r="S155" i="104" s="1"/>
  <c r="B163" i="104"/>
  <c r="C162" i="104"/>
  <c r="Z156" i="104"/>
  <c r="AB156" i="104" s="1"/>
  <c r="AC156" i="104"/>
  <c r="R154" i="104"/>
  <c r="M158" i="104"/>
  <c r="D158" i="104" s="1"/>
  <c r="L159" i="104"/>
  <c r="Q90" i="94"/>
  <c r="P90" i="94"/>
  <c r="U62" i="104"/>
  <c r="E62" i="104" s="1"/>
  <c r="I61" i="104"/>
  <c r="W62" i="104"/>
  <c r="AA161" i="104"/>
  <c r="O156" i="103"/>
  <c r="P153" i="103"/>
  <c r="Q153" i="103"/>
  <c r="S153" i="103" s="1"/>
  <c r="L158" i="103"/>
  <c r="M157" i="103"/>
  <c r="D157" i="103" s="1"/>
  <c r="Z155" i="103"/>
  <c r="AB155" i="103" s="1"/>
  <c r="AC155" i="103"/>
  <c r="C162" i="103"/>
  <c r="B163" i="103"/>
  <c r="F61" i="103"/>
  <c r="X61" i="103"/>
  <c r="AA161" i="103"/>
  <c r="R152" i="103"/>
  <c r="O157" i="102"/>
  <c r="P155" i="102"/>
  <c r="Q155" i="102"/>
  <c r="S155" i="102" s="1"/>
  <c r="B163" i="102"/>
  <c r="C162" i="102"/>
  <c r="Z156" i="102"/>
  <c r="AB156" i="102" s="1"/>
  <c r="AC156" i="102"/>
  <c r="M158" i="102"/>
  <c r="D158" i="102" s="1"/>
  <c r="L159" i="102"/>
  <c r="U62" i="102"/>
  <c r="E62" i="102" s="1"/>
  <c r="I61" i="102"/>
  <c r="AA161" i="102"/>
  <c r="O157" i="101"/>
  <c r="P155" i="101"/>
  <c r="Q155" i="101"/>
  <c r="S155" i="101" s="1"/>
  <c r="AA161" i="101"/>
  <c r="R154" i="101"/>
  <c r="C162" i="101"/>
  <c r="B163" i="101"/>
  <c r="U62" i="101"/>
  <c r="E62" i="101" s="1"/>
  <c r="I61" i="101"/>
  <c r="AC156" i="101"/>
  <c r="Z156" i="101"/>
  <c r="AB156" i="101" s="1"/>
  <c r="L159" i="101"/>
  <c r="M158" i="101"/>
  <c r="D158" i="101" s="1"/>
  <c r="P153" i="100"/>
  <c r="Q153" i="100"/>
  <c r="S153" i="100" s="1"/>
  <c r="AC155" i="100"/>
  <c r="Z155" i="100"/>
  <c r="AB155" i="100" s="1"/>
  <c r="L158" i="100"/>
  <c r="M157" i="100"/>
  <c r="D157" i="100" s="1"/>
  <c r="AA160" i="100"/>
  <c r="R152" i="100"/>
  <c r="O156" i="100"/>
  <c r="C161" i="100"/>
  <c r="B162" i="100"/>
  <c r="O157" i="99"/>
  <c r="L159" i="99"/>
  <c r="M158" i="99"/>
  <c r="D158" i="99" s="1"/>
  <c r="AA161" i="99"/>
  <c r="P154" i="99"/>
  <c r="Q154" i="99"/>
  <c r="S154" i="99" s="1"/>
  <c r="U62" i="99"/>
  <c r="E62" i="99" s="1"/>
  <c r="I61" i="99"/>
  <c r="AC156" i="99"/>
  <c r="Z156" i="99"/>
  <c r="AB156" i="99" s="1"/>
  <c r="C162" i="99"/>
  <c r="B163" i="99"/>
  <c r="R153" i="99"/>
  <c r="U62" i="98"/>
  <c r="E62" i="98" s="1"/>
  <c r="I61" i="98"/>
  <c r="O157" i="98"/>
  <c r="S101" i="98"/>
  <c r="Z155" i="98"/>
  <c r="AB155" i="98" s="1"/>
  <c r="AC155" i="98"/>
  <c r="C162" i="98"/>
  <c r="B163" i="98"/>
  <c r="R101" i="98"/>
  <c r="AA161" i="98"/>
  <c r="L159" i="98"/>
  <c r="M158" i="98"/>
  <c r="D158" i="98" s="1"/>
  <c r="O157" i="97"/>
  <c r="U147" i="97"/>
  <c r="W147" i="97" s="1"/>
  <c r="V147" i="97" s="1"/>
  <c r="X147" i="97" s="1"/>
  <c r="B162" i="97"/>
  <c r="C161" i="97"/>
  <c r="Z156" i="97"/>
  <c r="AB156" i="97" s="1"/>
  <c r="AC156" i="97"/>
  <c r="AA160" i="97"/>
  <c r="M158" i="97"/>
  <c r="D158" i="97" s="1"/>
  <c r="L159" i="97"/>
  <c r="P87" i="97"/>
  <c r="I86" i="97"/>
  <c r="Q87" i="97"/>
  <c r="F87" i="97" s="1"/>
  <c r="O156" i="96"/>
  <c r="U145" i="96"/>
  <c r="W145" i="96" s="1"/>
  <c r="V145" i="96" s="1"/>
  <c r="X145" i="96" s="1"/>
  <c r="AC155" i="96"/>
  <c r="Z155" i="96"/>
  <c r="AB155" i="96" s="1"/>
  <c r="B162" i="96"/>
  <c r="C161" i="96"/>
  <c r="M157" i="96"/>
  <c r="D157" i="96" s="1"/>
  <c r="L158" i="96"/>
  <c r="AA160" i="96"/>
  <c r="L159" i="95"/>
  <c r="M158" i="95"/>
  <c r="D158" i="95" s="1"/>
  <c r="AC156" i="95"/>
  <c r="Z156" i="95"/>
  <c r="AB156" i="95" s="1"/>
  <c r="AA161" i="95"/>
  <c r="P87" i="95"/>
  <c r="Q87" i="95"/>
  <c r="O157" i="95"/>
  <c r="C162" i="95"/>
  <c r="B163" i="95"/>
  <c r="O155" i="94"/>
  <c r="C161" i="94"/>
  <c r="B162" i="94"/>
  <c r="AA160" i="94"/>
  <c r="AC154" i="94"/>
  <c r="Z154" i="94"/>
  <c r="AB154" i="94" s="1"/>
  <c r="L157" i="94"/>
  <c r="M156" i="94"/>
  <c r="D156" i="94" s="1"/>
  <c r="W62" i="99" l="1"/>
  <c r="V62" i="99" s="1"/>
  <c r="W62" i="102"/>
  <c r="W62" i="111"/>
  <c r="U58" i="95"/>
  <c r="I57" i="95"/>
  <c r="V60" i="94"/>
  <c r="H60" i="94"/>
  <c r="U59" i="100"/>
  <c r="E59" i="100" s="1"/>
  <c r="I58" i="100"/>
  <c r="I59" i="113"/>
  <c r="U60" i="113"/>
  <c r="E60" i="113" s="1"/>
  <c r="R89" i="96"/>
  <c r="H89" i="96" s="1"/>
  <c r="E89" i="96"/>
  <c r="F89" i="96"/>
  <c r="S89" i="96"/>
  <c r="O158" i="117"/>
  <c r="U135" i="117"/>
  <c r="W135" i="117" s="1"/>
  <c r="V135" i="117" s="1"/>
  <c r="X135" i="117" s="1"/>
  <c r="C163" i="117"/>
  <c r="B164" i="117"/>
  <c r="S94" i="117"/>
  <c r="AA162" i="117"/>
  <c r="AC157" i="117"/>
  <c r="Z157" i="117"/>
  <c r="AB157" i="117" s="1"/>
  <c r="L160" i="117"/>
  <c r="M159" i="117"/>
  <c r="D159" i="117" s="1"/>
  <c r="R94" i="117"/>
  <c r="H94" i="117" s="1"/>
  <c r="E94" i="117"/>
  <c r="O158" i="116"/>
  <c r="AC157" i="116"/>
  <c r="Z157" i="116"/>
  <c r="AB157" i="116" s="1"/>
  <c r="AA162" i="116"/>
  <c r="U127" i="116"/>
  <c r="W127" i="116" s="1"/>
  <c r="V127" i="116" s="1"/>
  <c r="X127" i="116" s="1"/>
  <c r="P98" i="116"/>
  <c r="I97" i="116"/>
  <c r="Q98" i="116"/>
  <c r="F98" i="116" s="1"/>
  <c r="L160" i="116"/>
  <c r="M159" i="116"/>
  <c r="D159" i="116" s="1"/>
  <c r="C163" i="116"/>
  <c r="B164" i="116"/>
  <c r="O158" i="115"/>
  <c r="P156" i="115"/>
  <c r="Q156" i="115"/>
  <c r="S156" i="115" s="1"/>
  <c r="F62" i="115"/>
  <c r="X62" i="115"/>
  <c r="B163" i="115"/>
  <c r="C162" i="115"/>
  <c r="Z157" i="115"/>
  <c r="AB157" i="115" s="1"/>
  <c r="AC157" i="115"/>
  <c r="M159" i="115"/>
  <c r="D159" i="115" s="1"/>
  <c r="L160" i="115"/>
  <c r="AA161" i="115"/>
  <c r="R155" i="115"/>
  <c r="P156" i="114"/>
  <c r="Q156" i="114"/>
  <c r="S156" i="114" s="1"/>
  <c r="O158" i="114"/>
  <c r="AA162" i="114"/>
  <c r="AC157" i="114"/>
  <c r="Z157" i="114"/>
  <c r="AB157" i="114" s="1"/>
  <c r="R155" i="114"/>
  <c r="L160" i="114"/>
  <c r="M159" i="114"/>
  <c r="D159" i="114" s="1"/>
  <c r="C163" i="114"/>
  <c r="B164" i="114"/>
  <c r="V62" i="114"/>
  <c r="H62" i="114"/>
  <c r="O157" i="113"/>
  <c r="P155" i="113"/>
  <c r="Q155" i="113"/>
  <c r="S155" i="113" s="1"/>
  <c r="AA161" i="113"/>
  <c r="M158" i="113"/>
  <c r="D158" i="113" s="1"/>
  <c r="L159" i="113"/>
  <c r="R154" i="113"/>
  <c r="B163" i="113"/>
  <c r="C162" i="113"/>
  <c r="Z156" i="113"/>
  <c r="AB156" i="113" s="1"/>
  <c r="AC156" i="113"/>
  <c r="O158" i="112"/>
  <c r="P155" i="112"/>
  <c r="Q155" i="112"/>
  <c r="S155" i="112" s="1"/>
  <c r="AA162" i="112"/>
  <c r="Z157" i="112"/>
  <c r="AB157" i="112" s="1"/>
  <c r="AC157" i="112"/>
  <c r="M159" i="112"/>
  <c r="D159" i="112" s="1"/>
  <c r="L160" i="112"/>
  <c r="B164" i="112"/>
  <c r="C163" i="112"/>
  <c r="F62" i="112"/>
  <c r="X62" i="112"/>
  <c r="R154" i="112"/>
  <c r="O158" i="111"/>
  <c r="V62" i="111"/>
  <c r="H62" i="111"/>
  <c r="L160" i="111"/>
  <c r="M159" i="111"/>
  <c r="D159" i="111" s="1"/>
  <c r="AA161" i="111"/>
  <c r="P155" i="111"/>
  <c r="Q155" i="111"/>
  <c r="S155" i="111" s="1"/>
  <c r="AC156" i="111"/>
  <c r="Z156" i="111"/>
  <c r="AB156" i="111" s="1"/>
  <c r="C162" i="111"/>
  <c r="B163" i="111"/>
  <c r="R154" i="111"/>
  <c r="O158" i="110"/>
  <c r="P156" i="110"/>
  <c r="Q156" i="110"/>
  <c r="S156" i="110" s="1"/>
  <c r="C163" i="110"/>
  <c r="B164" i="110"/>
  <c r="R155" i="110"/>
  <c r="AA162" i="110"/>
  <c r="AC157" i="110"/>
  <c r="Z157" i="110"/>
  <c r="AB157" i="110" s="1"/>
  <c r="F62" i="110"/>
  <c r="X62" i="110"/>
  <c r="L160" i="110"/>
  <c r="M159" i="110"/>
  <c r="D159" i="110" s="1"/>
  <c r="O158" i="109"/>
  <c r="M159" i="109"/>
  <c r="D159" i="109" s="1"/>
  <c r="L160" i="109"/>
  <c r="AA162" i="109"/>
  <c r="P156" i="109"/>
  <c r="Q156" i="109"/>
  <c r="S156" i="109" s="1"/>
  <c r="F62" i="109"/>
  <c r="X62" i="109"/>
  <c r="B164" i="109"/>
  <c r="C163" i="109"/>
  <c r="AC157" i="109"/>
  <c r="Z157" i="109"/>
  <c r="AB157" i="109" s="1"/>
  <c r="R155" i="109"/>
  <c r="O158" i="108"/>
  <c r="P156" i="108"/>
  <c r="Q156" i="108"/>
  <c r="S156" i="108" s="1"/>
  <c r="Z157" i="108"/>
  <c r="AB157" i="108" s="1"/>
  <c r="AC157" i="108"/>
  <c r="M159" i="108"/>
  <c r="D159" i="108" s="1"/>
  <c r="L160" i="108"/>
  <c r="AA162" i="108"/>
  <c r="F62" i="108"/>
  <c r="X62" i="108"/>
  <c r="B164" i="108"/>
  <c r="C163" i="108"/>
  <c r="R155" i="108"/>
  <c r="O158" i="107"/>
  <c r="C163" i="107"/>
  <c r="B164" i="107"/>
  <c r="R155" i="107"/>
  <c r="AA162" i="107"/>
  <c r="AC157" i="107"/>
  <c r="Z157" i="107"/>
  <c r="AB157" i="107" s="1"/>
  <c r="P156" i="107"/>
  <c r="Q156" i="107"/>
  <c r="S156" i="107" s="1"/>
  <c r="L160" i="107"/>
  <c r="M159" i="107"/>
  <c r="D159" i="107" s="1"/>
  <c r="F62" i="107"/>
  <c r="X62" i="107"/>
  <c r="O158" i="106"/>
  <c r="P156" i="106"/>
  <c r="Q156" i="106"/>
  <c r="S156" i="106" s="1"/>
  <c r="Z157" i="106"/>
  <c r="AB157" i="106" s="1"/>
  <c r="AC157" i="106"/>
  <c r="AA162" i="106"/>
  <c r="M159" i="106"/>
  <c r="D159" i="106" s="1"/>
  <c r="L160" i="106"/>
  <c r="W62" i="106"/>
  <c r="R155" i="106"/>
  <c r="B164" i="106"/>
  <c r="C163" i="106"/>
  <c r="O158" i="105"/>
  <c r="P155" i="105"/>
  <c r="Q155" i="105"/>
  <c r="S155" i="105" s="1"/>
  <c r="W62" i="105"/>
  <c r="Z156" i="105"/>
  <c r="AB156" i="105" s="1"/>
  <c r="AC156" i="105"/>
  <c r="B163" i="105"/>
  <c r="C162" i="105"/>
  <c r="AA161" i="105"/>
  <c r="M159" i="105"/>
  <c r="D159" i="105" s="1"/>
  <c r="L160" i="105"/>
  <c r="R154" i="105"/>
  <c r="O158" i="104"/>
  <c r="P156" i="104"/>
  <c r="Q156" i="104"/>
  <c r="S156" i="104" s="1"/>
  <c r="R90" i="94"/>
  <c r="M159" i="104"/>
  <c r="D159" i="104" s="1"/>
  <c r="L160" i="104"/>
  <c r="B164" i="104"/>
  <c r="C163" i="104"/>
  <c r="R155" i="104"/>
  <c r="V62" i="104"/>
  <c r="H62" i="104"/>
  <c r="S90" i="94"/>
  <c r="Z157" i="104"/>
  <c r="AB157" i="104" s="1"/>
  <c r="AC157" i="104"/>
  <c r="AA162" i="104"/>
  <c r="R155" i="101"/>
  <c r="O157" i="103"/>
  <c r="AA162" i="103"/>
  <c r="L159" i="103"/>
  <c r="M158" i="103"/>
  <c r="D158" i="103" s="1"/>
  <c r="P154" i="103"/>
  <c r="Q154" i="103"/>
  <c r="S154" i="103" s="1"/>
  <c r="R155" i="102"/>
  <c r="U62" i="103"/>
  <c r="E62" i="103" s="1"/>
  <c r="I61" i="103"/>
  <c r="C163" i="103"/>
  <c r="B164" i="103"/>
  <c r="AC156" i="103"/>
  <c r="Z156" i="103"/>
  <c r="AB156" i="103" s="1"/>
  <c r="R153" i="103"/>
  <c r="O158" i="102"/>
  <c r="P156" i="102"/>
  <c r="Q156" i="102"/>
  <c r="S156" i="102" s="1"/>
  <c r="B164" i="102"/>
  <c r="C163" i="102"/>
  <c r="V62" i="102"/>
  <c r="H62" i="102"/>
  <c r="M159" i="102"/>
  <c r="D159" i="102" s="1"/>
  <c r="L160" i="102"/>
  <c r="Z157" i="102"/>
  <c r="AB157" i="102" s="1"/>
  <c r="AC157" i="102"/>
  <c r="AA162" i="102"/>
  <c r="O158" i="101"/>
  <c r="P156" i="101"/>
  <c r="Q156" i="101"/>
  <c r="S156" i="101" s="1"/>
  <c r="L160" i="101"/>
  <c r="M159" i="101"/>
  <c r="D159" i="101" s="1"/>
  <c r="AC157" i="101"/>
  <c r="Z157" i="101"/>
  <c r="AB157" i="101" s="1"/>
  <c r="AA162" i="101"/>
  <c r="W62" i="101"/>
  <c r="C163" i="101"/>
  <c r="B164" i="101"/>
  <c r="P154" i="100"/>
  <c r="Q154" i="100"/>
  <c r="S154" i="100" s="1"/>
  <c r="AA161" i="100"/>
  <c r="O157" i="100"/>
  <c r="L159" i="100"/>
  <c r="M158" i="100"/>
  <c r="D158" i="100" s="1"/>
  <c r="AC156" i="100"/>
  <c r="Z156" i="100"/>
  <c r="AB156" i="100" s="1"/>
  <c r="R153" i="100"/>
  <c r="C162" i="100"/>
  <c r="B163" i="100"/>
  <c r="P155" i="99"/>
  <c r="Q155" i="99"/>
  <c r="S155" i="99" s="1"/>
  <c r="O158" i="99"/>
  <c r="C163" i="99"/>
  <c r="B164" i="99"/>
  <c r="H62" i="99"/>
  <c r="R154" i="99"/>
  <c r="AA162" i="99"/>
  <c r="AC157" i="99"/>
  <c r="Z157" i="99"/>
  <c r="AB157" i="99" s="1"/>
  <c r="L160" i="99"/>
  <c r="M159" i="99"/>
  <c r="D159" i="99" s="1"/>
  <c r="W62" i="98"/>
  <c r="O158" i="98"/>
  <c r="L160" i="98"/>
  <c r="M159" i="98"/>
  <c r="D159" i="98" s="1"/>
  <c r="AA162" i="98"/>
  <c r="C163" i="98"/>
  <c r="B164" i="98"/>
  <c r="AC156" i="98"/>
  <c r="Z156" i="98"/>
  <c r="AB156" i="98" s="1"/>
  <c r="P102" i="98"/>
  <c r="Q102" i="98"/>
  <c r="O158" i="97"/>
  <c r="U148" i="97"/>
  <c r="W148" i="97" s="1"/>
  <c r="V148" i="97" s="1"/>
  <c r="X148" i="97" s="1"/>
  <c r="S87" i="97"/>
  <c r="M159" i="97"/>
  <c r="D159" i="97" s="1"/>
  <c r="L160" i="97"/>
  <c r="B163" i="97"/>
  <c r="C162" i="97"/>
  <c r="R87" i="97"/>
  <c r="H87" i="97" s="1"/>
  <c r="E87" i="97"/>
  <c r="Z157" i="97"/>
  <c r="AB157" i="97" s="1"/>
  <c r="AC157" i="97"/>
  <c r="AA161" i="97"/>
  <c r="O157" i="96"/>
  <c r="U146" i="96"/>
  <c r="W146" i="96" s="1"/>
  <c r="V146" i="96" s="1"/>
  <c r="X146" i="96" s="1"/>
  <c r="B163" i="96"/>
  <c r="C162" i="96"/>
  <c r="Z156" i="96"/>
  <c r="AB156" i="96" s="1"/>
  <c r="AC156" i="96"/>
  <c r="M158" i="96"/>
  <c r="D158" i="96" s="1"/>
  <c r="L159" i="96"/>
  <c r="AA161" i="96"/>
  <c r="C163" i="95"/>
  <c r="B164" i="95"/>
  <c r="S87" i="95"/>
  <c r="AC157" i="95"/>
  <c r="Z157" i="95"/>
  <c r="AB157" i="95" s="1"/>
  <c r="L160" i="95"/>
  <c r="M159" i="95"/>
  <c r="D159" i="95" s="1"/>
  <c r="AA162" i="95"/>
  <c r="O158" i="95"/>
  <c r="R87" i="95"/>
  <c r="O156" i="94"/>
  <c r="C162" i="94"/>
  <c r="B163" i="94"/>
  <c r="L158" i="94"/>
  <c r="M157" i="94"/>
  <c r="D157" i="94" s="1"/>
  <c r="AC155" i="94"/>
  <c r="Z155" i="94"/>
  <c r="AB155" i="94" s="1"/>
  <c r="AA161" i="94"/>
  <c r="W62" i="103" l="1"/>
  <c r="W58" i="95"/>
  <c r="E58" i="95"/>
  <c r="X60" i="94"/>
  <c r="F60" i="94"/>
  <c r="W60" i="113"/>
  <c r="V60" i="113" s="1"/>
  <c r="W59" i="100"/>
  <c r="V59" i="100" s="1"/>
  <c r="H59" i="100"/>
  <c r="I89" i="96"/>
  <c r="P90" i="96"/>
  <c r="Q90" i="96"/>
  <c r="O159" i="117"/>
  <c r="L161" i="117"/>
  <c r="M160" i="117"/>
  <c r="D160" i="117" s="1"/>
  <c r="AC158" i="117"/>
  <c r="Z158" i="117"/>
  <c r="AB158" i="117" s="1"/>
  <c r="P95" i="117"/>
  <c r="I94" i="117"/>
  <c r="Q95" i="117"/>
  <c r="F95" i="117" s="1"/>
  <c r="AA163" i="117"/>
  <c r="U136" i="117"/>
  <c r="W136" i="117" s="1"/>
  <c r="V136" i="117" s="1"/>
  <c r="X136" i="117" s="1"/>
  <c r="C164" i="117"/>
  <c r="B165" i="117"/>
  <c r="U128" i="116"/>
  <c r="W128" i="116" s="1"/>
  <c r="V128" i="116" s="1"/>
  <c r="X128" i="116" s="1"/>
  <c r="O159" i="116"/>
  <c r="C164" i="116"/>
  <c r="B165" i="116"/>
  <c r="S98" i="116"/>
  <c r="AA163" i="116"/>
  <c r="L161" i="116"/>
  <c r="M160" i="116"/>
  <c r="D160" i="116" s="1"/>
  <c r="R98" i="116"/>
  <c r="H98" i="116" s="1"/>
  <c r="E98" i="116"/>
  <c r="AC158" i="116"/>
  <c r="Z158" i="116"/>
  <c r="AB158" i="116" s="1"/>
  <c r="O159" i="115"/>
  <c r="P157" i="115"/>
  <c r="Q157" i="115"/>
  <c r="S157" i="115" s="1"/>
  <c r="B164" i="115"/>
  <c r="C163" i="115"/>
  <c r="M160" i="115"/>
  <c r="D160" i="115" s="1"/>
  <c r="L161" i="115"/>
  <c r="Z158" i="115"/>
  <c r="AB158" i="115" s="1"/>
  <c r="AC158" i="115"/>
  <c r="AA162" i="115"/>
  <c r="U63" i="115"/>
  <c r="E63" i="115" s="1"/>
  <c r="I62" i="115"/>
  <c r="W63" i="115"/>
  <c r="R156" i="115"/>
  <c r="P157" i="114"/>
  <c r="Q157" i="114"/>
  <c r="S157" i="114" s="1"/>
  <c r="O159" i="114"/>
  <c r="F62" i="114"/>
  <c r="X62" i="114"/>
  <c r="AA163" i="114"/>
  <c r="L161" i="114"/>
  <c r="M160" i="114"/>
  <c r="D160" i="114" s="1"/>
  <c r="R156" i="114"/>
  <c r="C164" i="114"/>
  <c r="B165" i="114"/>
  <c r="AC158" i="114"/>
  <c r="Z158" i="114"/>
  <c r="AB158" i="114" s="1"/>
  <c r="O158" i="113"/>
  <c r="P156" i="113"/>
  <c r="Q156" i="113"/>
  <c r="S156" i="113" s="1"/>
  <c r="Z157" i="113"/>
  <c r="AB157" i="113" s="1"/>
  <c r="AC157" i="113"/>
  <c r="AA162" i="113"/>
  <c r="M159" i="113"/>
  <c r="D159" i="113" s="1"/>
  <c r="L160" i="113"/>
  <c r="R155" i="113"/>
  <c r="B164" i="113"/>
  <c r="C163" i="113"/>
  <c r="O159" i="112"/>
  <c r="P156" i="112"/>
  <c r="Q156" i="112"/>
  <c r="S156" i="112" s="1"/>
  <c r="U63" i="112"/>
  <c r="E63" i="112" s="1"/>
  <c r="I62" i="112"/>
  <c r="AA163" i="112"/>
  <c r="M160" i="112"/>
  <c r="D160" i="112" s="1"/>
  <c r="L161" i="112"/>
  <c r="Z158" i="112"/>
  <c r="AB158" i="112" s="1"/>
  <c r="AC158" i="112"/>
  <c r="R156" i="110"/>
  <c r="B165" i="112"/>
  <c r="C164" i="112"/>
  <c r="R155" i="112"/>
  <c r="O159" i="111"/>
  <c r="AA162" i="111"/>
  <c r="AC157" i="111"/>
  <c r="Z157" i="111"/>
  <c r="AB157" i="111" s="1"/>
  <c r="P156" i="111"/>
  <c r="Q156" i="111"/>
  <c r="S156" i="111" s="1"/>
  <c r="L161" i="111"/>
  <c r="M160" i="111"/>
  <c r="D160" i="111" s="1"/>
  <c r="F62" i="111"/>
  <c r="X62" i="111"/>
  <c r="C163" i="111"/>
  <c r="B164" i="111"/>
  <c r="R155" i="111"/>
  <c r="O159" i="110"/>
  <c r="P157" i="110"/>
  <c r="Q157" i="110"/>
  <c r="S157" i="110" s="1"/>
  <c r="L161" i="110"/>
  <c r="M160" i="110"/>
  <c r="D160" i="110" s="1"/>
  <c r="AC158" i="110"/>
  <c r="Z158" i="110"/>
  <c r="AB158" i="110" s="1"/>
  <c r="AA163" i="110"/>
  <c r="U63" i="110"/>
  <c r="E63" i="110" s="1"/>
  <c r="I62" i="110"/>
  <c r="C164" i="110"/>
  <c r="B165" i="110"/>
  <c r="P157" i="109"/>
  <c r="Q157" i="109"/>
  <c r="S157" i="109" s="1"/>
  <c r="O159" i="109"/>
  <c r="AA163" i="109"/>
  <c r="U63" i="109"/>
  <c r="E63" i="109" s="1"/>
  <c r="I62" i="109"/>
  <c r="W63" i="109"/>
  <c r="R156" i="109"/>
  <c r="M160" i="109"/>
  <c r="D160" i="109" s="1"/>
  <c r="L161" i="109"/>
  <c r="Z158" i="109"/>
  <c r="AB158" i="109" s="1"/>
  <c r="AC158" i="109"/>
  <c r="B165" i="109"/>
  <c r="C164" i="109"/>
  <c r="O159" i="108"/>
  <c r="P157" i="108"/>
  <c r="Q157" i="108"/>
  <c r="S157" i="108" s="1"/>
  <c r="AA163" i="108"/>
  <c r="U63" i="108"/>
  <c r="E63" i="108" s="1"/>
  <c r="I62" i="108"/>
  <c r="R156" i="107"/>
  <c r="B165" i="108"/>
  <c r="C164" i="108"/>
  <c r="M160" i="108"/>
  <c r="D160" i="108" s="1"/>
  <c r="L161" i="108"/>
  <c r="Z158" i="108"/>
  <c r="AB158" i="108" s="1"/>
  <c r="AC158" i="108"/>
  <c r="R156" i="108"/>
  <c r="O159" i="107"/>
  <c r="P157" i="107"/>
  <c r="Q157" i="107"/>
  <c r="S157" i="107" s="1"/>
  <c r="L161" i="107"/>
  <c r="M160" i="107"/>
  <c r="D160" i="107" s="1"/>
  <c r="C164" i="107"/>
  <c r="B165" i="107"/>
  <c r="U63" i="107"/>
  <c r="E63" i="107" s="1"/>
  <c r="I62" i="107"/>
  <c r="AC158" i="107"/>
  <c r="Z158" i="107"/>
  <c r="AB158" i="107" s="1"/>
  <c r="AA163" i="107"/>
  <c r="O159" i="106"/>
  <c r="P157" i="106"/>
  <c r="Q157" i="106"/>
  <c r="S157" i="106" s="1"/>
  <c r="AA163" i="106"/>
  <c r="M160" i="106"/>
  <c r="D160" i="106" s="1"/>
  <c r="L161" i="106"/>
  <c r="B165" i="106"/>
  <c r="C164" i="106"/>
  <c r="V62" i="106"/>
  <c r="H62" i="106"/>
  <c r="Z158" i="106"/>
  <c r="AB158" i="106" s="1"/>
  <c r="AC158" i="106"/>
  <c r="R156" i="106"/>
  <c r="O159" i="105"/>
  <c r="P156" i="105"/>
  <c r="Q156" i="105"/>
  <c r="S156" i="105" s="1"/>
  <c r="AA162" i="105"/>
  <c r="Z157" i="105"/>
  <c r="AB157" i="105" s="1"/>
  <c r="AC157" i="105"/>
  <c r="V62" i="105"/>
  <c r="H62" i="105"/>
  <c r="M160" i="105"/>
  <c r="D160" i="105" s="1"/>
  <c r="L161" i="105"/>
  <c r="B164" i="105"/>
  <c r="C163" i="105"/>
  <c r="R155" i="105"/>
  <c r="O159" i="104"/>
  <c r="P157" i="104"/>
  <c r="Q157" i="104"/>
  <c r="S157" i="104" s="1"/>
  <c r="Z158" i="104"/>
  <c r="AB158" i="104" s="1"/>
  <c r="AC158" i="104"/>
  <c r="Q91" i="94"/>
  <c r="P91" i="94"/>
  <c r="B165" i="104"/>
  <c r="C164" i="104"/>
  <c r="F62" i="104"/>
  <c r="X62" i="104"/>
  <c r="AA163" i="104"/>
  <c r="M160" i="104"/>
  <c r="D160" i="104" s="1"/>
  <c r="L161" i="104"/>
  <c r="R156" i="104"/>
  <c r="O158" i="103"/>
  <c r="P155" i="103"/>
  <c r="Q155" i="103"/>
  <c r="S155" i="103" s="1"/>
  <c r="AC157" i="103"/>
  <c r="Z157" i="103"/>
  <c r="AB157" i="103" s="1"/>
  <c r="AA163" i="103"/>
  <c r="R154" i="103"/>
  <c r="L160" i="103"/>
  <c r="M159" i="103"/>
  <c r="D159" i="103" s="1"/>
  <c r="R156" i="101"/>
  <c r="C164" i="103"/>
  <c r="B165" i="103"/>
  <c r="V62" i="103"/>
  <c r="H62" i="103"/>
  <c r="O159" i="102"/>
  <c r="F62" i="102"/>
  <c r="X62" i="102"/>
  <c r="B165" i="102"/>
  <c r="C164" i="102"/>
  <c r="P157" i="102"/>
  <c r="Q157" i="102"/>
  <c r="S157" i="102" s="1"/>
  <c r="Z158" i="102"/>
  <c r="AB158" i="102" s="1"/>
  <c r="AC158" i="102"/>
  <c r="M160" i="102"/>
  <c r="D160" i="102" s="1"/>
  <c r="L161" i="102"/>
  <c r="AA163" i="102"/>
  <c r="R156" i="102"/>
  <c r="O159" i="101"/>
  <c r="P157" i="101"/>
  <c r="Q157" i="101"/>
  <c r="S157" i="101" s="1"/>
  <c r="AA163" i="101"/>
  <c r="AC158" i="101"/>
  <c r="Z158" i="101"/>
  <c r="AB158" i="101" s="1"/>
  <c r="L161" i="101"/>
  <c r="M160" i="101"/>
  <c r="D160" i="101" s="1"/>
  <c r="C164" i="101"/>
  <c r="B165" i="101"/>
  <c r="V62" i="101"/>
  <c r="H62" i="101"/>
  <c r="O158" i="100"/>
  <c r="P155" i="100"/>
  <c r="Q155" i="100"/>
  <c r="S155" i="100" s="1"/>
  <c r="AA162" i="100"/>
  <c r="R154" i="100"/>
  <c r="C163" i="100"/>
  <c r="B164" i="100"/>
  <c r="AC157" i="100"/>
  <c r="Z157" i="100"/>
  <c r="AB157" i="100" s="1"/>
  <c r="L160" i="100"/>
  <c r="M159" i="100"/>
  <c r="D159" i="100" s="1"/>
  <c r="P156" i="99"/>
  <c r="Q156" i="99"/>
  <c r="S156" i="99" s="1"/>
  <c r="O159" i="99"/>
  <c r="L161" i="99"/>
  <c r="M160" i="99"/>
  <c r="D160" i="99" s="1"/>
  <c r="AC158" i="99"/>
  <c r="Z158" i="99"/>
  <c r="AB158" i="99" s="1"/>
  <c r="F62" i="99"/>
  <c r="X62" i="99"/>
  <c r="AA163" i="99"/>
  <c r="C164" i="99"/>
  <c r="B165" i="99"/>
  <c r="R155" i="99"/>
  <c r="V62" i="98"/>
  <c r="H62" i="98"/>
  <c r="O159" i="98"/>
  <c r="S102" i="98"/>
  <c r="C164" i="98"/>
  <c r="B165" i="98"/>
  <c r="L161" i="98"/>
  <c r="M160" i="98"/>
  <c r="D160" i="98" s="1"/>
  <c r="R102" i="98"/>
  <c r="AC157" i="98"/>
  <c r="Z157" i="98"/>
  <c r="AB157" i="98" s="1"/>
  <c r="AA163" i="98"/>
  <c r="O159" i="97"/>
  <c r="U149" i="97"/>
  <c r="W149" i="97" s="1"/>
  <c r="V149" i="97" s="1"/>
  <c r="X149" i="97" s="1"/>
  <c r="Z158" i="97"/>
  <c r="AB158" i="97" s="1"/>
  <c r="AC158" i="97"/>
  <c r="AA162" i="97"/>
  <c r="M160" i="97"/>
  <c r="D160" i="97" s="1"/>
  <c r="L161" i="97"/>
  <c r="P88" i="97"/>
  <c r="I87" i="97"/>
  <c r="Q88" i="97"/>
  <c r="F88" i="97" s="1"/>
  <c r="B164" i="97"/>
  <c r="C163" i="97"/>
  <c r="O158" i="96"/>
  <c r="U147" i="96"/>
  <c r="W147" i="96" s="1"/>
  <c r="V147" i="96" s="1"/>
  <c r="X147" i="96" s="1"/>
  <c r="M159" i="96"/>
  <c r="D159" i="96" s="1"/>
  <c r="L160" i="96"/>
  <c r="B164" i="96"/>
  <c r="C163" i="96"/>
  <c r="Z157" i="96"/>
  <c r="AB157" i="96" s="1"/>
  <c r="AC157" i="96"/>
  <c r="AA162" i="96"/>
  <c r="P88" i="95"/>
  <c r="Q88" i="95"/>
  <c r="AA163" i="95"/>
  <c r="O159" i="95"/>
  <c r="L161" i="95"/>
  <c r="M160" i="95"/>
  <c r="D160" i="95" s="1"/>
  <c r="AC158" i="95"/>
  <c r="Z158" i="95"/>
  <c r="AB158" i="95" s="1"/>
  <c r="C164" i="95"/>
  <c r="B165" i="95"/>
  <c r="O157" i="94"/>
  <c r="AC156" i="94"/>
  <c r="Z156" i="94"/>
  <c r="AB156" i="94" s="1"/>
  <c r="L159" i="94"/>
  <c r="M158" i="94"/>
  <c r="D158" i="94" s="1"/>
  <c r="AA162" i="94"/>
  <c r="C163" i="94"/>
  <c r="B164" i="94"/>
  <c r="W63" i="112" l="1"/>
  <c r="W63" i="108"/>
  <c r="W63" i="110"/>
  <c r="W63" i="107"/>
  <c r="V58" i="95"/>
  <c r="H58" i="95"/>
  <c r="U61" i="94"/>
  <c r="E61" i="94" s="1"/>
  <c r="W61" i="94"/>
  <c r="I60" i="94"/>
  <c r="H60" i="113"/>
  <c r="F60" i="113"/>
  <c r="X60" i="113"/>
  <c r="F59" i="100"/>
  <c r="X59" i="100"/>
  <c r="E90" i="96"/>
  <c r="R90" i="96"/>
  <c r="H90" i="96" s="1"/>
  <c r="F90" i="96"/>
  <c r="S90" i="96"/>
  <c r="U137" i="117"/>
  <c r="W137" i="117" s="1"/>
  <c r="V137" i="117" s="1"/>
  <c r="X137" i="117" s="1"/>
  <c r="O160" i="117"/>
  <c r="C165" i="117"/>
  <c r="B166" i="117"/>
  <c r="S95" i="117"/>
  <c r="AA164" i="117"/>
  <c r="R95" i="117"/>
  <c r="H95" i="117" s="1"/>
  <c r="E95" i="117"/>
  <c r="AC159" i="117"/>
  <c r="Z159" i="117"/>
  <c r="AB159" i="117" s="1"/>
  <c r="L162" i="117"/>
  <c r="M161" i="117"/>
  <c r="D161" i="117" s="1"/>
  <c r="U129" i="116"/>
  <c r="W129" i="116" s="1"/>
  <c r="V129" i="116" s="1"/>
  <c r="X129" i="116" s="1"/>
  <c r="O160" i="116"/>
  <c r="AC159" i="116"/>
  <c r="Z159" i="116"/>
  <c r="AB159" i="116" s="1"/>
  <c r="L162" i="116"/>
  <c r="M161" i="116"/>
  <c r="D161" i="116" s="1"/>
  <c r="P99" i="116"/>
  <c r="I98" i="116"/>
  <c r="Q99" i="116"/>
  <c r="F99" i="116" s="1"/>
  <c r="AA164" i="116"/>
  <c r="C165" i="116"/>
  <c r="B166" i="116"/>
  <c r="O160" i="115"/>
  <c r="P158" i="115"/>
  <c r="Q158" i="115"/>
  <c r="S158" i="115" s="1"/>
  <c r="V63" i="115"/>
  <c r="H63" i="115"/>
  <c r="B165" i="115"/>
  <c r="C164" i="115"/>
  <c r="Z159" i="115"/>
  <c r="AB159" i="115" s="1"/>
  <c r="AC159" i="115"/>
  <c r="M161" i="115"/>
  <c r="D161" i="115" s="1"/>
  <c r="L162" i="115"/>
  <c r="AA163" i="115"/>
  <c r="R157" i="115"/>
  <c r="O160" i="114"/>
  <c r="P158" i="114"/>
  <c r="Q158" i="114"/>
  <c r="S158" i="114" s="1"/>
  <c r="AC159" i="114"/>
  <c r="Z159" i="114"/>
  <c r="AB159" i="114" s="1"/>
  <c r="AA164" i="114"/>
  <c r="R157" i="114"/>
  <c r="C165" i="114"/>
  <c r="B166" i="114"/>
  <c r="L162" i="114"/>
  <c r="M161" i="114"/>
  <c r="D161" i="114" s="1"/>
  <c r="U63" i="114"/>
  <c r="E63" i="114" s="1"/>
  <c r="I62" i="114"/>
  <c r="O159" i="113"/>
  <c r="P157" i="113"/>
  <c r="Q157" i="113"/>
  <c r="S157" i="113" s="1"/>
  <c r="B165" i="113"/>
  <c r="C164" i="113"/>
  <c r="M160" i="113"/>
  <c r="D160" i="113" s="1"/>
  <c r="L161" i="113"/>
  <c r="AA163" i="113"/>
  <c r="Z158" i="113"/>
  <c r="AB158" i="113" s="1"/>
  <c r="AC158" i="113"/>
  <c r="R156" i="113"/>
  <c r="O160" i="112"/>
  <c r="P157" i="112"/>
  <c r="Q157" i="112"/>
  <c r="S157" i="112" s="1"/>
  <c r="R157" i="110"/>
  <c r="B166" i="112"/>
  <c r="C165" i="112"/>
  <c r="Z159" i="112"/>
  <c r="AB159" i="112" s="1"/>
  <c r="AC159" i="112"/>
  <c r="M161" i="112"/>
  <c r="D161" i="112" s="1"/>
  <c r="L162" i="112"/>
  <c r="AA164" i="112"/>
  <c r="V63" i="112"/>
  <c r="H63" i="112"/>
  <c r="R156" i="112"/>
  <c r="O160" i="111"/>
  <c r="AA163" i="111"/>
  <c r="L162" i="111"/>
  <c r="M161" i="111"/>
  <c r="D161" i="111" s="1"/>
  <c r="C164" i="111"/>
  <c r="B165" i="111"/>
  <c r="U63" i="111"/>
  <c r="E63" i="111" s="1"/>
  <c r="I62" i="111"/>
  <c r="R156" i="111"/>
  <c r="AC158" i="111"/>
  <c r="Z158" i="111"/>
  <c r="AB158" i="111" s="1"/>
  <c r="P157" i="111"/>
  <c r="Q157" i="111"/>
  <c r="S157" i="111" s="1"/>
  <c r="O160" i="110"/>
  <c r="P158" i="110"/>
  <c r="Q158" i="110"/>
  <c r="S158" i="110" s="1"/>
  <c r="C165" i="110"/>
  <c r="B166" i="110"/>
  <c r="V63" i="110"/>
  <c r="H63" i="110"/>
  <c r="AC159" i="110"/>
  <c r="Z159" i="110"/>
  <c r="AB159" i="110" s="1"/>
  <c r="L162" i="110"/>
  <c r="M161" i="110"/>
  <c r="D161" i="110" s="1"/>
  <c r="AA164" i="110"/>
  <c r="O160" i="109"/>
  <c r="B166" i="109"/>
  <c r="C165" i="109"/>
  <c r="V63" i="109"/>
  <c r="H63" i="109"/>
  <c r="P158" i="109"/>
  <c r="Q158" i="109"/>
  <c r="S158" i="109" s="1"/>
  <c r="AA164" i="109"/>
  <c r="Z159" i="109"/>
  <c r="AB159" i="109" s="1"/>
  <c r="AC159" i="109"/>
  <c r="M161" i="109"/>
  <c r="D161" i="109" s="1"/>
  <c r="L162" i="109"/>
  <c r="R157" i="109"/>
  <c r="O160" i="108"/>
  <c r="P158" i="108"/>
  <c r="Q158" i="108"/>
  <c r="S158" i="108" s="1"/>
  <c r="R157" i="107"/>
  <c r="B166" i="108"/>
  <c r="C165" i="108"/>
  <c r="V63" i="108"/>
  <c r="H63" i="108"/>
  <c r="Z159" i="108"/>
  <c r="AB159" i="108" s="1"/>
  <c r="AC159" i="108"/>
  <c r="M161" i="108"/>
  <c r="D161" i="108" s="1"/>
  <c r="L162" i="108"/>
  <c r="AA164" i="108"/>
  <c r="R157" i="108"/>
  <c r="O160" i="107"/>
  <c r="P158" i="107"/>
  <c r="Q158" i="107"/>
  <c r="S158" i="107" s="1"/>
  <c r="AC159" i="107"/>
  <c r="Z159" i="107"/>
  <c r="AB159" i="107" s="1"/>
  <c r="AA164" i="107"/>
  <c r="L162" i="107"/>
  <c r="M161" i="107"/>
  <c r="D161" i="107" s="1"/>
  <c r="V63" i="107"/>
  <c r="H63" i="107"/>
  <c r="C165" i="107"/>
  <c r="B166" i="107"/>
  <c r="O160" i="106"/>
  <c r="P158" i="106"/>
  <c r="Q158" i="106"/>
  <c r="S158" i="106" s="1"/>
  <c r="Z159" i="106"/>
  <c r="AB159" i="106" s="1"/>
  <c r="AC159" i="106"/>
  <c r="AA164" i="106"/>
  <c r="M161" i="106"/>
  <c r="D161" i="106" s="1"/>
  <c r="L162" i="106"/>
  <c r="F62" i="106"/>
  <c r="X62" i="106"/>
  <c r="B166" i="106"/>
  <c r="C165" i="106"/>
  <c r="R157" i="106"/>
  <c r="O160" i="105"/>
  <c r="P157" i="105"/>
  <c r="Q157" i="105"/>
  <c r="S157" i="105" s="1"/>
  <c r="AA163" i="105"/>
  <c r="M161" i="105"/>
  <c r="D161" i="105" s="1"/>
  <c r="L162" i="105"/>
  <c r="Z158" i="105"/>
  <c r="AB158" i="105" s="1"/>
  <c r="AC158" i="105"/>
  <c r="B165" i="105"/>
  <c r="C164" i="105"/>
  <c r="F62" i="105"/>
  <c r="X62" i="105"/>
  <c r="R156" i="105"/>
  <c r="O160" i="104"/>
  <c r="P158" i="104"/>
  <c r="Q158" i="104"/>
  <c r="S158" i="104" s="1"/>
  <c r="U63" i="104"/>
  <c r="E63" i="104" s="1"/>
  <c r="I62" i="104"/>
  <c r="AA164" i="104"/>
  <c r="R91" i="94"/>
  <c r="M161" i="104"/>
  <c r="D161" i="104" s="1"/>
  <c r="L162" i="104"/>
  <c r="B166" i="104"/>
  <c r="C165" i="104"/>
  <c r="S91" i="94"/>
  <c r="Z159" i="104"/>
  <c r="AB159" i="104" s="1"/>
  <c r="AC159" i="104"/>
  <c r="R157" i="104"/>
  <c r="O159" i="103"/>
  <c r="C165" i="103"/>
  <c r="B166" i="103"/>
  <c r="L161" i="103"/>
  <c r="M160" i="103"/>
  <c r="D160" i="103" s="1"/>
  <c r="AC158" i="103"/>
  <c r="Z158" i="103"/>
  <c r="AB158" i="103" s="1"/>
  <c r="P156" i="103"/>
  <c r="Q156" i="103"/>
  <c r="S156" i="103" s="1"/>
  <c r="F62" i="103"/>
  <c r="X62" i="103"/>
  <c r="AA164" i="103"/>
  <c r="R155" i="103"/>
  <c r="O160" i="102"/>
  <c r="P158" i="102"/>
  <c r="Q158" i="102"/>
  <c r="S158" i="102" s="1"/>
  <c r="AA164" i="102"/>
  <c r="U63" i="102"/>
  <c r="E63" i="102" s="1"/>
  <c r="I62" i="102"/>
  <c r="R155" i="100"/>
  <c r="R157" i="101"/>
  <c r="M161" i="102"/>
  <c r="D161" i="102" s="1"/>
  <c r="L162" i="102"/>
  <c r="Z159" i="102"/>
  <c r="AB159" i="102" s="1"/>
  <c r="AC159" i="102"/>
  <c r="R157" i="102"/>
  <c r="B166" i="102"/>
  <c r="C165" i="102"/>
  <c r="O160" i="101"/>
  <c r="P158" i="101"/>
  <c r="Q158" i="101"/>
  <c r="S158" i="101" s="1"/>
  <c r="C165" i="101"/>
  <c r="B166" i="101"/>
  <c r="F62" i="101"/>
  <c r="X62" i="101"/>
  <c r="AA164" i="101"/>
  <c r="L162" i="101"/>
  <c r="M161" i="101"/>
  <c r="D161" i="101" s="1"/>
  <c r="AC159" i="101"/>
  <c r="Z159" i="101"/>
  <c r="AB159" i="101" s="1"/>
  <c r="O159" i="100"/>
  <c r="P156" i="100"/>
  <c r="Q156" i="100"/>
  <c r="S156" i="100" s="1"/>
  <c r="L161" i="100"/>
  <c r="M160" i="100"/>
  <c r="D160" i="100" s="1"/>
  <c r="AC158" i="100"/>
  <c r="Z158" i="100"/>
  <c r="AB158" i="100" s="1"/>
  <c r="AA163" i="100"/>
  <c r="C164" i="100"/>
  <c r="B165" i="100"/>
  <c r="P157" i="99"/>
  <c r="Q157" i="99"/>
  <c r="S157" i="99" s="1"/>
  <c r="O160" i="99"/>
  <c r="C165" i="99"/>
  <c r="B166" i="99"/>
  <c r="AC159" i="99"/>
  <c r="Z159" i="99"/>
  <c r="AB159" i="99" s="1"/>
  <c r="L162" i="99"/>
  <c r="M161" i="99"/>
  <c r="D161" i="99" s="1"/>
  <c r="R156" i="99"/>
  <c r="AA164" i="99"/>
  <c r="U63" i="99"/>
  <c r="E63" i="99" s="1"/>
  <c r="I62" i="99"/>
  <c r="X62" i="98"/>
  <c r="F62" i="98"/>
  <c r="O160" i="98"/>
  <c r="C165" i="98"/>
  <c r="B166" i="98"/>
  <c r="P103" i="98"/>
  <c r="Q103" i="98"/>
  <c r="AC158" i="98"/>
  <c r="Z158" i="98"/>
  <c r="AB158" i="98" s="1"/>
  <c r="L162" i="98"/>
  <c r="M161" i="98"/>
  <c r="D161" i="98" s="1"/>
  <c r="AA164" i="98"/>
  <c r="O160" i="97"/>
  <c r="U150" i="97"/>
  <c r="W150" i="97" s="1"/>
  <c r="V150" i="97" s="1"/>
  <c r="X150" i="97" s="1"/>
  <c r="AA163" i="97"/>
  <c r="S88" i="97"/>
  <c r="M161" i="97"/>
  <c r="D161" i="97" s="1"/>
  <c r="L162" i="97"/>
  <c r="B165" i="97"/>
  <c r="C164" i="97"/>
  <c r="R88" i="97"/>
  <c r="H88" i="97" s="1"/>
  <c r="E88" i="97"/>
  <c r="Z159" i="97"/>
  <c r="AB159" i="97" s="1"/>
  <c r="AC159" i="97"/>
  <c r="O159" i="96"/>
  <c r="U148" i="96"/>
  <c r="W148" i="96" s="1"/>
  <c r="V148" i="96" s="1"/>
  <c r="X148" i="96" s="1"/>
  <c r="B165" i="96"/>
  <c r="C164" i="96"/>
  <c r="Z158" i="96"/>
  <c r="AB158" i="96" s="1"/>
  <c r="AC158" i="96"/>
  <c r="AA163" i="96"/>
  <c r="M160" i="96"/>
  <c r="D160" i="96" s="1"/>
  <c r="L161" i="96"/>
  <c r="O160" i="95"/>
  <c r="C165" i="95"/>
  <c r="B166" i="95"/>
  <c r="R88" i="95"/>
  <c r="AA164" i="95"/>
  <c r="AC159" i="95"/>
  <c r="Z159" i="95"/>
  <c r="AB159" i="95" s="1"/>
  <c r="L162" i="95"/>
  <c r="M161" i="95"/>
  <c r="D161" i="95" s="1"/>
  <c r="S88" i="95"/>
  <c r="O158" i="94"/>
  <c r="L160" i="94"/>
  <c r="M159" i="94"/>
  <c r="D159" i="94" s="1"/>
  <c r="AC157" i="94"/>
  <c r="Z157" i="94"/>
  <c r="AB157" i="94" s="1"/>
  <c r="C164" i="94"/>
  <c r="B165" i="94"/>
  <c r="AA163" i="94"/>
  <c r="W63" i="99" l="1"/>
  <c r="W63" i="102"/>
  <c r="W63" i="104"/>
  <c r="X58" i="95"/>
  <c r="F58" i="95"/>
  <c r="V61" i="94"/>
  <c r="H61" i="94"/>
  <c r="U60" i="100"/>
  <c r="E60" i="100" s="1"/>
  <c r="I59" i="100"/>
  <c r="U61" i="113"/>
  <c r="E61" i="113" s="1"/>
  <c r="I60" i="113"/>
  <c r="I90" i="96"/>
  <c r="P91" i="96"/>
  <c r="Q91" i="96"/>
  <c r="U138" i="117"/>
  <c r="W138" i="117" s="1"/>
  <c r="V138" i="117" s="1"/>
  <c r="X138" i="117" s="1"/>
  <c r="O161" i="117"/>
  <c r="L163" i="117"/>
  <c r="M162" i="117"/>
  <c r="D162" i="117" s="1"/>
  <c r="AC160" i="117"/>
  <c r="Z160" i="117"/>
  <c r="AB160" i="117" s="1"/>
  <c r="P96" i="117"/>
  <c r="I95" i="117"/>
  <c r="Q96" i="117"/>
  <c r="F96" i="117" s="1"/>
  <c r="AA165" i="117"/>
  <c r="C166" i="117"/>
  <c r="B167" i="117"/>
  <c r="U130" i="116"/>
  <c r="W130" i="116" s="1"/>
  <c r="V130" i="116" s="1"/>
  <c r="X130" i="116" s="1"/>
  <c r="O161" i="116"/>
  <c r="C166" i="116"/>
  <c r="B167" i="116"/>
  <c r="R99" i="116"/>
  <c r="H99" i="116" s="1"/>
  <c r="E99" i="116"/>
  <c r="L163" i="116"/>
  <c r="M162" i="116"/>
  <c r="D162" i="116" s="1"/>
  <c r="AC160" i="116"/>
  <c r="Z160" i="116"/>
  <c r="AB160" i="116" s="1"/>
  <c r="AA165" i="116"/>
  <c r="S99" i="116"/>
  <c r="R158" i="114"/>
  <c r="O161" i="115"/>
  <c r="P159" i="115"/>
  <c r="Q159" i="115"/>
  <c r="S159" i="115" s="1"/>
  <c r="B166" i="115"/>
  <c r="C165" i="115"/>
  <c r="F63" i="115"/>
  <c r="X63" i="115"/>
  <c r="M162" i="115"/>
  <c r="D162" i="115" s="1"/>
  <c r="L163" i="115"/>
  <c r="Z160" i="115"/>
  <c r="AB160" i="115" s="1"/>
  <c r="AC160" i="115"/>
  <c r="AA164" i="115"/>
  <c r="R158" i="115"/>
  <c r="O161" i="114"/>
  <c r="P159" i="114"/>
  <c r="Q159" i="114"/>
  <c r="S159" i="114" s="1"/>
  <c r="L163" i="114"/>
  <c r="M162" i="114"/>
  <c r="D162" i="114" s="1"/>
  <c r="AA165" i="114"/>
  <c r="AC160" i="114"/>
  <c r="Z160" i="114"/>
  <c r="AB160" i="114" s="1"/>
  <c r="W63" i="114"/>
  <c r="C166" i="114"/>
  <c r="B167" i="114"/>
  <c r="O160" i="113"/>
  <c r="P158" i="113"/>
  <c r="Q158" i="113"/>
  <c r="S158" i="113" s="1"/>
  <c r="Z159" i="113"/>
  <c r="AB159" i="113" s="1"/>
  <c r="AC159" i="113"/>
  <c r="B166" i="113"/>
  <c r="C165" i="113"/>
  <c r="M161" i="113"/>
  <c r="D161" i="113" s="1"/>
  <c r="L162" i="113"/>
  <c r="AA164" i="113"/>
  <c r="R157" i="113"/>
  <c r="O161" i="112"/>
  <c r="P158" i="112"/>
  <c r="Q158" i="112"/>
  <c r="S158" i="112" s="1"/>
  <c r="R157" i="111"/>
  <c r="F63" i="112"/>
  <c r="X63" i="112"/>
  <c r="M162" i="112"/>
  <c r="D162" i="112" s="1"/>
  <c r="L163" i="112"/>
  <c r="Z160" i="112"/>
  <c r="AB160" i="112" s="1"/>
  <c r="AC160" i="112"/>
  <c r="AA165" i="112"/>
  <c r="B167" i="112"/>
  <c r="C166" i="112"/>
  <c r="R157" i="112"/>
  <c r="O161" i="111"/>
  <c r="P158" i="111"/>
  <c r="Q158" i="111"/>
  <c r="S158" i="111" s="1"/>
  <c r="AA164" i="111"/>
  <c r="L163" i="111"/>
  <c r="M162" i="111"/>
  <c r="D162" i="111" s="1"/>
  <c r="R158" i="110"/>
  <c r="AC159" i="111"/>
  <c r="Z159" i="111"/>
  <c r="AB159" i="111" s="1"/>
  <c r="W63" i="111"/>
  <c r="C165" i="111"/>
  <c r="B166" i="111"/>
  <c r="O161" i="110"/>
  <c r="P159" i="110"/>
  <c r="Q159" i="110"/>
  <c r="S159" i="110" s="1"/>
  <c r="L163" i="110"/>
  <c r="M162" i="110"/>
  <c r="D162" i="110" s="1"/>
  <c r="AC160" i="110"/>
  <c r="Z160" i="110"/>
  <c r="AB160" i="110" s="1"/>
  <c r="F63" i="110"/>
  <c r="X63" i="110"/>
  <c r="AA165" i="110"/>
  <c r="C166" i="110"/>
  <c r="B167" i="110"/>
  <c r="O161" i="109"/>
  <c r="P159" i="109"/>
  <c r="Q159" i="109"/>
  <c r="S159" i="109" s="1"/>
  <c r="M162" i="109"/>
  <c r="D162" i="109" s="1"/>
  <c r="L163" i="109"/>
  <c r="Z160" i="109"/>
  <c r="AB160" i="109" s="1"/>
  <c r="AC160" i="109"/>
  <c r="AA165" i="109"/>
  <c r="R158" i="109"/>
  <c r="F63" i="109"/>
  <c r="X63" i="109"/>
  <c r="B167" i="109"/>
  <c r="C166" i="109"/>
  <c r="O161" i="108"/>
  <c r="P159" i="108"/>
  <c r="Q159" i="108"/>
  <c r="S159" i="108" s="1"/>
  <c r="R158" i="107"/>
  <c r="M162" i="108"/>
  <c r="D162" i="108" s="1"/>
  <c r="L163" i="108"/>
  <c r="Z160" i="108"/>
  <c r="AB160" i="108" s="1"/>
  <c r="AC160" i="108"/>
  <c r="AA165" i="108"/>
  <c r="F63" i="108"/>
  <c r="X63" i="108"/>
  <c r="B167" i="108"/>
  <c r="C166" i="108"/>
  <c r="R158" i="108"/>
  <c r="O161" i="107"/>
  <c r="P159" i="107"/>
  <c r="Q159" i="107"/>
  <c r="S159" i="107" s="1"/>
  <c r="C166" i="107"/>
  <c r="B167" i="107"/>
  <c r="AC160" i="107"/>
  <c r="Z160" i="107"/>
  <c r="AB160" i="107" s="1"/>
  <c r="AA165" i="107"/>
  <c r="F63" i="107"/>
  <c r="X63" i="107"/>
  <c r="L163" i="107"/>
  <c r="M162" i="107"/>
  <c r="D162" i="107" s="1"/>
  <c r="O161" i="106"/>
  <c r="P159" i="106"/>
  <c r="Q159" i="106"/>
  <c r="S159" i="106" s="1"/>
  <c r="AA165" i="106"/>
  <c r="U63" i="106"/>
  <c r="E63" i="106" s="1"/>
  <c r="I62" i="106"/>
  <c r="M162" i="106"/>
  <c r="D162" i="106" s="1"/>
  <c r="L163" i="106"/>
  <c r="B167" i="106"/>
  <c r="C166" i="106"/>
  <c r="Z160" i="106"/>
  <c r="AB160" i="106" s="1"/>
  <c r="AC160" i="106"/>
  <c r="R158" i="106"/>
  <c r="O161" i="105"/>
  <c r="P158" i="105"/>
  <c r="Q158" i="105"/>
  <c r="S158" i="105" s="1"/>
  <c r="U63" i="105"/>
  <c r="E63" i="105" s="1"/>
  <c r="I62" i="105"/>
  <c r="AA164" i="105"/>
  <c r="Z159" i="105"/>
  <c r="AB159" i="105" s="1"/>
  <c r="AC159" i="105"/>
  <c r="M162" i="105"/>
  <c r="D162" i="105" s="1"/>
  <c r="L163" i="105"/>
  <c r="B166" i="105"/>
  <c r="C165" i="105"/>
  <c r="R157" i="105"/>
  <c r="O161" i="104"/>
  <c r="P159" i="104"/>
  <c r="Q159" i="104"/>
  <c r="S159" i="104" s="1"/>
  <c r="Z160" i="104"/>
  <c r="AB160" i="104" s="1"/>
  <c r="AC160" i="104"/>
  <c r="P92" i="94"/>
  <c r="Q92" i="94"/>
  <c r="AA165" i="104"/>
  <c r="M162" i="104"/>
  <c r="D162" i="104" s="1"/>
  <c r="L163" i="104"/>
  <c r="B167" i="104"/>
  <c r="C166" i="104"/>
  <c r="V63" i="104"/>
  <c r="H63" i="104"/>
  <c r="R158" i="104"/>
  <c r="R156" i="103"/>
  <c r="P157" i="103"/>
  <c r="Q157" i="103"/>
  <c r="S157" i="103" s="1"/>
  <c r="O160" i="103"/>
  <c r="C166" i="103"/>
  <c r="B167" i="103"/>
  <c r="U63" i="103"/>
  <c r="E63" i="103" s="1"/>
  <c r="I62" i="103"/>
  <c r="AC159" i="103"/>
  <c r="Z159" i="103"/>
  <c r="AB159" i="103" s="1"/>
  <c r="L162" i="103"/>
  <c r="M161" i="103"/>
  <c r="D161" i="103" s="1"/>
  <c r="AA165" i="103"/>
  <c r="O161" i="102"/>
  <c r="B167" i="102"/>
  <c r="C166" i="102"/>
  <c r="Z160" i="102"/>
  <c r="AB160" i="102" s="1"/>
  <c r="AC160" i="102"/>
  <c r="M162" i="102"/>
  <c r="D162" i="102" s="1"/>
  <c r="L163" i="102"/>
  <c r="V63" i="102"/>
  <c r="H63" i="102"/>
  <c r="P159" i="102"/>
  <c r="Q159" i="102"/>
  <c r="S159" i="102" s="1"/>
  <c r="R156" i="100"/>
  <c r="R158" i="101"/>
  <c r="AA165" i="102"/>
  <c r="R158" i="102"/>
  <c r="O161" i="101"/>
  <c r="P159" i="101"/>
  <c r="Q159" i="101"/>
  <c r="S159" i="101" s="1"/>
  <c r="AA165" i="101"/>
  <c r="AC160" i="101"/>
  <c r="Z160" i="101"/>
  <c r="AB160" i="101" s="1"/>
  <c r="L163" i="101"/>
  <c r="M162" i="101"/>
  <c r="D162" i="101" s="1"/>
  <c r="U63" i="101"/>
  <c r="E63" i="101" s="1"/>
  <c r="I62" i="101"/>
  <c r="C166" i="101"/>
  <c r="B167" i="101"/>
  <c r="O160" i="100"/>
  <c r="P157" i="100"/>
  <c r="Q157" i="100"/>
  <c r="S157" i="100" s="1"/>
  <c r="C165" i="100"/>
  <c r="B166" i="100"/>
  <c r="AC159" i="100"/>
  <c r="Z159" i="100"/>
  <c r="AB159" i="100" s="1"/>
  <c r="L162" i="100"/>
  <c r="M161" i="100"/>
  <c r="D161" i="100" s="1"/>
  <c r="AA164" i="100"/>
  <c r="P158" i="99"/>
  <c r="Q158" i="99"/>
  <c r="S158" i="99" s="1"/>
  <c r="O161" i="99"/>
  <c r="V63" i="99"/>
  <c r="H63" i="99"/>
  <c r="C166" i="99"/>
  <c r="B167" i="99"/>
  <c r="L163" i="99"/>
  <c r="M162" i="99"/>
  <c r="D162" i="99" s="1"/>
  <c r="AC160" i="99"/>
  <c r="Z160" i="99"/>
  <c r="AB160" i="99" s="1"/>
  <c r="AA165" i="99"/>
  <c r="R157" i="99"/>
  <c r="U63" i="98"/>
  <c r="E63" i="98" s="1"/>
  <c r="I62" i="98"/>
  <c r="O161" i="98"/>
  <c r="L163" i="98"/>
  <c r="M162" i="98"/>
  <c r="D162" i="98" s="1"/>
  <c r="AC159" i="98"/>
  <c r="Z159" i="98"/>
  <c r="AB159" i="98" s="1"/>
  <c r="R103" i="98"/>
  <c r="AA165" i="98"/>
  <c r="S103" i="98"/>
  <c r="C166" i="98"/>
  <c r="B167" i="98"/>
  <c r="O161" i="97"/>
  <c r="U151" i="97"/>
  <c r="W151" i="97" s="1"/>
  <c r="V151" i="97" s="1"/>
  <c r="X151" i="97" s="1"/>
  <c r="B166" i="97"/>
  <c r="C165" i="97"/>
  <c r="Z160" i="97"/>
  <c r="AB160" i="97" s="1"/>
  <c r="AC160" i="97"/>
  <c r="AA164" i="97"/>
  <c r="M162" i="97"/>
  <c r="D162" i="97" s="1"/>
  <c r="L163" i="97"/>
  <c r="P89" i="97"/>
  <c r="I88" i="97"/>
  <c r="Q89" i="97"/>
  <c r="F89" i="97" s="1"/>
  <c r="O160" i="96"/>
  <c r="U149" i="96"/>
  <c r="W149" i="96" s="1"/>
  <c r="V149" i="96" s="1"/>
  <c r="X149" i="96" s="1"/>
  <c r="B166" i="96"/>
  <c r="C165" i="96"/>
  <c r="M161" i="96"/>
  <c r="D161" i="96" s="1"/>
  <c r="L162" i="96"/>
  <c r="Z159" i="96"/>
  <c r="AB159" i="96" s="1"/>
  <c r="AC159" i="96"/>
  <c r="AA164" i="96"/>
  <c r="O161" i="95"/>
  <c r="AA165" i="95"/>
  <c r="P89" i="95"/>
  <c r="Q89" i="95"/>
  <c r="L163" i="95"/>
  <c r="M162" i="95"/>
  <c r="D162" i="95" s="1"/>
  <c r="AC160" i="95"/>
  <c r="Z160" i="95"/>
  <c r="AB160" i="95" s="1"/>
  <c r="C166" i="95"/>
  <c r="B167" i="95"/>
  <c r="O159" i="94"/>
  <c r="C165" i="94"/>
  <c r="B166" i="94"/>
  <c r="AA164" i="94"/>
  <c r="AC158" i="94"/>
  <c r="Z158" i="94"/>
  <c r="AB158" i="94" s="1"/>
  <c r="L161" i="94"/>
  <c r="M160" i="94"/>
  <c r="D160" i="94" s="1"/>
  <c r="W63" i="105" l="1"/>
  <c r="W63" i="101"/>
  <c r="W63" i="103"/>
  <c r="U59" i="95"/>
  <c r="I58" i="95"/>
  <c r="X61" i="94"/>
  <c r="F61" i="94"/>
  <c r="W60" i="100"/>
  <c r="V60" i="100" s="1"/>
  <c r="W61" i="113"/>
  <c r="H60" i="100"/>
  <c r="R91" i="96"/>
  <c r="H91" i="96" s="1"/>
  <c r="E91" i="96"/>
  <c r="F91" i="96"/>
  <c r="S91" i="96"/>
  <c r="U139" i="117"/>
  <c r="W139" i="117" s="1"/>
  <c r="V139" i="117" s="1"/>
  <c r="X139" i="117" s="1"/>
  <c r="O162" i="117"/>
  <c r="C167" i="117"/>
  <c r="B168" i="117"/>
  <c r="R96" i="117"/>
  <c r="H96" i="117" s="1"/>
  <c r="E96" i="117"/>
  <c r="AC161" i="117"/>
  <c r="Z161" i="117"/>
  <c r="AB161" i="117" s="1"/>
  <c r="L164" i="117"/>
  <c r="M163" i="117"/>
  <c r="D163" i="117" s="1"/>
  <c r="AA166" i="117"/>
  <c r="S96" i="117"/>
  <c r="U131" i="116"/>
  <c r="W131" i="116" s="1"/>
  <c r="V131" i="116" s="1"/>
  <c r="X131" i="116" s="1"/>
  <c r="O162" i="116"/>
  <c r="AC161" i="116"/>
  <c r="Z161" i="116"/>
  <c r="AB161" i="116" s="1"/>
  <c r="L164" i="116"/>
  <c r="M163" i="116"/>
  <c r="D163" i="116" s="1"/>
  <c r="AA166" i="116"/>
  <c r="P100" i="116"/>
  <c r="I99" i="116"/>
  <c r="Q100" i="116"/>
  <c r="F100" i="116" s="1"/>
  <c r="C167" i="116"/>
  <c r="B168" i="116"/>
  <c r="R159" i="114"/>
  <c r="O162" i="115"/>
  <c r="P160" i="115"/>
  <c r="Q160" i="115"/>
  <c r="S160" i="115" s="1"/>
  <c r="B167" i="115"/>
  <c r="C166" i="115"/>
  <c r="Z161" i="115"/>
  <c r="AB161" i="115" s="1"/>
  <c r="AC161" i="115"/>
  <c r="M163" i="115"/>
  <c r="D163" i="115" s="1"/>
  <c r="L164" i="115"/>
  <c r="U64" i="115"/>
  <c r="E64" i="115" s="1"/>
  <c r="I63" i="115"/>
  <c r="AA165" i="115"/>
  <c r="R159" i="115"/>
  <c r="O162" i="114"/>
  <c r="P160" i="114"/>
  <c r="Q160" i="114"/>
  <c r="S160" i="114" s="1"/>
  <c r="AA166" i="114"/>
  <c r="L164" i="114"/>
  <c r="M163" i="114"/>
  <c r="D163" i="114" s="1"/>
  <c r="C167" i="114"/>
  <c r="B168" i="114"/>
  <c r="V63" i="114"/>
  <c r="H63" i="114"/>
  <c r="AC161" i="114"/>
  <c r="Z161" i="114"/>
  <c r="AB161" i="114" s="1"/>
  <c r="O161" i="113"/>
  <c r="P159" i="113"/>
  <c r="Q159" i="113"/>
  <c r="S159" i="113" s="1"/>
  <c r="B167" i="113"/>
  <c r="C166" i="113"/>
  <c r="M162" i="113"/>
  <c r="D162" i="113" s="1"/>
  <c r="L163" i="113"/>
  <c r="AA165" i="113"/>
  <c r="Z160" i="113"/>
  <c r="AB160" i="113" s="1"/>
  <c r="AC160" i="113"/>
  <c r="R158" i="113"/>
  <c r="O162" i="112"/>
  <c r="P159" i="112"/>
  <c r="Q159" i="112"/>
  <c r="S159" i="112" s="1"/>
  <c r="B168" i="112"/>
  <c r="C167" i="112"/>
  <c r="Z161" i="112"/>
  <c r="AB161" i="112" s="1"/>
  <c r="AC161" i="112"/>
  <c r="M163" i="112"/>
  <c r="D163" i="112" s="1"/>
  <c r="L164" i="112"/>
  <c r="U64" i="112"/>
  <c r="E64" i="112" s="1"/>
  <c r="I63" i="112"/>
  <c r="AA166" i="112"/>
  <c r="R158" i="112"/>
  <c r="O162" i="111"/>
  <c r="P159" i="111"/>
  <c r="Q159" i="111"/>
  <c r="S159" i="111" s="1"/>
  <c r="R159" i="110"/>
  <c r="C166" i="111"/>
  <c r="B167" i="111"/>
  <c r="V63" i="111"/>
  <c r="H63" i="111"/>
  <c r="AC160" i="111"/>
  <c r="Z160" i="111"/>
  <c r="AB160" i="111" s="1"/>
  <c r="R158" i="111"/>
  <c r="AA165" i="111"/>
  <c r="L164" i="111"/>
  <c r="M163" i="111"/>
  <c r="D163" i="111" s="1"/>
  <c r="O162" i="110"/>
  <c r="P160" i="110"/>
  <c r="Q160" i="110"/>
  <c r="S160" i="110" s="1"/>
  <c r="C167" i="110"/>
  <c r="B168" i="110"/>
  <c r="AC161" i="110"/>
  <c r="Z161" i="110"/>
  <c r="AB161" i="110" s="1"/>
  <c r="L164" i="110"/>
  <c r="M163" i="110"/>
  <c r="D163" i="110" s="1"/>
  <c r="AA166" i="110"/>
  <c r="U64" i="110"/>
  <c r="E64" i="110" s="1"/>
  <c r="I63" i="110"/>
  <c r="O162" i="109"/>
  <c r="P160" i="109"/>
  <c r="Q160" i="109"/>
  <c r="S160" i="109" s="1"/>
  <c r="B168" i="109"/>
  <c r="C167" i="109"/>
  <c r="AA166" i="109"/>
  <c r="U64" i="109"/>
  <c r="E64" i="109" s="1"/>
  <c r="I63" i="109"/>
  <c r="W64" i="109"/>
  <c r="Z161" i="109"/>
  <c r="AB161" i="109" s="1"/>
  <c r="AC161" i="109"/>
  <c r="M163" i="109"/>
  <c r="D163" i="109" s="1"/>
  <c r="L164" i="109"/>
  <c r="R159" i="109"/>
  <c r="O162" i="108"/>
  <c r="P160" i="108"/>
  <c r="Q160" i="108"/>
  <c r="S160" i="108" s="1"/>
  <c r="R159" i="107"/>
  <c r="B168" i="108"/>
  <c r="C167" i="108"/>
  <c r="Z161" i="108"/>
  <c r="AB161" i="108" s="1"/>
  <c r="AC161" i="108"/>
  <c r="M163" i="108"/>
  <c r="D163" i="108" s="1"/>
  <c r="L164" i="108"/>
  <c r="AA166" i="108"/>
  <c r="U64" i="108"/>
  <c r="E64" i="108" s="1"/>
  <c r="I63" i="108"/>
  <c r="R159" i="108"/>
  <c r="O162" i="107"/>
  <c r="P160" i="107"/>
  <c r="Q160" i="107"/>
  <c r="S160" i="107" s="1"/>
  <c r="U64" i="107"/>
  <c r="E64" i="107" s="1"/>
  <c r="I63" i="107"/>
  <c r="AC161" i="107"/>
  <c r="Z161" i="107"/>
  <c r="AB161" i="107" s="1"/>
  <c r="AA166" i="107"/>
  <c r="L164" i="107"/>
  <c r="M163" i="107"/>
  <c r="D163" i="107" s="1"/>
  <c r="C167" i="107"/>
  <c r="B168" i="107"/>
  <c r="O162" i="106"/>
  <c r="P160" i="106"/>
  <c r="Q160" i="106"/>
  <c r="S160" i="106" s="1"/>
  <c r="Z161" i="106"/>
  <c r="AB161" i="106" s="1"/>
  <c r="AC161" i="106"/>
  <c r="AA166" i="106"/>
  <c r="M163" i="106"/>
  <c r="D163" i="106" s="1"/>
  <c r="L164" i="106"/>
  <c r="W63" i="106"/>
  <c r="B168" i="106"/>
  <c r="C167" i="106"/>
  <c r="R159" i="106"/>
  <c r="O162" i="105"/>
  <c r="P159" i="105"/>
  <c r="Q159" i="105"/>
  <c r="S159" i="105" s="1"/>
  <c r="AA165" i="105"/>
  <c r="M163" i="105"/>
  <c r="D163" i="105" s="1"/>
  <c r="L164" i="105"/>
  <c r="Z160" i="105"/>
  <c r="AB160" i="105" s="1"/>
  <c r="AC160" i="105"/>
  <c r="B167" i="105"/>
  <c r="C166" i="105"/>
  <c r="V63" i="105"/>
  <c r="H63" i="105"/>
  <c r="R158" i="105"/>
  <c r="O162" i="104"/>
  <c r="P160" i="104"/>
  <c r="Q160" i="104"/>
  <c r="S160" i="104" s="1"/>
  <c r="F63" i="104"/>
  <c r="X63" i="104"/>
  <c r="B168" i="104"/>
  <c r="C167" i="104"/>
  <c r="S92" i="94"/>
  <c r="R92" i="94"/>
  <c r="AA166" i="104"/>
  <c r="M163" i="104"/>
  <c r="D163" i="104" s="1"/>
  <c r="L164" i="104"/>
  <c r="Z161" i="104"/>
  <c r="AB161" i="104" s="1"/>
  <c r="AC161" i="104"/>
  <c r="R159" i="104"/>
  <c r="O161" i="103"/>
  <c r="P158" i="103"/>
  <c r="Q158" i="103"/>
  <c r="S158" i="103" s="1"/>
  <c r="L163" i="103"/>
  <c r="M162" i="103"/>
  <c r="D162" i="103" s="1"/>
  <c r="AC160" i="103"/>
  <c r="Z160" i="103"/>
  <c r="AB160" i="103" s="1"/>
  <c r="AA166" i="103"/>
  <c r="R157" i="103"/>
  <c r="V63" i="103"/>
  <c r="H63" i="103"/>
  <c r="C167" i="103"/>
  <c r="B168" i="103"/>
  <c r="O162" i="102"/>
  <c r="P160" i="102"/>
  <c r="Q160" i="102"/>
  <c r="S160" i="102" s="1"/>
  <c r="M163" i="102"/>
  <c r="D163" i="102" s="1"/>
  <c r="L164" i="102"/>
  <c r="Z161" i="102"/>
  <c r="AB161" i="102" s="1"/>
  <c r="AC161" i="102"/>
  <c r="AA166" i="102"/>
  <c r="R159" i="101"/>
  <c r="R159" i="102"/>
  <c r="F63" i="102"/>
  <c r="X63" i="102"/>
  <c r="B168" i="102"/>
  <c r="C167" i="102"/>
  <c r="O162" i="101"/>
  <c r="P160" i="101"/>
  <c r="Q160" i="101"/>
  <c r="S160" i="101" s="1"/>
  <c r="R157" i="100"/>
  <c r="C167" i="101"/>
  <c r="B168" i="101"/>
  <c r="V63" i="101"/>
  <c r="H63" i="101"/>
  <c r="AA166" i="101"/>
  <c r="L164" i="101"/>
  <c r="M163" i="101"/>
  <c r="D163" i="101" s="1"/>
  <c r="AC161" i="101"/>
  <c r="Z161" i="101"/>
  <c r="AB161" i="101" s="1"/>
  <c r="O161" i="100"/>
  <c r="P158" i="100"/>
  <c r="Q158" i="100"/>
  <c r="S158" i="100" s="1"/>
  <c r="L163" i="100"/>
  <c r="M162" i="100"/>
  <c r="D162" i="100" s="1"/>
  <c r="AC160" i="100"/>
  <c r="Z160" i="100"/>
  <c r="AB160" i="100" s="1"/>
  <c r="AA165" i="100"/>
  <c r="R158" i="99"/>
  <c r="C166" i="100"/>
  <c r="B167" i="100"/>
  <c r="P159" i="99"/>
  <c r="Q159" i="99"/>
  <c r="S159" i="99" s="1"/>
  <c r="O162" i="99"/>
  <c r="AC161" i="99"/>
  <c r="Z161" i="99"/>
  <c r="AB161" i="99" s="1"/>
  <c r="L164" i="99"/>
  <c r="M163" i="99"/>
  <c r="D163" i="99" s="1"/>
  <c r="AA166" i="99"/>
  <c r="F63" i="99"/>
  <c r="X63" i="99"/>
  <c r="W63" i="98"/>
  <c r="V63" i="98" s="1"/>
  <c r="C167" i="99"/>
  <c r="B168" i="99"/>
  <c r="O162" i="98"/>
  <c r="AA166" i="98"/>
  <c r="C167" i="98"/>
  <c r="B168" i="98"/>
  <c r="P104" i="98"/>
  <c r="Q104" i="98"/>
  <c r="AC160" i="98"/>
  <c r="Z160" i="98"/>
  <c r="AB160" i="98" s="1"/>
  <c r="L164" i="98"/>
  <c r="M163" i="98"/>
  <c r="D163" i="98" s="1"/>
  <c r="O162" i="97"/>
  <c r="U152" i="97"/>
  <c r="W152" i="97" s="1"/>
  <c r="V152" i="97" s="1"/>
  <c r="X152" i="97" s="1"/>
  <c r="S89" i="97"/>
  <c r="M163" i="97"/>
  <c r="D163" i="97" s="1"/>
  <c r="L164" i="97"/>
  <c r="B167" i="97"/>
  <c r="C166" i="97"/>
  <c r="R89" i="97"/>
  <c r="H89" i="97" s="1"/>
  <c r="E89" i="97"/>
  <c r="Z161" i="97"/>
  <c r="AB161" i="97" s="1"/>
  <c r="AC161" i="97"/>
  <c r="AA165" i="97"/>
  <c r="O161" i="96"/>
  <c r="U150" i="96"/>
  <c r="W150" i="96" s="1"/>
  <c r="V150" i="96" s="1"/>
  <c r="X150" i="96" s="1"/>
  <c r="B167" i="96"/>
  <c r="C166" i="96"/>
  <c r="Z160" i="96"/>
  <c r="AB160" i="96" s="1"/>
  <c r="AC160" i="96"/>
  <c r="M162" i="96"/>
  <c r="D162" i="96" s="1"/>
  <c r="L163" i="96"/>
  <c r="AA165" i="96"/>
  <c r="O162" i="95"/>
  <c r="C167" i="95"/>
  <c r="B168" i="95"/>
  <c r="S89" i="95"/>
  <c r="AA166" i="95"/>
  <c r="AC161" i="95"/>
  <c r="Z161" i="95"/>
  <c r="AB161" i="95" s="1"/>
  <c r="L164" i="95"/>
  <c r="M163" i="95"/>
  <c r="D163" i="95" s="1"/>
  <c r="R89" i="95"/>
  <c r="O160" i="94"/>
  <c r="C166" i="94"/>
  <c r="B167" i="94"/>
  <c r="L162" i="94"/>
  <c r="M161" i="94"/>
  <c r="D161" i="94" s="1"/>
  <c r="AC159" i="94"/>
  <c r="Z159" i="94"/>
  <c r="AB159" i="94" s="1"/>
  <c r="AA165" i="94"/>
  <c r="W64" i="107" l="1"/>
  <c r="W64" i="108"/>
  <c r="W64" i="112"/>
  <c r="W64" i="110"/>
  <c r="W64" i="115"/>
  <c r="W59" i="95"/>
  <c r="E59" i="95"/>
  <c r="U62" i="94"/>
  <c r="I61" i="94"/>
  <c r="F60" i="100"/>
  <c r="X60" i="100"/>
  <c r="V61" i="113"/>
  <c r="H61" i="113"/>
  <c r="P92" i="96"/>
  <c r="Q92" i="96"/>
  <c r="I91" i="96"/>
  <c r="U140" i="117"/>
  <c r="W140" i="117" s="1"/>
  <c r="V140" i="117" s="1"/>
  <c r="X140" i="117" s="1"/>
  <c r="O163" i="117"/>
  <c r="L165" i="117"/>
  <c r="M164" i="117"/>
  <c r="D164" i="117" s="1"/>
  <c r="AC162" i="117"/>
  <c r="Z162" i="117"/>
  <c r="AB162" i="117" s="1"/>
  <c r="AA167" i="117"/>
  <c r="P97" i="117"/>
  <c r="I96" i="117"/>
  <c r="Q97" i="117"/>
  <c r="F97" i="117" s="1"/>
  <c r="C168" i="117"/>
  <c r="B169" i="117"/>
  <c r="U132" i="116"/>
  <c r="W132" i="116" s="1"/>
  <c r="V132" i="116" s="1"/>
  <c r="X132" i="116" s="1"/>
  <c r="O163" i="116"/>
  <c r="C168" i="116"/>
  <c r="B169" i="116"/>
  <c r="S100" i="116"/>
  <c r="L165" i="116"/>
  <c r="M164" i="116"/>
  <c r="D164" i="116" s="1"/>
  <c r="AC162" i="116"/>
  <c r="Z162" i="116"/>
  <c r="AB162" i="116" s="1"/>
  <c r="AA167" i="116"/>
  <c r="R100" i="116"/>
  <c r="H100" i="116" s="1"/>
  <c r="E100" i="116"/>
  <c r="R160" i="101"/>
  <c r="R160" i="114"/>
  <c r="O163" i="115"/>
  <c r="P161" i="115"/>
  <c r="Q161" i="115"/>
  <c r="S161" i="115" s="1"/>
  <c r="B168" i="115"/>
  <c r="C167" i="115"/>
  <c r="V64" i="115"/>
  <c r="H64" i="115"/>
  <c r="M164" i="115"/>
  <c r="D164" i="115" s="1"/>
  <c r="L165" i="115"/>
  <c r="Z162" i="115"/>
  <c r="AB162" i="115" s="1"/>
  <c r="AC162" i="115"/>
  <c r="AA166" i="115"/>
  <c r="R160" i="115"/>
  <c r="O163" i="114"/>
  <c r="P161" i="114"/>
  <c r="Q161" i="114"/>
  <c r="S161" i="114" s="1"/>
  <c r="C168" i="114"/>
  <c r="B169" i="114"/>
  <c r="AC162" i="114"/>
  <c r="Z162" i="114"/>
  <c r="AB162" i="114" s="1"/>
  <c r="F63" i="114"/>
  <c r="X63" i="114"/>
  <c r="AA167" i="114"/>
  <c r="L165" i="114"/>
  <c r="M164" i="114"/>
  <c r="D164" i="114" s="1"/>
  <c r="O162" i="113"/>
  <c r="P160" i="113"/>
  <c r="Q160" i="113"/>
  <c r="S160" i="113" s="1"/>
  <c r="R159" i="111"/>
  <c r="M163" i="113"/>
  <c r="D163" i="113" s="1"/>
  <c r="L164" i="113"/>
  <c r="AA166" i="113"/>
  <c r="Z161" i="113"/>
  <c r="AB161" i="113" s="1"/>
  <c r="AC161" i="113"/>
  <c r="B168" i="113"/>
  <c r="C167" i="113"/>
  <c r="R159" i="113"/>
  <c r="O163" i="112"/>
  <c r="P160" i="112"/>
  <c r="Q160" i="112"/>
  <c r="S160" i="112" s="1"/>
  <c r="B169" i="112"/>
  <c r="C168" i="112"/>
  <c r="V64" i="112"/>
  <c r="H64" i="112"/>
  <c r="M164" i="112"/>
  <c r="D164" i="112" s="1"/>
  <c r="L165" i="112"/>
  <c r="Z162" i="112"/>
  <c r="AB162" i="112" s="1"/>
  <c r="AC162" i="112"/>
  <c r="AA167" i="112"/>
  <c r="R159" i="112"/>
  <c r="O163" i="111"/>
  <c r="P160" i="111"/>
  <c r="Q160" i="111"/>
  <c r="S160" i="111" s="1"/>
  <c r="R160" i="110"/>
  <c r="C167" i="111"/>
  <c r="B168" i="111"/>
  <c r="L165" i="111"/>
  <c r="M164" i="111"/>
  <c r="D164" i="111" s="1"/>
  <c r="AC161" i="111"/>
  <c r="Z161" i="111"/>
  <c r="AB161" i="111" s="1"/>
  <c r="F63" i="111"/>
  <c r="X63" i="111"/>
  <c r="AA166" i="111"/>
  <c r="O163" i="110"/>
  <c r="P161" i="110"/>
  <c r="Q161" i="110"/>
  <c r="S161" i="110" s="1"/>
  <c r="V64" i="110"/>
  <c r="H64" i="110"/>
  <c r="L165" i="110"/>
  <c r="M164" i="110"/>
  <c r="D164" i="110" s="1"/>
  <c r="AC162" i="110"/>
  <c r="Z162" i="110"/>
  <c r="AB162" i="110" s="1"/>
  <c r="AA167" i="110"/>
  <c r="C168" i="110"/>
  <c r="B169" i="110"/>
  <c r="O163" i="109"/>
  <c r="P161" i="109"/>
  <c r="Q161" i="109"/>
  <c r="S161" i="109" s="1"/>
  <c r="M164" i="109"/>
  <c r="D164" i="109" s="1"/>
  <c r="L165" i="109"/>
  <c r="Z162" i="109"/>
  <c r="AB162" i="109" s="1"/>
  <c r="AC162" i="109"/>
  <c r="V64" i="109"/>
  <c r="H64" i="109"/>
  <c r="B169" i="109"/>
  <c r="C168" i="109"/>
  <c r="AA167" i="109"/>
  <c r="R160" i="109"/>
  <c r="O163" i="108"/>
  <c r="P161" i="108"/>
  <c r="Q161" i="108"/>
  <c r="S161" i="108" s="1"/>
  <c r="R160" i="107"/>
  <c r="M164" i="108"/>
  <c r="D164" i="108" s="1"/>
  <c r="L165" i="108"/>
  <c r="Z162" i="108"/>
  <c r="AB162" i="108" s="1"/>
  <c r="AC162" i="108"/>
  <c r="AA167" i="108"/>
  <c r="V64" i="108"/>
  <c r="H64" i="108"/>
  <c r="B169" i="108"/>
  <c r="C168" i="108"/>
  <c r="R160" i="108"/>
  <c r="O163" i="107"/>
  <c r="P161" i="107"/>
  <c r="Q161" i="107"/>
  <c r="S161" i="107" s="1"/>
  <c r="C168" i="107"/>
  <c r="B169" i="107"/>
  <c r="AC162" i="107"/>
  <c r="Z162" i="107"/>
  <c r="AB162" i="107" s="1"/>
  <c r="AA167" i="107"/>
  <c r="L165" i="107"/>
  <c r="M164" i="107"/>
  <c r="D164" i="107" s="1"/>
  <c r="V64" i="107"/>
  <c r="H64" i="107"/>
  <c r="O163" i="106"/>
  <c r="P161" i="106"/>
  <c r="Q161" i="106"/>
  <c r="S161" i="106" s="1"/>
  <c r="B169" i="106"/>
  <c r="C168" i="106"/>
  <c r="M164" i="106"/>
  <c r="D164" i="106" s="1"/>
  <c r="L165" i="106"/>
  <c r="AA167" i="106"/>
  <c r="V63" i="106"/>
  <c r="H63" i="106"/>
  <c r="Z162" i="106"/>
  <c r="AB162" i="106" s="1"/>
  <c r="AC162" i="106"/>
  <c r="R160" i="106"/>
  <c r="O163" i="105"/>
  <c r="P160" i="105"/>
  <c r="Q160" i="105"/>
  <c r="S160" i="105" s="1"/>
  <c r="AA166" i="105"/>
  <c r="Z161" i="105"/>
  <c r="AB161" i="105" s="1"/>
  <c r="AC161" i="105"/>
  <c r="M164" i="105"/>
  <c r="D164" i="105" s="1"/>
  <c r="L165" i="105"/>
  <c r="F63" i="105"/>
  <c r="X63" i="105"/>
  <c r="B168" i="105"/>
  <c r="C167" i="105"/>
  <c r="R159" i="105"/>
  <c r="O163" i="104"/>
  <c r="P161" i="104"/>
  <c r="Q161" i="104"/>
  <c r="S161" i="104" s="1"/>
  <c r="Z162" i="104"/>
  <c r="AB162" i="104" s="1"/>
  <c r="AC162" i="104"/>
  <c r="M164" i="104"/>
  <c r="D164" i="104" s="1"/>
  <c r="L165" i="104"/>
  <c r="B169" i="104"/>
  <c r="C168" i="104"/>
  <c r="P93" i="94"/>
  <c r="Q93" i="94"/>
  <c r="AA167" i="104"/>
  <c r="U64" i="104"/>
  <c r="E64" i="104" s="1"/>
  <c r="I63" i="104"/>
  <c r="R160" i="104"/>
  <c r="R158" i="103"/>
  <c r="O162" i="103"/>
  <c r="P159" i="103"/>
  <c r="Q159" i="103"/>
  <c r="S159" i="103" s="1"/>
  <c r="AA167" i="103"/>
  <c r="F63" i="103"/>
  <c r="X63" i="103"/>
  <c r="AC161" i="103"/>
  <c r="Z161" i="103"/>
  <c r="AB161" i="103" s="1"/>
  <c r="L164" i="103"/>
  <c r="M163" i="103"/>
  <c r="D163" i="103" s="1"/>
  <c r="C168" i="103"/>
  <c r="B169" i="103"/>
  <c r="O163" i="102"/>
  <c r="AA167" i="102"/>
  <c r="U64" i="102"/>
  <c r="E64" i="102" s="1"/>
  <c r="I63" i="102"/>
  <c r="P161" i="102"/>
  <c r="Q161" i="102"/>
  <c r="S161" i="102" s="1"/>
  <c r="B169" i="102"/>
  <c r="C168" i="102"/>
  <c r="Z162" i="102"/>
  <c r="AB162" i="102" s="1"/>
  <c r="AC162" i="102"/>
  <c r="M164" i="102"/>
  <c r="D164" i="102" s="1"/>
  <c r="L165" i="102"/>
  <c r="R160" i="102"/>
  <c r="O163" i="101"/>
  <c r="P161" i="101"/>
  <c r="Q161" i="101"/>
  <c r="S161" i="101" s="1"/>
  <c r="AC162" i="101"/>
  <c r="Z162" i="101"/>
  <c r="AB162" i="101" s="1"/>
  <c r="L165" i="101"/>
  <c r="M164" i="101"/>
  <c r="D164" i="101" s="1"/>
  <c r="C168" i="101"/>
  <c r="B169" i="101"/>
  <c r="R158" i="100"/>
  <c r="F63" i="101"/>
  <c r="X63" i="101"/>
  <c r="AA167" i="101"/>
  <c r="O162" i="100"/>
  <c r="P159" i="100"/>
  <c r="Q159" i="100"/>
  <c r="S159" i="100" s="1"/>
  <c r="AA166" i="100"/>
  <c r="AC161" i="100"/>
  <c r="Z161" i="100"/>
  <c r="AB161" i="100" s="1"/>
  <c r="L164" i="100"/>
  <c r="M163" i="100"/>
  <c r="D163" i="100" s="1"/>
  <c r="H63" i="98"/>
  <c r="C167" i="100"/>
  <c r="B168" i="100"/>
  <c r="P160" i="99"/>
  <c r="Q160" i="99"/>
  <c r="S160" i="99" s="1"/>
  <c r="O163" i="99"/>
  <c r="AA167" i="99"/>
  <c r="U64" i="99"/>
  <c r="E64" i="99" s="1"/>
  <c r="I63" i="99"/>
  <c r="L165" i="99"/>
  <c r="M164" i="99"/>
  <c r="D164" i="99" s="1"/>
  <c r="AC162" i="99"/>
  <c r="Z162" i="99"/>
  <c r="AB162" i="99" s="1"/>
  <c r="R159" i="99"/>
  <c r="C168" i="99"/>
  <c r="B169" i="99"/>
  <c r="X63" i="98"/>
  <c r="F63" i="98"/>
  <c r="O163" i="98"/>
  <c r="S104" i="98"/>
  <c r="C168" i="98"/>
  <c r="B169" i="98"/>
  <c r="L165" i="98"/>
  <c r="M164" i="98"/>
  <c r="D164" i="98" s="1"/>
  <c r="AC161" i="98"/>
  <c r="Z161" i="98"/>
  <c r="AB161" i="98" s="1"/>
  <c r="R104" i="98"/>
  <c r="AA167" i="98"/>
  <c r="O163" i="97"/>
  <c r="U153" i="97"/>
  <c r="W153" i="97" s="1"/>
  <c r="V153" i="97" s="1"/>
  <c r="X153" i="97" s="1"/>
  <c r="Z162" i="97"/>
  <c r="AB162" i="97" s="1"/>
  <c r="AC162" i="97"/>
  <c r="AA166" i="97"/>
  <c r="M164" i="97"/>
  <c r="D164" i="97" s="1"/>
  <c r="L165" i="97"/>
  <c r="P90" i="97"/>
  <c r="I89" i="97"/>
  <c r="Q90" i="97"/>
  <c r="F90" i="97" s="1"/>
  <c r="B168" i="97"/>
  <c r="C167" i="97"/>
  <c r="O162" i="96"/>
  <c r="U151" i="96"/>
  <c r="W151" i="96" s="1"/>
  <c r="V151" i="96" s="1"/>
  <c r="X151" i="96" s="1"/>
  <c r="M163" i="96"/>
  <c r="D163" i="96" s="1"/>
  <c r="L164" i="96"/>
  <c r="B168" i="96"/>
  <c r="C167" i="96"/>
  <c r="Z161" i="96"/>
  <c r="AB161" i="96" s="1"/>
  <c r="AC161" i="96"/>
  <c r="AA166" i="96"/>
  <c r="O163" i="95"/>
  <c r="L165" i="95"/>
  <c r="M164" i="95"/>
  <c r="D164" i="95" s="1"/>
  <c r="AC162" i="95"/>
  <c r="Z162" i="95"/>
  <c r="AB162" i="95" s="1"/>
  <c r="P90" i="95"/>
  <c r="Q90" i="95"/>
  <c r="AA167" i="95"/>
  <c r="C168" i="95"/>
  <c r="B169" i="95"/>
  <c r="O161" i="94"/>
  <c r="AC160" i="94"/>
  <c r="Z160" i="94"/>
  <c r="AB160" i="94" s="1"/>
  <c r="L163" i="94"/>
  <c r="M162" i="94"/>
  <c r="D162" i="94" s="1"/>
  <c r="AA166" i="94"/>
  <c r="C167" i="94"/>
  <c r="B168" i="94"/>
  <c r="W64" i="102" l="1"/>
  <c r="W64" i="104"/>
  <c r="V59" i="95"/>
  <c r="H59" i="95"/>
  <c r="W62" i="94"/>
  <c r="E62" i="94"/>
  <c r="I60" i="100"/>
  <c r="U61" i="100"/>
  <c r="E61" i="100" s="1"/>
  <c r="F61" i="113"/>
  <c r="X61" i="113"/>
  <c r="F92" i="96"/>
  <c r="S92" i="96"/>
  <c r="E92" i="96"/>
  <c r="R92" i="96"/>
  <c r="H92" i="96" s="1"/>
  <c r="U141" i="117"/>
  <c r="W141" i="117" s="1"/>
  <c r="V141" i="117" s="1"/>
  <c r="X141" i="117" s="1"/>
  <c r="O164" i="117"/>
  <c r="C169" i="117"/>
  <c r="B170" i="117"/>
  <c r="S97" i="117"/>
  <c r="AC163" i="117"/>
  <c r="Z163" i="117"/>
  <c r="AB163" i="117" s="1"/>
  <c r="L166" i="117"/>
  <c r="M165" i="117"/>
  <c r="D165" i="117" s="1"/>
  <c r="AA168" i="117"/>
  <c r="R97" i="117"/>
  <c r="H97" i="117" s="1"/>
  <c r="E97" i="117"/>
  <c r="O164" i="116"/>
  <c r="U133" i="116"/>
  <c r="W133" i="116" s="1"/>
  <c r="V133" i="116" s="1"/>
  <c r="X133" i="116" s="1"/>
  <c r="P101" i="116"/>
  <c r="I100" i="116"/>
  <c r="Q101" i="116"/>
  <c r="F101" i="116" s="1"/>
  <c r="AA168" i="116"/>
  <c r="AC163" i="116"/>
  <c r="Z163" i="116"/>
  <c r="AB163" i="116" s="1"/>
  <c r="L166" i="116"/>
  <c r="M165" i="116"/>
  <c r="D165" i="116" s="1"/>
  <c r="C169" i="116"/>
  <c r="B170" i="116"/>
  <c r="R161" i="114"/>
  <c r="O164" i="115"/>
  <c r="P162" i="115"/>
  <c r="Q162" i="115"/>
  <c r="S162" i="115" s="1"/>
  <c r="R160" i="111"/>
  <c r="F64" i="115"/>
  <c r="X64" i="115"/>
  <c r="B169" i="115"/>
  <c r="C168" i="115"/>
  <c r="Z163" i="115"/>
  <c r="AB163" i="115" s="1"/>
  <c r="AC163" i="115"/>
  <c r="M165" i="115"/>
  <c r="D165" i="115" s="1"/>
  <c r="L166" i="115"/>
  <c r="AA167" i="115"/>
  <c r="R161" i="115"/>
  <c r="O164" i="114"/>
  <c r="P162" i="114"/>
  <c r="Q162" i="114"/>
  <c r="S162" i="114" s="1"/>
  <c r="AC163" i="114"/>
  <c r="Z163" i="114"/>
  <c r="AB163" i="114" s="1"/>
  <c r="AA168" i="114"/>
  <c r="L166" i="114"/>
  <c r="M165" i="114"/>
  <c r="D165" i="114" s="1"/>
  <c r="U64" i="114"/>
  <c r="E64" i="114" s="1"/>
  <c r="I63" i="114"/>
  <c r="C169" i="114"/>
  <c r="B170" i="114"/>
  <c r="O163" i="113"/>
  <c r="P161" i="113"/>
  <c r="Q161" i="113"/>
  <c r="S161" i="113" s="1"/>
  <c r="B169" i="113"/>
  <c r="C168" i="113"/>
  <c r="M164" i="113"/>
  <c r="D164" i="113" s="1"/>
  <c r="L165" i="113"/>
  <c r="AA167" i="113"/>
  <c r="Z162" i="113"/>
  <c r="AB162" i="113" s="1"/>
  <c r="AC162" i="113"/>
  <c r="R160" i="113"/>
  <c r="O164" i="112"/>
  <c r="P161" i="112"/>
  <c r="Q161" i="112"/>
  <c r="S161" i="112" s="1"/>
  <c r="F64" i="112"/>
  <c r="X64" i="112"/>
  <c r="B170" i="112"/>
  <c r="C169" i="112"/>
  <c r="Z163" i="112"/>
  <c r="AB163" i="112" s="1"/>
  <c r="AC163" i="112"/>
  <c r="M165" i="112"/>
  <c r="D165" i="112" s="1"/>
  <c r="L166" i="112"/>
  <c r="AA168" i="112"/>
  <c r="R160" i="112"/>
  <c r="O164" i="111"/>
  <c r="P161" i="111"/>
  <c r="Q161" i="111"/>
  <c r="S161" i="111" s="1"/>
  <c r="U64" i="111"/>
  <c r="E64" i="111" s="1"/>
  <c r="I63" i="111"/>
  <c r="C168" i="111"/>
  <c r="B169" i="111"/>
  <c r="R161" i="110"/>
  <c r="AC162" i="111"/>
  <c r="Z162" i="111"/>
  <c r="AB162" i="111" s="1"/>
  <c r="L166" i="111"/>
  <c r="M165" i="111"/>
  <c r="D165" i="111" s="1"/>
  <c r="AA167" i="111"/>
  <c r="O164" i="110"/>
  <c r="P162" i="110"/>
  <c r="Q162" i="110"/>
  <c r="S162" i="110" s="1"/>
  <c r="C169" i="110"/>
  <c r="B170" i="110"/>
  <c r="AC163" i="110"/>
  <c r="Z163" i="110"/>
  <c r="AB163" i="110" s="1"/>
  <c r="L166" i="110"/>
  <c r="M165" i="110"/>
  <c r="D165" i="110" s="1"/>
  <c r="F64" i="110"/>
  <c r="X64" i="110"/>
  <c r="AA168" i="110"/>
  <c r="O164" i="109"/>
  <c r="P162" i="109"/>
  <c r="Q162" i="109"/>
  <c r="S162" i="109" s="1"/>
  <c r="B170" i="109"/>
  <c r="C169" i="109"/>
  <c r="F64" i="109"/>
  <c r="X64" i="109"/>
  <c r="AA168" i="109"/>
  <c r="Z163" i="109"/>
  <c r="AB163" i="109" s="1"/>
  <c r="AC163" i="109"/>
  <c r="M165" i="109"/>
  <c r="D165" i="109" s="1"/>
  <c r="L166" i="109"/>
  <c r="R161" i="109"/>
  <c r="O164" i="108"/>
  <c r="P162" i="108"/>
  <c r="Q162" i="108"/>
  <c r="S162" i="108" s="1"/>
  <c r="R161" i="107"/>
  <c r="B170" i="108"/>
  <c r="C169" i="108"/>
  <c r="F64" i="108"/>
  <c r="X64" i="108"/>
  <c r="Z163" i="108"/>
  <c r="AB163" i="108" s="1"/>
  <c r="AC163" i="108"/>
  <c r="M165" i="108"/>
  <c r="D165" i="108" s="1"/>
  <c r="L166" i="108"/>
  <c r="AA168" i="108"/>
  <c r="R161" i="108"/>
  <c r="O164" i="107"/>
  <c r="P162" i="107"/>
  <c r="Q162" i="107"/>
  <c r="S162" i="107" s="1"/>
  <c r="AC163" i="107"/>
  <c r="Z163" i="107"/>
  <c r="AB163" i="107" s="1"/>
  <c r="AA168" i="107"/>
  <c r="F64" i="107"/>
  <c r="X64" i="107"/>
  <c r="L166" i="107"/>
  <c r="M165" i="107"/>
  <c r="D165" i="107" s="1"/>
  <c r="C169" i="107"/>
  <c r="B170" i="107"/>
  <c r="O164" i="106"/>
  <c r="P162" i="106"/>
  <c r="Q162" i="106"/>
  <c r="S162" i="106" s="1"/>
  <c r="Z163" i="106"/>
  <c r="AB163" i="106" s="1"/>
  <c r="AC163" i="106"/>
  <c r="B170" i="106"/>
  <c r="C169" i="106"/>
  <c r="F63" i="106"/>
  <c r="X63" i="106"/>
  <c r="M165" i="106"/>
  <c r="D165" i="106" s="1"/>
  <c r="L166" i="106"/>
  <c r="AA168" i="106"/>
  <c r="R161" i="106"/>
  <c r="O164" i="105"/>
  <c r="P161" i="105"/>
  <c r="Q161" i="105"/>
  <c r="S161" i="105" s="1"/>
  <c r="S93" i="94"/>
  <c r="P94" i="94" s="1"/>
  <c r="AA167" i="105"/>
  <c r="U64" i="105"/>
  <c r="E64" i="105" s="1"/>
  <c r="I63" i="105"/>
  <c r="W64" i="105"/>
  <c r="M165" i="105"/>
  <c r="D165" i="105" s="1"/>
  <c r="L166" i="105"/>
  <c r="Z162" i="105"/>
  <c r="AB162" i="105" s="1"/>
  <c r="AC162" i="105"/>
  <c r="B169" i="105"/>
  <c r="C168" i="105"/>
  <c r="R160" i="105"/>
  <c r="O164" i="104"/>
  <c r="P162" i="104"/>
  <c r="Q162" i="104"/>
  <c r="S162" i="104" s="1"/>
  <c r="V64" i="104"/>
  <c r="H64" i="104"/>
  <c r="R93" i="94"/>
  <c r="B170" i="104"/>
  <c r="C169" i="104"/>
  <c r="AA168" i="104"/>
  <c r="M165" i="104"/>
  <c r="D165" i="104" s="1"/>
  <c r="L166" i="104"/>
  <c r="Z163" i="104"/>
  <c r="AB163" i="104" s="1"/>
  <c r="AC163" i="104"/>
  <c r="R161" i="104"/>
  <c r="R159" i="103"/>
  <c r="O163" i="103"/>
  <c r="P160" i="103"/>
  <c r="Q160" i="103"/>
  <c r="S160" i="103" s="1"/>
  <c r="C169" i="103"/>
  <c r="B170" i="103"/>
  <c r="U64" i="103"/>
  <c r="E64" i="103" s="1"/>
  <c r="I63" i="103"/>
  <c r="W64" i="103"/>
  <c r="AA168" i="103"/>
  <c r="L165" i="103"/>
  <c r="M164" i="103"/>
  <c r="D164" i="103" s="1"/>
  <c r="AC162" i="103"/>
  <c r="Z162" i="103"/>
  <c r="AB162" i="103" s="1"/>
  <c r="O164" i="102"/>
  <c r="P162" i="102"/>
  <c r="Q162" i="102"/>
  <c r="S162" i="102" s="1"/>
  <c r="M165" i="102"/>
  <c r="D165" i="102" s="1"/>
  <c r="L166" i="102"/>
  <c r="Z163" i="102"/>
  <c r="AB163" i="102" s="1"/>
  <c r="AC163" i="102"/>
  <c r="AA168" i="102"/>
  <c r="R161" i="102"/>
  <c r="R161" i="101"/>
  <c r="B170" i="102"/>
  <c r="C169" i="102"/>
  <c r="V64" i="102"/>
  <c r="H64" i="102"/>
  <c r="O164" i="101"/>
  <c r="P162" i="101"/>
  <c r="Q162" i="101"/>
  <c r="S162" i="101" s="1"/>
  <c r="U64" i="101"/>
  <c r="E64" i="101" s="1"/>
  <c r="I63" i="101"/>
  <c r="AA168" i="101"/>
  <c r="L166" i="101"/>
  <c r="M165" i="101"/>
  <c r="D165" i="101" s="1"/>
  <c r="AC163" i="101"/>
  <c r="Z163" i="101"/>
  <c r="AB163" i="101" s="1"/>
  <c r="R159" i="100"/>
  <c r="C169" i="101"/>
  <c r="B170" i="101"/>
  <c r="O163" i="100"/>
  <c r="P160" i="100"/>
  <c r="Q160" i="100"/>
  <c r="S160" i="100" s="1"/>
  <c r="AA167" i="100"/>
  <c r="C168" i="100"/>
  <c r="B169" i="100"/>
  <c r="L165" i="100"/>
  <c r="M164" i="100"/>
  <c r="D164" i="100" s="1"/>
  <c r="AC162" i="100"/>
  <c r="Z162" i="100"/>
  <c r="AB162" i="100" s="1"/>
  <c r="O164" i="99"/>
  <c r="P161" i="99"/>
  <c r="Q161" i="99"/>
  <c r="S161" i="99" s="1"/>
  <c r="AA168" i="99"/>
  <c r="W64" i="99"/>
  <c r="R160" i="99"/>
  <c r="C169" i="99"/>
  <c r="B170" i="99"/>
  <c r="AC163" i="99"/>
  <c r="Z163" i="99"/>
  <c r="AB163" i="99" s="1"/>
  <c r="L166" i="99"/>
  <c r="M165" i="99"/>
  <c r="D165" i="99" s="1"/>
  <c r="U64" i="98"/>
  <c r="E64" i="98" s="1"/>
  <c r="I63" i="98"/>
  <c r="O164" i="98"/>
  <c r="C169" i="98"/>
  <c r="B170" i="98"/>
  <c r="P105" i="98"/>
  <c r="Q105" i="98"/>
  <c r="AC162" i="98"/>
  <c r="Z162" i="98"/>
  <c r="AB162" i="98" s="1"/>
  <c r="L166" i="98"/>
  <c r="M165" i="98"/>
  <c r="D165" i="98" s="1"/>
  <c r="AA168" i="98"/>
  <c r="O164" i="97"/>
  <c r="U154" i="97"/>
  <c r="W154" i="97" s="1"/>
  <c r="V154" i="97" s="1"/>
  <c r="X154" i="97" s="1"/>
  <c r="AA167" i="97"/>
  <c r="S90" i="97"/>
  <c r="M165" i="97"/>
  <c r="D165" i="97" s="1"/>
  <c r="L166" i="97"/>
  <c r="B169" i="97"/>
  <c r="C168" i="97"/>
  <c r="R90" i="97"/>
  <c r="H90" i="97" s="1"/>
  <c r="E90" i="97"/>
  <c r="Z163" i="97"/>
  <c r="AB163" i="97" s="1"/>
  <c r="AC163" i="97"/>
  <c r="U152" i="96"/>
  <c r="W152" i="96" s="1"/>
  <c r="V152" i="96" s="1"/>
  <c r="X152" i="96" s="1"/>
  <c r="O163" i="96"/>
  <c r="B169" i="96"/>
  <c r="C168" i="96"/>
  <c r="Z162" i="96"/>
  <c r="AB162" i="96" s="1"/>
  <c r="AC162" i="96"/>
  <c r="AA167" i="96"/>
  <c r="M164" i="96"/>
  <c r="D164" i="96" s="1"/>
  <c r="L165" i="96"/>
  <c r="O164" i="95"/>
  <c r="C169" i="95"/>
  <c r="B170" i="95"/>
  <c r="R90" i="95"/>
  <c r="AC163" i="95"/>
  <c r="Z163" i="95"/>
  <c r="AB163" i="95" s="1"/>
  <c r="L166" i="95"/>
  <c r="M165" i="95"/>
  <c r="D165" i="95" s="1"/>
  <c r="AA168" i="95"/>
  <c r="S90" i="95"/>
  <c r="O162" i="94"/>
  <c r="AA167" i="94"/>
  <c r="C168" i="94"/>
  <c r="B169" i="94"/>
  <c r="L164" i="94"/>
  <c r="M163" i="94"/>
  <c r="D163" i="94" s="1"/>
  <c r="AC161" i="94"/>
  <c r="Z161" i="94"/>
  <c r="AB161" i="94" s="1"/>
  <c r="X59" i="95" l="1"/>
  <c r="F59" i="95"/>
  <c r="V62" i="94"/>
  <c r="H62" i="94"/>
  <c r="W61" i="100"/>
  <c r="V61" i="100" s="1"/>
  <c r="I61" i="113"/>
  <c r="U62" i="113"/>
  <c r="E62" i="113" s="1"/>
  <c r="H61" i="100"/>
  <c r="I92" i="96"/>
  <c r="P93" i="96"/>
  <c r="Q93" i="96"/>
  <c r="R162" i="101"/>
  <c r="Q94" i="94"/>
  <c r="S94" i="94" s="1"/>
  <c r="O165" i="117"/>
  <c r="U142" i="117"/>
  <c r="W142" i="117" s="1"/>
  <c r="V142" i="117" s="1"/>
  <c r="X142" i="117" s="1"/>
  <c r="P98" i="117"/>
  <c r="I97" i="117"/>
  <c r="Q98" i="117"/>
  <c r="F98" i="117" s="1"/>
  <c r="AA169" i="117"/>
  <c r="L167" i="117"/>
  <c r="M166" i="117"/>
  <c r="D166" i="117" s="1"/>
  <c r="AC164" i="117"/>
  <c r="Z164" i="117"/>
  <c r="AB164" i="117" s="1"/>
  <c r="C170" i="117"/>
  <c r="B171" i="117"/>
  <c r="O165" i="116"/>
  <c r="C170" i="116"/>
  <c r="B171" i="116"/>
  <c r="R101" i="116"/>
  <c r="H101" i="116" s="1"/>
  <c r="E101" i="116"/>
  <c r="U134" i="116"/>
  <c r="W134" i="116" s="1"/>
  <c r="V134" i="116" s="1"/>
  <c r="X134" i="116" s="1"/>
  <c r="AA169" i="116"/>
  <c r="L167" i="116"/>
  <c r="M166" i="116"/>
  <c r="D166" i="116" s="1"/>
  <c r="AC164" i="116"/>
  <c r="Z164" i="116"/>
  <c r="AB164" i="116" s="1"/>
  <c r="S101" i="116"/>
  <c r="O165" i="115"/>
  <c r="M166" i="115"/>
  <c r="D166" i="115" s="1"/>
  <c r="L167" i="115"/>
  <c r="Z164" i="115"/>
  <c r="AB164" i="115" s="1"/>
  <c r="AC164" i="115"/>
  <c r="AA168" i="115"/>
  <c r="U65" i="115"/>
  <c r="E65" i="115" s="1"/>
  <c r="I64" i="115"/>
  <c r="W65" i="115"/>
  <c r="P163" i="115"/>
  <c r="Q163" i="115"/>
  <c r="S163" i="115" s="1"/>
  <c r="B170" i="115"/>
  <c r="C169" i="115"/>
  <c r="R162" i="115"/>
  <c r="O165" i="114"/>
  <c r="P163" i="114"/>
  <c r="Q163" i="114"/>
  <c r="S163" i="114" s="1"/>
  <c r="C170" i="114"/>
  <c r="B171" i="114"/>
  <c r="W64" i="114"/>
  <c r="AC164" i="114"/>
  <c r="Z164" i="114"/>
  <c r="AB164" i="114" s="1"/>
  <c r="R162" i="114"/>
  <c r="AA169" i="114"/>
  <c r="L167" i="114"/>
  <c r="M166" i="114"/>
  <c r="D166" i="114" s="1"/>
  <c r="O164" i="113"/>
  <c r="P162" i="113"/>
  <c r="Q162" i="113"/>
  <c r="S162" i="113" s="1"/>
  <c r="R161" i="111"/>
  <c r="Z163" i="113"/>
  <c r="AB163" i="113" s="1"/>
  <c r="AC163" i="113"/>
  <c r="B170" i="113"/>
  <c r="C169" i="113"/>
  <c r="M165" i="113"/>
  <c r="D165" i="113" s="1"/>
  <c r="L166" i="113"/>
  <c r="AA168" i="113"/>
  <c r="R161" i="113"/>
  <c r="O165" i="112"/>
  <c r="P162" i="112"/>
  <c r="Q162" i="112"/>
  <c r="S162" i="112" s="1"/>
  <c r="B171" i="112"/>
  <c r="C170" i="112"/>
  <c r="M166" i="112"/>
  <c r="D166" i="112" s="1"/>
  <c r="L167" i="112"/>
  <c r="Z164" i="112"/>
  <c r="AB164" i="112" s="1"/>
  <c r="AC164" i="112"/>
  <c r="AA169" i="112"/>
  <c r="U65" i="112"/>
  <c r="E65" i="112" s="1"/>
  <c r="I64" i="112"/>
  <c r="W65" i="112"/>
  <c r="R161" i="112"/>
  <c r="O165" i="111"/>
  <c r="P162" i="111"/>
  <c r="Q162" i="111"/>
  <c r="S162" i="111" s="1"/>
  <c r="AA168" i="111"/>
  <c r="R162" i="110"/>
  <c r="L167" i="111"/>
  <c r="M166" i="111"/>
  <c r="D166" i="111" s="1"/>
  <c r="AC163" i="111"/>
  <c r="Z163" i="111"/>
  <c r="AB163" i="111" s="1"/>
  <c r="C169" i="111"/>
  <c r="B170" i="111"/>
  <c r="W64" i="111"/>
  <c r="O165" i="110"/>
  <c r="P163" i="110"/>
  <c r="Q163" i="110"/>
  <c r="S163" i="110" s="1"/>
  <c r="L167" i="110"/>
  <c r="M166" i="110"/>
  <c r="D166" i="110" s="1"/>
  <c r="AC164" i="110"/>
  <c r="Z164" i="110"/>
  <c r="AB164" i="110" s="1"/>
  <c r="AA169" i="110"/>
  <c r="U65" i="110"/>
  <c r="E65" i="110" s="1"/>
  <c r="I64" i="110"/>
  <c r="W65" i="110"/>
  <c r="C170" i="110"/>
  <c r="B171" i="110"/>
  <c r="O165" i="109"/>
  <c r="P163" i="109"/>
  <c r="Q163" i="109"/>
  <c r="S163" i="109" s="1"/>
  <c r="M166" i="109"/>
  <c r="D166" i="109" s="1"/>
  <c r="L167" i="109"/>
  <c r="Z164" i="109"/>
  <c r="AB164" i="109" s="1"/>
  <c r="AC164" i="109"/>
  <c r="B171" i="109"/>
  <c r="C170" i="109"/>
  <c r="U65" i="109"/>
  <c r="E65" i="109" s="1"/>
  <c r="I64" i="109"/>
  <c r="W65" i="109"/>
  <c r="AA169" i="109"/>
  <c r="R162" i="109"/>
  <c r="O165" i="108"/>
  <c r="P163" i="108"/>
  <c r="Q163" i="108"/>
  <c r="S163" i="108" s="1"/>
  <c r="R162" i="107"/>
  <c r="M166" i="108"/>
  <c r="D166" i="108" s="1"/>
  <c r="L167" i="108"/>
  <c r="Z164" i="108"/>
  <c r="AB164" i="108" s="1"/>
  <c r="AC164" i="108"/>
  <c r="U65" i="108"/>
  <c r="E65" i="108" s="1"/>
  <c r="I64" i="108"/>
  <c r="AA169" i="108"/>
  <c r="B171" i="108"/>
  <c r="C170" i="108"/>
  <c r="R162" i="108"/>
  <c r="O165" i="107"/>
  <c r="P163" i="107"/>
  <c r="Q163" i="107"/>
  <c r="S163" i="107" s="1"/>
  <c r="C170" i="107"/>
  <c r="B171" i="107"/>
  <c r="U65" i="107"/>
  <c r="E65" i="107" s="1"/>
  <c r="I64" i="107"/>
  <c r="AC164" i="107"/>
  <c r="Z164" i="107"/>
  <c r="AB164" i="107" s="1"/>
  <c r="AA169" i="107"/>
  <c r="L167" i="107"/>
  <c r="M166" i="107"/>
  <c r="D166" i="107" s="1"/>
  <c r="O165" i="106"/>
  <c r="P163" i="106"/>
  <c r="Q163" i="106"/>
  <c r="S163" i="106" s="1"/>
  <c r="B171" i="106"/>
  <c r="C170" i="106"/>
  <c r="M166" i="106"/>
  <c r="D166" i="106" s="1"/>
  <c r="L167" i="106"/>
  <c r="U64" i="106"/>
  <c r="E64" i="106" s="1"/>
  <c r="I63" i="106"/>
  <c r="AA169" i="106"/>
  <c r="Z164" i="106"/>
  <c r="AB164" i="106" s="1"/>
  <c r="AC164" i="106"/>
  <c r="R162" i="106"/>
  <c r="O165" i="105"/>
  <c r="P162" i="105"/>
  <c r="Q162" i="105"/>
  <c r="S162" i="105" s="1"/>
  <c r="B170" i="105"/>
  <c r="C169" i="105"/>
  <c r="AA168" i="105"/>
  <c r="Z163" i="105"/>
  <c r="AB163" i="105" s="1"/>
  <c r="AC163" i="105"/>
  <c r="M166" i="105"/>
  <c r="D166" i="105" s="1"/>
  <c r="L167" i="105"/>
  <c r="V64" i="105"/>
  <c r="H64" i="105"/>
  <c r="R161" i="105"/>
  <c r="O165" i="104"/>
  <c r="P163" i="104"/>
  <c r="Q163" i="104"/>
  <c r="S163" i="104" s="1"/>
  <c r="B171" i="104"/>
  <c r="C170" i="104"/>
  <c r="F64" i="104"/>
  <c r="X64" i="104"/>
  <c r="Z164" i="104"/>
  <c r="AB164" i="104" s="1"/>
  <c r="AC164" i="104"/>
  <c r="M166" i="104"/>
  <c r="D166" i="104" s="1"/>
  <c r="L167" i="104"/>
  <c r="AA169" i="104"/>
  <c r="R162" i="104"/>
  <c r="R160" i="103"/>
  <c r="O164" i="103"/>
  <c r="P161" i="103"/>
  <c r="Q161" i="103"/>
  <c r="S161" i="103" s="1"/>
  <c r="AA169" i="103"/>
  <c r="AC163" i="103"/>
  <c r="Z163" i="103"/>
  <c r="AB163" i="103" s="1"/>
  <c r="L166" i="103"/>
  <c r="M165" i="103"/>
  <c r="D165" i="103" s="1"/>
  <c r="V64" i="103"/>
  <c r="H64" i="103"/>
  <c r="C170" i="103"/>
  <c r="B171" i="103"/>
  <c r="O165" i="102"/>
  <c r="AA169" i="102"/>
  <c r="P163" i="102"/>
  <c r="Q163" i="102"/>
  <c r="S163" i="102" s="1"/>
  <c r="F64" i="102"/>
  <c r="X64" i="102"/>
  <c r="B171" i="102"/>
  <c r="C170" i="102"/>
  <c r="Z164" i="102"/>
  <c r="AB164" i="102" s="1"/>
  <c r="AC164" i="102"/>
  <c r="M166" i="102"/>
  <c r="D166" i="102" s="1"/>
  <c r="L167" i="102"/>
  <c r="R162" i="102"/>
  <c r="O165" i="101"/>
  <c r="P163" i="101"/>
  <c r="Q163" i="101"/>
  <c r="S163" i="101" s="1"/>
  <c r="AA169" i="101"/>
  <c r="R161" i="99"/>
  <c r="R160" i="100"/>
  <c r="C170" i="101"/>
  <c r="B171" i="101"/>
  <c r="AC164" i="101"/>
  <c r="Z164" i="101"/>
  <c r="AB164" i="101" s="1"/>
  <c r="L167" i="101"/>
  <c r="M166" i="101"/>
  <c r="D166" i="101" s="1"/>
  <c r="W64" i="101"/>
  <c r="O164" i="100"/>
  <c r="P161" i="100"/>
  <c r="Q161" i="100"/>
  <c r="S161" i="100" s="1"/>
  <c r="C169" i="100"/>
  <c r="B170" i="100"/>
  <c r="AC163" i="100"/>
  <c r="Z163" i="100"/>
  <c r="AB163" i="100" s="1"/>
  <c r="L166" i="100"/>
  <c r="M165" i="100"/>
  <c r="D165" i="100" s="1"/>
  <c r="AA168" i="100"/>
  <c r="O165" i="99"/>
  <c r="P162" i="99"/>
  <c r="Q162" i="99"/>
  <c r="S162" i="99" s="1"/>
  <c r="C170" i="99"/>
  <c r="B171" i="99"/>
  <c r="L167" i="99"/>
  <c r="M166" i="99"/>
  <c r="D166" i="99" s="1"/>
  <c r="AC164" i="99"/>
  <c r="Z164" i="99"/>
  <c r="AB164" i="99" s="1"/>
  <c r="AA169" i="99"/>
  <c r="V64" i="99"/>
  <c r="H64" i="99"/>
  <c r="W64" i="98"/>
  <c r="O165" i="98"/>
  <c r="L167" i="98"/>
  <c r="M166" i="98"/>
  <c r="D166" i="98" s="1"/>
  <c r="AC163" i="98"/>
  <c r="Z163" i="98"/>
  <c r="AB163" i="98" s="1"/>
  <c r="R105" i="98"/>
  <c r="AA169" i="98"/>
  <c r="S105" i="98"/>
  <c r="C170" i="98"/>
  <c r="B171" i="98"/>
  <c r="O165" i="97"/>
  <c r="U155" i="97"/>
  <c r="W155" i="97" s="1"/>
  <c r="V155" i="97" s="1"/>
  <c r="X155" i="97" s="1"/>
  <c r="B170" i="97"/>
  <c r="C169" i="97"/>
  <c r="Z164" i="97"/>
  <c r="AB164" i="97" s="1"/>
  <c r="AC164" i="97"/>
  <c r="AA168" i="97"/>
  <c r="M166" i="97"/>
  <c r="D166" i="97" s="1"/>
  <c r="L167" i="97"/>
  <c r="P91" i="97"/>
  <c r="I90" i="97"/>
  <c r="Q91" i="97"/>
  <c r="F91" i="97" s="1"/>
  <c r="O164" i="96"/>
  <c r="U153" i="96"/>
  <c r="W153" i="96" s="1"/>
  <c r="V153" i="96" s="1"/>
  <c r="X153" i="96" s="1"/>
  <c r="B170" i="96"/>
  <c r="C169" i="96"/>
  <c r="M165" i="96"/>
  <c r="D165" i="96" s="1"/>
  <c r="L166" i="96"/>
  <c r="Z163" i="96"/>
  <c r="AB163" i="96" s="1"/>
  <c r="AC163" i="96"/>
  <c r="AA168" i="96"/>
  <c r="O165" i="95"/>
  <c r="L167" i="95"/>
  <c r="M166" i="95"/>
  <c r="D166" i="95" s="1"/>
  <c r="AC164" i="95"/>
  <c r="Z164" i="95"/>
  <c r="AB164" i="95" s="1"/>
  <c r="AA169" i="95"/>
  <c r="P91" i="95"/>
  <c r="Q91" i="95"/>
  <c r="C170" i="95"/>
  <c r="B171" i="95"/>
  <c r="O163" i="94"/>
  <c r="C169" i="94"/>
  <c r="B170" i="94"/>
  <c r="AC162" i="94"/>
  <c r="Z162" i="94"/>
  <c r="AB162" i="94" s="1"/>
  <c r="L165" i="94"/>
  <c r="M164" i="94"/>
  <c r="D164" i="94" s="1"/>
  <c r="AA168" i="94"/>
  <c r="W64" i="106" l="1"/>
  <c r="W65" i="107"/>
  <c r="W65" i="108"/>
  <c r="U60" i="95"/>
  <c r="I59" i="95"/>
  <c r="X62" i="94"/>
  <c r="F62" i="94"/>
  <c r="W62" i="113"/>
  <c r="H62" i="113" s="1"/>
  <c r="F61" i="100"/>
  <c r="X61" i="100"/>
  <c r="R94" i="94"/>
  <c r="R93" i="96"/>
  <c r="H93" i="96" s="1"/>
  <c r="E93" i="96"/>
  <c r="F93" i="96"/>
  <c r="S93" i="96"/>
  <c r="O166" i="117"/>
  <c r="C171" i="117"/>
  <c r="B172" i="117"/>
  <c r="R98" i="117"/>
  <c r="H98" i="117" s="1"/>
  <c r="E98" i="117"/>
  <c r="U143" i="117"/>
  <c r="W143" i="117" s="1"/>
  <c r="V143" i="117" s="1"/>
  <c r="X143" i="117" s="1"/>
  <c r="AA170" i="117"/>
  <c r="AC165" i="117"/>
  <c r="Z165" i="117"/>
  <c r="AB165" i="117" s="1"/>
  <c r="L168" i="117"/>
  <c r="M167" i="117"/>
  <c r="D167" i="117" s="1"/>
  <c r="S98" i="117"/>
  <c r="O166" i="116"/>
  <c r="U135" i="116"/>
  <c r="W135" i="116" s="1"/>
  <c r="V135" i="116" s="1"/>
  <c r="X135" i="116" s="1"/>
  <c r="C171" i="116"/>
  <c r="B172" i="116"/>
  <c r="P102" i="116"/>
  <c r="I101" i="116"/>
  <c r="Q102" i="116"/>
  <c r="F102" i="116" s="1"/>
  <c r="AC165" i="116"/>
  <c r="Z165" i="116"/>
  <c r="AB165" i="116" s="1"/>
  <c r="L168" i="116"/>
  <c r="M167" i="116"/>
  <c r="D167" i="116" s="1"/>
  <c r="AA170" i="116"/>
  <c r="O166" i="115"/>
  <c r="P164" i="115"/>
  <c r="Q164" i="115"/>
  <c r="S164" i="115" s="1"/>
  <c r="AA169" i="115"/>
  <c r="R163" i="115"/>
  <c r="Z165" i="115"/>
  <c r="AB165" i="115" s="1"/>
  <c r="AC165" i="115"/>
  <c r="M167" i="115"/>
  <c r="D167" i="115" s="1"/>
  <c r="L168" i="115"/>
  <c r="R163" i="114"/>
  <c r="C170" i="115"/>
  <c r="B171" i="115"/>
  <c r="V65" i="115"/>
  <c r="H65" i="115"/>
  <c r="O166" i="114"/>
  <c r="P164" i="114"/>
  <c r="Q164" i="114"/>
  <c r="S164" i="114" s="1"/>
  <c r="V64" i="114"/>
  <c r="H64" i="114"/>
  <c r="AA170" i="114"/>
  <c r="L168" i="114"/>
  <c r="M167" i="114"/>
  <c r="D167" i="114" s="1"/>
  <c r="AC165" i="114"/>
  <c r="Z165" i="114"/>
  <c r="AB165" i="114" s="1"/>
  <c r="C171" i="114"/>
  <c r="B172" i="114"/>
  <c r="O165" i="113"/>
  <c r="P163" i="113"/>
  <c r="Q163" i="113"/>
  <c r="S163" i="113" s="1"/>
  <c r="R162" i="111"/>
  <c r="M166" i="113"/>
  <c r="D166" i="113" s="1"/>
  <c r="L167" i="113"/>
  <c r="AA169" i="113"/>
  <c r="Z164" i="113"/>
  <c r="AB164" i="113" s="1"/>
  <c r="AC164" i="113"/>
  <c r="B171" i="113"/>
  <c r="C170" i="113"/>
  <c r="R162" i="113"/>
  <c r="O166" i="112"/>
  <c r="P163" i="112"/>
  <c r="Q163" i="112"/>
  <c r="S163" i="112" s="1"/>
  <c r="V65" i="112"/>
  <c r="H65" i="112"/>
  <c r="B172" i="112"/>
  <c r="C171" i="112"/>
  <c r="R163" i="110"/>
  <c r="Z165" i="112"/>
  <c r="AB165" i="112" s="1"/>
  <c r="AC165" i="112"/>
  <c r="M167" i="112"/>
  <c r="D167" i="112" s="1"/>
  <c r="L168" i="112"/>
  <c r="AA170" i="112"/>
  <c r="R162" i="112"/>
  <c r="O166" i="111"/>
  <c r="P163" i="111"/>
  <c r="Q163" i="111"/>
  <c r="S163" i="111" s="1"/>
  <c r="V64" i="111"/>
  <c r="H64" i="111"/>
  <c r="AA169" i="111"/>
  <c r="AC164" i="111"/>
  <c r="Z164" i="111"/>
  <c r="AB164" i="111" s="1"/>
  <c r="L168" i="111"/>
  <c r="M167" i="111"/>
  <c r="D167" i="111" s="1"/>
  <c r="C170" i="111"/>
  <c r="B171" i="111"/>
  <c r="O166" i="110"/>
  <c r="P164" i="110"/>
  <c r="Q164" i="110"/>
  <c r="S164" i="110" s="1"/>
  <c r="C171" i="110"/>
  <c r="B172" i="110"/>
  <c r="V65" i="110"/>
  <c r="H65" i="110"/>
  <c r="AC165" i="110"/>
  <c r="Z165" i="110"/>
  <c r="AB165" i="110" s="1"/>
  <c r="L168" i="110"/>
  <c r="M167" i="110"/>
  <c r="D167" i="110" s="1"/>
  <c r="AA170" i="110"/>
  <c r="O166" i="109"/>
  <c r="P164" i="109"/>
  <c r="Q164" i="109"/>
  <c r="S164" i="109" s="1"/>
  <c r="B172" i="109"/>
  <c r="C171" i="109"/>
  <c r="V65" i="109"/>
  <c r="H65" i="109"/>
  <c r="AA170" i="109"/>
  <c r="Z165" i="109"/>
  <c r="AB165" i="109" s="1"/>
  <c r="AC165" i="109"/>
  <c r="M167" i="109"/>
  <c r="D167" i="109" s="1"/>
  <c r="L168" i="109"/>
  <c r="R163" i="109"/>
  <c r="O166" i="108"/>
  <c r="P164" i="108"/>
  <c r="Q164" i="108"/>
  <c r="S164" i="108" s="1"/>
  <c r="R163" i="107"/>
  <c r="B172" i="108"/>
  <c r="C171" i="108"/>
  <c r="V65" i="108"/>
  <c r="H65" i="108"/>
  <c r="Z165" i="108"/>
  <c r="AB165" i="108" s="1"/>
  <c r="AC165" i="108"/>
  <c r="M167" i="108"/>
  <c r="D167" i="108" s="1"/>
  <c r="L168" i="108"/>
  <c r="AA170" i="108"/>
  <c r="R163" i="108"/>
  <c r="O166" i="107"/>
  <c r="P164" i="107"/>
  <c r="Q164" i="107"/>
  <c r="S164" i="107" s="1"/>
  <c r="AC165" i="107"/>
  <c r="Z165" i="107"/>
  <c r="AB165" i="107" s="1"/>
  <c r="AA170" i="107"/>
  <c r="L168" i="107"/>
  <c r="M167" i="107"/>
  <c r="D167" i="107" s="1"/>
  <c r="V65" i="107"/>
  <c r="H65" i="107"/>
  <c r="C171" i="107"/>
  <c r="B172" i="107"/>
  <c r="O166" i="106"/>
  <c r="P164" i="106"/>
  <c r="Q164" i="106"/>
  <c r="S164" i="106" s="1"/>
  <c r="Z165" i="106"/>
  <c r="AB165" i="106" s="1"/>
  <c r="AC165" i="106"/>
  <c r="B172" i="106"/>
  <c r="C171" i="106"/>
  <c r="V64" i="106"/>
  <c r="H64" i="106"/>
  <c r="M167" i="106"/>
  <c r="D167" i="106" s="1"/>
  <c r="L168" i="106"/>
  <c r="AA170" i="106"/>
  <c r="R163" i="106"/>
  <c r="O166" i="105"/>
  <c r="P163" i="105"/>
  <c r="Q163" i="105"/>
  <c r="S163" i="105" s="1"/>
  <c r="M167" i="105"/>
  <c r="D167" i="105" s="1"/>
  <c r="L168" i="105"/>
  <c r="Z164" i="105"/>
  <c r="AB164" i="105" s="1"/>
  <c r="AC164" i="105"/>
  <c r="B171" i="105"/>
  <c r="C170" i="105"/>
  <c r="F64" i="105"/>
  <c r="X64" i="105"/>
  <c r="AA169" i="105"/>
  <c r="R162" i="105"/>
  <c r="O166" i="104"/>
  <c r="P164" i="104"/>
  <c r="Q164" i="104"/>
  <c r="S164" i="104" s="1"/>
  <c r="B172" i="104"/>
  <c r="C171" i="104"/>
  <c r="M167" i="104"/>
  <c r="D167" i="104" s="1"/>
  <c r="L168" i="104"/>
  <c r="Z165" i="104"/>
  <c r="AB165" i="104" s="1"/>
  <c r="AC165" i="104"/>
  <c r="U65" i="104"/>
  <c r="E65" i="104" s="1"/>
  <c r="I64" i="104"/>
  <c r="W65" i="104"/>
  <c r="AA170" i="104"/>
  <c r="P95" i="94"/>
  <c r="Q95" i="94"/>
  <c r="R163" i="104"/>
  <c r="R161" i="103"/>
  <c r="O165" i="103"/>
  <c r="P162" i="103"/>
  <c r="Q162" i="103"/>
  <c r="S162" i="103" s="1"/>
  <c r="C171" i="103"/>
  <c r="B172" i="103"/>
  <c r="AA170" i="103"/>
  <c r="F64" i="103"/>
  <c r="X64" i="103"/>
  <c r="L167" i="103"/>
  <c r="M166" i="103"/>
  <c r="D166" i="103" s="1"/>
  <c r="AC164" i="103"/>
  <c r="Z164" i="103"/>
  <c r="AB164" i="103" s="1"/>
  <c r="P164" i="102"/>
  <c r="Q164" i="102"/>
  <c r="S164" i="102" s="1"/>
  <c r="O166" i="102"/>
  <c r="M167" i="102"/>
  <c r="D167" i="102" s="1"/>
  <c r="L168" i="102"/>
  <c r="Z165" i="102"/>
  <c r="AB165" i="102" s="1"/>
  <c r="AC165" i="102"/>
  <c r="AA170" i="102"/>
  <c r="U65" i="102"/>
  <c r="E65" i="102" s="1"/>
  <c r="I64" i="102"/>
  <c r="R163" i="102"/>
  <c r="R163" i="101"/>
  <c r="B172" i="102"/>
  <c r="C171" i="102"/>
  <c r="O166" i="101"/>
  <c r="P164" i="101"/>
  <c r="Q164" i="101"/>
  <c r="S164" i="101" s="1"/>
  <c r="C171" i="101"/>
  <c r="B172" i="101"/>
  <c r="R162" i="99"/>
  <c r="R161" i="100"/>
  <c r="V64" i="101"/>
  <c r="H64" i="101"/>
  <c r="L168" i="101"/>
  <c r="M167" i="101"/>
  <c r="D167" i="101" s="1"/>
  <c r="AC165" i="101"/>
  <c r="Z165" i="101"/>
  <c r="AB165" i="101" s="1"/>
  <c r="AA170" i="101"/>
  <c r="O165" i="100"/>
  <c r="P162" i="100"/>
  <c r="Q162" i="100"/>
  <c r="S162" i="100" s="1"/>
  <c r="L167" i="100"/>
  <c r="M166" i="100"/>
  <c r="D166" i="100" s="1"/>
  <c r="AC164" i="100"/>
  <c r="Z164" i="100"/>
  <c r="AB164" i="100" s="1"/>
  <c r="AA169" i="100"/>
  <c r="C170" i="100"/>
  <c r="B171" i="100"/>
  <c r="O166" i="99"/>
  <c r="P163" i="99"/>
  <c r="Q163" i="99"/>
  <c r="S163" i="99" s="1"/>
  <c r="AC165" i="99"/>
  <c r="Z165" i="99"/>
  <c r="AB165" i="99" s="1"/>
  <c r="L168" i="99"/>
  <c r="M167" i="99"/>
  <c r="D167" i="99" s="1"/>
  <c r="AA170" i="99"/>
  <c r="F64" i="99"/>
  <c r="X64" i="99"/>
  <c r="C171" i="99"/>
  <c r="B172" i="99"/>
  <c r="V64" i="98"/>
  <c r="H64" i="98"/>
  <c r="O166" i="98"/>
  <c r="AA170" i="98"/>
  <c r="C171" i="98"/>
  <c r="B172" i="98"/>
  <c r="P106" i="98"/>
  <c r="Q106" i="98"/>
  <c r="AC164" i="98"/>
  <c r="Z164" i="98"/>
  <c r="AB164" i="98" s="1"/>
  <c r="L168" i="98"/>
  <c r="M167" i="98"/>
  <c r="D167" i="98" s="1"/>
  <c r="O166" i="97"/>
  <c r="U156" i="97"/>
  <c r="W156" i="97" s="1"/>
  <c r="V156" i="97" s="1"/>
  <c r="X156" i="97" s="1"/>
  <c r="S91" i="97"/>
  <c r="M167" i="97"/>
  <c r="D167" i="97" s="1"/>
  <c r="L168" i="97"/>
  <c r="B171" i="97"/>
  <c r="C170" i="97"/>
  <c r="R91" i="97"/>
  <c r="H91" i="97" s="1"/>
  <c r="E91" i="97"/>
  <c r="Z165" i="97"/>
  <c r="AB165" i="97" s="1"/>
  <c r="AC165" i="97"/>
  <c r="AA169" i="97"/>
  <c r="U154" i="96"/>
  <c r="W154" i="96" s="1"/>
  <c r="V154" i="96" s="1"/>
  <c r="X154" i="96" s="1"/>
  <c r="B171" i="96"/>
  <c r="C170" i="96"/>
  <c r="Z164" i="96"/>
  <c r="AB164" i="96" s="1"/>
  <c r="AC164" i="96"/>
  <c r="M166" i="96"/>
  <c r="D166" i="96" s="1"/>
  <c r="L167" i="96"/>
  <c r="AA169" i="96"/>
  <c r="O165" i="96"/>
  <c r="O166" i="95"/>
  <c r="C171" i="95"/>
  <c r="B172" i="95"/>
  <c r="S91" i="95"/>
  <c r="AC165" i="95"/>
  <c r="Z165" i="95"/>
  <c r="AB165" i="95" s="1"/>
  <c r="L168" i="95"/>
  <c r="M167" i="95"/>
  <c r="D167" i="95" s="1"/>
  <c r="AA170" i="95"/>
  <c r="R91" i="95"/>
  <c r="O164" i="94"/>
  <c r="L166" i="94"/>
  <c r="M165" i="94"/>
  <c r="D165" i="94" s="1"/>
  <c r="AC163" i="94"/>
  <c r="Z163" i="94"/>
  <c r="AB163" i="94" s="1"/>
  <c r="AA169" i="94"/>
  <c r="C170" i="94"/>
  <c r="B171" i="94"/>
  <c r="W65" i="102" l="1"/>
  <c r="W60" i="95"/>
  <c r="E60" i="95"/>
  <c r="U63" i="94"/>
  <c r="I62" i="94"/>
  <c r="V62" i="113"/>
  <c r="F62" i="113" s="1"/>
  <c r="I61" i="100"/>
  <c r="U62" i="100"/>
  <c r="E62" i="100" s="1"/>
  <c r="P94" i="96"/>
  <c r="Q94" i="96"/>
  <c r="I93" i="96"/>
  <c r="O167" i="117"/>
  <c r="U144" i="117"/>
  <c r="W144" i="117" s="1"/>
  <c r="V144" i="117" s="1"/>
  <c r="X144" i="117" s="1"/>
  <c r="C172" i="117"/>
  <c r="B173" i="117"/>
  <c r="R164" i="114"/>
  <c r="P99" i="117"/>
  <c r="I98" i="117"/>
  <c r="Q99" i="117"/>
  <c r="F99" i="117" s="1"/>
  <c r="L169" i="117"/>
  <c r="M168" i="117"/>
  <c r="D168" i="117" s="1"/>
  <c r="AC166" i="117"/>
  <c r="Z166" i="117"/>
  <c r="AB166" i="117" s="1"/>
  <c r="AA171" i="117"/>
  <c r="O167" i="116"/>
  <c r="L169" i="116"/>
  <c r="M168" i="116"/>
  <c r="D168" i="116" s="1"/>
  <c r="AC166" i="116"/>
  <c r="Z166" i="116"/>
  <c r="AB166" i="116" s="1"/>
  <c r="R102" i="116"/>
  <c r="H102" i="116" s="1"/>
  <c r="E102" i="116"/>
  <c r="AA171" i="116"/>
  <c r="U136" i="116"/>
  <c r="W136" i="116" s="1"/>
  <c r="V136" i="116" s="1"/>
  <c r="X136" i="116" s="1"/>
  <c r="S102" i="116"/>
  <c r="C172" i="116"/>
  <c r="B173" i="116"/>
  <c r="O167" i="115"/>
  <c r="C171" i="115"/>
  <c r="B172" i="115"/>
  <c r="P165" i="115"/>
  <c r="Q165" i="115"/>
  <c r="S165" i="115" s="1"/>
  <c r="F65" i="115"/>
  <c r="X65" i="115"/>
  <c r="AA170" i="115"/>
  <c r="M168" i="115"/>
  <c r="D168" i="115" s="1"/>
  <c r="L169" i="115"/>
  <c r="Z166" i="115"/>
  <c r="AB166" i="115" s="1"/>
  <c r="AC166" i="115"/>
  <c r="R164" i="115"/>
  <c r="O167" i="114"/>
  <c r="P165" i="114"/>
  <c r="Q165" i="114"/>
  <c r="S165" i="114" s="1"/>
  <c r="C172" i="114"/>
  <c r="B173" i="114"/>
  <c r="F64" i="114"/>
  <c r="X64" i="114"/>
  <c r="AA171" i="114"/>
  <c r="AC166" i="114"/>
  <c r="Z166" i="114"/>
  <c r="AB166" i="114" s="1"/>
  <c r="L169" i="114"/>
  <c r="M168" i="114"/>
  <c r="D168" i="114" s="1"/>
  <c r="O166" i="113"/>
  <c r="P164" i="113"/>
  <c r="Q164" i="113"/>
  <c r="S164" i="113" s="1"/>
  <c r="AA170" i="113"/>
  <c r="Z165" i="113"/>
  <c r="AB165" i="113" s="1"/>
  <c r="AC165" i="113"/>
  <c r="B172" i="113"/>
  <c r="C171" i="113"/>
  <c r="M167" i="113"/>
  <c r="D167" i="113" s="1"/>
  <c r="L168" i="113"/>
  <c r="R163" i="113"/>
  <c r="O167" i="112"/>
  <c r="P164" i="112"/>
  <c r="Q164" i="112"/>
  <c r="S164" i="112" s="1"/>
  <c r="R164" i="110"/>
  <c r="R163" i="111"/>
  <c r="M168" i="112"/>
  <c r="D168" i="112" s="1"/>
  <c r="L169" i="112"/>
  <c r="Z166" i="112"/>
  <c r="AB166" i="112" s="1"/>
  <c r="AC166" i="112"/>
  <c r="B173" i="112"/>
  <c r="C172" i="112"/>
  <c r="F65" i="112"/>
  <c r="X65" i="112"/>
  <c r="AA171" i="112"/>
  <c r="R163" i="112"/>
  <c r="O167" i="111"/>
  <c r="P164" i="111"/>
  <c r="Q164" i="111"/>
  <c r="S164" i="111" s="1"/>
  <c r="C171" i="111"/>
  <c r="B172" i="111"/>
  <c r="F64" i="111"/>
  <c r="X64" i="111"/>
  <c r="AA170" i="111"/>
  <c r="L169" i="111"/>
  <c r="M168" i="111"/>
  <c r="D168" i="111" s="1"/>
  <c r="AC165" i="111"/>
  <c r="Z165" i="111"/>
  <c r="AB165" i="111" s="1"/>
  <c r="O167" i="110"/>
  <c r="P165" i="110"/>
  <c r="Q165" i="110"/>
  <c r="S165" i="110" s="1"/>
  <c r="L169" i="110"/>
  <c r="M168" i="110"/>
  <c r="D168" i="110" s="1"/>
  <c r="AC166" i="110"/>
  <c r="Z166" i="110"/>
  <c r="AB166" i="110" s="1"/>
  <c r="F65" i="110"/>
  <c r="X65" i="110"/>
  <c r="AA171" i="110"/>
  <c r="C172" i="110"/>
  <c r="B173" i="110"/>
  <c r="O167" i="109"/>
  <c r="P165" i="109"/>
  <c r="Q165" i="109"/>
  <c r="S165" i="109" s="1"/>
  <c r="M168" i="109"/>
  <c r="D168" i="109" s="1"/>
  <c r="L169" i="109"/>
  <c r="Z166" i="109"/>
  <c r="AB166" i="109" s="1"/>
  <c r="AC166" i="109"/>
  <c r="F65" i="109"/>
  <c r="X65" i="109"/>
  <c r="B173" i="109"/>
  <c r="C172" i="109"/>
  <c r="AA171" i="109"/>
  <c r="R164" i="109"/>
  <c r="O167" i="108"/>
  <c r="P165" i="108"/>
  <c r="Q165" i="108"/>
  <c r="S165" i="108" s="1"/>
  <c r="R164" i="107"/>
  <c r="M168" i="108"/>
  <c r="D168" i="108" s="1"/>
  <c r="L169" i="108"/>
  <c r="Z166" i="108"/>
  <c r="AB166" i="108" s="1"/>
  <c r="AC166" i="108"/>
  <c r="AA171" i="108"/>
  <c r="F65" i="108"/>
  <c r="X65" i="108"/>
  <c r="B173" i="108"/>
  <c r="C172" i="108"/>
  <c r="R164" i="108"/>
  <c r="O167" i="107"/>
  <c r="P165" i="107"/>
  <c r="Q165" i="107"/>
  <c r="S165" i="107" s="1"/>
  <c r="C172" i="107"/>
  <c r="B173" i="107"/>
  <c r="AC166" i="107"/>
  <c r="Z166" i="107"/>
  <c r="AB166" i="107" s="1"/>
  <c r="AA171" i="107"/>
  <c r="F65" i="107"/>
  <c r="X65" i="107"/>
  <c r="L169" i="107"/>
  <c r="M168" i="107"/>
  <c r="D168" i="107" s="1"/>
  <c r="O167" i="106"/>
  <c r="P165" i="106"/>
  <c r="Q165" i="106"/>
  <c r="S165" i="106" s="1"/>
  <c r="F64" i="106"/>
  <c r="X64" i="106"/>
  <c r="B173" i="106"/>
  <c r="C172" i="106"/>
  <c r="M168" i="106"/>
  <c r="D168" i="106" s="1"/>
  <c r="L169" i="106"/>
  <c r="AA171" i="106"/>
  <c r="Z166" i="106"/>
  <c r="AB166" i="106" s="1"/>
  <c r="AC166" i="106"/>
  <c r="R164" i="106"/>
  <c r="O167" i="105"/>
  <c r="P164" i="105"/>
  <c r="Q164" i="105"/>
  <c r="S164" i="105" s="1"/>
  <c r="B172" i="105"/>
  <c r="C171" i="105"/>
  <c r="U65" i="105"/>
  <c r="E65" i="105" s="1"/>
  <c r="I64" i="105"/>
  <c r="AA170" i="105"/>
  <c r="Z165" i="105"/>
  <c r="AB165" i="105" s="1"/>
  <c r="AC165" i="105"/>
  <c r="M168" i="105"/>
  <c r="D168" i="105" s="1"/>
  <c r="L169" i="105"/>
  <c r="R163" i="105"/>
  <c r="O167" i="104"/>
  <c r="P165" i="104"/>
  <c r="Q165" i="104"/>
  <c r="S165" i="104" s="1"/>
  <c r="S95" i="94"/>
  <c r="B173" i="104"/>
  <c r="C172" i="104"/>
  <c r="R95" i="94"/>
  <c r="V65" i="104"/>
  <c r="H65" i="104"/>
  <c r="Z166" i="104"/>
  <c r="AB166" i="104" s="1"/>
  <c r="AC166" i="104"/>
  <c r="M168" i="104"/>
  <c r="D168" i="104" s="1"/>
  <c r="L169" i="104"/>
  <c r="AA171" i="104"/>
  <c r="R164" i="104"/>
  <c r="R164" i="101"/>
  <c r="R162" i="103"/>
  <c r="O166" i="103"/>
  <c r="P163" i="103"/>
  <c r="Q163" i="103"/>
  <c r="S163" i="103" s="1"/>
  <c r="R162" i="100"/>
  <c r="U65" i="103"/>
  <c r="E65" i="103" s="1"/>
  <c r="I64" i="103"/>
  <c r="AA171" i="103"/>
  <c r="AC165" i="103"/>
  <c r="Z165" i="103"/>
  <c r="AB165" i="103" s="1"/>
  <c r="L168" i="103"/>
  <c r="M167" i="103"/>
  <c r="D167" i="103" s="1"/>
  <c r="C172" i="103"/>
  <c r="B173" i="103"/>
  <c r="O167" i="102"/>
  <c r="AA171" i="102"/>
  <c r="V65" i="102"/>
  <c r="H65" i="102"/>
  <c r="P165" i="102"/>
  <c r="Q165" i="102"/>
  <c r="S165" i="102" s="1"/>
  <c r="B173" i="102"/>
  <c r="C172" i="102"/>
  <c r="Z166" i="102"/>
  <c r="AB166" i="102" s="1"/>
  <c r="AC166" i="102"/>
  <c r="M168" i="102"/>
  <c r="D168" i="102" s="1"/>
  <c r="L169" i="102"/>
  <c r="R164" i="102"/>
  <c r="O167" i="101"/>
  <c r="P165" i="101"/>
  <c r="Q165" i="101"/>
  <c r="S165" i="101" s="1"/>
  <c r="R163" i="99"/>
  <c r="AC166" i="101"/>
  <c r="Z166" i="101"/>
  <c r="AB166" i="101" s="1"/>
  <c r="L169" i="101"/>
  <c r="M168" i="101"/>
  <c r="D168" i="101" s="1"/>
  <c r="F64" i="101"/>
  <c r="X64" i="101"/>
  <c r="AA171" i="101"/>
  <c r="C172" i="101"/>
  <c r="B173" i="101"/>
  <c r="O166" i="100"/>
  <c r="P163" i="100"/>
  <c r="Q163" i="100"/>
  <c r="S163" i="100" s="1"/>
  <c r="C171" i="100"/>
  <c r="B172" i="100"/>
  <c r="AC165" i="100"/>
  <c r="Z165" i="100"/>
  <c r="AB165" i="100" s="1"/>
  <c r="L168" i="100"/>
  <c r="M167" i="100"/>
  <c r="D167" i="100" s="1"/>
  <c r="AA170" i="100"/>
  <c r="O167" i="99"/>
  <c r="P164" i="99"/>
  <c r="Q164" i="99"/>
  <c r="S164" i="99" s="1"/>
  <c r="C172" i="99"/>
  <c r="B173" i="99"/>
  <c r="U65" i="99"/>
  <c r="E65" i="99" s="1"/>
  <c r="I64" i="99"/>
  <c r="L169" i="99"/>
  <c r="M168" i="99"/>
  <c r="D168" i="99" s="1"/>
  <c r="AC166" i="99"/>
  <c r="Z166" i="99"/>
  <c r="AB166" i="99" s="1"/>
  <c r="AA171" i="99"/>
  <c r="X64" i="98"/>
  <c r="F64" i="98"/>
  <c r="O167" i="98"/>
  <c r="S106" i="98"/>
  <c r="C172" i="98"/>
  <c r="B173" i="98"/>
  <c r="L169" i="98"/>
  <c r="M168" i="98"/>
  <c r="D168" i="98" s="1"/>
  <c r="AC165" i="98"/>
  <c r="Z165" i="98"/>
  <c r="AB165" i="98" s="1"/>
  <c r="R106" i="98"/>
  <c r="AA171" i="98"/>
  <c r="O167" i="97"/>
  <c r="U157" i="97"/>
  <c r="W157" i="97" s="1"/>
  <c r="V157" i="97" s="1"/>
  <c r="X157" i="97" s="1"/>
  <c r="Z166" i="97"/>
  <c r="AB166" i="97" s="1"/>
  <c r="AC166" i="97"/>
  <c r="AA170" i="97"/>
  <c r="M168" i="97"/>
  <c r="D168" i="97" s="1"/>
  <c r="L169" i="97"/>
  <c r="P92" i="97"/>
  <c r="I91" i="97"/>
  <c r="Q92" i="97"/>
  <c r="F92" i="97" s="1"/>
  <c r="B172" i="97"/>
  <c r="C171" i="97"/>
  <c r="U155" i="96"/>
  <c r="W155" i="96" s="1"/>
  <c r="V155" i="96" s="1"/>
  <c r="X155" i="96" s="1"/>
  <c r="O166" i="96"/>
  <c r="M167" i="96"/>
  <c r="D167" i="96" s="1"/>
  <c r="L168" i="96"/>
  <c r="Z165" i="96"/>
  <c r="AB165" i="96" s="1"/>
  <c r="AC165" i="96"/>
  <c r="AA170" i="96"/>
  <c r="B172" i="96"/>
  <c r="C171" i="96"/>
  <c r="O167" i="95"/>
  <c r="P92" i="95"/>
  <c r="Q92" i="95"/>
  <c r="AA171" i="95"/>
  <c r="L169" i="95"/>
  <c r="M168" i="95"/>
  <c r="D168" i="95" s="1"/>
  <c r="AC166" i="95"/>
  <c r="Z166" i="95"/>
  <c r="AB166" i="95" s="1"/>
  <c r="C172" i="95"/>
  <c r="B173" i="95"/>
  <c r="O165" i="94"/>
  <c r="AA170" i="94"/>
  <c r="C171" i="94"/>
  <c r="B172" i="94"/>
  <c r="AC164" i="94"/>
  <c r="Z164" i="94"/>
  <c r="AB164" i="94" s="1"/>
  <c r="L167" i="94"/>
  <c r="M166" i="94"/>
  <c r="D166" i="94" s="1"/>
  <c r="W65" i="103" l="1"/>
  <c r="W65" i="105"/>
  <c r="X62" i="113"/>
  <c r="I62" i="113" s="1"/>
  <c r="V60" i="95"/>
  <c r="H60" i="95"/>
  <c r="W63" i="94"/>
  <c r="E63" i="94"/>
  <c r="W62" i="100"/>
  <c r="U63" i="113"/>
  <c r="E63" i="113" s="1"/>
  <c r="W63" i="113"/>
  <c r="V62" i="100"/>
  <c r="H62" i="100"/>
  <c r="R165" i="110"/>
  <c r="F94" i="96"/>
  <c r="S94" i="96"/>
  <c r="E94" i="96"/>
  <c r="R94" i="96"/>
  <c r="H94" i="96" s="1"/>
  <c r="O168" i="117"/>
  <c r="S99" i="117"/>
  <c r="AA172" i="117"/>
  <c r="U145" i="117"/>
  <c r="W145" i="117" s="1"/>
  <c r="V145" i="117" s="1"/>
  <c r="X145" i="117" s="1"/>
  <c r="AC167" i="117"/>
  <c r="Z167" i="117"/>
  <c r="AB167" i="117" s="1"/>
  <c r="L170" i="117"/>
  <c r="M169" i="117"/>
  <c r="D169" i="117" s="1"/>
  <c r="R99" i="117"/>
  <c r="H99" i="117" s="1"/>
  <c r="E99" i="117"/>
  <c r="C173" i="117"/>
  <c r="B174" i="117"/>
  <c r="U137" i="116"/>
  <c r="W137" i="116" s="1"/>
  <c r="V137" i="116" s="1"/>
  <c r="X137" i="116" s="1"/>
  <c r="O168" i="116"/>
  <c r="AA172" i="116"/>
  <c r="C173" i="116"/>
  <c r="B174" i="116"/>
  <c r="P103" i="116"/>
  <c r="I102" i="116"/>
  <c r="Q103" i="116"/>
  <c r="F103" i="116" s="1"/>
  <c r="AC167" i="116"/>
  <c r="Z167" i="116"/>
  <c r="AB167" i="116" s="1"/>
  <c r="L170" i="116"/>
  <c r="M169" i="116"/>
  <c r="D169" i="116" s="1"/>
  <c r="R165" i="114"/>
  <c r="O168" i="115"/>
  <c r="P166" i="115"/>
  <c r="Q166" i="115"/>
  <c r="S166" i="115" s="1"/>
  <c r="Z167" i="115"/>
  <c r="AB167" i="115" s="1"/>
  <c r="AC167" i="115"/>
  <c r="L170" i="115"/>
  <c r="M169" i="115"/>
  <c r="D169" i="115" s="1"/>
  <c r="C172" i="115"/>
  <c r="B173" i="115"/>
  <c r="U66" i="115"/>
  <c r="E66" i="115" s="1"/>
  <c r="I65" i="115"/>
  <c r="R165" i="115"/>
  <c r="AA171" i="115"/>
  <c r="O168" i="114"/>
  <c r="P166" i="114"/>
  <c r="Q166" i="114"/>
  <c r="S166" i="114" s="1"/>
  <c r="AA172" i="114"/>
  <c r="L170" i="114"/>
  <c r="M169" i="114"/>
  <c r="D169" i="114" s="1"/>
  <c r="AC167" i="114"/>
  <c r="Z167" i="114"/>
  <c r="AB167" i="114" s="1"/>
  <c r="U65" i="114"/>
  <c r="E65" i="114" s="1"/>
  <c r="I64" i="114"/>
  <c r="C173" i="114"/>
  <c r="B174" i="114"/>
  <c r="O167" i="113"/>
  <c r="P165" i="113"/>
  <c r="Q165" i="113"/>
  <c r="S165" i="113" s="1"/>
  <c r="R164" i="111"/>
  <c r="M168" i="113"/>
  <c r="D168" i="113" s="1"/>
  <c r="L169" i="113"/>
  <c r="AA171" i="113"/>
  <c r="Z166" i="113"/>
  <c r="AB166" i="113" s="1"/>
  <c r="AC166" i="113"/>
  <c r="B173" i="113"/>
  <c r="C172" i="113"/>
  <c r="R164" i="113"/>
  <c r="O168" i="112"/>
  <c r="P165" i="112"/>
  <c r="Q165" i="112"/>
  <c r="S165" i="112" s="1"/>
  <c r="B174" i="112"/>
  <c r="C173" i="112"/>
  <c r="U66" i="112"/>
  <c r="E66" i="112" s="1"/>
  <c r="I65" i="112"/>
  <c r="AA172" i="112"/>
  <c r="Z167" i="112"/>
  <c r="AB167" i="112" s="1"/>
  <c r="AC167" i="112"/>
  <c r="M169" i="112"/>
  <c r="D169" i="112" s="1"/>
  <c r="L170" i="112"/>
  <c r="R164" i="112"/>
  <c r="O168" i="111"/>
  <c r="P165" i="111"/>
  <c r="Q165" i="111"/>
  <c r="S165" i="111" s="1"/>
  <c r="AA171" i="111"/>
  <c r="AC166" i="111"/>
  <c r="Z166" i="111"/>
  <c r="AB166" i="111" s="1"/>
  <c r="L170" i="111"/>
  <c r="M169" i="111"/>
  <c r="D169" i="111" s="1"/>
  <c r="U65" i="111"/>
  <c r="E65" i="111" s="1"/>
  <c r="I64" i="111"/>
  <c r="C172" i="111"/>
  <c r="B173" i="111"/>
  <c r="O168" i="110"/>
  <c r="P166" i="110"/>
  <c r="Q166" i="110"/>
  <c r="S166" i="110" s="1"/>
  <c r="C173" i="110"/>
  <c r="B174" i="110"/>
  <c r="AC167" i="110"/>
  <c r="Z167" i="110"/>
  <c r="AB167" i="110" s="1"/>
  <c r="L170" i="110"/>
  <c r="M169" i="110"/>
  <c r="D169" i="110" s="1"/>
  <c r="AA172" i="110"/>
  <c r="U66" i="110"/>
  <c r="E66" i="110" s="1"/>
  <c r="I65" i="110"/>
  <c r="O168" i="109"/>
  <c r="P166" i="109"/>
  <c r="Q166" i="109"/>
  <c r="S166" i="109" s="1"/>
  <c r="B174" i="109"/>
  <c r="C173" i="109"/>
  <c r="AA172" i="109"/>
  <c r="U66" i="109"/>
  <c r="E66" i="109" s="1"/>
  <c r="I65" i="109"/>
  <c r="W66" i="109"/>
  <c r="Z167" i="109"/>
  <c r="AB167" i="109" s="1"/>
  <c r="AC167" i="109"/>
  <c r="M169" i="109"/>
  <c r="D169" i="109" s="1"/>
  <c r="L170" i="109"/>
  <c r="R165" i="109"/>
  <c r="O168" i="108"/>
  <c r="P166" i="108"/>
  <c r="Q166" i="108"/>
  <c r="S166" i="108" s="1"/>
  <c r="R165" i="107"/>
  <c r="B174" i="108"/>
  <c r="C173" i="108"/>
  <c r="Z167" i="108"/>
  <c r="AB167" i="108" s="1"/>
  <c r="AC167" i="108"/>
  <c r="M169" i="108"/>
  <c r="D169" i="108" s="1"/>
  <c r="L170" i="108"/>
  <c r="AA172" i="108"/>
  <c r="U66" i="108"/>
  <c r="E66" i="108" s="1"/>
  <c r="I65" i="108"/>
  <c r="R165" i="108"/>
  <c r="O168" i="107"/>
  <c r="P166" i="107"/>
  <c r="Q166" i="107"/>
  <c r="S166" i="107" s="1"/>
  <c r="U66" i="107"/>
  <c r="E66" i="107" s="1"/>
  <c r="I65" i="107"/>
  <c r="AC167" i="107"/>
  <c r="Z167" i="107"/>
  <c r="AB167" i="107" s="1"/>
  <c r="AA172" i="107"/>
  <c r="L170" i="107"/>
  <c r="M169" i="107"/>
  <c r="D169" i="107" s="1"/>
  <c r="C173" i="107"/>
  <c r="B174" i="107"/>
  <c r="O168" i="106"/>
  <c r="P166" i="106"/>
  <c r="Q166" i="106"/>
  <c r="S166" i="106" s="1"/>
  <c r="Z167" i="106"/>
  <c r="AB167" i="106" s="1"/>
  <c r="AC167" i="106"/>
  <c r="B174" i="106"/>
  <c r="C173" i="106"/>
  <c r="M169" i="106"/>
  <c r="D169" i="106" s="1"/>
  <c r="L170" i="106"/>
  <c r="AA172" i="106"/>
  <c r="U65" i="106"/>
  <c r="E65" i="106" s="1"/>
  <c r="I64" i="106"/>
  <c r="R165" i="106"/>
  <c r="O168" i="105"/>
  <c r="P165" i="105"/>
  <c r="Q165" i="105"/>
  <c r="S165" i="105" s="1"/>
  <c r="M169" i="105"/>
  <c r="D169" i="105" s="1"/>
  <c r="L170" i="105"/>
  <c r="Z166" i="105"/>
  <c r="AB166" i="105" s="1"/>
  <c r="AC166" i="105"/>
  <c r="B173" i="105"/>
  <c r="C172" i="105"/>
  <c r="V65" i="105"/>
  <c r="H65" i="105"/>
  <c r="AA171" i="105"/>
  <c r="R164" i="105"/>
  <c r="O168" i="104"/>
  <c r="P166" i="104"/>
  <c r="Q166" i="104"/>
  <c r="S166" i="104" s="1"/>
  <c r="M169" i="104"/>
  <c r="D169" i="104" s="1"/>
  <c r="L170" i="104"/>
  <c r="Z167" i="104"/>
  <c r="AB167" i="104" s="1"/>
  <c r="AC167" i="104"/>
  <c r="AA172" i="104"/>
  <c r="Q96" i="94"/>
  <c r="P96" i="94"/>
  <c r="F65" i="104"/>
  <c r="X65" i="104"/>
  <c r="B174" i="104"/>
  <c r="C173" i="104"/>
  <c r="R165" i="104"/>
  <c r="R163" i="103"/>
  <c r="O167" i="103"/>
  <c r="P164" i="103"/>
  <c r="Q164" i="103"/>
  <c r="S164" i="103" s="1"/>
  <c r="AA172" i="103"/>
  <c r="L169" i="103"/>
  <c r="M168" i="103"/>
  <c r="D168" i="103" s="1"/>
  <c r="AC166" i="103"/>
  <c r="Z166" i="103"/>
  <c r="AB166" i="103" s="1"/>
  <c r="V65" i="103"/>
  <c r="H65" i="103"/>
  <c r="C173" i="103"/>
  <c r="B174" i="103"/>
  <c r="P166" i="102"/>
  <c r="Q166" i="102"/>
  <c r="S166" i="102" s="1"/>
  <c r="O168" i="102"/>
  <c r="M169" i="102"/>
  <c r="D169" i="102" s="1"/>
  <c r="L170" i="102"/>
  <c r="Z167" i="102"/>
  <c r="AB167" i="102" s="1"/>
  <c r="AC167" i="102"/>
  <c r="AA172" i="102"/>
  <c r="R165" i="102"/>
  <c r="F65" i="102"/>
  <c r="X65" i="102"/>
  <c r="R165" i="101"/>
  <c r="B174" i="102"/>
  <c r="C173" i="102"/>
  <c r="O168" i="101"/>
  <c r="P166" i="101"/>
  <c r="Q166" i="101"/>
  <c r="S166" i="101" s="1"/>
  <c r="AA172" i="101"/>
  <c r="U65" i="101"/>
  <c r="E65" i="101" s="1"/>
  <c r="I64" i="101"/>
  <c r="R163" i="100"/>
  <c r="C173" i="101"/>
  <c r="B174" i="101"/>
  <c r="L170" i="101"/>
  <c r="M169" i="101"/>
  <c r="D169" i="101" s="1"/>
  <c r="AC167" i="101"/>
  <c r="Z167" i="101"/>
  <c r="AB167" i="101" s="1"/>
  <c r="O167" i="100"/>
  <c r="P164" i="100"/>
  <c r="Q164" i="100"/>
  <c r="S164" i="100" s="1"/>
  <c r="L169" i="100"/>
  <c r="M168" i="100"/>
  <c r="D168" i="100" s="1"/>
  <c r="AC166" i="100"/>
  <c r="Z166" i="100"/>
  <c r="AB166" i="100" s="1"/>
  <c r="AA171" i="100"/>
  <c r="R164" i="99"/>
  <c r="C172" i="100"/>
  <c r="B173" i="100"/>
  <c r="O168" i="99"/>
  <c r="P165" i="99"/>
  <c r="Q165" i="99"/>
  <c r="S165" i="99" s="1"/>
  <c r="AC167" i="99"/>
  <c r="Z167" i="99"/>
  <c r="AB167" i="99" s="1"/>
  <c r="L170" i="99"/>
  <c r="M169" i="99"/>
  <c r="D169" i="99" s="1"/>
  <c r="AA172" i="99"/>
  <c r="W65" i="99"/>
  <c r="C173" i="99"/>
  <c r="B174" i="99"/>
  <c r="U65" i="98"/>
  <c r="E65" i="98" s="1"/>
  <c r="I64" i="98"/>
  <c r="C173" i="98"/>
  <c r="B174" i="98"/>
  <c r="P107" i="98"/>
  <c r="Q107" i="98"/>
  <c r="AC166" i="98"/>
  <c r="Z166" i="98"/>
  <c r="AB166" i="98" s="1"/>
  <c r="L170" i="98"/>
  <c r="M169" i="98"/>
  <c r="D169" i="98" s="1"/>
  <c r="AA172" i="98"/>
  <c r="O168" i="98"/>
  <c r="O168" i="97"/>
  <c r="U158" i="97"/>
  <c r="W158" i="97" s="1"/>
  <c r="V158" i="97" s="1"/>
  <c r="X158" i="97" s="1"/>
  <c r="AA171" i="97"/>
  <c r="S92" i="97"/>
  <c r="M169" i="97"/>
  <c r="D169" i="97" s="1"/>
  <c r="L170" i="97"/>
  <c r="B173" i="97"/>
  <c r="C172" i="97"/>
  <c r="R92" i="97"/>
  <c r="H92" i="97" s="1"/>
  <c r="E92" i="97"/>
  <c r="Z167" i="97"/>
  <c r="AB167" i="97" s="1"/>
  <c r="AC167" i="97"/>
  <c r="O167" i="96"/>
  <c r="U156" i="96"/>
  <c r="W156" i="96" s="1"/>
  <c r="V156" i="96" s="1"/>
  <c r="X156" i="96" s="1"/>
  <c r="AA171" i="96"/>
  <c r="B173" i="96"/>
  <c r="C172" i="96"/>
  <c r="Z166" i="96"/>
  <c r="AB166" i="96" s="1"/>
  <c r="AC166" i="96"/>
  <c r="M168" i="96"/>
  <c r="D168" i="96" s="1"/>
  <c r="L169" i="96"/>
  <c r="O168" i="95"/>
  <c r="C173" i="95"/>
  <c r="B174" i="95"/>
  <c r="R92" i="95"/>
  <c r="AA172" i="95"/>
  <c r="AC167" i="95"/>
  <c r="Z167" i="95"/>
  <c r="AB167" i="95" s="1"/>
  <c r="L170" i="95"/>
  <c r="M169" i="95"/>
  <c r="D169" i="95" s="1"/>
  <c r="S92" i="95"/>
  <c r="O166" i="94"/>
  <c r="L168" i="94"/>
  <c r="M167" i="94"/>
  <c r="D167" i="94" s="1"/>
  <c r="AC165" i="94"/>
  <c r="Z165" i="94"/>
  <c r="AB165" i="94" s="1"/>
  <c r="C172" i="94"/>
  <c r="B173" i="94"/>
  <c r="AA171" i="94"/>
  <c r="W66" i="110" l="1"/>
  <c r="W66" i="112"/>
  <c r="W66" i="107"/>
  <c r="W65" i="101"/>
  <c r="W66" i="115"/>
  <c r="W66" i="108"/>
  <c r="W65" i="114"/>
  <c r="X60" i="95"/>
  <c r="F60" i="95"/>
  <c r="V63" i="94"/>
  <c r="H63" i="94"/>
  <c r="W65" i="111"/>
  <c r="V65" i="111" s="1"/>
  <c r="F62" i="100"/>
  <c r="X62" i="100"/>
  <c r="H63" i="113"/>
  <c r="V63" i="113"/>
  <c r="I94" i="96"/>
  <c r="P95" i="96"/>
  <c r="Q95" i="96"/>
  <c r="O169" i="117"/>
  <c r="AA173" i="117"/>
  <c r="L171" i="117"/>
  <c r="M170" i="117"/>
  <c r="D170" i="117" s="1"/>
  <c r="AC168" i="117"/>
  <c r="Z168" i="117"/>
  <c r="AB168" i="117" s="1"/>
  <c r="U146" i="117"/>
  <c r="W146" i="117" s="1"/>
  <c r="V146" i="117" s="1"/>
  <c r="X146" i="117" s="1"/>
  <c r="C174" i="117"/>
  <c r="B175" i="117"/>
  <c r="P100" i="117"/>
  <c r="I99" i="117"/>
  <c r="Q100" i="117"/>
  <c r="F100" i="117" s="1"/>
  <c r="U138" i="116"/>
  <c r="W138" i="116" s="1"/>
  <c r="V138" i="116" s="1"/>
  <c r="X138" i="116" s="1"/>
  <c r="O169" i="116"/>
  <c r="S103" i="116"/>
  <c r="C174" i="116"/>
  <c r="B175" i="116"/>
  <c r="L171" i="116"/>
  <c r="M170" i="116"/>
  <c r="D170" i="116" s="1"/>
  <c r="AC168" i="116"/>
  <c r="Z168" i="116"/>
  <c r="AB168" i="116" s="1"/>
  <c r="R103" i="116"/>
  <c r="H103" i="116" s="1"/>
  <c r="E103" i="116"/>
  <c r="AA173" i="116"/>
  <c r="O169" i="115"/>
  <c r="P167" i="115"/>
  <c r="Q167" i="115"/>
  <c r="S167" i="115" s="1"/>
  <c r="AA172" i="115"/>
  <c r="L171" i="115"/>
  <c r="M170" i="115"/>
  <c r="D170" i="115" s="1"/>
  <c r="R166" i="114"/>
  <c r="V66" i="115"/>
  <c r="H66" i="115"/>
  <c r="C173" i="115"/>
  <c r="B174" i="115"/>
  <c r="Z168" i="115"/>
  <c r="AB168" i="115" s="1"/>
  <c r="AC168" i="115"/>
  <c r="R166" i="115"/>
  <c r="O169" i="114"/>
  <c r="P167" i="114"/>
  <c r="Q167" i="114"/>
  <c r="S167" i="114" s="1"/>
  <c r="C174" i="114"/>
  <c r="B175" i="114"/>
  <c r="V65" i="114"/>
  <c r="H65" i="114"/>
  <c r="AA173" i="114"/>
  <c r="AC168" i="114"/>
  <c r="Z168" i="114"/>
  <c r="AB168" i="114" s="1"/>
  <c r="L171" i="114"/>
  <c r="M170" i="114"/>
  <c r="D170" i="114" s="1"/>
  <c r="O168" i="113"/>
  <c r="P166" i="113"/>
  <c r="Q166" i="113"/>
  <c r="S166" i="113" s="1"/>
  <c r="R165" i="111"/>
  <c r="B174" i="113"/>
  <c r="C173" i="113"/>
  <c r="M169" i="113"/>
  <c r="D169" i="113" s="1"/>
  <c r="L170" i="113"/>
  <c r="AA172" i="113"/>
  <c r="Z167" i="113"/>
  <c r="AB167" i="113" s="1"/>
  <c r="AC167" i="113"/>
  <c r="R165" i="113"/>
  <c r="O169" i="112"/>
  <c r="P166" i="112"/>
  <c r="Q166" i="112"/>
  <c r="S166" i="112" s="1"/>
  <c r="V66" i="112"/>
  <c r="H66" i="112"/>
  <c r="AA173" i="112"/>
  <c r="R165" i="112"/>
  <c r="M170" i="112"/>
  <c r="D170" i="112" s="1"/>
  <c r="L171" i="112"/>
  <c r="Z168" i="112"/>
  <c r="AB168" i="112" s="1"/>
  <c r="AC168" i="112"/>
  <c r="B175" i="112"/>
  <c r="C174" i="112"/>
  <c r="O169" i="111"/>
  <c r="P166" i="111"/>
  <c r="Q166" i="111"/>
  <c r="S166" i="111" s="1"/>
  <c r="R166" i="110"/>
  <c r="C173" i="111"/>
  <c r="B174" i="111"/>
  <c r="H65" i="111"/>
  <c r="AA172" i="111"/>
  <c r="L171" i="111"/>
  <c r="M170" i="111"/>
  <c r="D170" i="111" s="1"/>
  <c r="AC167" i="111"/>
  <c r="Z167" i="111"/>
  <c r="AB167" i="111" s="1"/>
  <c r="O169" i="110"/>
  <c r="P167" i="110"/>
  <c r="Q167" i="110"/>
  <c r="S167" i="110" s="1"/>
  <c r="V66" i="110"/>
  <c r="H66" i="110"/>
  <c r="L171" i="110"/>
  <c r="M170" i="110"/>
  <c r="D170" i="110" s="1"/>
  <c r="AC168" i="110"/>
  <c r="Z168" i="110"/>
  <c r="AB168" i="110" s="1"/>
  <c r="AA173" i="110"/>
  <c r="C174" i="110"/>
  <c r="B175" i="110"/>
  <c r="O169" i="109"/>
  <c r="P167" i="109"/>
  <c r="Q167" i="109"/>
  <c r="S167" i="109" s="1"/>
  <c r="M170" i="109"/>
  <c r="D170" i="109" s="1"/>
  <c r="L171" i="109"/>
  <c r="Z168" i="109"/>
  <c r="AB168" i="109" s="1"/>
  <c r="AC168" i="109"/>
  <c r="V66" i="109"/>
  <c r="H66" i="109"/>
  <c r="B175" i="109"/>
  <c r="C174" i="109"/>
  <c r="AA173" i="109"/>
  <c r="R166" i="109"/>
  <c r="O169" i="108"/>
  <c r="P167" i="108"/>
  <c r="Q167" i="108"/>
  <c r="S167" i="108" s="1"/>
  <c r="R166" i="107"/>
  <c r="M170" i="108"/>
  <c r="D170" i="108" s="1"/>
  <c r="L171" i="108"/>
  <c r="Z168" i="108"/>
  <c r="AB168" i="108" s="1"/>
  <c r="AC168" i="108"/>
  <c r="AA173" i="108"/>
  <c r="V66" i="108"/>
  <c r="H66" i="108"/>
  <c r="B175" i="108"/>
  <c r="C174" i="108"/>
  <c r="R166" i="108"/>
  <c r="O169" i="107"/>
  <c r="P167" i="107"/>
  <c r="Q167" i="107"/>
  <c r="S167" i="107" s="1"/>
  <c r="C174" i="107"/>
  <c r="B175" i="107"/>
  <c r="AC168" i="107"/>
  <c r="Z168" i="107"/>
  <c r="AB168" i="107" s="1"/>
  <c r="AA173" i="107"/>
  <c r="L171" i="107"/>
  <c r="M170" i="107"/>
  <c r="D170" i="107" s="1"/>
  <c r="V66" i="107"/>
  <c r="H66" i="107"/>
  <c r="O169" i="106"/>
  <c r="P167" i="106"/>
  <c r="Q167" i="106"/>
  <c r="S167" i="106" s="1"/>
  <c r="W65" i="106"/>
  <c r="B175" i="106"/>
  <c r="C174" i="106"/>
  <c r="M170" i="106"/>
  <c r="D170" i="106" s="1"/>
  <c r="L171" i="106"/>
  <c r="AA173" i="106"/>
  <c r="Z168" i="106"/>
  <c r="AB168" i="106" s="1"/>
  <c r="AC168" i="106"/>
  <c r="R166" i="106"/>
  <c r="O169" i="105"/>
  <c r="P166" i="105"/>
  <c r="Q166" i="105"/>
  <c r="S166" i="105" s="1"/>
  <c r="F65" i="105"/>
  <c r="X65" i="105"/>
  <c r="B174" i="105"/>
  <c r="C173" i="105"/>
  <c r="AA172" i="105"/>
  <c r="Z167" i="105"/>
  <c r="AB167" i="105" s="1"/>
  <c r="AC167" i="105"/>
  <c r="M170" i="105"/>
  <c r="D170" i="105" s="1"/>
  <c r="L171" i="105"/>
  <c r="R165" i="105"/>
  <c r="O169" i="104"/>
  <c r="P167" i="104"/>
  <c r="Q167" i="104"/>
  <c r="S167" i="104" s="1"/>
  <c r="AA173" i="104"/>
  <c r="U66" i="104"/>
  <c r="E66" i="104" s="1"/>
  <c r="I65" i="104"/>
  <c r="S96" i="94"/>
  <c r="B175" i="104"/>
  <c r="C174" i="104"/>
  <c r="R96" i="94"/>
  <c r="Z168" i="104"/>
  <c r="AB168" i="104" s="1"/>
  <c r="AC168" i="104"/>
  <c r="M170" i="104"/>
  <c r="D170" i="104" s="1"/>
  <c r="L171" i="104"/>
  <c r="R166" i="104"/>
  <c r="R164" i="103"/>
  <c r="O168" i="103"/>
  <c r="P165" i="103"/>
  <c r="Q165" i="103"/>
  <c r="S165" i="103" s="1"/>
  <c r="C174" i="103"/>
  <c r="B175" i="103"/>
  <c r="AA173" i="103"/>
  <c r="F65" i="103"/>
  <c r="X65" i="103"/>
  <c r="AC167" i="103"/>
  <c r="Z167" i="103"/>
  <c r="AB167" i="103" s="1"/>
  <c r="L170" i="103"/>
  <c r="M169" i="103"/>
  <c r="D169" i="103" s="1"/>
  <c r="O169" i="102"/>
  <c r="B175" i="102"/>
  <c r="C174" i="102"/>
  <c r="P167" i="102"/>
  <c r="Q167" i="102"/>
  <c r="S167" i="102" s="1"/>
  <c r="R166" i="101"/>
  <c r="AA173" i="102"/>
  <c r="U66" i="102"/>
  <c r="E66" i="102" s="1"/>
  <c r="I65" i="102"/>
  <c r="W66" i="102"/>
  <c r="Z168" i="102"/>
  <c r="AB168" i="102" s="1"/>
  <c r="AC168" i="102"/>
  <c r="M170" i="102"/>
  <c r="D170" i="102" s="1"/>
  <c r="L171" i="102"/>
  <c r="R166" i="102"/>
  <c r="O169" i="101"/>
  <c r="P167" i="101"/>
  <c r="Q167" i="101"/>
  <c r="S167" i="101" s="1"/>
  <c r="AC168" i="101"/>
  <c r="Z168" i="101"/>
  <c r="AB168" i="101" s="1"/>
  <c r="L171" i="101"/>
  <c r="M170" i="101"/>
  <c r="D170" i="101" s="1"/>
  <c r="AA173" i="101"/>
  <c r="V65" i="101"/>
  <c r="H65" i="101"/>
  <c r="R164" i="100"/>
  <c r="C174" i="101"/>
  <c r="B175" i="101"/>
  <c r="O168" i="100"/>
  <c r="P165" i="100"/>
  <c r="Q165" i="100"/>
  <c r="S165" i="100" s="1"/>
  <c r="AA172" i="100"/>
  <c r="AC167" i="100"/>
  <c r="Z167" i="100"/>
  <c r="AB167" i="100" s="1"/>
  <c r="L170" i="100"/>
  <c r="M169" i="100"/>
  <c r="D169" i="100" s="1"/>
  <c r="R165" i="99"/>
  <c r="C173" i="100"/>
  <c r="B174" i="100"/>
  <c r="O169" i="99"/>
  <c r="P166" i="99"/>
  <c r="Q166" i="99"/>
  <c r="S166" i="99" s="1"/>
  <c r="AA173" i="99"/>
  <c r="L171" i="99"/>
  <c r="M170" i="99"/>
  <c r="D170" i="99" s="1"/>
  <c r="AC168" i="99"/>
  <c r="Z168" i="99"/>
  <c r="AB168" i="99" s="1"/>
  <c r="C174" i="99"/>
  <c r="B175" i="99"/>
  <c r="V65" i="99"/>
  <c r="H65" i="99"/>
  <c r="W65" i="98"/>
  <c r="O169" i="98"/>
  <c r="L171" i="98"/>
  <c r="M170" i="98"/>
  <c r="D170" i="98" s="1"/>
  <c r="AC167" i="98"/>
  <c r="Z167" i="98"/>
  <c r="AB167" i="98" s="1"/>
  <c r="R107" i="98"/>
  <c r="AA173" i="98"/>
  <c r="S107" i="98"/>
  <c r="C174" i="98"/>
  <c r="B175" i="98"/>
  <c r="O169" i="97"/>
  <c r="U159" i="97"/>
  <c r="W159" i="97" s="1"/>
  <c r="V159" i="97" s="1"/>
  <c r="X159" i="97" s="1"/>
  <c r="B174" i="97"/>
  <c r="C173" i="97"/>
  <c r="Z168" i="97"/>
  <c r="AB168" i="97" s="1"/>
  <c r="AC168" i="97"/>
  <c r="AA172" i="97"/>
  <c r="M170" i="97"/>
  <c r="D170" i="97" s="1"/>
  <c r="L171" i="97"/>
  <c r="P93" i="97"/>
  <c r="I92" i="97"/>
  <c r="Q93" i="97"/>
  <c r="F93" i="97" s="1"/>
  <c r="O168" i="96"/>
  <c r="U157" i="96"/>
  <c r="W157" i="96" s="1"/>
  <c r="V157" i="96" s="1"/>
  <c r="X157" i="96" s="1"/>
  <c r="AA172" i="96"/>
  <c r="M169" i="96"/>
  <c r="D169" i="96" s="1"/>
  <c r="L170" i="96"/>
  <c r="Z167" i="96"/>
  <c r="AB167" i="96" s="1"/>
  <c r="AC167" i="96"/>
  <c r="B174" i="96"/>
  <c r="C173" i="96"/>
  <c r="O169" i="95"/>
  <c r="AA173" i="95"/>
  <c r="P93" i="95"/>
  <c r="Q93" i="95"/>
  <c r="L171" i="95"/>
  <c r="M170" i="95"/>
  <c r="D170" i="95" s="1"/>
  <c r="AC168" i="95"/>
  <c r="Z168" i="95"/>
  <c r="AB168" i="95" s="1"/>
  <c r="C174" i="95"/>
  <c r="B175" i="95"/>
  <c r="O167" i="94"/>
  <c r="C173" i="94"/>
  <c r="B174" i="94"/>
  <c r="AA172" i="94"/>
  <c r="AC166" i="94"/>
  <c r="Z166" i="94"/>
  <c r="AB166" i="94" s="1"/>
  <c r="L169" i="94"/>
  <c r="M168" i="94"/>
  <c r="D168" i="94" s="1"/>
  <c r="W66" i="104" l="1"/>
  <c r="U61" i="95"/>
  <c r="I60" i="95"/>
  <c r="X63" i="94"/>
  <c r="F63" i="94"/>
  <c r="F63" i="113"/>
  <c r="X63" i="113"/>
  <c r="I62" i="100"/>
  <c r="U63" i="100"/>
  <c r="E63" i="100" s="1"/>
  <c r="R95" i="96"/>
  <c r="H95" i="96" s="1"/>
  <c r="E95" i="96"/>
  <c r="F95" i="96"/>
  <c r="S95" i="96"/>
  <c r="U147" i="117"/>
  <c r="W147" i="117" s="1"/>
  <c r="V147" i="117" s="1"/>
  <c r="X147" i="117" s="1"/>
  <c r="O170" i="117"/>
  <c r="S100" i="117"/>
  <c r="C175" i="117"/>
  <c r="B176" i="117"/>
  <c r="AC169" i="117"/>
  <c r="Z169" i="117"/>
  <c r="AB169" i="117" s="1"/>
  <c r="L172" i="117"/>
  <c r="M171" i="117"/>
  <c r="D171" i="117" s="1"/>
  <c r="R100" i="117"/>
  <c r="H100" i="117" s="1"/>
  <c r="E100" i="117"/>
  <c r="AA174" i="117"/>
  <c r="O170" i="116"/>
  <c r="U139" i="116"/>
  <c r="W139" i="116" s="1"/>
  <c r="V139" i="116" s="1"/>
  <c r="X139" i="116" s="1"/>
  <c r="C175" i="116"/>
  <c r="B176" i="116"/>
  <c r="P104" i="116"/>
  <c r="I103" i="116"/>
  <c r="Q104" i="116"/>
  <c r="F104" i="116" s="1"/>
  <c r="AC169" i="116"/>
  <c r="Z169" i="116"/>
  <c r="AB169" i="116" s="1"/>
  <c r="L172" i="116"/>
  <c r="M171" i="116"/>
  <c r="D171" i="116" s="1"/>
  <c r="AA174" i="116"/>
  <c r="O170" i="115"/>
  <c r="P168" i="115"/>
  <c r="Q168" i="115"/>
  <c r="S168" i="115" s="1"/>
  <c r="R167" i="114"/>
  <c r="AA173" i="115"/>
  <c r="F66" i="115"/>
  <c r="X66" i="115"/>
  <c r="Z169" i="115"/>
  <c r="AB169" i="115" s="1"/>
  <c r="AC169" i="115"/>
  <c r="C174" i="115"/>
  <c r="B175" i="115"/>
  <c r="L172" i="115"/>
  <c r="M171" i="115"/>
  <c r="D171" i="115" s="1"/>
  <c r="R167" i="115"/>
  <c r="O170" i="114"/>
  <c r="P168" i="114"/>
  <c r="Q168" i="114"/>
  <c r="S168" i="114" s="1"/>
  <c r="F65" i="114"/>
  <c r="X65" i="114"/>
  <c r="AA174" i="114"/>
  <c r="L172" i="114"/>
  <c r="M171" i="114"/>
  <c r="D171" i="114" s="1"/>
  <c r="AC169" i="114"/>
  <c r="Z169" i="114"/>
  <c r="AB169" i="114" s="1"/>
  <c r="C175" i="114"/>
  <c r="B176" i="114"/>
  <c r="O169" i="113"/>
  <c r="P167" i="113"/>
  <c r="Q167" i="113"/>
  <c r="S167" i="113" s="1"/>
  <c r="M170" i="113"/>
  <c r="D170" i="113" s="1"/>
  <c r="L171" i="113"/>
  <c r="AA173" i="113"/>
  <c r="R166" i="111"/>
  <c r="Z168" i="113"/>
  <c r="AB168" i="113" s="1"/>
  <c r="AC168" i="113"/>
  <c r="B175" i="113"/>
  <c r="C174" i="113"/>
  <c r="R166" i="113"/>
  <c r="O170" i="112"/>
  <c r="P167" i="112"/>
  <c r="Q167" i="112"/>
  <c r="S167" i="112" s="1"/>
  <c r="B176" i="112"/>
  <c r="C175" i="112"/>
  <c r="F66" i="112"/>
  <c r="X66" i="112"/>
  <c r="AA174" i="112"/>
  <c r="Z169" i="112"/>
  <c r="AB169" i="112" s="1"/>
  <c r="AC169" i="112"/>
  <c r="M171" i="112"/>
  <c r="D171" i="112" s="1"/>
  <c r="L172" i="112"/>
  <c r="R166" i="112"/>
  <c r="O170" i="111"/>
  <c r="P167" i="111"/>
  <c r="Q167" i="111"/>
  <c r="S167" i="111" s="1"/>
  <c r="AC168" i="111"/>
  <c r="Z168" i="111"/>
  <c r="AB168" i="111" s="1"/>
  <c r="L172" i="111"/>
  <c r="M171" i="111"/>
  <c r="D171" i="111" s="1"/>
  <c r="C174" i="111"/>
  <c r="B175" i="111"/>
  <c r="R167" i="110"/>
  <c r="F65" i="111"/>
  <c r="X65" i="111"/>
  <c r="AA173" i="111"/>
  <c r="O170" i="110"/>
  <c r="P168" i="110"/>
  <c r="Q168" i="110"/>
  <c r="S168" i="110" s="1"/>
  <c r="C175" i="110"/>
  <c r="B176" i="110"/>
  <c r="AC169" i="110"/>
  <c r="Z169" i="110"/>
  <c r="AB169" i="110" s="1"/>
  <c r="L172" i="110"/>
  <c r="M171" i="110"/>
  <c r="D171" i="110" s="1"/>
  <c r="F66" i="110"/>
  <c r="X66" i="110"/>
  <c r="AA174" i="110"/>
  <c r="O170" i="109"/>
  <c r="P168" i="109"/>
  <c r="Q168" i="109"/>
  <c r="S168" i="109" s="1"/>
  <c r="B176" i="109"/>
  <c r="C175" i="109"/>
  <c r="F66" i="109"/>
  <c r="X66" i="109"/>
  <c r="AA174" i="109"/>
  <c r="Z169" i="109"/>
  <c r="AB169" i="109" s="1"/>
  <c r="AC169" i="109"/>
  <c r="M171" i="109"/>
  <c r="D171" i="109" s="1"/>
  <c r="L172" i="109"/>
  <c r="R167" i="109"/>
  <c r="O170" i="108"/>
  <c r="P168" i="108"/>
  <c r="Q168" i="108"/>
  <c r="S168" i="108" s="1"/>
  <c r="R167" i="107"/>
  <c r="B176" i="108"/>
  <c r="C175" i="108"/>
  <c r="F66" i="108"/>
  <c r="X66" i="108"/>
  <c r="Z169" i="108"/>
  <c r="AB169" i="108" s="1"/>
  <c r="AC169" i="108"/>
  <c r="M171" i="108"/>
  <c r="D171" i="108" s="1"/>
  <c r="L172" i="108"/>
  <c r="AA174" i="108"/>
  <c r="R167" i="108"/>
  <c r="O170" i="107"/>
  <c r="P168" i="107"/>
  <c r="Q168" i="107"/>
  <c r="S168" i="107" s="1"/>
  <c r="AC169" i="107"/>
  <c r="Z169" i="107"/>
  <c r="AB169" i="107" s="1"/>
  <c r="AA174" i="107"/>
  <c r="F66" i="107"/>
  <c r="X66" i="107"/>
  <c r="L172" i="107"/>
  <c r="M171" i="107"/>
  <c r="D171" i="107" s="1"/>
  <c r="C175" i="107"/>
  <c r="B176" i="107"/>
  <c r="O170" i="106"/>
  <c r="P168" i="106"/>
  <c r="Q168" i="106"/>
  <c r="S168" i="106" s="1"/>
  <c r="M171" i="106"/>
  <c r="D171" i="106" s="1"/>
  <c r="L172" i="106"/>
  <c r="AA174" i="106"/>
  <c r="V65" i="106"/>
  <c r="H65" i="106"/>
  <c r="Z169" i="106"/>
  <c r="AB169" i="106" s="1"/>
  <c r="AC169" i="106"/>
  <c r="B176" i="106"/>
  <c r="C175" i="106"/>
  <c r="R167" i="106"/>
  <c r="O170" i="105"/>
  <c r="P167" i="105"/>
  <c r="Q167" i="105"/>
  <c r="S167" i="105" s="1"/>
  <c r="M171" i="105"/>
  <c r="D171" i="105" s="1"/>
  <c r="L172" i="105"/>
  <c r="Z168" i="105"/>
  <c r="AB168" i="105" s="1"/>
  <c r="AC168" i="105"/>
  <c r="B175" i="105"/>
  <c r="C174" i="105"/>
  <c r="AA173" i="105"/>
  <c r="U66" i="105"/>
  <c r="E66" i="105" s="1"/>
  <c r="I65" i="105"/>
  <c r="R166" i="105"/>
  <c r="O170" i="104"/>
  <c r="P168" i="104"/>
  <c r="Q168" i="104"/>
  <c r="S168" i="104" s="1"/>
  <c r="B176" i="104"/>
  <c r="C175" i="104"/>
  <c r="V66" i="104"/>
  <c r="H66" i="104"/>
  <c r="M171" i="104"/>
  <c r="D171" i="104" s="1"/>
  <c r="L172" i="104"/>
  <c r="Z169" i="104"/>
  <c r="AB169" i="104" s="1"/>
  <c r="AC169" i="104"/>
  <c r="AA174" i="104"/>
  <c r="P97" i="94"/>
  <c r="Q97" i="94"/>
  <c r="R167" i="104"/>
  <c r="R167" i="101"/>
  <c r="R165" i="103"/>
  <c r="O169" i="103"/>
  <c r="P166" i="103"/>
  <c r="Q166" i="103"/>
  <c r="S166" i="103" s="1"/>
  <c r="U66" i="103"/>
  <c r="E66" i="103" s="1"/>
  <c r="I65" i="103"/>
  <c r="AA174" i="103"/>
  <c r="L171" i="103"/>
  <c r="M170" i="103"/>
  <c r="D170" i="103" s="1"/>
  <c r="AC168" i="103"/>
  <c r="Z168" i="103"/>
  <c r="AB168" i="103" s="1"/>
  <c r="C175" i="103"/>
  <c r="B176" i="103"/>
  <c r="O170" i="102"/>
  <c r="P168" i="102"/>
  <c r="Q168" i="102"/>
  <c r="S168" i="102" s="1"/>
  <c r="AA174" i="102"/>
  <c r="M171" i="102"/>
  <c r="D171" i="102" s="1"/>
  <c r="L172" i="102"/>
  <c r="Z169" i="102"/>
  <c r="AB169" i="102" s="1"/>
  <c r="AC169" i="102"/>
  <c r="V66" i="102"/>
  <c r="H66" i="102"/>
  <c r="R167" i="102"/>
  <c r="B176" i="102"/>
  <c r="C175" i="102"/>
  <c r="O170" i="101"/>
  <c r="P168" i="101"/>
  <c r="Q168" i="101"/>
  <c r="S168" i="101" s="1"/>
  <c r="AA174" i="101"/>
  <c r="L172" i="101"/>
  <c r="M171" i="101"/>
  <c r="D171" i="101" s="1"/>
  <c r="AC169" i="101"/>
  <c r="Z169" i="101"/>
  <c r="AB169" i="101" s="1"/>
  <c r="R165" i="100"/>
  <c r="C175" i="101"/>
  <c r="B176" i="101"/>
  <c r="F65" i="101"/>
  <c r="X65" i="101"/>
  <c r="O169" i="100"/>
  <c r="P166" i="100"/>
  <c r="Q166" i="100"/>
  <c r="S166" i="100" s="1"/>
  <c r="AA173" i="100"/>
  <c r="R166" i="99"/>
  <c r="C174" i="100"/>
  <c r="B175" i="100"/>
  <c r="L171" i="100"/>
  <c r="M170" i="100"/>
  <c r="D170" i="100" s="1"/>
  <c r="AC168" i="100"/>
  <c r="Z168" i="100"/>
  <c r="AB168" i="100" s="1"/>
  <c r="O170" i="99"/>
  <c r="P167" i="99"/>
  <c r="Q167" i="99"/>
  <c r="S167" i="99" s="1"/>
  <c r="C175" i="99"/>
  <c r="B176" i="99"/>
  <c r="F65" i="99"/>
  <c r="X65" i="99"/>
  <c r="AA174" i="99"/>
  <c r="AC169" i="99"/>
  <c r="Z169" i="99"/>
  <c r="AB169" i="99" s="1"/>
  <c r="L172" i="99"/>
  <c r="M171" i="99"/>
  <c r="D171" i="99" s="1"/>
  <c r="V65" i="98"/>
  <c r="H65" i="98"/>
  <c r="O170" i="98"/>
  <c r="AA174" i="98"/>
  <c r="AC168" i="98"/>
  <c r="Z168" i="98"/>
  <c r="AB168" i="98" s="1"/>
  <c r="L172" i="98"/>
  <c r="M171" i="98"/>
  <c r="D171" i="98" s="1"/>
  <c r="C175" i="98"/>
  <c r="B176" i="98"/>
  <c r="P108" i="98"/>
  <c r="Q108" i="98"/>
  <c r="O170" i="97"/>
  <c r="U160" i="97"/>
  <c r="W160" i="97" s="1"/>
  <c r="V160" i="97" s="1"/>
  <c r="X160" i="97" s="1"/>
  <c r="S93" i="97"/>
  <c r="M171" i="97"/>
  <c r="D171" i="97" s="1"/>
  <c r="L172" i="97"/>
  <c r="B175" i="97"/>
  <c r="C174" i="97"/>
  <c r="R93" i="97"/>
  <c r="H93" i="97" s="1"/>
  <c r="E93" i="97"/>
  <c r="Z169" i="97"/>
  <c r="AB169" i="97" s="1"/>
  <c r="AC169" i="97"/>
  <c r="AA173" i="97"/>
  <c r="O169" i="96"/>
  <c r="U158" i="96"/>
  <c r="W158" i="96" s="1"/>
  <c r="V158" i="96" s="1"/>
  <c r="X158" i="96" s="1"/>
  <c r="AA173" i="96"/>
  <c r="Z168" i="96"/>
  <c r="AB168" i="96" s="1"/>
  <c r="AC168" i="96"/>
  <c r="M170" i="96"/>
  <c r="D170" i="96" s="1"/>
  <c r="L171" i="96"/>
  <c r="B175" i="96"/>
  <c r="C174" i="96"/>
  <c r="O170" i="95"/>
  <c r="C175" i="95"/>
  <c r="B176" i="95"/>
  <c r="S93" i="95"/>
  <c r="AA174" i="95"/>
  <c r="AC169" i="95"/>
  <c r="Z169" i="95"/>
  <c r="AB169" i="95" s="1"/>
  <c r="L172" i="95"/>
  <c r="M171" i="95"/>
  <c r="D171" i="95" s="1"/>
  <c r="R93" i="95"/>
  <c r="O168" i="94"/>
  <c r="L170" i="94"/>
  <c r="M169" i="94"/>
  <c r="D169" i="94" s="1"/>
  <c r="AC167" i="94"/>
  <c r="Z167" i="94"/>
  <c r="AB167" i="94" s="1"/>
  <c r="AA173" i="94"/>
  <c r="C174" i="94"/>
  <c r="B175" i="94"/>
  <c r="W66" i="103" l="1"/>
  <c r="W61" i="95"/>
  <c r="E61" i="95"/>
  <c r="U64" i="94"/>
  <c r="E64" i="94" s="1"/>
  <c r="W64" i="94"/>
  <c r="I63" i="94"/>
  <c r="W63" i="100"/>
  <c r="U64" i="113"/>
  <c r="E64" i="113" s="1"/>
  <c r="I63" i="113"/>
  <c r="W64" i="113"/>
  <c r="V63" i="100"/>
  <c r="H63" i="100"/>
  <c r="P96" i="96"/>
  <c r="Q96" i="96"/>
  <c r="I95" i="96"/>
  <c r="O171" i="117"/>
  <c r="U148" i="117"/>
  <c r="W148" i="117" s="1"/>
  <c r="V148" i="117" s="1"/>
  <c r="X148" i="117" s="1"/>
  <c r="C176" i="117"/>
  <c r="B177" i="117"/>
  <c r="P101" i="117"/>
  <c r="I100" i="117"/>
  <c r="Q101" i="117"/>
  <c r="F101" i="117" s="1"/>
  <c r="L173" i="117"/>
  <c r="M172" i="117"/>
  <c r="D172" i="117" s="1"/>
  <c r="AC170" i="117"/>
  <c r="Z170" i="117"/>
  <c r="AB170" i="117" s="1"/>
  <c r="AA175" i="117"/>
  <c r="O171" i="116"/>
  <c r="U140" i="116"/>
  <c r="W140" i="116" s="1"/>
  <c r="V140" i="116" s="1"/>
  <c r="X140" i="116" s="1"/>
  <c r="L173" i="116"/>
  <c r="M172" i="116"/>
  <c r="D172" i="116" s="1"/>
  <c r="AC170" i="116"/>
  <c r="Z170" i="116"/>
  <c r="AB170" i="116" s="1"/>
  <c r="R104" i="116"/>
  <c r="H104" i="116" s="1"/>
  <c r="E104" i="116"/>
  <c r="AA175" i="116"/>
  <c r="S104" i="116"/>
  <c r="C176" i="116"/>
  <c r="B177" i="116"/>
  <c r="R168" i="114"/>
  <c r="O171" i="115"/>
  <c r="L173" i="115"/>
  <c r="M172" i="115"/>
  <c r="D172" i="115" s="1"/>
  <c r="AA174" i="115"/>
  <c r="P169" i="115"/>
  <c r="Q169" i="115"/>
  <c r="S169" i="115" s="1"/>
  <c r="R167" i="111"/>
  <c r="C175" i="115"/>
  <c r="B176" i="115"/>
  <c r="AC170" i="115"/>
  <c r="Z170" i="115"/>
  <c r="AB170" i="115" s="1"/>
  <c r="U67" i="115"/>
  <c r="E67" i="115" s="1"/>
  <c r="I66" i="115"/>
  <c r="W67" i="115"/>
  <c r="R168" i="115"/>
  <c r="O171" i="114"/>
  <c r="P169" i="114"/>
  <c r="Q169" i="114"/>
  <c r="S169" i="114" s="1"/>
  <c r="C176" i="114"/>
  <c r="B177" i="114"/>
  <c r="AA175" i="114"/>
  <c r="AC170" i="114"/>
  <c r="Z170" i="114"/>
  <c r="AB170" i="114" s="1"/>
  <c r="L173" i="114"/>
  <c r="M172" i="114"/>
  <c r="D172" i="114" s="1"/>
  <c r="U66" i="114"/>
  <c r="E66" i="114" s="1"/>
  <c r="I65" i="114"/>
  <c r="O170" i="113"/>
  <c r="P168" i="113"/>
  <c r="Q168" i="113"/>
  <c r="S168" i="113" s="1"/>
  <c r="B176" i="113"/>
  <c r="C175" i="113"/>
  <c r="AA174" i="113"/>
  <c r="Z169" i="113"/>
  <c r="AB169" i="113" s="1"/>
  <c r="AC169" i="113"/>
  <c r="M171" i="113"/>
  <c r="D171" i="113" s="1"/>
  <c r="L172" i="113"/>
  <c r="R167" i="113"/>
  <c r="O171" i="112"/>
  <c r="P168" i="112"/>
  <c r="Q168" i="112"/>
  <c r="S168" i="112" s="1"/>
  <c r="M172" i="112"/>
  <c r="D172" i="112" s="1"/>
  <c r="L173" i="112"/>
  <c r="Z170" i="112"/>
  <c r="AB170" i="112" s="1"/>
  <c r="AC170" i="112"/>
  <c r="B177" i="112"/>
  <c r="C176" i="112"/>
  <c r="U67" i="112"/>
  <c r="E67" i="112" s="1"/>
  <c r="I66" i="112"/>
  <c r="AA175" i="112"/>
  <c r="R167" i="112"/>
  <c r="O171" i="111"/>
  <c r="P168" i="111"/>
  <c r="Q168" i="111"/>
  <c r="S168" i="111" s="1"/>
  <c r="U66" i="111"/>
  <c r="E66" i="111" s="1"/>
  <c r="I65" i="111"/>
  <c r="AA174" i="111"/>
  <c r="L173" i="111"/>
  <c r="M172" i="111"/>
  <c r="D172" i="111" s="1"/>
  <c r="AC169" i="111"/>
  <c r="Z169" i="111"/>
  <c r="AB169" i="111" s="1"/>
  <c r="R168" i="110"/>
  <c r="C175" i="111"/>
  <c r="B176" i="111"/>
  <c r="O171" i="110"/>
  <c r="P169" i="110"/>
  <c r="Q169" i="110"/>
  <c r="S169" i="110" s="1"/>
  <c r="L173" i="110"/>
  <c r="M172" i="110"/>
  <c r="D172" i="110" s="1"/>
  <c r="AC170" i="110"/>
  <c r="Z170" i="110"/>
  <c r="AB170" i="110" s="1"/>
  <c r="AA175" i="110"/>
  <c r="U67" i="110"/>
  <c r="E67" i="110" s="1"/>
  <c r="I66" i="110"/>
  <c r="C176" i="110"/>
  <c r="B177" i="110"/>
  <c r="O171" i="109"/>
  <c r="P169" i="109"/>
  <c r="Q169" i="109"/>
  <c r="S169" i="109" s="1"/>
  <c r="M172" i="109"/>
  <c r="D172" i="109" s="1"/>
  <c r="L173" i="109"/>
  <c r="Z170" i="109"/>
  <c r="AB170" i="109" s="1"/>
  <c r="AC170" i="109"/>
  <c r="B177" i="109"/>
  <c r="C176" i="109"/>
  <c r="U67" i="109"/>
  <c r="E67" i="109" s="1"/>
  <c r="I66" i="109"/>
  <c r="AA175" i="109"/>
  <c r="R168" i="109"/>
  <c r="O171" i="108"/>
  <c r="P169" i="108"/>
  <c r="Q169" i="108"/>
  <c r="S169" i="108" s="1"/>
  <c r="R168" i="107"/>
  <c r="M172" i="108"/>
  <c r="D172" i="108" s="1"/>
  <c r="L173" i="108"/>
  <c r="Z170" i="108"/>
  <c r="AB170" i="108" s="1"/>
  <c r="AC170" i="108"/>
  <c r="U67" i="108"/>
  <c r="E67" i="108" s="1"/>
  <c r="I66" i="108"/>
  <c r="AA175" i="108"/>
  <c r="B177" i="108"/>
  <c r="C176" i="108"/>
  <c r="R168" i="108"/>
  <c r="O171" i="107"/>
  <c r="P169" i="107"/>
  <c r="Q169" i="107"/>
  <c r="S169" i="107" s="1"/>
  <c r="C176" i="107"/>
  <c r="B177" i="107"/>
  <c r="U67" i="107"/>
  <c r="E67" i="107" s="1"/>
  <c r="I66" i="107"/>
  <c r="AC170" i="107"/>
  <c r="Z170" i="107"/>
  <c r="AB170" i="107" s="1"/>
  <c r="AA175" i="107"/>
  <c r="L173" i="107"/>
  <c r="M172" i="107"/>
  <c r="D172" i="107" s="1"/>
  <c r="O171" i="106"/>
  <c r="P169" i="106"/>
  <c r="Q169" i="106"/>
  <c r="S169" i="106" s="1"/>
  <c r="AA175" i="106"/>
  <c r="Z170" i="106"/>
  <c r="AB170" i="106" s="1"/>
  <c r="AC170" i="106"/>
  <c r="B177" i="106"/>
  <c r="C176" i="106"/>
  <c r="F65" i="106"/>
  <c r="X65" i="106"/>
  <c r="M172" i="106"/>
  <c r="D172" i="106" s="1"/>
  <c r="L173" i="106"/>
  <c r="R168" i="106"/>
  <c r="O171" i="105"/>
  <c r="P168" i="105"/>
  <c r="Q168" i="105"/>
  <c r="S168" i="105" s="1"/>
  <c r="W66" i="105"/>
  <c r="B176" i="105"/>
  <c r="C175" i="105"/>
  <c r="AA174" i="105"/>
  <c r="Z169" i="105"/>
  <c r="AB169" i="105" s="1"/>
  <c r="AC169" i="105"/>
  <c r="M172" i="105"/>
  <c r="D172" i="105" s="1"/>
  <c r="L173" i="105"/>
  <c r="R167" i="105"/>
  <c r="O171" i="104"/>
  <c r="P169" i="104"/>
  <c r="Q169" i="104"/>
  <c r="S169" i="104" s="1"/>
  <c r="S97" i="94"/>
  <c r="F66" i="104"/>
  <c r="X66" i="104"/>
  <c r="B177" i="104"/>
  <c r="C176" i="104"/>
  <c r="R97" i="94"/>
  <c r="Z170" i="104"/>
  <c r="AB170" i="104" s="1"/>
  <c r="AC170" i="104"/>
  <c r="M172" i="104"/>
  <c r="D172" i="104" s="1"/>
  <c r="L173" i="104"/>
  <c r="AA175" i="104"/>
  <c r="R168" i="104"/>
  <c r="R166" i="103"/>
  <c r="O170" i="103"/>
  <c r="P167" i="103"/>
  <c r="Q167" i="103"/>
  <c r="S167" i="103" s="1"/>
  <c r="C176" i="103"/>
  <c r="B177" i="103"/>
  <c r="AA175" i="103"/>
  <c r="AC169" i="103"/>
  <c r="Z169" i="103"/>
  <c r="AB169" i="103" s="1"/>
  <c r="L172" i="103"/>
  <c r="M171" i="103"/>
  <c r="D171" i="103" s="1"/>
  <c r="V66" i="103"/>
  <c r="H66" i="103"/>
  <c r="O171" i="102"/>
  <c r="B177" i="102"/>
  <c r="C176" i="102"/>
  <c r="Z170" i="102"/>
  <c r="AB170" i="102" s="1"/>
  <c r="AC170" i="102"/>
  <c r="M172" i="102"/>
  <c r="D172" i="102" s="1"/>
  <c r="L173" i="102"/>
  <c r="P169" i="102"/>
  <c r="Q169" i="102"/>
  <c r="S169" i="102" s="1"/>
  <c r="R168" i="101"/>
  <c r="AA175" i="102"/>
  <c r="F66" i="102"/>
  <c r="X66" i="102"/>
  <c r="R168" i="102"/>
  <c r="O171" i="101"/>
  <c r="P169" i="101"/>
  <c r="Q169" i="101"/>
  <c r="S169" i="101" s="1"/>
  <c r="AA175" i="101"/>
  <c r="R166" i="100"/>
  <c r="U66" i="101"/>
  <c r="E66" i="101" s="1"/>
  <c r="I65" i="101"/>
  <c r="C176" i="101"/>
  <c r="B177" i="101"/>
  <c r="AC170" i="101"/>
  <c r="Z170" i="101"/>
  <c r="AB170" i="101" s="1"/>
  <c r="L173" i="101"/>
  <c r="M172" i="101"/>
  <c r="D172" i="101" s="1"/>
  <c r="O170" i="100"/>
  <c r="P167" i="100"/>
  <c r="Q167" i="100"/>
  <c r="S167" i="100" s="1"/>
  <c r="AC169" i="100"/>
  <c r="Z169" i="100"/>
  <c r="AB169" i="100" s="1"/>
  <c r="L172" i="100"/>
  <c r="M171" i="100"/>
  <c r="D171" i="100" s="1"/>
  <c r="AA174" i="100"/>
  <c r="R167" i="99"/>
  <c r="C175" i="100"/>
  <c r="B176" i="100"/>
  <c r="P168" i="99"/>
  <c r="Q168" i="99"/>
  <c r="S168" i="99" s="1"/>
  <c r="O171" i="99"/>
  <c r="AA175" i="99"/>
  <c r="L173" i="99"/>
  <c r="M172" i="99"/>
  <c r="D172" i="99" s="1"/>
  <c r="AC170" i="99"/>
  <c r="Z170" i="99"/>
  <c r="AB170" i="99" s="1"/>
  <c r="U66" i="99"/>
  <c r="E66" i="99" s="1"/>
  <c r="I65" i="99"/>
  <c r="C176" i="99"/>
  <c r="B177" i="99"/>
  <c r="X65" i="98"/>
  <c r="F65" i="98"/>
  <c r="O171" i="98"/>
  <c r="R108" i="98"/>
  <c r="AA175" i="98"/>
  <c r="S108" i="98"/>
  <c r="C176" i="98"/>
  <c r="B177" i="98"/>
  <c r="L173" i="98"/>
  <c r="M172" i="98"/>
  <c r="D172" i="98" s="1"/>
  <c r="AC169" i="98"/>
  <c r="Z169" i="98"/>
  <c r="AB169" i="98" s="1"/>
  <c r="O171" i="97"/>
  <c r="U161" i="97"/>
  <c r="W161" i="97" s="1"/>
  <c r="V161" i="97" s="1"/>
  <c r="X161" i="97" s="1"/>
  <c r="Z170" i="97"/>
  <c r="AB170" i="97" s="1"/>
  <c r="AC170" i="97"/>
  <c r="AA174" i="97"/>
  <c r="M172" i="97"/>
  <c r="D172" i="97" s="1"/>
  <c r="L173" i="97"/>
  <c r="P94" i="97"/>
  <c r="I93" i="97"/>
  <c r="Q94" i="97"/>
  <c r="F94" i="97" s="1"/>
  <c r="B176" i="97"/>
  <c r="C175" i="97"/>
  <c r="O170" i="96"/>
  <c r="U159" i="96"/>
  <c r="W159" i="96" s="1"/>
  <c r="V159" i="96" s="1"/>
  <c r="X159" i="96" s="1"/>
  <c r="AA174" i="96"/>
  <c r="M171" i="96"/>
  <c r="D171" i="96" s="1"/>
  <c r="L172" i="96"/>
  <c r="Z169" i="96"/>
  <c r="AB169" i="96" s="1"/>
  <c r="AC169" i="96"/>
  <c r="B176" i="96"/>
  <c r="C175" i="96"/>
  <c r="O171" i="95"/>
  <c r="L173" i="95"/>
  <c r="M172" i="95"/>
  <c r="D172" i="95" s="1"/>
  <c r="AC170" i="95"/>
  <c r="Z170" i="95"/>
  <c r="AB170" i="95" s="1"/>
  <c r="P94" i="95"/>
  <c r="Q94" i="95"/>
  <c r="AA175" i="95"/>
  <c r="C176" i="95"/>
  <c r="B177" i="95"/>
  <c r="O169" i="94"/>
  <c r="AA174" i="94"/>
  <c r="C175" i="94"/>
  <c r="B176" i="94"/>
  <c r="AC168" i="94"/>
  <c r="Z168" i="94"/>
  <c r="AB168" i="94" s="1"/>
  <c r="L171" i="94"/>
  <c r="M170" i="94"/>
  <c r="D170" i="94" s="1"/>
  <c r="W67" i="107" l="1"/>
  <c r="W67" i="108"/>
  <c r="W67" i="109"/>
  <c r="W67" i="110"/>
  <c r="W66" i="114"/>
  <c r="W67" i="112"/>
  <c r="V67" i="112" s="1"/>
  <c r="V61" i="95"/>
  <c r="H61" i="95"/>
  <c r="V64" i="94"/>
  <c r="H64" i="94"/>
  <c r="R168" i="111"/>
  <c r="F63" i="100"/>
  <c r="X63" i="100"/>
  <c r="H64" i="113"/>
  <c r="V64" i="113"/>
  <c r="F96" i="96"/>
  <c r="S96" i="96"/>
  <c r="E96" i="96"/>
  <c r="R96" i="96"/>
  <c r="H96" i="96" s="1"/>
  <c r="O172" i="117"/>
  <c r="AC171" i="117"/>
  <c r="Z171" i="117"/>
  <c r="AB171" i="117" s="1"/>
  <c r="L174" i="117"/>
  <c r="M173" i="117"/>
  <c r="D173" i="117" s="1"/>
  <c r="R101" i="117"/>
  <c r="H101" i="117" s="1"/>
  <c r="E101" i="117"/>
  <c r="AA176" i="117"/>
  <c r="U149" i="117"/>
  <c r="W149" i="117" s="1"/>
  <c r="V149" i="117" s="1"/>
  <c r="X149" i="117" s="1"/>
  <c r="S101" i="117"/>
  <c r="C177" i="117"/>
  <c r="B178" i="117"/>
  <c r="O172" i="116"/>
  <c r="U141" i="116"/>
  <c r="W141" i="116" s="1"/>
  <c r="V141" i="116" s="1"/>
  <c r="X141" i="116" s="1"/>
  <c r="AA176" i="116"/>
  <c r="AC171" i="116"/>
  <c r="Z171" i="116"/>
  <c r="AB171" i="116" s="1"/>
  <c r="L174" i="116"/>
  <c r="M173" i="116"/>
  <c r="D173" i="116" s="1"/>
  <c r="C177" i="116"/>
  <c r="B178" i="116"/>
  <c r="P105" i="116"/>
  <c r="I104" i="116"/>
  <c r="Q105" i="116"/>
  <c r="F105" i="116" s="1"/>
  <c r="R169" i="114"/>
  <c r="P170" i="115"/>
  <c r="Q170" i="115"/>
  <c r="S170" i="115" s="1"/>
  <c r="O172" i="115"/>
  <c r="AC171" i="115"/>
  <c r="Z171" i="115"/>
  <c r="AB171" i="115" s="1"/>
  <c r="AA175" i="115"/>
  <c r="R169" i="115"/>
  <c r="V67" i="115"/>
  <c r="H67" i="115"/>
  <c r="C176" i="115"/>
  <c r="B177" i="115"/>
  <c r="L174" i="115"/>
  <c r="M173" i="115"/>
  <c r="D173" i="115" s="1"/>
  <c r="O172" i="114"/>
  <c r="P170" i="114"/>
  <c r="Q170" i="114"/>
  <c r="S170" i="114" s="1"/>
  <c r="V66" i="114"/>
  <c r="H66" i="114"/>
  <c r="AA176" i="114"/>
  <c r="L174" i="114"/>
  <c r="M173" i="114"/>
  <c r="D173" i="114" s="1"/>
  <c r="AC171" i="114"/>
  <c r="Z171" i="114"/>
  <c r="AB171" i="114" s="1"/>
  <c r="C177" i="114"/>
  <c r="B178" i="114"/>
  <c r="O171" i="113"/>
  <c r="P169" i="113"/>
  <c r="Q169" i="113"/>
  <c r="S169" i="113" s="1"/>
  <c r="M172" i="113"/>
  <c r="D172" i="113" s="1"/>
  <c r="L173" i="113"/>
  <c r="Z170" i="113"/>
  <c r="AB170" i="113" s="1"/>
  <c r="AC170" i="113"/>
  <c r="B177" i="113"/>
  <c r="C176" i="113"/>
  <c r="AA175" i="113"/>
  <c r="R168" i="113"/>
  <c r="O172" i="112"/>
  <c r="P169" i="112"/>
  <c r="Q169" i="112"/>
  <c r="S169" i="112" s="1"/>
  <c r="B178" i="112"/>
  <c r="C177" i="112"/>
  <c r="H67" i="112"/>
  <c r="AA176" i="112"/>
  <c r="Z171" i="112"/>
  <c r="AB171" i="112" s="1"/>
  <c r="AC171" i="112"/>
  <c r="M173" i="112"/>
  <c r="D173" i="112" s="1"/>
  <c r="L174" i="112"/>
  <c r="R168" i="112"/>
  <c r="O172" i="111"/>
  <c r="P169" i="111"/>
  <c r="Q169" i="111"/>
  <c r="S169" i="111" s="1"/>
  <c r="AA175" i="111"/>
  <c r="R169" i="110"/>
  <c r="C176" i="111"/>
  <c r="B177" i="111"/>
  <c r="AC170" i="111"/>
  <c r="Z170" i="111"/>
  <c r="AB170" i="111" s="1"/>
  <c r="L174" i="111"/>
  <c r="M173" i="111"/>
  <c r="D173" i="111" s="1"/>
  <c r="W66" i="111"/>
  <c r="O172" i="110"/>
  <c r="P170" i="110"/>
  <c r="Q170" i="110"/>
  <c r="S170" i="110" s="1"/>
  <c r="C177" i="110"/>
  <c r="B178" i="110"/>
  <c r="V67" i="110"/>
  <c r="H67" i="110"/>
  <c r="AC171" i="110"/>
  <c r="Z171" i="110"/>
  <c r="AB171" i="110" s="1"/>
  <c r="L174" i="110"/>
  <c r="M173" i="110"/>
  <c r="D173" i="110" s="1"/>
  <c r="AA176" i="110"/>
  <c r="O172" i="109"/>
  <c r="P170" i="109"/>
  <c r="Q170" i="109"/>
  <c r="S170" i="109" s="1"/>
  <c r="B178" i="109"/>
  <c r="C177" i="109"/>
  <c r="V67" i="109"/>
  <c r="H67" i="109"/>
  <c r="AA176" i="109"/>
  <c r="Z171" i="109"/>
  <c r="AB171" i="109" s="1"/>
  <c r="AC171" i="109"/>
  <c r="M173" i="109"/>
  <c r="D173" i="109" s="1"/>
  <c r="L174" i="109"/>
  <c r="R169" i="109"/>
  <c r="O172" i="108"/>
  <c r="P170" i="108"/>
  <c r="Q170" i="108"/>
  <c r="S170" i="108" s="1"/>
  <c r="R169" i="107"/>
  <c r="B178" i="108"/>
  <c r="C177" i="108"/>
  <c r="V67" i="108"/>
  <c r="H67" i="108"/>
  <c r="Z171" i="108"/>
  <c r="AB171" i="108" s="1"/>
  <c r="AC171" i="108"/>
  <c r="M173" i="108"/>
  <c r="D173" i="108" s="1"/>
  <c r="L174" i="108"/>
  <c r="AA176" i="108"/>
  <c r="R169" i="108"/>
  <c r="O172" i="107"/>
  <c r="P170" i="107"/>
  <c r="Q170" i="107"/>
  <c r="S170" i="107" s="1"/>
  <c r="AC171" i="107"/>
  <c r="Z171" i="107"/>
  <c r="AB171" i="107" s="1"/>
  <c r="AA176" i="107"/>
  <c r="L174" i="107"/>
  <c r="M173" i="107"/>
  <c r="D173" i="107" s="1"/>
  <c r="V67" i="107"/>
  <c r="H67" i="107"/>
  <c r="C177" i="107"/>
  <c r="B178" i="107"/>
  <c r="O172" i="106"/>
  <c r="P170" i="106"/>
  <c r="Q170" i="106"/>
  <c r="S170" i="106" s="1"/>
  <c r="M173" i="106"/>
  <c r="D173" i="106" s="1"/>
  <c r="L174" i="106"/>
  <c r="U66" i="106"/>
  <c r="E66" i="106" s="1"/>
  <c r="I65" i="106"/>
  <c r="AA176" i="106"/>
  <c r="Z171" i="106"/>
  <c r="AB171" i="106" s="1"/>
  <c r="AC171" i="106"/>
  <c r="B178" i="106"/>
  <c r="C177" i="106"/>
  <c r="R169" i="106"/>
  <c r="O172" i="105"/>
  <c r="P169" i="105"/>
  <c r="Q169" i="105"/>
  <c r="S169" i="105" s="1"/>
  <c r="AA175" i="105"/>
  <c r="V66" i="105"/>
  <c r="H66" i="105"/>
  <c r="M173" i="105"/>
  <c r="D173" i="105" s="1"/>
  <c r="L174" i="105"/>
  <c r="Z170" i="105"/>
  <c r="AB170" i="105" s="1"/>
  <c r="AC170" i="105"/>
  <c r="B177" i="105"/>
  <c r="C176" i="105"/>
  <c r="R168" i="105"/>
  <c r="O172" i="104"/>
  <c r="P170" i="104"/>
  <c r="Q170" i="104"/>
  <c r="S170" i="104" s="1"/>
  <c r="M173" i="104"/>
  <c r="D173" i="104" s="1"/>
  <c r="L174" i="104"/>
  <c r="Z171" i="104"/>
  <c r="AB171" i="104" s="1"/>
  <c r="AC171" i="104"/>
  <c r="AA176" i="104"/>
  <c r="U67" i="104"/>
  <c r="E67" i="104" s="1"/>
  <c r="I66" i="104"/>
  <c r="Q98" i="94"/>
  <c r="P98" i="94"/>
  <c r="B178" i="104"/>
  <c r="C177" i="104"/>
  <c r="R169" i="104"/>
  <c r="R167" i="103"/>
  <c r="O171" i="103"/>
  <c r="P168" i="103"/>
  <c r="Q168" i="103"/>
  <c r="S168" i="103" s="1"/>
  <c r="AA176" i="103"/>
  <c r="R169" i="101"/>
  <c r="F66" i="103"/>
  <c r="X66" i="103"/>
  <c r="L173" i="103"/>
  <c r="M172" i="103"/>
  <c r="D172" i="103" s="1"/>
  <c r="AC170" i="103"/>
  <c r="Z170" i="103"/>
  <c r="AB170" i="103" s="1"/>
  <c r="C177" i="103"/>
  <c r="B178" i="103"/>
  <c r="O172" i="102"/>
  <c r="P170" i="102"/>
  <c r="Q170" i="102"/>
  <c r="S170" i="102" s="1"/>
  <c r="M173" i="102"/>
  <c r="D173" i="102" s="1"/>
  <c r="L174" i="102"/>
  <c r="Z171" i="102"/>
  <c r="AB171" i="102" s="1"/>
  <c r="AC171" i="102"/>
  <c r="AA176" i="102"/>
  <c r="U67" i="102"/>
  <c r="E67" i="102" s="1"/>
  <c r="I66" i="102"/>
  <c r="R169" i="102"/>
  <c r="B178" i="102"/>
  <c r="C177" i="102"/>
  <c r="O172" i="101"/>
  <c r="P170" i="101"/>
  <c r="Q170" i="101"/>
  <c r="S170" i="101" s="1"/>
  <c r="L174" i="101"/>
  <c r="M173" i="101"/>
  <c r="D173" i="101" s="1"/>
  <c r="AC171" i="101"/>
  <c r="Z171" i="101"/>
  <c r="AB171" i="101" s="1"/>
  <c r="AA176" i="101"/>
  <c r="R167" i="100"/>
  <c r="C177" i="101"/>
  <c r="B178" i="101"/>
  <c r="W66" i="101"/>
  <c r="O171" i="100"/>
  <c r="P168" i="100"/>
  <c r="Q168" i="100"/>
  <c r="S168" i="100" s="1"/>
  <c r="AA175" i="100"/>
  <c r="L173" i="100"/>
  <c r="M172" i="100"/>
  <c r="D172" i="100" s="1"/>
  <c r="AC170" i="100"/>
  <c r="Z170" i="100"/>
  <c r="AB170" i="100" s="1"/>
  <c r="C176" i="100"/>
  <c r="B177" i="100"/>
  <c r="O172" i="99"/>
  <c r="P169" i="99"/>
  <c r="Q169" i="99"/>
  <c r="S169" i="99" s="1"/>
  <c r="C177" i="99"/>
  <c r="B178" i="99"/>
  <c r="W66" i="99"/>
  <c r="R168" i="99"/>
  <c r="AA176" i="99"/>
  <c r="AC171" i="99"/>
  <c r="Z171" i="99"/>
  <c r="AB171" i="99" s="1"/>
  <c r="L174" i="99"/>
  <c r="M173" i="99"/>
  <c r="D173" i="99" s="1"/>
  <c r="U66" i="98"/>
  <c r="E66" i="98" s="1"/>
  <c r="I65" i="98"/>
  <c r="O172" i="98"/>
  <c r="AC170" i="98"/>
  <c r="Z170" i="98"/>
  <c r="AB170" i="98" s="1"/>
  <c r="L174" i="98"/>
  <c r="M173" i="98"/>
  <c r="D173" i="98" s="1"/>
  <c r="AA176" i="98"/>
  <c r="C177" i="98"/>
  <c r="B178" i="98"/>
  <c r="P109" i="98"/>
  <c r="Q109" i="98"/>
  <c r="O172" i="97"/>
  <c r="U162" i="97"/>
  <c r="W162" i="97" s="1"/>
  <c r="V162" i="97" s="1"/>
  <c r="X162" i="97" s="1"/>
  <c r="AA175" i="97"/>
  <c r="R94" i="97"/>
  <c r="H94" i="97" s="1"/>
  <c r="E94" i="97"/>
  <c r="M173" i="97"/>
  <c r="D173" i="97" s="1"/>
  <c r="L174" i="97"/>
  <c r="B177" i="97"/>
  <c r="C176" i="97"/>
  <c r="S94" i="97"/>
  <c r="Z171" i="97"/>
  <c r="AB171" i="97" s="1"/>
  <c r="AC171" i="97"/>
  <c r="O171" i="96"/>
  <c r="U160" i="96"/>
  <c r="W160" i="96" s="1"/>
  <c r="V160" i="96" s="1"/>
  <c r="X160" i="96" s="1"/>
  <c r="B177" i="96"/>
  <c r="C176" i="96"/>
  <c r="Z170" i="96"/>
  <c r="AB170" i="96" s="1"/>
  <c r="AC170" i="96"/>
  <c r="M172" i="96"/>
  <c r="D172" i="96" s="1"/>
  <c r="L173" i="96"/>
  <c r="AA175" i="96"/>
  <c r="O172" i="95"/>
  <c r="C177" i="95"/>
  <c r="B178" i="95"/>
  <c r="R94" i="95"/>
  <c r="AC171" i="95"/>
  <c r="Z171" i="95"/>
  <c r="AB171" i="95" s="1"/>
  <c r="L174" i="95"/>
  <c r="M173" i="95"/>
  <c r="D173" i="95" s="1"/>
  <c r="AA176" i="95"/>
  <c r="S94" i="95"/>
  <c r="O170" i="94"/>
  <c r="L172" i="94"/>
  <c r="M171" i="94"/>
  <c r="D171" i="94" s="1"/>
  <c r="AC169" i="94"/>
  <c r="Z169" i="94"/>
  <c r="AB169" i="94" s="1"/>
  <c r="C176" i="94"/>
  <c r="B177" i="94"/>
  <c r="AA175" i="94"/>
  <c r="W67" i="102" l="1"/>
  <c r="W67" i="104"/>
  <c r="W66" i="106"/>
  <c r="V66" i="106" s="1"/>
  <c r="X61" i="95"/>
  <c r="F61" i="95"/>
  <c r="X64" i="94"/>
  <c r="F64" i="94"/>
  <c r="F64" i="113"/>
  <c r="X64" i="113"/>
  <c r="U64" i="100"/>
  <c r="E64" i="100" s="1"/>
  <c r="I63" i="100"/>
  <c r="I96" i="96"/>
  <c r="P97" i="96"/>
  <c r="Q97" i="96"/>
  <c r="F97" i="96" s="1"/>
  <c r="U150" i="117"/>
  <c r="W150" i="117" s="1"/>
  <c r="V150" i="117" s="1"/>
  <c r="X150" i="117" s="1"/>
  <c r="O173" i="117"/>
  <c r="AA177" i="117"/>
  <c r="C178" i="117"/>
  <c r="B179" i="117"/>
  <c r="P102" i="117"/>
  <c r="I101" i="117"/>
  <c r="Q102" i="117"/>
  <c r="F102" i="117" s="1"/>
  <c r="L175" i="117"/>
  <c r="M174" i="117"/>
  <c r="D174" i="117" s="1"/>
  <c r="AC172" i="117"/>
  <c r="Z172" i="117"/>
  <c r="AB172" i="117" s="1"/>
  <c r="O173" i="116"/>
  <c r="S105" i="116"/>
  <c r="C178" i="116"/>
  <c r="B179" i="116"/>
  <c r="U142" i="116"/>
  <c r="W142" i="116" s="1"/>
  <c r="V142" i="116" s="1"/>
  <c r="X142" i="116" s="1"/>
  <c r="R105" i="116"/>
  <c r="H105" i="116" s="1"/>
  <c r="E105" i="116"/>
  <c r="AA177" i="116"/>
  <c r="L175" i="116"/>
  <c r="M174" i="116"/>
  <c r="D174" i="116" s="1"/>
  <c r="AC172" i="116"/>
  <c r="Z172" i="116"/>
  <c r="AB172" i="116" s="1"/>
  <c r="R169" i="111"/>
  <c r="R170" i="110"/>
  <c r="P171" i="115"/>
  <c r="Q171" i="115"/>
  <c r="S171" i="115" s="1"/>
  <c r="O173" i="115"/>
  <c r="L175" i="115"/>
  <c r="M174" i="115"/>
  <c r="D174" i="115" s="1"/>
  <c r="AA176" i="115"/>
  <c r="F67" i="115"/>
  <c r="X67" i="115"/>
  <c r="AC172" i="115"/>
  <c r="Z172" i="115"/>
  <c r="AB172" i="115" s="1"/>
  <c r="R170" i="115"/>
  <c r="R170" i="114"/>
  <c r="C177" i="115"/>
  <c r="B178" i="115"/>
  <c r="O173" i="114"/>
  <c r="P171" i="114"/>
  <c r="Q171" i="114"/>
  <c r="S171" i="114" s="1"/>
  <c r="C178" i="114"/>
  <c r="B179" i="114"/>
  <c r="F66" i="114"/>
  <c r="X66" i="114"/>
  <c r="AA177" i="114"/>
  <c r="AC172" i="114"/>
  <c r="Z172" i="114"/>
  <c r="AB172" i="114" s="1"/>
  <c r="L175" i="114"/>
  <c r="M174" i="114"/>
  <c r="D174" i="114" s="1"/>
  <c r="O172" i="113"/>
  <c r="P170" i="113"/>
  <c r="Q170" i="113"/>
  <c r="S170" i="113" s="1"/>
  <c r="B178" i="113"/>
  <c r="C177" i="113"/>
  <c r="AA176" i="113"/>
  <c r="Z171" i="113"/>
  <c r="AB171" i="113" s="1"/>
  <c r="AC171" i="113"/>
  <c r="M173" i="113"/>
  <c r="D173" i="113" s="1"/>
  <c r="L174" i="113"/>
  <c r="R169" i="113"/>
  <c r="O173" i="112"/>
  <c r="P170" i="112"/>
  <c r="Q170" i="112"/>
  <c r="S170" i="112" s="1"/>
  <c r="M174" i="112"/>
  <c r="D174" i="112" s="1"/>
  <c r="L175" i="112"/>
  <c r="Z172" i="112"/>
  <c r="AB172" i="112" s="1"/>
  <c r="AC172" i="112"/>
  <c r="F67" i="112"/>
  <c r="X67" i="112"/>
  <c r="B179" i="112"/>
  <c r="C178" i="112"/>
  <c r="AA177" i="112"/>
  <c r="R169" i="112"/>
  <c r="O173" i="111"/>
  <c r="P170" i="111"/>
  <c r="Q170" i="111"/>
  <c r="S170" i="111" s="1"/>
  <c r="V66" i="111"/>
  <c r="H66" i="111"/>
  <c r="L175" i="111"/>
  <c r="M174" i="111"/>
  <c r="D174" i="111" s="1"/>
  <c r="AC171" i="111"/>
  <c r="Z171" i="111"/>
  <c r="AB171" i="111" s="1"/>
  <c r="AA176" i="111"/>
  <c r="C177" i="111"/>
  <c r="B178" i="111"/>
  <c r="O173" i="110"/>
  <c r="P171" i="110"/>
  <c r="Q171" i="110"/>
  <c r="S171" i="110" s="1"/>
  <c r="L175" i="110"/>
  <c r="M174" i="110"/>
  <c r="D174" i="110" s="1"/>
  <c r="AC172" i="110"/>
  <c r="Z172" i="110"/>
  <c r="AB172" i="110" s="1"/>
  <c r="F67" i="110"/>
  <c r="X67" i="110"/>
  <c r="AA177" i="110"/>
  <c r="C178" i="110"/>
  <c r="B179" i="110"/>
  <c r="O173" i="109"/>
  <c r="P171" i="109"/>
  <c r="Q171" i="109"/>
  <c r="S171" i="109" s="1"/>
  <c r="M174" i="109"/>
  <c r="D174" i="109" s="1"/>
  <c r="L175" i="109"/>
  <c r="Z172" i="109"/>
  <c r="AB172" i="109" s="1"/>
  <c r="AC172" i="109"/>
  <c r="F67" i="109"/>
  <c r="X67" i="109"/>
  <c r="B179" i="109"/>
  <c r="C178" i="109"/>
  <c r="AA177" i="109"/>
  <c r="R170" i="109"/>
  <c r="O173" i="108"/>
  <c r="P171" i="108"/>
  <c r="Q171" i="108"/>
  <c r="S171" i="108" s="1"/>
  <c r="R170" i="107"/>
  <c r="M174" i="108"/>
  <c r="D174" i="108" s="1"/>
  <c r="L175" i="108"/>
  <c r="Z172" i="108"/>
  <c r="AB172" i="108" s="1"/>
  <c r="AC172" i="108"/>
  <c r="AA177" i="108"/>
  <c r="F67" i="108"/>
  <c r="X67" i="108"/>
  <c r="B179" i="108"/>
  <c r="C178" i="108"/>
  <c r="R170" i="108"/>
  <c r="O173" i="107"/>
  <c r="P171" i="107"/>
  <c r="Q171" i="107"/>
  <c r="S171" i="107" s="1"/>
  <c r="C178" i="107"/>
  <c r="B179" i="107"/>
  <c r="AC172" i="107"/>
  <c r="Z172" i="107"/>
  <c r="AB172" i="107" s="1"/>
  <c r="AA177" i="107"/>
  <c r="F67" i="107"/>
  <c r="X67" i="107"/>
  <c r="L175" i="107"/>
  <c r="M174" i="107"/>
  <c r="D174" i="107" s="1"/>
  <c r="O173" i="106"/>
  <c r="P171" i="106"/>
  <c r="Q171" i="106"/>
  <c r="S171" i="106" s="1"/>
  <c r="AA177" i="106"/>
  <c r="Z172" i="106"/>
  <c r="AB172" i="106" s="1"/>
  <c r="AC172" i="106"/>
  <c r="B179" i="106"/>
  <c r="C178" i="106"/>
  <c r="H66" i="106"/>
  <c r="M174" i="106"/>
  <c r="D174" i="106" s="1"/>
  <c r="L175" i="106"/>
  <c r="R170" i="106"/>
  <c r="O173" i="105"/>
  <c r="P170" i="105"/>
  <c r="Q170" i="105"/>
  <c r="S170" i="105" s="1"/>
  <c r="AA176" i="105"/>
  <c r="Z171" i="105"/>
  <c r="AB171" i="105" s="1"/>
  <c r="AC171" i="105"/>
  <c r="M174" i="105"/>
  <c r="D174" i="105" s="1"/>
  <c r="L175" i="105"/>
  <c r="B178" i="105"/>
  <c r="C177" i="105"/>
  <c r="F66" i="105"/>
  <c r="X66" i="105"/>
  <c r="R169" i="105"/>
  <c r="O173" i="104"/>
  <c r="P171" i="104"/>
  <c r="Q171" i="104"/>
  <c r="S171" i="104" s="1"/>
  <c r="AA177" i="104"/>
  <c r="S98" i="94"/>
  <c r="V67" i="104"/>
  <c r="H67" i="104"/>
  <c r="B179" i="104"/>
  <c r="C178" i="104"/>
  <c r="R98" i="94"/>
  <c r="Z172" i="104"/>
  <c r="AB172" i="104" s="1"/>
  <c r="AC172" i="104"/>
  <c r="M174" i="104"/>
  <c r="D174" i="104" s="1"/>
  <c r="L175" i="104"/>
  <c r="R170" i="104"/>
  <c r="R168" i="103"/>
  <c r="O172" i="103"/>
  <c r="P169" i="103"/>
  <c r="Q169" i="103"/>
  <c r="S169" i="103" s="1"/>
  <c r="AA177" i="103"/>
  <c r="AC171" i="103"/>
  <c r="Z171" i="103"/>
  <c r="AB171" i="103" s="1"/>
  <c r="L174" i="103"/>
  <c r="M173" i="103"/>
  <c r="D173" i="103" s="1"/>
  <c r="C178" i="103"/>
  <c r="B179" i="103"/>
  <c r="U67" i="103"/>
  <c r="E67" i="103" s="1"/>
  <c r="I66" i="103"/>
  <c r="O173" i="102"/>
  <c r="B179" i="102"/>
  <c r="C178" i="102"/>
  <c r="V67" i="102"/>
  <c r="H67" i="102"/>
  <c r="P171" i="102"/>
  <c r="Q171" i="102"/>
  <c r="S171" i="102" s="1"/>
  <c r="R168" i="100"/>
  <c r="R170" i="101"/>
  <c r="AA177" i="102"/>
  <c r="Z172" i="102"/>
  <c r="AB172" i="102" s="1"/>
  <c r="AC172" i="102"/>
  <c r="M174" i="102"/>
  <c r="D174" i="102" s="1"/>
  <c r="L175" i="102"/>
  <c r="R170" i="102"/>
  <c r="O173" i="101"/>
  <c r="P171" i="101"/>
  <c r="Q171" i="101"/>
  <c r="S171" i="101" s="1"/>
  <c r="V66" i="101"/>
  <c r="H66" i="101"/>
  <c r="AA177" i="101"/>
  <c r="AC172" i="101"/>
  <c r="Z172" i="101"/>
  <c r="AB172" i="101" s="1"/>
  <c r="L175" i="101"/>
  <c r="M174" i="101"/>
  <c r="D174" i="101" s="1"/>
  <c r="C178" i="101"/>
  <c r="B179" i="101"/>
  <c r="O172" i="100"/>
  <c r="P169" i="100"/>
  <c r="Q169" i="100"/>
  <c r="S169" i="100" s="1"/>
  <c r="R169" i="99"/>
  <c r="C177" i="100"/>
  <c r="B178" i="100"/>
  <c r="AA176" i="100"/>
  <c r="AC171" i="100"/>
  <c r="Z171" i="100"/>
  <c r="AB171" i="100" s="1"/>
  <c r="L174" i="100"/>
  <c r="M173" i="100"/>
  <c r="D173" i="100" s="1"/>
  <c r="O173" i="99"/>
  <c r="P170" i="99"/>
  <c r="Q170" i="99"/>
  <c r="S170" i="99" s="1"/>
  <c r="V66" i="99"/>
  <c r="H66" i="99"/>
  <c r="AA177" i="99"/>
  <c r="L175" i="99"/>
  <c r="M174" i="99"/>
  <c r="D174" i="99" s="1"/>
  <c r="AC172" i="99"/>
  <c r="Z172" i="99"/>
  <c r="AB172" i="99" s="1"/>
  <c r="C178" i="99"/>
  <c r="B179" i="99"/>
  <c r="W66" i="98"/>
  <c r="O173" i="98"/>
  <c r="S109" i="98"/>
  <c r="C178" i="98"/>
  <c r="B179" i="98"/>
  <c r="L175" i="98"/>
  <c r="M174" i="98"/>
  <c r="D174" i="98" s="1"/>
  <c r="AC171" i="98"/>
  <c r="Z171" i="98"/>
  <c r="AB171" i="98" s="1"/>
  <c r="R109" i="98"/>
  <c r="AA177" i="98"/>
  <c r="O173" i="97"/>
  <c r="U163" i="97"/>
  <c r="W163" i="97" s="1"/>
  <c r="V163" i="97" s="1"/>
  <c r="X163" i="97" s="1"/>
  <c r="AA176" i="97"/>
  <c r="M174" i="97"/>
  <c r="D174" i="97" s="1"/>
  <c r="L175" i="97"/>
  <c r="Z172" i="97"/>
  <c r="AB172" i="97" s="1"/>
  <c r="AC172" i="97"/>
  <c r="P95" i="97"/>
  <c r="I94" i="97"/>
  <c r="Q95" i="97"/>
  <c r="F95" i="97" s="1"/>
  <c r="B178" i="97"/>
  <c r="C177" i="97"/>
  <c r="O172" i="96"/>
  <c r="U161" i="96"/>
  <c r="W161" i="96" s="1"/>
  <c r="V161" i="96" s="1"/>
  <c r="X161" i="96" s="1"/>
  <c r="B178" i="96"/>
  <c r="C177" i="96"/>
  <c r="M173" i="96"/>
  <c r="D173" i="96" s="1"/>
  <c r="L174" i="96"/>
  <c r="Z171" i="96"/>
  <c r="AB171" i="96" s="1"/>
  <c r="AC171" i="96"/>
  <c r="AA176" i="96"/>
  <c r="O173" i="95"/>
  <c r="L175" i="95"/>
  <c r="M174" i="95"/>
  <c r="D174" i="95" s="1"/>
  <c r="AC172" i="95"/>
  <c r="Z172" i="95"/>
  <c r="AB172" i="95" s="1"/>
  <c r="AA177" i="95"/>
  <c r="P95" i="95"/>
  <c r="Q95" i="95"/>
  <c r="C178" i="95"/>
  <c r="B179" i="95"/>
  <c r="O171" i="94"/>
  <c r="AA176" i="94"/>
  <c r="AC170" i="94"/>
  <c r="Z170" i="94"/>
  <c r="AB170" i="94" s="1"/>
  <c r="L173" i="94"/>
  <c r="M172" i="94"/>
  <c r="D172" i="94" s="1"/>
  <c r="C177" i="94"/>
  <c r="B178" i="94"/>
  <c r="W67" i="103" l="1"/>
  <c r="U62" i="95"/>
  <c r="E62" i="95" s="1"/>
  <c r="W62" i="95"/>
  <c r="I61" i="95"/>
  <c r="U65" i="94"/>
  <c r="I64" i="94"/>
  <c r="W64" i="100"/>
  <c r="V64" i="100" s="1"/>
  <c r="H64" i="100"/>
  <c r="U65" i="113"/>
  <c r="E65" i="113" s="1"/>
  <c r="I64" i="113"/>
  <c r="S97" i="96"/>
  <c r="E97" i="96"/>
  <c r="R97" i="96"/>
  <c r="H97" i="96" s="1"/>
  <c r="U151" i="117"/>
  <c r="W151" i="117" s="1"/>
  <c r="V151" i="117" s="1"/>
  <c r="X151" i="117" s="1"/>
  <c r="O174" i="117"/>
  <c r="S102" i="117"/>
  <c r="C179" i="117"/>
  <c r="B180" i="117"/>
  <c r="AC173" i="117"/>
  <c r="Z173" i="117"/>
  <c r="AB173" i="117" s="1"/>
  <c r="L176" i="117"/>
  <c r="M175" i="117"/>
  <c r="D175" i="117" s="1"/>
  <c r="R102" i="117"/>
  <c r="H102" i="117" s="1"/>
  <c r="E102" i="117"/>
  <c r="AA178" i="117"/>
  <c r="U143" i="116"/>
  <c r="W143" i="116" s="1"/>
  <c r="V143" i="116" s="1"/>
  <c r="X143" i="116" s="1"/>
  <c r="O174" i="116"/>
  <c r="AC173" i="116"/>
  <c r="Z173" i="116"/>
  <c r="AB173" i="116" s="1"/>
  <c r="L176" i="116"/>
  <c r="M175" i="116"/>
  <c r="D175" i="116" s="1"/>
  <c r="AA178" i="116"/>
  <c r="C179" i="116"/>
  <c r="B180" i="116"/>
  <c r="P106" i="116"/>
  <c r="I105" i="116"/>
  <c r="Q106" i="116"/>
  <c r="F106" i="116" s="1"/>
  <c r="P172" i="115"/>
  <c r="Q172" i="115"/>
  <c r="S172" i="115" s="1"/>
  <c r="O174" i="115"/>
  <c r="R171" i="114"/>
  <c r="C178" i="115"/>
  <c r="B179" i="115"/>
  <c r="U68" i="115"/>
  <c r="E68" i="115" s="1"/>
  <c r="I67" i="115"/>
  <c r="L176" i="115"/>
  <c r="M175" i="115"/>
  <c r="D175" i="115" s="1"/>
  <c r="R171" i="115"/>
  <c r="AA177" i="115"/>
  <c r="AC173" i="115"/>
  <c r="Z173" i="115"/>
  <c r="AB173" i="115" s="1"/>
  <c r="O174" i="114"/>
  <c r="P172" i="114"/>
  <c r="Q172" i="114"/>
  <c r="S172" i="114" s="1"/>
  <c r="AA178" i="114"/>
  <c r="L176" i="114"/>
  <c r="M175" i="114"/>
  <c r="D175" i="114" s="1"/>
  <c r="AC173" i="114"/>
  <c r="Z173" i="114"/>
  <c r="AB173" i="114" s="1"/>
  <c r="U67" i="114"/>
  <c r="E67" i="114" s="1"/>
  <c r="I66" i="114"/>
  <c r="C179" i="114"/>
  <c r="B180" i="114"/>
  <c r="O173" i="113"/>
  <c r="P171" i="113"/>
  <c r="Q171" i="113"/>
  <c r="S171" i="113" s="1"/>
  <c r="R170" i="111"/>
  <c r="M174" i="113"/>
  <c r="D174" i="113" s="1"/>
  <c r="L175" i="113"/>
  <c r="Z172" i="113"/>
  <c r="AB172" i="113" s="1"/>
  <c r="AC172" i="113"/>
  <c r="B179" i="113"/>
  <c r="C178" i="113"/>
  <c r="AA177" i="113"/>
  <c r="R170" i="113"/>
  <c r="O174" i="112"/>
  <c r="P171" i="112"/>
  <c r="Q171" i="112"/>
  <c r="S171" i="112" s="1"/>
  <c r="B180" i="112"/>
  <c r="C179" i="112"/>
  <c r="AA178" i="112"/>
  <c r="U68" i="112"/>
  <c r="E68" i="112" s="1"/>
  <c r="I67" i="112"/>
  <c r="Z173" i="112"/>
  <c r="AB173" i="112" s="1"/>
  <c r="AC173" i="112"/>
  <c r="M175" i="112"/>
  <c r="D175" i="112" s="1"/>
  <c r="L176" i="112"/>
  <c r="R170" i="112"/>
  <c r="O174" i="111"/>
  <c r="P171" i="111"/>
  <c r="Q171" i="111"/>
  <c r="S171" i="111" s="1"/>
  <c r="R171" i="110"/>
  <c r="C178" i="111"/>
  <c r="B179" i="111"/>
  <c r="AC172" i="111"/>
  <c r="Z172" i="111"/>
  <c r="AB172" i="111" s="1"/>
  <c r="L176" i="111"/>
  <c r="M175" i="111"/>
  <c r="D175" i="111" s="1"/>
  <c r="F66" i="111"/>
  <c r="X66" i="111"/>
  <c r="AA177" i="111"/>
  <c r="O174" i="110"/>
  <c r="P172" i="110"/>
  <c r="Q172" i="110"/>
  <c r="S172" i="110" s="1"/>
  <c r="C179" i="110"/>
  <c r="B180" i="110"/>
  <c r="AC173" i="110"/>
  <c r="Z173" i="110"/>
  <c r="AB173" i="110" s="1"/>
  <c r="L176" i="110"/>
  <c r="M175" i="110"/>
  <c r="D175" i="110" s="1"/>
  <c r="AA178" i="110"/>
  <c r="U68" i="110"/>
  <c r="E68" i="110" s="1"/>
  <c r="I67" i="110"/>
  <c r="O174" i="109"/>
  <c r="P172" i="109"/>
  <c r="Q172" i="109"/>
  <c r="S172" i="109" s="1"/>
  <c r="B180" i="109"/>
  <c r="C179" i="109"/>
  <c r="AA178" i="109"/>
  <c r="U68" i="109"/>
  <c r="E68" i="109" s="1"/>
  <c r="I67" i="109"/>
  <c r="W68" i="109"/>
  <c r="Z173" i="109"/>
  <c r="AB173" i="109" s="1"/>
  <c r="AC173" i="109"/>
  <c r="M175" i="109"/>
  <c r="D175" i="109" s="1"/>
  <c r="L176" i="109"/>
  <c r="R171" i="109"/>
  <c r="O174" i="108"/>
  <c r="P172" i="108"/>
  <c r="Q172" i="108"/>
  <c r="S172" i="108" s="1"/>
  <c r="B180" i="108"/>
  <c r="C179" i="108"/>
  <c r="Z173" i="108"/>
  <c r="AB173" i="108" s="1"/>
  <c r="AC173" i="108"/>
  <c r="M175" i="108"/>
  <c r="D175" i="108" s="1"/>
  <c r="L176" i="108"/>
  <c r="AA178" i="108"/>
  <c r="U68" i="108"/>
  <c r="E68" i="108" s="1"/>
  <c r="I67" i="108"/>
  <c r="R171" i="108"/>
  <c r="O174" i="107"/>
  <c r="P172" i="107"/>
  <c r="Q172" i="107"/>
  <c r="S172" i="107" s="1"/>
  <c r="L176" i="107"/>
  <c r="M175" i="107"/>
  <c r="D175" i="107" s="1"/>
  <c r="C179" i="107"/>
  <c r="B180" i="107"/>
  <c r="U68" i="107"/>
  <c r="E68" i="107" s="1"/>
  <c r="I67" i="107"/>
  <c r="W68" i="107"/>
  <c r="AC173" i="107"/>
  <c r="Z173" i="107"/>
  <c r="AB173" i="107" s="1"/>
  <c r="AA178" i="107"/>
  <c r="R171" i="107"/>
  <c r="O174" i="106"/>
  <c r="P172" i="106"/>
  <c r="Q172" i="106"/>
  <c r="S172" i="106" s="1"/>
  <c r="M175" i="106"/>
  <c r="D175" i="106" s="1"/>
  <c r="L176" i="106"/>
  <c r="AA178" i="106"/>
  <c r="Z173" i="106"/>
  <c r="AB173" i="106" s="1"/>
  <c r="AC173" i="106"/>
  <c r="F66" i="106"/>
  <c r="X66" i="106"/>
  <c r="B180" i="106"/>
  <c r="C179" i="106"/>
  <c r="R171" i="106"/>
  <c r="O174" i="105"/>
  <c r="P171" i="105"/>
  <c r="Q171" i="105"/>
  <c r="S171" i="105" s="1"/>
  <c r="U67" i="105"/>
  <c r="E67" i="105" s="1"/>
  <c r="I66" i="105"/>
  <c r="AA177" i="105"/>
  <c r="M175" i="105"/>
  <c r="D175" i="105" s="1"/>
  <c r="L176" i="105"/>
  <c r="Z172" i="105"/>
  <c r="AB172" i="105" s="1"/>
  <c r="AC172" i="105"/>
  <c r="B179" i="105"/>
  <c r="C178" i="105"/>
  <c r="R170" i="105"/>
  <c r="O174" i="104"/>
  <c r="P172" i="104"/>
  <c r="Q172" i="104"/>
  <c r="S172" i="104" s="1"/>
  <c r="B180" i="104"/>
  <c r="C179" i="104"/>
  <c r="F67" i="104"/>
  <c r="X67" i="104"/>
  <c r="M175" i="104"/>
  <c r="D175" i="104" s="1"/>
  <c r="L176" i="104"/>
  <c r="Z173" i="104"/>
  <c r="AB173" i="104" s="1"/>
  <c r="AC173" i="104"/>
  <c r="AA178" i="104"/>
  <c r="Q99" i="94"/>
  <c r="S99" i="94" s="1"/>
  <c r="P99" i="94"/>
  <c r="R171" i="104"/>
  <c r="R169" i="103"/>
  <c r="O173" i="103"/>
  <c r="P170" i="103"/>
  <c r="Q170" i="103"/>
  <c r="S170" i="103" s="1"/>
  <c r="V67" i="103"/>
  <c r="H67" i="103"/>
  <c r="C179" i="103"/>
  <c r="B180" i="103"/>
  <c r="AA178" i="103"/>
  <c r="L175" i="103"/>
  <c r="M174" i="103"/>
  <c r="D174" i="103" s="1"/>
  <c r="AC172" i="103"/>
  <c r="Z172" i="103"/>
  <c r="AB172" i="103" s="1"/>
  <c r="O174" i="102"/>
  <c r="M175" i="102"/>
  <c r="D175" i="102" s="1"/>
  <c r="L176" i="102"/>
  <c r="Z173" i="102"/>
  <c r="AB173" i="102" s="1"/>
  <c r="AC173" i="102"/>
  <c r="P172" i="102"/>
  <c r="Q172" i="102"/>
  <c r="S172" i="102" s="1"/>
  <c r="AA178" i="102"/>
  <c r="R170" i="99"/>
  <c r="R171" i="101"/>
  <c r="R171" i="102"/>
  <c r="F67" i="102"/>
  <c r="X67" i="102"/>
  <c r="B180" i="102"/>
  <c r="C179" i="102"/>
  <c r="O174" i="101"/>
  <c r="P172" i="101"/>
  <c r="Q172" i="101"/>
  <c r="S172" i="101" s="1"/>
  <c r="R169" i="100"/>
  <c r="C179" i="101"/>
  <c r="B180" i="101"/>
  <c r="F66" i="101"/>
  <c r="X66" i="101"/>
  <c r="AA178" i="101"/>
  <c r="L176" i="101"/>
  <c r="M175" i="101"/>
  <c r="D175" i="101" s="1"/>
  <c r="AC173" i="101"/>
  <c r="Z173" i="101"/>
  <c r="AB173" i="101" s="1"/>
  <c r="O173" i="100"/>
  <c r="P170" i="100"/>
  <c r="Q170" i="100"/>
  <c r="S170" i="100" s="1"/>
  <c r="L175" i="100"/>
  <c r="M174" i="100"/>
  <c r="D174" i="100" s="1"/>
  <c r="AC172" i="100"/>
  <c r="Z172" i="100"/>
  <c r="AB172" i="100" s="1"/>
  <c r="C178" i="100"/>
  <c r="B179" i="100"/>
  <c r="AA177" i="100"/>
  <c r="O174" i="99"/>
  <c r="P171" i="99"/>
  <c r="Q171" i="99"/>
  <c r="S171" i="99" s="1"/>
  <c r="C179" i="99"/>
  <c r="B180" i="99"/>
  <c r="F66" i="99"/>
  <c r="X66" i="99"/>
  <c r="AA178" i="99"/>
  <c r="AC173" i="99"/>
  <c r="Z173" i="99"/>
  <c r="AB173" i="99" s="1"/>
  <c r="L176" i="99"/>
  <c r="M175" i="99"/>
  <c r="D175" i="99" s="1"/>
  <c r="V66" i="98"/>
  <c r="H66" i="98"/>
  <c r="C179" i="98"/>
  <c r="B180" i="98"/>
  <c r="P110" i="98"/>
  <c r="Q110" i="98"/>
  <c r="AC172" i="98"/>
  <c r="Z172" i="98"/>
  <c r="AB172" i="98" s="1"/>
  <c r="L176" i="98"/>
  <c r="M175" i="98"/>
  <c r="D175" i="98" s="1"/>
  <c r="AA178" i="98"/>
  <c r="O174" i="98"/>
  <c r="O174" i="97"/>
  <c r="U164" i="97"/>
  <c r="W164" i="97" s="1"/>
  <c r="V164" i="97" s="1"/>
  <c r="X164" i="97" s="1"/>
  <c r="B179" i="97"/>
  <c r="C178" i="97"/>
  <c r="S95" i="97"/>
  <c r="AA177" i="97"/>
  <c r="R95" i="97"/>
  <c r="H95" i="97" s="1"/>
  <c r="E95" i="97"/>
  <c r="Z173" i="97"/>
  <c r="AB173" i="97" s="1"/>
  <c r="AC173" i="97"/>
  <c r="M175" i="97"/>
  <c r="D175" i="97" s="1"/>
  <c r="L176" i="97"/>
  <c r="O173" i="96"/>
  <c r="U162" i="96"/>
  <c r="W162" i="96" s="1"/>
  <c r="V162" i="96" s="1"/>
  <c r="X162" i="96" s="1"/>
  <c r="B179" i="96"/>
  <c r="C178" i="96"/>
  <c r="Z172" i="96"/>
  <c r="AB172" i="96" s="1"/>
  <c r="AC172" i="96"/>
  <c r="M174" i="96"/>
  <c r="D174" i="96" s="1"/>
  <c r="L175" i="96"/>
  <c r="AA177" i="96"/>
  <c r="O174" i="95"/>
  <c r="C179" i="95"/>
  <c r="B180" i="95"/>
  <c r="R95" i="95"/>
  <c r="AC173" i="95"/>
  <c r="Z173" i="95"/>
  <c r="AB173" i="95" s="1"/>
  <c r="L176" i="95"/>
  <c r="M175" i="95"/>
  <c r="D175" i="95" s="1"/>
  <c r="AA178" i="95"/>
  <c r="S95" i="95"/>
  <c r="O172" i="94"/>
  <c r="AA177" i="94"/>
  <c r="L174" i="94"/>
  <c r="M173" i="94"/>
  <c r="D173" i="94" s="1"/>
  <c r="AC171" i="94"/>
  <c r="Z171" i="94"/>
  <c r="AB171" i="94" s="1"/>
  <c r="C178" i="94"/>
  <c r="B179" i="94"/>
  <c r="W67" i="105" l="1"/>
  <c r="W68" i="115"/>
  <c r="W68" i="108"/>
  <c r="W68" i="110"/>
  <c r="W67" i="114"/>
  <c r="W68" i="112"/>
  <c r="V62" i="95"/>
  <c r="H62" i="95"/>
  <c r="W65" i="94"/>
  <c r="E65" i="94"/>
  <c r="W65" i="113"/>
  <c r="H65" i="113" s="1"/>
  <c r="F64" i="100"/>
  <c r="X64" i="100"/>
  <c r="P98" i="96"/>
  <c r="Q98" i="96"/>
  <c r="F98" i="96" s="1"/>
  <c r="I97" i="96"/>
  <c r="O175" i="117"/>
  <c r="U152" i="117"/>
  <c r="W152" i="117" s="1"/>
  <c r="V152" i="117" s="1"/>
  <c r="X152" i="117" s="1"/>
  <c r="C180" i="117"/>
  <c r="B181" i="117"/>
  <c r="P103" i="117"/>
  <c r="I102" i="117"/>
  <c r="Q103" i="117"/>
  <c r="F103" i="117" s="1"/>
  <c r="L177" i="117"/>
  <c r="M176" i="117"/>
  <c r="D176" i="117" s="1"/>
  <c r="AC174" i="117"/>
  <c r="Z174" i="117"/>
  <c r="AB174" i="117" s="1"/>
  <c r="AA179" i="117"/>
  <c r="U144" i="116"/>
  <c r="W144" i="116" s="1"/>
  <c r="V144" i="116" s="1"/>
  <c r="X144" i="116" s="1"/>
  <c r="O175" i="116"/>
  <c r="S106" i="116"/>
  <c r="C180" i="116"/>
  <c r="B181" i="116"/>
  <c r="L177" i="116"/>
  <c r="M176" i="116"/>
  <c r="D176" i="116" s="1"/>
  <c r="AC174" i="116"/>
  <c r="Z174" i="116"/>
  <c r="AB174" i="116" s="1"/>
  <c r="R106" i="116"/>
  <c r="H106" i="116" s="1"/>
  <c r="E106" i="116"/>
  <c r="AA179" i="116"/>
  <c r="P173" i="115"/>
  <c r="Q173" i="115"/>
  <c r="S173" i="115" s="1"/>
  <c r="O175" i="115"/>
  <c r="R172" i="114"/>
  <c r="V68" i="115"/>
  <c r="H68" i="115"/>
  <c r="C179" i="115"/>
  <c r="B180" i="115"/>
  <c r="R172" i="115"/>
  <c r="AC174" i="115"/>
  <c r="Z174" i="115"/>
  <c r="AB174" i="115" s="1"/>
  <c r="L177" i="115"/>
  <c r="M176" i="115"/>
  <c r="D176" i="115" s="1"/>
  <c r="AA178" i="115"/>
  <c r="O175" i="114"/>
  <c r="P173" i="114"/>
  <c r="Q173" i="114"/>
  <c r="S173" i="114" s="1"/>
  <c r="C180" i="114"/>
  <c r="B181" i="114"/>
  <c r="V67" i="114"/>
  <c r="H67" i="114"/>
  <c r="AA179" i="114"/>
  <c r="AC174" i="114"/>
  <c r="Z174" i="114"/>
  <c r="AB174" i="114" s="1"/>
  <c r="L177" i="114"/>
  <c r="M176" i="114"/>
  <c r="D176" i="114" s="1"/>
  <c r="O174" i="113"/>
  <c r="P172" i="113"/>
  <c r="Q172" i="113"/>
  <c r="S172" i="113" s="1"/>
  <c r="R171" i="111"/>
  <c r="AA178" i="113"/>
  <c r="Z173" i="113"/>
  <c r="AB173" i="113" s="1"/>
  <c r="AC173" i="113"/>
  <c r="M175" i="113"/>
  <c r="D175" i="113" s="1"/>
  <c r="L176" i="113"/>
  <c r="B180" i="113"/>
  <c r="C179" i="113"/>
  <c r="R171" i="113"/>
  <c r="O175" i="112"/>
  <c r="P172" i="112"/>
  <c r="Q172" i="112"/>
  <c r="S172" i="112" s="1"/>
  <c r="M176" i="112"/>
  <c r="D176" i="112" s="1"/>
  <c r="L177" i="112"/>
  <c r="Z174" i="112"/>
  <c r="AB174" i="112" s="1"/>
  <c r="AC174" i="112"/>
  <c r="V68" i="112"/>
  <c r="H68" i="112"/>
  <c r="B181" i="112"/>
  <c r="C180" i="112"/>
  <c r="AA179" i="112"/>
  <c r="R171" i="112"/>
  <c r="O175" i="111"/>
  <c r="P172" i="111"/>
  <c r="Q172" i="111"/>
  <c r="S172" i="111" s="1"/>
  <c r="U67" i="111"/>
  <c r="E67" i="111" s="1"/>
  <c r="I66" i="111"/>
  <c r="C179" i="111"/>
  <c r="B180" i="111"/>
  <c r="R172" i="110"/>
  <c r="L177" i="111"/>
  <c r="M176" i="111"/>
  <c r="D176" i="111" s="1"/>
  <c r="AC173" i="111"/>
  <c r="Z173" i="111"/>
  <c r="AB173" i="111" s="1"/>
  <c r="AA178" i="111"/>
  <c r="O175" i="110"/>
  <c r="P173" i="110"/>
  <c r="Q173" i="110"/>
  <c r="S173" i="110" s="1"/>
  <c r="V68" i="110"/>
  <c r="H68" i="110"/>
  <c r="L177" i="110"/>
  <c r="M176" i="110"/>
  <c r="D176" i="110" s="1"/>
  <c r="AC174" i="110"/>
  <c r="Z174" i="110"/>
  <c r="AB174" i="110" s="1"/>
  <c r="AA179" i="110"/>
  <c r="C180" i="110"/>
  <c r="B181" i="110"/>
  <c r="O175" i="109"/>
  <c r="P173" i="109"/>
  <c r="Q173" i="109"/>
  <c r="S173" i="109" s="1"/>
  <c r="M176" i="109"/>
  <c r="D176" i="109" s="1"/>
  <c r="L177" i="109"/>
  <c r="Z174" i="109"/>
  <c r="AB174" i="109" s="1"/>
  <c r="AC174" i="109"/>
  <c r="V68" i="109"/>
  <c r="H68" i="109"/>
  <c r="B181" i="109"/>
  <c r="C180" i="109"/>
  <c r="AA179" i="109"/>
  <c r="R172" i="109"/>
  <c r="O175" i="108"/>
  <c r="P173" i="108"/>
  <c r="Q173" i="108"/>
  <c r="S173" i="108" s="1"/>
  <c r="V68" i="108"/>
  <c r="H68" i="108"/>
  <c r="B181" i="108"/>
  <c r="C180" i="108"/>
  <c r="M176" i="108"/>
  <c r="D176" i="108" s="1"/>
  <c r="L177" i="108"/>
  <c r="Z174" i="108"/>
  <c r="AB174" i="108" s="1"/>
  <c r="AC174" i="108"/>
  <c r="AA179" i="108"/>
  <c r="R172" i="108"/>
  <c r="O175" i="107"/>
  <c r="P173" i="107"/>
  <c r="Q173" i="107"/>
  <c r="S173" i="107" s="1"/>
  <c r="AC174" i="107"/>
  <c r="Z174" i="107"/>
  <c r="AB174" i="107" s="1"/>
  <c r="C180" i="107"/>
  <c r="B181" i="107"/>
  <c r="V68" i="107"/>
  <c r="H68" i="107"/>
  <c r="AA179" i="107"/>
  <c r="L177" i="107"/>
  <c r="M176" i="107"/>
  <c r="D176" i="107" s="1"/>
  <c r="R172" i="107"/>
  <c r="O175" i="106"/>
  <c r="P173" i="106"/>
  <c r="Q173" i="106"/>
  <c r="S173" i="106" s="1"/>
  <c r="AA179" i="106"/>
  <c r="U67" i="106"/>
  <c r="E67" i="106" s="1"/>
  <c r="I66" i="106"/>
  <c r="Z174" i="106"/>
  <c r="AB174" i="106" s="1"/>
  <c r="AC174" i="106"/>
  <c r="B181" i="106"/>
  <c r="C180" i="106"/>
  <c r="M176" i="106"/>
  <c r="D176" i="106" s="1"/>
  <c r="L177" i="106"/>
  <c r="R172" i="106"/>
  <c r="O175" i="105"/>
  <c r="P172" i="105"/>
  <c r="Q172" i="105"/>
  <c r="S172" i="105" s="1"/>
  <c r="AA178" i="105"/>
  <c r="Z173" i="105"/>
  <c r="AB173" i="105" s="1"/>
  <c r="AC173" i="105"/>
  <c r="M176" i="105"/>
  <c r="D176" i="105" s="1"/>
  <c r="L177" i="105"/>
  <c r="B180" i="105"/>
  <c r="C179" i="105"/>
  <c r="V67" i="105"/>
  <c r="H67" i="105"/>
  <c r="R171" i="105"/>
  <c r="O175" i="104"/>
  <c r="P173" i="104"/>
  <c r="Q173" i="104"/>
  <c r="S173" i="104" s="1"/>
  <c r="Q100" i="94"/>
  <c r="P100" i="94"/>
  <c r="B181" i="104"/>
  <c r="C180" i="104"/>
  <c r="R99" i="94"/>
  <c r="Z174" i="104"/>
  <c r="AB174" i="104" s="1"/>
  <c r="AC174" i="104"/>
  <c r="M176" i="104"/>
  <c r="D176" i="104" s="1"/>
  <c r="L177" i="104"/>
  <c r="U68" i="104"/>
  <c r="E68" i="104" s="1"/>
  <c r="I67" i="104"/>
  <c r="W68" i="104"/>
  <c r="AA179" i="104"/>
  <c r="R172" i="104"/>
  <c r="R170" i="103"/>
  <c r="O174" i="103"/>
  <c r="P171" i="103"/>
  <c r="Q171" i="103"/>
  <c r="S171" i="103" s="1"/>
  <c r="AA179" i="103"/>
  <c r="F67" i="103"/>
  <c r="X67" i="103"/>
  <c r="R172" i="101"/>
  <c r="AC173" i="103"/>
  <c r="Z173" i="103"/>
  <c r="AB173" i="103" s="1"/>
  <c r="L176" i="103"/>
  <c r="M175" i="103"/>
  <c r="D175" i="103" s="1"/>
  <c r="C180" i="103"/>
  <c r="B181" i="103"/>
  <c r="O175" i="102"/>
  <c r="P173" i="102"/>
  <c r="Q173" i="102"/>
  <c r="S173" i="102" s="1"/>
  <c r="B181" i="102"/>
  <c r="C180" i="102"/>
  <c r="Z174" i="102"/>
  <c r="AB174" i="102" s="1"/>
  <c r="AC174" i="102"/>
  <c r="M176" i="102"/>
  <c r="D176" i="102" s="1"/>
  <c r="L177" i="102"/>
  <c r="AA179" i="102"/>
  <c r="U68" i="102"/>
  <c r="E68" i="102" s="1"/>
  <c r="I67" i="102"/>
  <c r="R172" i="102"/>
  <c r="O175" i="101"/>
  <c r="P173" i="101"/>
  <c r="Q173" i="101"/>
  <c r="S173" i="101" s="1"/>
  <c r="AC174" i="101"/>
  <c r="Z174" i="101"/>
  <c r="AB174" i="101" s="1"/>
  <c r="L177" i="101"/>
  <c r="M176" i="101"/>
  <c r="D176" i="101" s="1"/>
  <c r="U67" i="101"/>
  <c r="E67" i="101" s="1"/>
  <c r="I66" i="101"/>
  <c r="C180" i="101"/>
  <c r="B181" i="101"/>
  <c r="R171" i="99"/>
  <c r="R170" i="100"/>
  <c r="AA179" i="101"/>
  <c r="O174" i="100"/>
  <c r="P171" i="100"/>
  <c r="Q171" i="100"/>
  <c r="S171" i="100" s="1"/>
  <c r="AA178" i="100"/>
  <c r="AC173" i="100"/>
  <c r="Z173" i="100"/>
  <c r="AB173" i="100" s="1"/>
  <c r="L176" i="100"/>
  <c r="M175" i="100"/>
  <c r="D175" i="100" s="1"/>
  <c r="C179" i="100"/>
  <c r="B180" i="100"/>
  <c r="O175" i="99"/>
  <c r="P172" i="99"/>
  <c r="Q172" i="99"/>
  <c r="S172" i="99" s="1"/>
  <c r="AA179" i="99"/>
  <c r="L177" i="99"/>
  <c r="M176" i="99"/>
  <c r="D176" i="99" s="1"/>
  <c r="AC174" i="99"/>
  <c r="Z174" i="99"/>
  <c r="AB174" i="99" s="1"/>
  <c r="U67" i="99"/>
  <c r="E67" i="99" s="1"/>
  <c r="I66" i="99"/>
  <c r="C180" i="99"/>
  <c r="B181" i="99"/>
  <c r="X66" i="98"/>
  <c r="F66" i="98"/>
  <c r="O175" i="98"/>
  <c r="L177" i="98"/>
  <c r="M176" i="98"/>
  <c r="D176" i="98" s="1"/>
  <c r="AC173" i="98"/>
  <c r="Z173" i="98"/>
  <c r="AB173" i="98" s="1"/>
  <c r="R110" i="98"/>
  <c r="AA179" i="98"/>
  <c r="S110" i="98"/>
  <c r="C180" i="98"/>
  <c r="B181" i="98"/>
  <c r="O175" i="97"/>
  <c r="U165" i="97"/>
  <c r="W165" i="97" s="1"/>
  <c r="V165" i="97" s="1"/>
  <c r="X165" i="97" s="1"/>
  <c r="P96" i="97"/>
  <c r="I95" i="97"/>
  <c r="Q96" i="97"/>
  <c r="F96" i="97" s="1"/>
  <c r="B180" i="97"/>
  <c r="C179" i="97"/>
  <c r="M176" i="97"/>
  <c r="D176" i="97" s="1"/>
  <c r="L177" i="97"/>
  <c r="Z174" i="97"/>
  <c r="AB174" i="97" s="1"/>
  <c r="AC174" i="97"/>
  <c r="AA178" i="97"/>
  <c r="O174" i="96"/>
  <c r="U163" i="96"/>
  <c r="W163" i="96" s="1"/>
  <c r="V163" i="96" s="1"/>
  <c r="X163" i="96" s="1"/>
  <c r="M175" i="96"/>
  <c r="D175" i="96" s="1"/>
  <c r="L176" i="96"/>
  <c r="Z173" i="96"/>
  <c r="AB173" i="96" s="1"/>
  <c r="AC173" i="96"/>
  <c r="AA178" i="96"/>
  <c r="B180" i="96"/>
  <c r="C179" i="96"/>
  <c r="O175" i="95"/>
  <c r="L177" i="95"/>
  <c r="M176" i="95"/>
  <c r="D176" i="95" s="1"/>
  <c r="AC174" i="95"/>
  <c r="Z174" i="95"/>
  <c r="AB174" i="95" s="1"/>
  <c r="AA179" i="95"/>
  <c r="P96" i="95"/>
  <c r="Q96" i="95"/>
  <c r="C180" i="95"/>
  <c r="B181" i="95"/>
  <c r="AA178" i="94"/>
  <c r="C179" i="94"/>
  <c r="B180" i="94"/>
  <c r="AC172" i="94"/>
  <c r="Z172" i="94"/>
  <c r="AB172" i="94" s="1"/>
  <c r="L175" i="94"/>
  <c r="M174" i="94"/>
  <c r="D174" i="94" s="1"/>
  <c r="O173" i="94"/>
  <c r="S98" i="96" l="1"/>
  <c r="W67" i="99"/>
  <c r="W68" i="102"/>
  <c r="X62" i="95"/>
  <c r="F62" i="95"/>
  <c r="V65" i="94"/>
  <c r="H65" i="94"/>
  <c r="V65" i="113"/>
  <c r="I64" i="100"/>
  <c r="U65" i="100"/>
  <c r="E65" i="100" s="1"/>
  <c r="F65" i="113"/>
  <c r="X65" i="113"/>
  <c r="P99" i="96"/>
  <c r="I98" i="96"/>
  <c r="Q99" i="96"/>
  <c r="F99" i="96" s="1"/>
  <c r="R98" i="96"/>
  <c r="H98" i="96" s="1"/>
  <c r="E98" i="96"/>
  <c r="O176" i="117"/>
  <c r="AC175" i="117"/>
  <c r="Z175" i="117"/>
  <c r="AB175" i="117" s="1"/>
  <c r="L178" i="117"/>
  <c r="M177" i="117"/>
  <c r="D177" i="117" s="1"/>
  <c r="R103" i="117"/>
  <c r="H103" i="117" s="1"/>
  <c r="E103" i="117"/>
  <c r="AA180" i="117"/>
  <c r="U153" i="117"/>
  <c r="W153" i="117" s="1"/>
  <c r="V153" i="117" s="1"/>
  <c r="X153" i="117" s="1"/>
  <c r="S103" i="117"/>
  <c r="C181" i="117"/>
  <c r="B182" i="117"/>
  <c r="O176" i="116"/>
  <c r="U145" i="116"/>
  <c r="W145" i="116" s="1"/>
  <c r="V145" i="116" s="1"/>
  <c r="X145" i="116" s="1"/>
  <c r="C181" i="116"/>
  <c r="B182" i="116"/>
  <c r="P107" i="116"/>
  <c r="I106" i="116"/>
  <c r="Q107" i="116"/>
  <c r="F107" i="116" s="1"/>
  <c r="AC175" i="116"/>
  <c r="Z175" i="116"/>
  <c r="AB175" i="116" s="1"/>
  <c r="L178" i="116"/>
  <c r="M177" i="116"/>
  <c r="D177" i="116" s="1"/>
  <c r="AA180" i="116"/>
  <c r="S100" i="94"/>
  <c r="P174" i="115"/>
  <c r="Q174" i="115"/>
  <c r="S174" i="115" s="1"/>
  <c r="O176" i="115"/>
  <c r="R172" i="111"/>
  <c r="R173" i="114"/>
  <c r="L178" i="115"/>
  <c r="M177" i="115"/>
  <c r="D177" i="115" s="1"/>
  <c r="AC175" i="115"/>
  <c r="Z175" i="115"/>
  <c r="AB175" i="115" s="1"/>
  <c r="C180" i="115"/>
  <c r="B181" i="115"/>
  <c r="R173" i="115"/>
  <c r="AA179" i="115"/>
  <c r="F68" i="115"/>
  <c r="X68" i="115"/>
  <c r="O176" i="114"/>
  <c r="P174" i="114"/>
  <c r="Q174" i="114"/>
  <c r="S174" i="114" s="1"/>
  <c r="F67" i="114"/>
  <c r="X67" i="114"/>
  <c r="AA180" i="114"/>
  <c r="L178" i="114"/>
  <c r="M177" i="114"/>
  <c r="D177" i="114" s="1"/>
  <c r="AC175" i="114"/>
  <c r="Z175" i="114"/>
  <c r="AB175" i="114" s="1"/>
  <c r="C181" i="114"/>
  <c r="B182" i="114"/>
  <c r="O175" i="113"/>
  <c r="P173" i="113"/>
  <c r="Q173" i="113"/>
  <c r="S173" i="113" s="1"/>
  <c r="B181" i="113"/>
  <c r="C180" i="113"/>
  <c r="AA179" i="113"/>
  <c r="M176" i="113"/>
  <c r="D176" i="113" s="1"/>
  <c r="L177" i="113"/>
  <c r="Z174" i="113"/>
  <c r="AB174" i="113" s="1"/>
  <c r="AC174" i="113"/>
  <c r="R172" i="113"/>
  <c r="O176" i="112"/>
  <c r="P173" i="112"/>
  <c r="Q173" i="112"/>
  <c r="S173" i="112" s="1"/>
  <c r="B182" i="112"/>
  <c r="C181" i="112"/>
  <c r="F68" i="112"/>
  <c r="X68" i="112"/>
  <c r="AA180" i="112"/>
  <c r="Z175" i="112"/>
  <c r="AB175" i="112" s="1"/>
  <c r="AC175" i="112"/>
  <c r="M177" i="112"/>
  <c r="D177" i="112" s="1"/>
  <c r="L178" i="112"/>
  <c r="R172" i="112"/>
  <c r="O176" i="111"/>
  <c r="P173" i="111"/>
  <c r="Q173" i="111"/>
  <c r="S173" i="111" s="1"/>
  <c r="AA179" i="111"/>
  <c r="R173" i="110"/>
  <c r="AC174" i="111"/>
  <c r="Z174" i="111"/>
  <c r="AB174" i="111" s="1"/>
  <c r="L178" i="111"/>
  <c r="M177" i="111"/>
  <c r="D177" i="111" s="1"/>
  <c r="C180" i="111"/>
  <c r="B181" i="111"/>
  <c r="W67" i="111"/>
  <c r="O176" i="110"/>
  <c r="P174" i="110"/>
  <c r="Q174" i="110"/>
  <c r="S174" i="110" s="1"/>
  <c r="C181" i="110"/>
  <c r="B182" i="110"/>
  <c r="AC175" i="110"/>
  <c r="Z175" i="110"/>
  <c r="AB175" i="110" s="1"/>
  <c r="L178" i="110"/>
  <c r="M177" i="110"/>
  <c r="D177" i="110" s="1"/>
  <c r="F68" i="110"/>
  <c r="X68" i="110"/>
  <c r="AA180" i="110"/>
  <c r="O176" i="109"/>
  <c r="P174" i="109"/>
  <c r="Q174" i="109"/>
  <c r="S174" i="109" s="1"/>
  <c r="B182" i="109"/>
  <c r="C181" i="109"/>
  <c r="F68" i="109"/>
  <c r="X68" i="109"/>
  <c r="AA180" i="109"/>
  <c r="Z175" i="109"/>
  <c r="AB175" i="109" s="1"/>
  <c r="AC175" i="109"/>
  <c r="M177" i="109"/>
  <c r="D177" i="109" s="1"/>
  <c r="L178" i="109"/>
  <c r="R173" i="109"/>
  <c r="O176" i="108"/>
  <c r="P174" i="108"/>
  <c r="Q174" i="108"/>
  <c r="S174" i="108" s="1"/>
  <c r="B182" i="108"/>
  <c r="C181" i="108"/>
  <c r="F68" i="108"/>
  <c r="X68" i="108"/>
  <c r="Z175" i="108"/>
  <c r="AB175" i="108" s="1"/>
  <c r="AC175" i="108"/>
  <c r="M177" i="108"/>
  <c r="D177" i="108" s="1"/>
  <c r="L178" i="108"/>
  <c r="AA180" i="108"/>
  <c r="R173" i="108"/>
  <c r="O176" i="107"/>
  <c r="P174" i="107"/>
  <c r="Q174" i="107"/>
  <c r="S174" i="107" s="1"/>
  <c r="L178" i="107"/>
  <c r="M177" i="107"/>
  <c r="D177" i="107" s="1"/>
  <c r="C181" i="107"/>
  <c r="B182" i="107"/>
  <c r="F68" i="107"/>
  <c r="X68" i="107"/>
  <c r="AA180" i="107"/>
  <c r="AC175" i="107"/>
  <c r="Z175" i="107"/>
  <c r="AB175" i="107" s="1"/>
  <c r="R173" i="107"/>
  <c r="O176" i="106"/>
  <c r="P174" i="106"/>
  <c r="Q174" i="106"/>
  <c r="S174" i="106" s="1"/>
  <c r="M177" i="106"/>
  <c r="D177" i="106" s="1"/>
  <c r="L178" i="106"/>
  <c r="AA180" i="106"/>
  <c r="Z175" i="106"/>
  <c r="AB175" i="106" s="1"/>
  <c r="AC175" i="106"/>
  <c r="W67" i="106"/>
  <c r="B182" i="106"/>
  <c r="C181" i="106"/>
  <c r="R173" i="106"/>
  <c r="O176" i="105"/>
  <c r="P173" i="105"/>
  <c r="Q173" i="105"/>
  <c r="S173" i="105" s="1"/>
  <c r="AA179" i="105"/>
  <c r="M177" i="105"/>
  <c r="D177" i="105" s="1"/>
  <c r="L178" i="105"/>
  <c r="Z174" i="105"/>
  <c r="AB174" i="105" s="1"/>
  <c r="AC174" i="105"/>
  <c r="F67" i="105"/>
  <c r="X67" i="105"/>
  <c r="B181" i="105"/>
  <c r="C180" i="105"/>
  <c r="R172" i="105"/>
  <c r="O176" i="104"/>
  <c r="P174" i="104"/>
  <c r="Q174" i="104"/>
  <c r="S174" i="104" s="1"/>
  <c r="B182" i="104"/>
  <c r="C181" i="104"/>
  <c r="R100" i="94"/>
  <c r="V68" i="104"/>
  <c r="H68" i="104"/>
  <c r="M177" i="104"/>
  <c r="D177" i="104" s="1"/>
  <c r="L178" i="104"/>
  <c r="Z175" i="104"/>
  <c r="AB175" i="104" s="1"/>
  <c r="AC175" i="104"/>
  <c r="AA180" i="104"/>
  <c r="P101" i="94"/>
  <c r="R173" i="104"/>
  <c r="R171" i="103"/>
  <c r="O175" i="103"/>
  <c r="P172" i="103"/>
  <c r="Q172" i="103"/>
  <c r="S172" i="103" s="1"/>
  <c r="AA180" i="103"/>
  <c r="L177" i="103"/>
  <c r="M176" i="103"/>
  <c r="D176" i="103" s="1"/>
  <c r="AC174" i="103"/>
  <c r="Z174" i="103"/>
  <c r="AB174" i="103" s="1"/>
  <c r="U68" i="103"/>
  <c r="E68" i="103" s="1"/>
  <c r="I67" i="103"/>
  <c r="W68" i="103"/>
  <c r="R172" i="99"/>
  <c r="R173" i="101"/>
  <c r="C181" i="103"/>
  <c r="B182" i="103"/>
  <c r="O176" i="102"/>
  <c r="P174" i="102"/>
  <c r="Q174" i="102"/>
  <c r="S174" i="102" s="1"/>
  <c r="V68" i="102"/>
  <c r="H68" i="102"/>
  <c r="B182" i="102"/>
  <c r="C181" i="102"/>
  <c r="R171" i="100"/>
  <c r="M177" i="102"/>
  <c r="D177" i="102" s="1"/>
  <c r="L178" i="102"/>
  <c r="Z175" i="102"/>
  <c r="AB175" i="102" s="1"/>
  <c r="AC175" i="102"/>
  <c r="AA180" i="102"/>
  <c r="R173" i="102"/>
  <c r="O176" i="101"/>
  <c r="P174" i="101"/>
  <c r="Q174" i="101"/>
  <c r="S174" i="101" s="1"/>
  <c r="AA180" i="101"/>
  <c r="L178" i="101"/>
  <c r="M177" i="101"/>
  <c r="D177" i="101" s="1"/>
  <c r="AC175" i="101"/>
  <c r="Z175" i="101"/>
  <c r="AB175" i="101" s="1"/>
  <c r="C181" i="101"/>
  <c r="B182" i="101"/>
  <c r="W67" i="101"/>
  <c r="O175" i="100"/>
  <c r="P172" i="100"/>
  <c r="Q172" i="100"/>
  <c r="S172" i="100" s="1"/>
  <c r="C180" i="100"/>
  <c r="B181" i="100"/>
  <c r="AA179" i="100"/>
  <c r="L177" i="100"/>
  <c r="M176" i="100"/>
  <c r="D176" i="100" s="1"/>
  <c r="AC174" i="100"/>
  <c r="Z174" i="100"/>
  <c r="AB174" i="100" s="1"/>
  <c r="O176" i="99"/>
  <c r="P173" i="99"/>
  <c r="Q173" i="99"/>
  <c r="S173" i="99" s="1"/>
  <c r="C181" i="99"/>
  <c r="B182" i="99"/>
  <c r="V67" i="99"/>
  <c r="H67" i="99"/>
  <c r="AA180" i="99"/>
  <c r="AC175" i="99"/>
  <c r="Z175" i="99"/>
  <c r="AB175" i="99" s="1"/>
  <c r="L178" i="99"/>
  <c r="M177" i="99"/>
  <c r="D177" i="99" s="1"/>
  <c r="U67" i="98"/>
  <c r="I66" i="98"/>
  <c r="O176" i="98"/>
  <c r="AA180" i="98"/>
  <c r="AC174" i="98"/>
  <c r="Z174" i="98"/>
  <c r="AB174" i="98" s="1"/>
  <c r="L178" i="98"/>
  <c r="M177" i="98"/>
  <c r="D177" i="98" s="1"/>
  <c r="C181" i="98"/>
  <c r="B182" i="98"/>
  <c r="P111" i="98"/>
  <c r="Q111" i="98"/>
  <c r="O176" i="97"/>
  <c r="U166" i="97"/>
  <c r="W166" i="97" s="1"/>
  <c r="V166" i="97" s="1"/>
  <c r="X166" i="97" s="1"/>
  <c r="B181" i="97"/>
  <c r="C180" i="97"/>
  <c r="S96" i="97"/>
  <c r="Z175" i="97"/>
  <c r="AB175" i="97" s="1"/>
  <c r="AC175" i="97"/>
  <c r="M177" i="97"/>
  <c r="D177" i="97" s="1"/>
  <c r="L178" i="97"/>
  <c r="AA179" i="97"/>
  <c r="R96" i="97"/>
  <c r="H96" i="97" s="1"/>
  <c r="E96" i="97"/>
  <c r="O175" i="96"/>
  <c r="U164" i="96"/>
  <c r="W164" i="96" s="1"/>
  <c r="V164" i="96" s="1"/>
  <c r="X164" i="96" s="1"/>
  <c r="AA179" i="96"/>
  <c r="B181" i="96"/>
  <c r="C180" i="96"/>
  <c r="Z174" i="96"/>
  <c r="AB174" i="96" s="1"/>
  <c r="AC174" i="96"/>
  <c r="M176" i="96"/>
  <c r="D176" i="96" s="1"/>
  <c r="L177" i="96"/>
  <c r="C181" i="95"/>
  <c r="B182" i="95"/>
  <c r="R96" i="95"/>
  <c r="AC175" i="95"/>
  <c r="Z175" i="95"/>
  <c r="AB175" i="95" s="1"/>
  <c r="L178" i="95"/>
  <c r="M177" i="95"/>
  <c r="D177" i="95" s="1"/>
  <c r="O176" i="95"/>
  <c r="AA180" i="95"/>
  <c r="S96" i="95"/>
  <c r="O174" i="94"/>
  <c r="C180" i="94"/>
  <c r="B181" i="94"/>
  <c r="L176" i="94"/>
  <c r="M175" i="94"/>
  <c r="D175" i="94" s="1"/>
  <c r="AC173" i="94"/>
  <c r="Z173" i="94"/>
  <c r="AB173" i="94" s="1"/>
  <c r="AA179" i="94"/>
  <c r="W63" i="95" l="1"/>
  <c r="U63" i="95"/>
  <c r="E63" i="95" s="1"/>
  <c r="I62" i="95"/>
  <c r="X65" i="94"/>
  <c r="F65" i="94"/>
  <c r="Q101" i="94"/>
  <c r="W65" i="100"/>
  <c r="V65" i="100" s="1"/>
  <c r="U66" i="113"/>
  <c r="E66" i="113" s="1"/>
  <c r="I65" i="113"/>
  <c r="H65" i="100"/>
  <c r="S99" i="96"/>
  <c r="P100" i="96" s="1"/>
  <c r="R99" i="96"/>
  <c r="H99" i="96" s="1"/>
  <c r="E99" i="96"/>
  <c r="U154" i="117"/>
  <c r="W154" i="117" s="1"/>
  <c r="V154" i="117" s="1"/>
  <c r="X154" i="117" s="1"/>
  <c r="O177" i="117"/>
  <c r="AA181" i="117"/>
  <c r="C182" i="117"/>
  <c r="B183" i="117"/>
  <c r="P104" i="117"/>
  <c r="I103" i="117"/>
  <c r="Q104" i="117"/>
  <c r="F104" i="117" s="1"/>
  <c r="L179" i="117"/>
  <c r="M178" i="117"/>
  <c r="D178" i="117" s="1"/>
  <c r="AC176" i="117"/>
  <c r="Z176" i="117"/>
  <c r="AB176" i="117" s="1"/>
  <c r="O177" i="116"/>
  <c r="L179" i="116"/>
  <c r="M178" i="116"/>
  <c r="D178" i="116" s="1"/>
  <c r="AC176" i="116"/>
  <c r="Z176" i="116"/>
  <c r="AB176" i="116" s="1"/>
  <c r="R107" i="116"/>
  <c r="H107" i="116" s="1"/>
  <c r="E107" i="116"/>
  <c r="AA181" i="116"/>
  <c r="U146" i="116"/>
  <c r="W146" i="116" s="1"/>
  <c r="V146" i="116" s="1"/>
  <c r="X146" i="116" s="1"/>
  <c r="S107" i="116"/>
  <c r="C182" i="116"/>
  <c r="B183" i="116"/>
  <c r="P175" i="115"/>
  <c r="Q175" i="115"/>
  <c r="S175" i="115" s="1"/>
  <c r="O177" i="115"/>
  <c r="AA180" i="115"/>
  <c r="AC176" i="115"/>
  <c r="Z176" i="115"/>
  <c r="AB176" i="115" s="1"/>
  <c r="L179" i="115"/>
  <c r="M178" i="115"/>
  <c r="D178" i="115" s="1"/>
  <c r="R174" i="115"/>
  <c r="R174" i="114"/>
  <c r="U69" i="115"/>
  <c r="E69" i="115" s="1"/>
  <c r="I68" i="115"/>
  <c r="C181" i="115"/>
  <c r="B182" i="115"/>
  <c r="O177" i="114"/>
  <c r="P175" i="114"/>
  <c r="Q175" i="114"/>
  <c r="S175" i="114" s="1"/>
  <c r="C182" i="114"/>
  <c r="B183" i="114"/>
  <c r="AA181" i="114"/>
  <c r="AC176" i="114"/>
  <c r="Z176" i="114"/>
  <c r="AB176" i="114" s="1"/>
  <c r="L179" i="114"/>
  <c r="M178" i="114"/>
  <c r="D178" i="114" s="1"/>
  <c r="U68" i="114"/>
  <c r="E68" i="114" s="1"/>
  <c r="I67" i="114"/>
  <c r="O176" i="113"/>
  <c r="P174" i="113"/>
  <c r="Q174" i="113"/>
  <c r="S174" i="113" s="1"/>
  <c r="R174" i="110"/>
  <c r="R173" i="111"/>
  <c r="Z175" i="113"/>
  <c r="AB175" i="113" s="1"/>
  <c r="AC175" i="113"/>
  <c r="M177" i="113"/>
  <c r="D177" i="113" s="1"/>
  <c r="L178" i="113"/>
  <c r="B182" i="113"/>
  <c r="C181" i="113"/>
  <c r="AA180" i="113"/>
  <c r="R173" i="113"/>
  <c r="O177" i="112"/>
  <c r="P174" i="112"/>
  <c r="Q174" i="112"/>
  <c r="S174" i="112" s="1"/>
  <c r="M178" i="112"/>
  <c r="D178" i="112" s="1"/>
  <c r="L179" i="112"/>
  <c r="Z176" i="112"/>
  <c r="AB176" i="112" s="1"/>
  <c r="AC176" i="112"/>
  <c r="B183" i="112"/>
  <c r="C182" i="112"/>
  <c r="U69" i="112"/>
  <c r="E69" i="112" s="1"/>
  <c r="I68" i="112"/>
  <c r="AA181" i="112"/>
  <c r="R173" i="112"/>
  <c r="O177" i="111"/>
  <c r="P174" i="111"/>
  <c r="Q174" i="111"/>
  <c r="S174" i="111" s="1"/>
  <c r="V67" i="111"/>
  <c r="H67" i="111"/>
  <c r="AA180" i="111"/>
  <c r="L179" i="111"/>
  <c r="M178" i="111"/>
  <c r="D178" i="111" s="1"/>
  <c r="AC175" i="111"/>
  <c r="Z175" i="111"/>
  <c r="AB175" i="111" s="1"/>
  <c r="C181" i="111"/>
  <c r="B182" i="111"/>
  <c r="O177" i="110"/>
  <c r="P175" i="110"/>
  <c r="Q175" i="110"/>
  <c r="S175" i="110" s="1"/>
  <c r="L179" i="110"/>
  <c r="M178" i="110"/>
  <c r="D178" i="110" s="1"/>
  <c r="AC176" i="110"/>
  <c r="Z176" i="110"/>
  <c r="AB176" i="110" s="1"/>
  <c r="AA181" i="110"/>
  <c r="U69" i="110"/>
  <c r="E69" i="110" s="1"/>
  <c r="I68" i="110"/>
  <c r="C182" i="110"/>
  <c r="B183" i="110"/>
  <c r="O177" i="109"/>
  <c r="P175" i="109"/>
  <c r="Q175" i="109"/>
  <c r="S175" i="109" s="1"/>
  <c r="R174" i="107"/>
  <c r="M178" i="109"/>
  <c r="D178" i="109" s="1"/>
  <c r="L179" i="109"/>
  <c r="Z176" i="109"/>
  <c r="AB176" i="109" s="1"/>
  <c r="AC176" i="109"/>
  <c r="B183" i="109"/>
  <c r="C182" i="109"/>
  <c r="U69" i="109"/>
  <c r="E69" i="109" s="1"/>
  <c r="I68" i="109"/>
  <c r="AA181" i="109"/>
  <c r="R174" i="109"/>
  <c r="O177" i="108"/>
  <c r="P175" i="108"/>
  <c r="Q175" i="108"/>
  <c r="S175" i="108" s="1"/>
  <c r="B183" i="108"/>
  <c r="C182" i="108"/>
  <c r="M178" i="108"/>
  <c r="D178" i="108" s="1"/>
  <c r="L179" i="108"/>
  <c r="Z176" i="108"/>
  <c r="AB176" i="108" s="1"/>
  <c r="AC176" i="108"/>
  <c r="U69" i="108"/>
  <c r="E69" i="108" s="1"/>
  <c r="I68" i="108"/>
  <c r="AA181" i="108"/>
  <c r="R174" i="108"/>
  <c r="O177" i="107"/>
  <c r="P175" i="107"/>
  <c r="Q175" i="107"/>
  <c r="S175" i="107" s="1"/>
  <c r="AA181" i="107"/>
  <c r="L179" i="107"/>
  <c r="M178" i="107"/>
  <c r="D178" i="107" s="1"/>
  <c r="AC176" i="107"/>
  <c r="Z176" i="107"/>
  <c r="AB176" i="107" s="1"/>
  <c r="U69" i="107"/>
  <c r="E69" i="107" s="1"/>
  <c r="I68" i="107"/>
  <c r="C182" i="107"/>
  <c r="B183" i="107"/>
  <c r="O177" i="106"/>
  <c r="P175" i="106"/>
  <c r="Q175" i="106"/>
  <c r="S175" i="106" s="1"/>
  <c r="B183" i="106"/>
  <c r="C182" i="106"/>
  <c r="Z176" i="106"/>
  <c r="AB176" i="106" s="1"/>
  <c r="AC176" i="106"/>
  <c r="AA181" i="106"/>
  <c r="V67" i="106"/>
  <c r="H67" i="106"/>
  <c r="M178" i="106"/>
  <c r="D178" i="106" s="1"/>
  <c r="L179" i="106"/>
  <c r="R174" i="106"/>
  <c r="O177" i="105"/>
  <c r="P174" i="105"/>
  <c r="Q174" i="105"/>
  <c r="S174" i="105" s="1"/>
  <c r="AA180" i="105"/>
  <c r="U68" i="105"/>
  <c r="E68" i="105" s="1"/>
  <c r="I67" i="105"/>
  <c r="Z175" i="105"/>
  <c r="AB175" i="105" s="1"/>
  <c r="AC175" i="105"/>
  <c r="M178" i="105"/>
  <c r="D178" i="105" s="1"/>
  <c r="L179" i="105"/>
  <c r="B182" i="105"/>
  <c r="C181" i="105"/>
  <c r="R173" i="105"/>
  <c r="O177" i="104"/>
  <c r="P175" i="104"/>
  <c r="Q175" i="104"/>
  <c r="S175" i="104" s="1"/>
  <c r="S101" i="94"/>
  <c r="F68" i="104"/>
  <c r="X68" i="104"/>
  <c r="B183" i="104"/>
  <c r="C182" i="104"/>
  <c r="R101" i="94"/>
  <c r="Z176" i="104"/>
  <c r="AB176" i="104" s="1"/>
  <c r="AC176" i="104"/>
  <c r="M178" i="104"/>
  <c r="D178" i="104" s="1"/>
  <c r="L179" i="104"/>
  <c r="AA181" i="104"/>
  <c r="R174" i="104"/>
  <c r="R172" i="103"/>
  <c r="O176" i="103"/>
  <c r="P173" i="103"/>
  <c r="Q173" i="103"/>
  <c r="S173" i="103" s="1"/>
  <c r="C182" i="103"/>
  <c r="B183" i="103"/>
  <c r="V68" i="103"/>
  <c r="H68" i="103"/>
  <c r="AA181" i="103"/>
  <c r="AC175" i="103"/>
  <c r="Z175" i="103"/>
  <c r="AB175" i="103" s="1"/>
  <c r="L178" i="103"/>
  <c r="M177" i="103"/>
  <c r="D177" i="103" s="1"/>
  <c r="O177" i="102"/>
  <c r="P175" i="102"/>
  <c r="Q175" i="102"/>
  <c r="S175" i="102" s="1"/>
  <c r="R172" i="100"/>
  <c r="R174" i="101"/>
  <c r="Z176" i="102"/>
  <c r="AB176" i="102" s="1"/>
  <c r="AC176" i="102"/>
  <c r="M178" i="102"/>
  <c r="D178" i="102" s="1"/>
  <c r="L179" i="102"/>
  <c r="B183" i="102"/>
  <c r="C182" i="102"/>
  <c r="F68" i="102"/>
  <c r="X68" i="102"/>
  <c r="AA181" i="102"/>
  <c r="R174" i="102"/>
  <c r="O177" i="101"/>
  <c r="P175" i="101"/>
  <c r="Q175" i="101"/>
  <c r="S175" i="101" s="1"/>
  <c r="V67" i="101"/>
  <c r="H67" i="101"/>
  <c r="AA181" i="101"/>
  <c r="R173" i="99"/>
  <c r="C182" i="101"/>
  <c r="B183" i="101"/>
  <c r="AC176" i="101"/>
  <c r="Z176" i="101"/>
  <c r="AB176" i="101" s="1"/>
  <c r="L179" i="101"/>
  <c r="M178" i="101"/>
  <c r="D178" i="101" s="1"/>
  <c r="O176" i="100"/>
  <c r="P173" i="100"/>
  <c r="Q173" i="100"/>
  <c r="S173" i="100" s="1"/>
  <c r="AA180" i="100"/>
  <c r="AC175" i="100"/>
  <c r="Z175" i="100"/>
  <c r="AB175" i="100" s="1"/>
  <c r="L178" i="100"/>
  <c r="M177" i="100"/>
  <c r="D177" i="100" s="1"/>
  <c r="C181" i="100"/>
  <c r="B182" i="100"/>
  <c r="O177" i="99"/>
  <c r="P174" i="99"/>
  <c r="Q174" i="99"/>
  <c r="S174" i="99" s="1"/>
  <c r="F67" i="99"/>
  <c r="X67" i="99"/>
  <c r="AA181" i="99"/>
  <c r="L179" i="99"/>
  <c r="M178" i="99"/>
  <c r="D178" i="99" s="1"/>
  <c r="AC176" i="99"/>
  <c r="Z176" i="99"/>
  <c r="AB176" i="99" s="1"/>
  <c r="C182" i="99"/>
  <c r="B183" i="99"/>
  <c r="W67" i="98"/>
  <c r="E67" i="98"/>
  <c r="O177" i="98"/>
  <c r="R111" i="98"/>
  <c r="AA181" i="98"/>
  <c r="S111" i="98"/>
  <c r="C182" i="98"/>
  <c r="B183" i="98"/>
  <c r="L179" i="98"/>
  <c r="M178" i="98"/>
  <c r="D178" i="98" s="1"/>
  <c r="AC175" i="98"/>
  <c r="Z175" i="98"/>
  <c r="AB175" i="98" s="1"/>
  <c r="O177" i="97"/>
  <c r="U167" i="97"/>
  <c r="W167" i="97" s="1"/>
  <c r="V167" i="97" s="1"/>
  <c r="X167" i="97" s="1"/>
  <c r="M178" i="97"/>
  <c r="D178" i="97" s="1"/>
  <c r="L179" i="97"/>
  <c r="Z176" i="97"/>
  <c r="AB176" i="97" s="1"/>
  <c r="AC176" i="97"/>
  <c r="P97" i="97"/>
  <c r="I96" i="97"/>
  <c r="Q97" i="97"/>
  <c r="F97" i="97" s="1"/>
  <c r="B182" i="97"/>
  <c r="C181" i="97"/>
  <c r="AA180" i="97"/>
  <c r="O176" i="96"/>
  <c r="U165" i="96"/>
  <c r="W165" i="96" s="1"/>
  <c r="V165" i="96" s="1"/>
  <c r="X165" i="96" s="1"/>
  <c r="M177" i="96"/>
  <c r="D177" i="96" s="1"/>
  <c r="L178" i="96"/>
  <c r="Z175" i="96"/>
  <c r="AB175" i="96" s="1"/>
  <c r="AC175" i="96"/>
  <c r="AA180" i="96"/>
  <c r="B182" i="96"/>
  <c r="C181" i="96"/>
  <c r="L179" i="95"/>
  <c r="M178" i="95"/>
  <c r="D178" i="95" s="1"/>
  <c r="AC176" i="95"/>
  <c r="Z176" i="95"/>
  <c r="AB176" i="95" s="1"/>
  <c r="AA181" i="95"/>
  <c r="P97" i="95"/>
  <c r="Q97" i="95"/>
  <c r="O177" i="95"/>
  <c r="C182" i="95"/>
  <c r="B183" i="95"/>
  <c r="O175" i="94"/>
  <c r="AC174" i="94"/>
  <c r="Z174" i="94"/>
  <c r="AB174" i="94" s="1"/>
  <c r="L177" i="94"/>
  <c r="M176" i="94"/>
  <c r="D176" i="94" s="1"/>
  <c r="AA180" i="94"/>
  <c r="C181" i="94"/>
  <c r="B182" i="94"/>
  <c r="W69" i="109" l="1"/>
  <c r="W68" i="114"/>
  <c r="W69" i="115"/>
  <c r="W69" i="107"/>
  <c r="W69" i="110"/>
  <c r="W69" i="108"/>
  <c r="W69" i="112"/>
  <c r="V63" i="95"/>
  <c r="H63" i="95"/>
  <c r="U66" i="94"/>
  <c r="I65" i="94"/>
  <c r="I99" i="96"/>
  <c r="Q100" i="96"/>
  <c r="F100" i="96" s="1"/>
  <c r="W66" i="113"/>
  <c r="V66" i="113" s="1"/>
  <c r="F65" i="100"/>
  <c r="X65" i="100"/>
  <c r="E100" i="96"/>
  <c r="R100" i="96"/>
  <c r="H100" i="96" s="1"/>
  <c r="U155" i="117"/>
  <c r="W155" i="117" s="1"/>
  <c r="V155" i="117" s="1"/>
  <c r="X155" i="117" s="1"/>
  <c r="O178" i="117"/>
  <c r="S104" i="117"/>
  <c r="C183" i="117"/>
  <c r="B184" i="117"/>
  <c r="AC177" i="117"/>
  <c r="Z177" i="117"/>
  <c r="AB177" i="117" s="1"/>
  <c r="L180" i="117"/>
  <c r="M179" i="117"/>
  <c r="D179" i="117" s="1"/>
  <c r="R104" i="117"/>
  <c r="H104" i="117" s="1"/>
  <c r="E104" i="117"/>
  <c r="AA182" i="117"/>
  <c r="U147" i="116"/>
  <c r="W147" i="116" s="1"/>
  <c r="V147" i="116" s="1"/>
  <c r="X147" i="116" s="1"/>
  <c r="O178" i="116"/>
  <c r="AA182" i="116"/>
  <c r="C183" i="116"/>
  <c r="B184" i="116"/>
  <c r="P108" i="116"/>
  <c r="I107" i="116"/>
  <c r="Q108" i="116"/>
  <c r="F108" i="116" s="1"/>
  <c r="AC177" i="116"/>
  <c r="Z177" i="116"/>
  <c r="AB177" i="116" s="1"/>
  <c r="L180" i="116"/>
  <c r="M179" i="116"/>
  <c r="D179" i="116" s="1"/>
  <c r="R175" i="107"/>
  <c r="R175" i="115"/>
  <c r="O178" i="115"/>
  <c r="P176" i="115"/>
  <c r="Q176" i="115"/>
  <c r="S176" i="115" s="1"/>
  <c r="R175" i="114"/>
  <c r="C182" i="115"/>
  <c r="B183" i="115"/>
  <c r="V69" i="115"/>
  <c r="H69" i="115"/>
  <c r="AA181" i="115"/>
  <c r="L180" i="115"/>
  <c r="M179" i="115"/>
  <c r="D179" i="115" s="1"/>
  <c r="AC177" i="115"/>
  <c r="Z177" i="115"/>
  <c r="AB177" i="115" s="1"/>
  <c r="O178" i="114"/>
  <c r="P176" i="114"/>
  <c r="Q176" i="114"/>
  <c r="S176" i="114" s="1"/>
  <c r="V68" i="114"/>
  <c r="H68" i="114"/>
  <c r="AA182" i="114"/>
  <c r="R175" i="110"/>
  <c r="R174" i="111"/>
  <c r="L180" i="114"/>
  <c r="M179" i="114"/>
  <c r="D179" i="114" s="1"/>
  <c r="AC177" i="114"/>
  <c r="Z177" i="114"/>
  <c r="AB177" i="114" s="1"/>
  <c r="C183" i="114"/>
  <c r="B184" i="114"/>
  <c r="O177" i="113"/>
  <c r="P175" i="113"/>
  <c r="Q175" i="113"/>
  <c r="S175" i="113" s="1"/>
  <c r="B183" i="113"/>
  <c r="C182" i="113"/>
  <c r="AA181" i="113"/>
  <c r="M178" i="113"/>
  <c r="D178" i="113" s="1"/>
  <c r="L179" i="113"/>
  <c r="Z176" i="113"/>
  <c r="AB176" i="113" s="1"/>
  <c r="AC176" i="113"/>
  <c r="R174" i="113"/>
  <c r="O178" i="112"/>
  <c r="P175" i="112"/>
  <c r="Q175" i="112"/>
  <c r="S175" i="112" s="1"/>
  <c r="B184" i="112"/>
  <c r="C183" i="112"/>
  <c r="V69" i="112"/>
  <c r="H69" i="112"/>
  <c r="AA182" i="112"/>
  <c r="Z177" i="112"/>
  <c r="AB177" i="112" s="1"/>
  <c r="AC177" i="112"/>
  <c r="M179" i="112"/>
  <c r="D179" i="112" s="1"/>
  <c r="L180" i="112"/>
  <c r="R174" i="112"/>
  <c r="O178" i="111"/>
  <c r="P175" i="111"/>
  <c r="Q175" i="111"/>
  <c r="S175" i="111" s="1"/>
  <c r="C182" i="111"/>
  <c r="B183" i="111"/>
  <c r="F67" i="111"/>
  <c r="X67" i="111"/>
  <c r="AA181" i="111"/>
  <c r="AC176" i="111"/>
  <c r="Z176" i="111"/>
  <c r="AB176" i="111" s="1"/>
  <c r="L180" i="111"/>
  <c r="M179" i="111"/>
  <c r="D179" i="111" s="1"/>
  <c r="O178" i="110"/>
  <c r="P176" i="110"/>
  <c r="Q176" i="110"/>
  <c r="S176" i="110" s="1"/>
  <c r="C183" i="110"/>
  <c r="B184" i="110"/>
  <c r="V69" i="110"/>
  <c r="H69" i="110"/>
  <c r="AC177" i="110"/>
  <c r="Z177" i="110"/>
  <c r="AB177" i="110" s="1"/>
  <c r="L180" i="110"/>
  <c r="M179" i="110"/>
  <c r="D179" i="110" s="1"/>
  <c r="AA182" i="110"/>
  <c r="O178" i="109"/>
  <c r="P176" i="109"/>
  <c r="Q176" i="109"/>
  <c r="S176" i="109" s="1"/>
  <c r="V69" i="109"/>
  <c r="H69" i="109"/>
  <c r="AA182" i="109"/>
  <c r="Z177" i="109"/>
  <c r="AB177" i="109" s="1"/>
  <c r="AC177" i="109"/>
  <c r="M179" i="109"/>
  <c r="D179" i="109" s="1"/>
  <c r="L180" i="109"/>
  <c r="B184" i="109"/>
  <c r="C183" i="109"/>
  <c r="R175" i="109"/>
  <c r="O178" i="108"/>
  <c r="P176" i="108"/>
  <c r="Q176" i="108"/>
  <c r="S176" i="108" s="1"/>
  <c r="B184" i="108"/>
  <c r="C183" i="108"/>
  <c r="V69" i="108"/>
  <c r="H69" i="108"/>
  <c r="Z177" i="108"/>
  <c r="AB177" i="108" s="1"/>
  <c r="AC177" i="108"/>
  <c r="M179" i="108"/>
  <c r="D179" i="108" s="1"/>
  <c r="L180" i="108"/>
  <c r="AA182" i="108"/>
  <c r="R175" i="108"/>
  <c r="O178" i="107"/>
  <c r="P176" i="107"/>
  <c r="Q176" i="107"/>
  <c r="S176" i="107" s="1"/>
  <c r="C183" i="107"/>
  <c r="B184" i="107"/>
  <c r="V69" i="107"/>
  <c r="H69" i="107"/>
  <c r="AA182" i="107"/>
  <c r="AC177" i="107"/>
  <c r="Z177" i="107"/>
  <c r="AB177" i="107" s="1"/>
  <c r="L180" i="107"/>
  <c r="M179" i="107"/>
  <c r="D179" i="107" s="1"/>
  <c r="O178" i="106"/>
  <c r="P176" i="106"/>
  <c r="Q176" i="106"/>
  <c r="S176" i="106" s="1"/>
  <c r="M179" i="106"/>
  <c r="D179" i="106" s="1"/>
  <c r="L180" i="106"/>
  <c r="B184" i="106"/>
  <c r="C183" i="106"/>
  <c r="F67" i="106"/>
  <c r="X67" i="106"/>
  <c r="Z177" i="106"/>
  <c r="AB177" i="106" s="1"/>
  <c r="AC177" i="106"/>
  <c r="AA182" i="106"/>
  <c r="R175" i="106"/>
  <c r="O178" i="105"/>
  <c r="P175" i="105"/>
  <c r="Q175" i="105"/>
  <c r="S175" i="105" s="1"/>
  <c r="AA181" i="105"/>
  <c r="M179" i="105"/>
  <c r="D179" i="105" s="1"/>
  <c r="L180" i="105"/>
  <c r="Z176" i="105"/>
  <c r="AB176" i="105" s="1"/>
  <c r="AC176" i="105"/>
  <c r="W68" i="105"/>
  <c r="B183" i="105"/>
  <c r="C182" i="105"/>
  <c r="R174" i="105"/>
  <c r="O178" i="104"/>
  <c r="P176" i="104"/>
  <c r="Q176" i="104"/>
  <c r="S176" i="104" s="1"/>
  <c r="M179" i="104"/>
  <c r="D179" i="104" s="1"/>
  <c r="L180" i="104"/>
  <c r="Z177" i="104"/>
  <c r="AB177" i="104" s="1"/>
  <c r="AC177" i="104"/>
  <c r="AA182" i="104"/>
  <c r="U69" i="104"/>
  <c r="E69" i="104" s="1"/>
  <c r="I68" i="104"/>
  <c r="Q102" i="94"/>
  <c r="P102" i="94"/>
  <c r="B184" i="104"/>
  <c r="C183" i="104"/>
  <c r="R175" i="104"/>
  <c r="R173" i="103"/>
  <c r="O177" i="103"/>
  <c r="P174" i="103"/>
  <c r="Q174" i="103"/>
  <c r="S174" i="103" s="1"/>
  <c r="F68" i="103"/>
  <c r="X68" i="103"/>
  <c r="AA182" i="103"/>
  <c r="R175" i="101"/>
  <c r="L179" i="103"/>
  <c r="M178" i="103"/>
  <c r="D178" i="103" s="1"/>
  <c r="AC176" i="103"/>
  <c r="Z176" i="103"/>
  <c r="AB176" i="103" s="1"/>
  <c r="C183" i="103"/>
  <c r="B184" i="103"/>
  <c r="O178" i="102"/>
  <c r="P176" i="102"/>
  <c r="Q176" i="102"/>
  <c r="S176" i="102" s="1"/>
  <c r="B184" i="102"/>
  <c r="C183" i="102"/>
  <c r="U69" i="102"/>
  <c r="E69" i="102" s="1"/>
  <c r="I68" i="102"/>
  <c r="AA182" i="102"/>
  <c r="M179" i="102"/>
  <c r="D179" i="102" s="1"/>
  <c r="L180" i="102"/>
  <c r="Z177" i="102"/>
  <c r="AB177" i="102" s="1"/>
  <c r="AC177" i="102"/>
  <c r="R175" i="102"/>
  <c r="O178" i="101"/>
  <c r="P176" i="101"/>
  <c r="Q176" i="101"/>
  <c r="S176" i="101" s="1"/>
  <c r="L180" i="101"/>
  <c r="M179" i="101"/>
  <c r="D179" i="101" s="1"/>
  <c r="AC177" i="101"/>
  <c r="Z177" i="101"/>
  <c r="AB177" i="101" s="1"/>
  <c r="AA182" i="101"/>
  <c r="F67" i="101"/>
  <c r="X67" i="101"/>
  <c r="R173" i="100"/>
  <c r="C183" i="101"/>
  <c r="B184" i="101"/>
  <c r="O177" i="100"/>
  <c r="P174" i="100"/>
  <c r="Q174" i="100"/>
  <c r="S174" i="100" s="1"/>
  <c r="R174" i="99"/>
  <c r="C182" i="100"/>
  <c r="B183" i="100"/>
  <c r="AA181" i="100"/>
  <c r="L179" i="100"/>
  <c r="M178" i="100"/>
  <c r="D178" i="100" s="1"/>
  <c r="AC176" i="100"/>
  <c r="Z176" i="100"/>
  <c r="AB176" i="100" s="1"/>
  <c r="O178" i="99"/>
  <c r="P175" i="99"/>
  <c r="Q175" i="99"/>
  <c r="S175" i="99" s="1"/>
  <c r="C183" i="99"/>
  <c r="B184" i="99"/>
  <c r="AA182" i="99"/>
  <c r="AC177" i="99"/>
  <c r="Z177" i="99"/>
  <c r="AB177" i="99" s="1"/>
  <c r="L180" i="99"/>
  <c r="M179" i="99"/>
  <c r="D179" i="99" s="1"/>
  <c r="U68" i="99"/>
  <c r="E68" i="99" s="1"/>
  <c r="I67" i="99"/>
  <c r="V67" i="98"/>
  <c r="H67" i="98"/>
  <c r="O178" i="98"/>
  <c r="AC176" i="98"/>
  <c r="Z176" i="98"/>
  <c r="AB176" i="98" s="1"/>
  <c r="L180" i="98"/>
  <c r="M179" i="98"/>
  <c r="D179" i="98" s="1"/>
  <c r="AA182" i="98"/>
  <c r="C183" i="98"/>
  <c r="B184" i="98"/>
  <c r="P112" i="98"/>
  <c r="Q112" i="98"/>
  <c r="O178" i="97"/>
  <c r="U168" i="97"/>
  <c r="W168" i="97" s="1"/>
  <c r="V168" i="97" s="1"/>
  <c r="X168" i="97" s="1"/>
  <c r="B183" i="97"/>
  <c r="C182" i="97"/>
  <c r="S97" i="97"/>
  <c r="AA181" i="97"/>
  <c r="R97" i="97"/>
  <c r="H97" i="97" s="1"/>
  <c r="E97" i="97"/>
  <c r="Z177" i="97"/>
  <c r="AB177" i="97" s="1"/>
  <c r="AC177" i="97"/>
  <c r="M179" i="97"/>
  <c r="D179" i="97" s="1"/>
  <c r="L180" i="97"/>
  <c r="O177" i="96"/>
  <c r="U166" i="96"/>
  <c r="W166" i="96" s="1"/>
  <c r="V166" i="96" s="1"/>
  <c r="X166" i="96" s="1"/>
  <c r="B183" i="96"/>
  <c r="C182" i="96"/>
  <c r="AA181" i="96"/>
  <c r="Z176" i="96"/>
  <c r="AB176" i="96" s="1"/>
  <c r="AC176" i="96"/>
  <c r="M178" i="96"/>
  <c r="D178" i="96" s="1"/>
  <c r="L179" i="96"/>
  <c r="C183" i="95"/>
  <c r="B184" i="95"/>
  <c r="O178" i="95"/>
  <c r="R97" i="95"/>
  <c r="AC177" i="95"/>
  <c r="Z177" i="95"/>
  <c r="AB177" i="95" s="1"/>
  <c r="L180" i="95"/>
  <c r="M179" i="95"/>
  <c r="D179" i="95" s="1"/>
  <c r="AA182" i="95"/>
  <c r="S97" i="95"/>
  <c r="O176" i="94"/>
  <c r="C182" i="94"/>
  <c r="B183" i="94"/>
  <c r="AA181" i="94"/>
  <c r="L178" i="94"/>
  <c r="M177" i="94"/>
  <c r="D177" i="94" s="1"/>
  <c r="AC175" i="94"/>
  <c r="Z175" i="94"/>
  <c r="AB175" i="94" s="1"/>
  <c r="W68" i="99" l="1"/>
  <c r="W69" i="102"/>
  <c r="W69" i="104"/>
  <c r="S100" i="96"/>
  <c r="I100" i="96" s="1"/>
  <c r="X63" i="95"/>
  <c r="F63" i="95"/>
  <c r="W66" i="94"/>
  <c r="E66" i="94"/>
  <c r="H66" i="113"/>
  <c r="U66" i="100"/>
  <c r="E66" i="100" s="1"/>
  <c r="I65" i="100"/>
  <c r="F66" i="113"/>
  <c r="X66" i="113"/>
  <c r="Q101" i="96"/>
  <c r="F101" i="96" s="1"/>
  <c r="O179" i="117"/>
  <c r="U156" i="117"/>
  <c r="W156" i="117" s="1"/>
  <c r="V156" i="117" s="1"/>
  <c r="X156" i="117" s="1"/>
  <c r="C184" i="117"/>
  <c r="B185" i="117"/>
  <c r="P105" i="117"/>
  <c r="I104" i="117"/>
  <c r="Q105" i="117"/>
  <c r="F105" i="117" s="1"/>
  <c r="L181" i="117"/>
  <c r="M180" i="117"/>
  <c r="D180" i="117" s="1"/>
  <c r="AC178" i="117"/>
  <c r="Z178" i="117"/>
  <c r="AB178" i="117" s="1"/>
  <c r="AA183" i="117"/>
  <c r="U148" i="116"/>
  <c r="W148" i="116" s="1"/>
  <c r="V148" i="116" s="1"/>
  <c r="X148" i="116" s="1"/>
  <c r="O179" i="116"/>
  <c r="S108" i="116"/>
  <c r="C184" i="116"/>
  <c r="B185" i="116"/>
  <c r="L181" i="116"/>
  <c r="M180" i="116"/>
  <c r="D180" i="116" s="1"/>
  <c r="AC178" i="116"/>
  <c r="Z178" i="116"/>
  <c r="AB178" i="116" s="1"/>
  <c r="R108" i="116"/>
  <c r="H108" i="116" s="1"/>
  <c r="E108" i="116"/>
  <c r="AA183" i="116"/>
  <c r="R176" i="110"/>
  <c r="R175" i="111"/>
  <c r="R176" i="115"/>
  <c r="O179" i="115"/>
  <c r="P177" i="115"/>
  <c r="Q177" i="115"/>
  <c r="S177" i="115" s="1"/>
  <c r="AC178" i="115"/>
  <c r="Z178" i="115"/>
  <c r="AB178" i="115" s="1"/>
  <c r="L181" i="115"/>
  <c r="M180" i="115"/>
  <c r="D180" i="115" s="1"/>
  <c r="C183" i="115"/>
  <c r="B184" i="115"/>
  <c r="R176" i="114"/>
  <c r="F69" i="115"/>
  <c r="X69" i="115"/>
  <c r="AA182" i="115"/>
  <c r="O179" i="114"/>
  <c r="P177" i="114"/>
  <c r="Q177" i="114"/>
  <c r="S177" i="114" s="1"/>
  <c r="C184" i="114"/>
  <c r="B185" i="114"/>
  <c r="F68" i="114"/>
  <c r="X68" i="114"/>
  <c r="AA183" i="114"/>
  <c r="AC178" i="114"/>
  <c r="Z178" i="114"/>
  <c r="AB178" i="114" s="1"/>
  <c r="L181" i="114"/>
  <c r="M180" i="114"/>
  <c r="D180" i="114" s="1"/>
  <c r="O178" i="113"/>
  <c r="P176" i="113"/>
  <c r="Q176" i="113"/>
  <c r="S176" i="113" s="1"/>
  <c r="Z177" i="113"/>
  <c r="AB177" i="113" s="1"/>
  <c r="AC177" i="113"/>
  <c r="M179" i="113"/>
  <c r="D179" i="113" s="1"/>
  <c r="L180" i="113"/>
  <c r="B184" i="113"/>
  <c r="C183" i="113"/>
  <c r="AA182" i="113"/>
  <c r="R175" i="113"/>
  <c r="O179" i="112"/>
  <c r="P176" i="112"/>
  <c r="Q176" i="112"/>
  <c r="S176" i="112" s="1"/>
  <c r="M180" i="112"/>
  <c r="D180" i="112" s="1"/>
  <c r="L181" i="112"/>
  <c r="Z178" i="112"/>
  <c r="AB178" i="112" s="1"/>
  <c r="AC178" i="112"/>
  <c r="F69" i="112"/>
  <c r="X69" i="112"/>
  <c r="B185" i="112"/>
  <c r="C184" i="112"/>
  <c r="AA183" i="112"/>
  <c r="R175" i="112"/>
  <c r="O179" i="111"/>
  <c r="P176" i="111"/>
  <c r="Q176" i="111"/>
  <c r="S176" i="111" s="1"/>
  <c r="AA182" i="111"/>
  <c r="L181" i="111"/>
  <c r="M180" i="111"/>
  <c r="D180" i="111" s="1"/>
  <c r="AC177" i="111"/>
  <c r="Z177" i="111"/>
  <c r="AB177" i="111" s="1"/>
  <c r="U68" i="111"/>
  <c r="E68" i="111" s="1"/>
  <c r="I67" i="111"/>
  <c r="C183" i="111"/>
  <c r="B184" i="111"/>
  <c r="O179" i="110"/>
  <c r="P177" i="110"/>
  <c r="Q177" i="110"/>
  <c r="S177" i="110" s="1"/>
  <c r="L181" i="110"/>
  <c r="M180" i="110"/>
  <c r="D180" i="110" s="1"/>
  <c r="AC178" i="110"/>
  <c r="Z178" i="110"/>
  <c r="AB178" i="110" s="1"/>
  <c r="F69" i="110"/>
  <c r="X69" i="110"/>
  <c r="AA183" i="110"/>
  <c r="C184" i="110"/>
  <c r="B185" i="110"/>
  <c r="O179" i="109"/>
  <c r="P177" i="109"/>
  <c r="Q177" i="109"/>
  <c r="S177" i="109" s="1"/>
  <c r="R176" i="107"/>
  <c r="AA183" i="109"/>
  <c r="M180" i="109"/>
  <c r="D180" i="109" s="1"/>
  <c r="L181" i="109"/>
  <c r="Z178" i="109"/>
  <c r="AB178" i="109" s="1"/>
  <c r="AC178" i="109"/>
  <c r="F69" i="109"/>
  <c r="X69" i="109"/>
  <c r="B185" i="109"/>
  <c r="C184" i="109"/>
  <c r="R176" i="109"/>
  <c r="O179" i="108"/>
  <c r="P177" i="108"/>
  <c r="Q177" i="108"/>
  <c r="S177" i="108" s="1"/>
  <c r="F69" i="108"/>
  <c r="X69" i="108"/>
  <c r="B185" i="108"/>
  <c r="C184" i="108"/>
  <c r="M180" i="108"/>
  <c r="D180" i="108" s="1"/>
  <c r="L181" i="108"/>
  <c r="Z178" i="108"/>
  <c r="AB178" i="108" s="1"/>
  <c r="AC178" i="108"/>
  <c r="AA183" i="108"/>
  <c r="R176" i="108"/>
  <c r="O179" i="107"/>
  <c r="P177" i="107"/>
  <c r="Q177" i="107"/>
  <c r="S177" i="107" s="1"/>
  <c r="F69" i="107"/>
  <c r="X69" i="107"/>
  <c r="AA183" i="107"/>
  <c r="L181" i="107"/>
  <c r="M180" i="107"/>
  <c r="D180" i="107" s="1"/>
  <c r="AC178" i="107"/>
  <c r="Z178" i="107"/>
  <c r="AB178" i="107" s="1"/>
  <c r="C184" i="107"/>
  <c r="B185" i="107"/>
  <c r="O179" i="106"/>
  <c r="P177" i="106"/>
  <c r="Q177" i="106"/>
  <c r="S177" i="106" s="1"/>
  <c r="B185" i="106"/>
  <c r="C184" i="106"/>
  <c r="Z178" i="106"/>
  <c r="AB178" i="106" s="1"/>
  <c r="AC178" i="106"/>
  <c r="U68" i="106"/>
  <c r="E68" i="106" s="1"/>
  <c r="I67" i="106"/>
  <c r="AA183" i="106"/>
  <c r="M180" i="106"/>
  <c r="D180" i="106" s="1"/>
  <c r="L181" i="106"/>
  <c r="R176" i="106"/>
  <c r="O179" i="105"/>
  <c r="P176" i="105"/>
  <c r="Q176" i="105"/>
  <c r="S176" i="105" s="1"/>
  <c r="B184" i="105"/>
  <c r="C183" i="105"/>
  <c r="Z177" i="105"/>
  <c r="AB177" i="105" s="1"/>
  <c r="AC177" i="105"/>
  <c r="M180" i="105"/>
  <c r="D180" i="105" s="1"/>
  <c r="L181" i="105"/>
  <c r="AA182" i="105"/>
  <c r="V68" i="105"/>
  <c r="H68" i="105"/>
  <c r="R175" i="105"/>
  <c r="O179" i="104"/>
  <c r="P177" i="104"/>
  <c r="Q177" i="104"/>
  <c r="S177" i="104" s="1"/>
  <c r="AA183" i="104"/>
  <c r="S102" i="94"/>
  <c r="R102" i="94"/>
  <c r="V69" i="104"/>
  <c r="H69" i="104"/>
  <c r="B185" i="104"/>
  <c r="C184" i="104"/>
  <c r="Z178" i="104"/>
  <c r="AB178" i="104" s="1"/>
  <c r="AC178" i="104"/>
  <c r="M180" i="104"/>
  <c r="D180" i="104" s="1"/>
  <c r="L181" i="104"/>
  <c r="R176" i="104"/>
  <c r="R174" i="103"/>
  <c r="O178" i="103"/>
  <c r="P175" i="103"/>
  <c r="Q175" i="103"/>
  <c r="S175" i="103" s="1"/>
  <c r="AA183" i="103"/>
  <c r="AC177" i="103"/>
  <c r="Z177" i="103"/>
  <c r="AB177" i="103" s="1"/>
  <c r="L180" i="103"/>
  <c r="M179" i="103"/>
  <c r="D179" i="103" s="1"/>
  <c r="R176" i="101"/>
  <c r="C184" i="103"/>
  <c r="B185" i="103"/>
  <c r="U69" i="103"/>
  <c r="E69" i="103" s="1"/>
  <c r="I68" i="103"/>
  <c r="O179" i="102"/>
  <c r="P177" i="102"/>
  <c r="Q177" i="102"/>
  <c r="S177" i="102" s="1"/>
  <c r="Z178" i="102"/>
  <c r="AB178" i="102" s="1"/>
  <c r="AC178" i="102"/>
  <c r="M180" i="102"/>
  <c r="D180" i="102" s="1"/>
  <c r="L181" i="102"/>
  <c r="B185" i="102"/>
  <c r="C184" i="102"/>
  <c r="V69" i="102"/>
  <c r="H69" i="102"/>
  <c r="AA183" i="102"/>
  <c r="R176" i="102"/>
  <c r="O179" i="101"/>
  <c r="P177" i="101"/>
  <c r="Q177" i="101"/>
  <c r="S177" i="101" s="1"/>
  <c r="AA183" i="101"/>
  <c r="U68" i="101"/>
  <c r="E68" i="101" s="1"/>
  <c r="I67" i="101"/>
  <c r="AC178" i="101"/>
  <c r="Z178" i="101"/>
  <c r="AB178" i="101" s="1"/>
  <c r="L181" i="101"/>
  <c r="M180" i="101"/>
  <c r="D180" i="101" s="1"/>
  <c r="R174" i="100"/>
  <c r="C184" i="101"/>
  <c r="B185" i="101"/>
  <c r="O178" i="100"/>
  <c r="P175" i="100"/>
  <c r="Q175" i="100"/>
  <c r="S175" i="100" s="1"/>
  <c r="AC177" i="100"/>
  <c r="Z177" i="100"/>
  <c r="AB177" i="100" s="1"/>
  <c r="L180" i="100"/>
  <c r="M179" i="100"/>
  <c r="D179" i="100" s="1"/>
  <c r="C183" i="100"/>
  <c r="B184" i="100"/>
  <c r="R175" i="99"/>
  <c r="AA182" i="100"/>
  <c r="O179" i="99"/>
  <c r="P176" i="99"/>
  <c r="Q176" i="99"/>
  <c r="S176" i="99" s="1"/>
  <c r="V68" i="99"/>
  <c r="H68" i="99"/>
  <c r="AA183" i="99"/>
  <c r="L181" i="99"/>
  <c r="M180" i="99"/>
  <c r="D180" i="99" s="1"/>
  <c r="AC178" i="99"/>
  <c r="Z178" i="99"/>
  <c r="AB178" i="99" s="1"/>
  <c r="C184" i="99"/>
  <c r="B185" i="99"/>
  <c r="X67" i="98"/>
  <c r="F67" i="98"/>
  <c r="O179" i="98"/>
  <c r="S112" i="98"/>
  <c r="C184" i="98"/>
  <c r="B185" i="98"/>
  <c r="L181" i="98"/>
  <c r="M180" i="98"/>
  <c r="D180" i="98" s="1"/>
  <c r="AC177" i="98"/>
  <c r="Z177" i="98"/>
  <c r="AB177" i="98" s="1"/>
  <c r="R112" i="98"/>
  <c r="AA183" i="98"/>
  <c r="O179" i="97"/>
  <c r="U169" i="97"/>
  <c r="W169" i="97" s="1"/>
  <c r="V169" i="97" s="1"/>
  <c r="X169" i="97" s="1"/>
  <c r="P98" i="97"/>
  <c r="I97" i="97"/>
  <c r="Q98" i="97"/>
  <c r="F98" i="97" s="1"/>
  <c r="B184" i="97"/>
  <c r="C183" i="97"/>
  <c r="M180" i="97"/>
  <c r="D180" i="97" s="1"/>
  <c r="L181" i="97"/>
  <c r="Z178" i="97"/>
  <c r="AB178" i="97" s="1"/>
  <c r="AC178" i="97"/>
  <c r="AA182" i="97"/>
  <c r="O178" i="96"/>
  <c r="U167" i="96"/>
  <c r="W167" i="96" s="1"/>
  <c r="V167" i="96" s="1"/>
  <c r="X167" i="96" s="1"/>
  <c r="M179" i="96"/>
  <c r="D179" i="96" s="1"/>
  <c r="L180" i="96"/>
  <c r="Z177" i="96"/>
  <c r="AB177" i="96" s="1"/>
  <c r="AC177" i="96"/>
  <c r="B184" i="96"/>
  <c r="C183" i="96"/>
  <c r="AA182" i="96"/>
  <c r="O179" i="95"/>
  <c r="L181" i="95"/>
  <c r="M180" i="95"/>
  <c r="D180" i="95" s="1"/>
  <c r="AC178" i="95"/>
  <c r="Z178" i="95"/>
  <c r="AB178" i="95" s="1"/>
  <c r="AA183" i="95"/>
  <c r="P98" i="95"/>
  <c r="Q98" i="95"/>
  <c r="C184" i="95"/>
  <c r="B185" i="95"/>
  <c r="O177" i="94"/>
  <c r="AA182" i="94"/>
  <c r="AC176" i="94"/>
  <c r="Z176" i="94"/>
  <c r="AB176" i="94" s="1"/>
  <c r="L179" i="94"/>
  <c r="M178" i="94"/>
  <c r="D178" i="94" s="1"/>
  <c r="C183" i="94"/>
  <c r="B184" i="94"/>
  <c r="P101" i="96" l="1"/>
  <c r="W68" i="111"/>
  <c r="W69" i="103"/>
  <c r="W68" i="101"/>
  <c r="W68" i="106"/>
  <c r="U64" i="95"/>
  <c r="I63" i="95"/>
  <c r="V66" i="94"/>
  <c r="H66" i="94"/>
  <c r="W66" i="100"/>
  <c r="V66" i="100" s="1"/>
  <c r="I66" i="113"/>
  <c r="U67" i="113"/>
  <c r="E67" i="113" s="1"/>
  <c r="H66" i="100"/>
  <c r="S101" i="96"/>
  <c r="R101" i="96"/>
  <c r="H101" i="96" s="1"/>
  <c r="E101" i="96"/>
  <c r="U157" i="117"/>
  <c r="W157" i="117" s="1"/>
  <c r="V157" i="117" s="1"/>
  <c r="X157" i="117" s="1"/>
  <c r="O180" i="117"/>
  <c r="AC179" i="117"/>
  <c r="Z179" i="117"/>
  <c r="AB179" i="117" s="1"/>
  <c r="L182" i="117"/>
  <c r="M181" i="117"/>
  <c r="D181" i="117" s="1"/>
  <c r="R105" i="117"/>
  <c r="H105" i="117" s="1"/>
  <c r="E105" i="117"/>
  <c r="AA184" i="117"/>
  <c r="S105" i="117"/>
  <c r="C185" i="117"/>
  <c r="B186" i="117"/>
  <c r="U149" i="116"/>
  <c r="W149" i="116" s="1"/>
  <c r="V149" i="116" s="1"/>
  <c r="X149" i="116" s="1"/>
  <c r="C185" i="116"/>
  <c r="B186" i="116"/>
  <c r="P109" i="116"/>
  <c r="I108" i="116"/>
  <c r="Q109" i="116"/>
  <c r="F109" i="116" s="1"/>
  <c r="AC179" i="116"/>
  <c r="Z179" i="116"/>
  <c r="AB179" i="116" s="1"/>
  <c r="L182" i="116"/>
  <c r="M181" i="116"/>
  <c r="D181" i="116" s="1"/>
  <c r="AA184" i="116"/>
  <c r="O180" i="116"/>
  <c r="R177" i="115"/>
  <c r="O180" i="115"/>
  <c r="P178" i="115"/>
  <c r="Q178" i="115"/>
  <c r="S178" i="115" s="1"/>
  <c r="U70" i="115"/>
  <c r="E70" i="115" s="1"/>
  <c r="I69" i="115"/>
  <c r="AA183" i="115"/>
  <c r="L182" i="115"/>
  <c r="M181" i="115"/>
  <c r="D181" i="115" s="1"/>
  <c r="AC179" i="115"/>
  <c r="Z179" i="115"/>
  <c r="AB179" i="115" s="1"/>
  <c r="R177" i="114"/>
  <c r="C184" i="115"/>
  <c r="B185" i="115"/>
  <c r="O180" i="114"/>
  <c r="P178" i="114"/>
  <c r="Q178" i="114"/>
  <c r="S178" i="114" s="1"/>
  <c r="AA184" i="114"/>
  <c r="L182" i="114"/>
  <c r="M181" i="114"/>
  <c r="D181" i="114" s="1"/>
  <c r="AC179" i="114"/>
  <c r="Z179" i="114"/>
  <c r="AB179" i="114" s="1"/>
  <c r="U69" i="114"/>
  <c r="E69" i="114" s="1"/>
  <c r="I68" i="114"/>
  <c r="C185" i="114"/>
  <c r="B186" i="114"/>
  <c r="O179" i="113"/>
  <c r="P177" i="113"/>
  <c r="Q177" i="113"/>
  <c r="S177" i="113" s="1"/>
  <c r="R176" i="111"/>
  <c r="B185" i="113"/>
  <c r="C184" i="113"/>
  <c r="AA183" i="113"/>
  <c r="M180" i="113"/>
  <c r="D180" i="113" s="1"/>
  <c r="L181" i="113"/>
  <c r="Z178" i="113"/>
  <c r="AB178" i="113" s="1"/>
  <c r="AC178" i="113"/>
  <c r="R176" i="113"/>
  <c r="O180" i="112"/>
  <c r="P177" i="112"/>
  <c r="Q177" i="112"/>
  <c r="S177" i="112" s="1"/>
  <c r="B186" i="112"/>
  <c r="C185" i="112"/>
  <c r="AA184" i="112"/>
  <c r="U70" i="112"/>
  <c r="E70" i="112" s="1"/>
  <c r="I69" i="112"/>
  <c r="Z179" i="112"/>
  <c r="AB179" i="112" s="1"/>
  <c r="AC179" i="112"/>
  <c r="M181" i="112"/>
  <c r="D181" i="112" s="1"/>
  <c r="L182" i="112"/>
  <c r="R176" i="112"/>
  <c r="O180" i="111"/>
  <c r="P177" i="111"/>
  <c r="Q177" i="111"/>
  <c r="S177" i="111" s="1"/>
  <c r="R177" i="110"/>
  <c r="C184" i="111"/>
  <c r="B185" i="111"/>
  <c r="V68" i="111"/>
  <c r="H68" i="111"/>
  <c r="AA183" i="111"/>
  <c r="AC178" i="111"/>
  <c r="Z178" i="111"/>
  <c r="AB178" i="111" s="1"/>
  <c r="L182" i="111"/>
  <c r="M181" i="111"/>
  <c r="D181" i="111" s="1"/>
  <c r="O180" i="110"/>
  <c r="P178" i="110"/>
  <c r="Q178" i="110"/>
  <c r="S178" i="110" s="1"/>
  <c r="C185" i="110"/>
  <c r="B186" i="110"/>
  <c r="AC179" i="110"/>
  <c r="Z179" i="110"/>
  <c r="AB179" i="110" s="1"/>
  <c r="L182" i="110"/>
  <c r="M181" i="110"/>
  <c r="D181" i="110" s="1"/>
  <c r="AA184" i="110"/>
  <c r="U70" i="110"/>
  <c r="E70" i="110" s="1"/>
  <c r="I69" i="110"/>
  <c r="O180" i="109"/>
  <c r="P178" i="109"/>
  <c r="Q178" i="109"/>
  <c r="S178" i="109" s="1"/>
  <c r="B186" i="109"/>
  <c r="C185" i="109"/>
  <c r="R177" i="107"/>
  <c r="AA184" i="109"/>
  <c r="U70" i="109"/>
  <c r="E70" i="109" s="1"/>
  <c r="I69" i="109"/>
  <c r="Z179" i="109"/>
  <c r="AB179" i="109" s="1"/>
  <c r="AC179" i="109"/>
  <c r="M181" i="109"/>
  <c r="D181" i="109" s="1"/>
  <c r="L182" i="109"/>
  <c r="R177" i="109"/>
  <c r="O180" i="108"/>
  <c r="P178" i="108"/>
  <c r="Q178" i="108"/>
  <c r="S178" i="108" s="1"/>
  <c r="B186" i="108"/>
  <c r="C185" i="108"/>
  <c r="Z179" i="108"/>
  <c r="AB179" i="108" s="1"/>
  <c r="AC179" i="108"/>
  <c r="M181" i="108"/>
  <c r="D181" i="108" s="1"/>
  <c r="L182" i="108"/>
  <c r="AA184" i="108"/>
  <c r="U70" i="108"/>
  <c r="E70" i="108" s="1"/>
  <c r="I69" i="108"/>
  <c r="R177" i="108"/>
  <c r="O180" i="107"/>
  <c r="P178" i="107"/>
  <c r="Q178" i="107"/>
  <c r="S178" i="107" s="1"/>
  <c r="C185" i="107"/>
  <c r="B186" i="107"/>
  <c r="AA184" i="107"/>
  <c r="AC179" i="107"/>
  <c r="Z179" i="107"/>
  <c r="AB179" i="107" s="1"/>
  <c r="L182" i="107"/>
  <c r="M181" i="107"/>
  <c r="D181" i="107" s="1"/>
  <c r="U70" i="107"/>
  <c r="E70" i="107" s="1"/>
  <c r="I69" i="107"/>
  <c r="O180" i="106"/>
  <c r="P178" i="106"/>
  <c r="Q178" i="106"/>
  <c r="S178" i="106" s="1"/>
  <c r="M181" i="106"/>
  <c r="D181" i="106" s="1"/>
  <c r="L182" i="106"/>
  <c r="B186" i="106"/>
  <c r="C185" i="106"/>
  <c r="V68" i="106"/>
  <c r="H68" i="106"/>
  <c r="Z179" i="106"/>
  <c r="AB179" i="106" s="1"/>
  <c r="AC179" i="106"/>
  <c r="AA184" i="106"/>
  <c r="R177" i="106"/>
  <c r="O180" i="105"/>
  <c r="P177" i="105"/>
  <c r="Q177" i="105"/>
  <c r="S177" i="105" s="1"/>
  <c r="B185" i="105"/>
  <c r="C184" i="105"/>
  <c r="F68" i="105"/>
  <c r="X68" i="105"/>
  <c r="M181" i="105"/>
  <c r="D181" i="105" s="1"/>
  <c r="L182" i="105"/>
  <c r="Z178" i="105"/>
  <c r="AB178" i="105" s="1"/>
  <c r="AC178" i="105"/>
  <c r="AA183" i="105"/>
  <c r="R176" i="105"/>
  <c r="O180" i="104"/>
  <c r="P178" i="104"/>
  <c r="Q178" i="104"/>
  <c r="S178" i="104" s="1"/>
  <c r="B186" i="104"/>
  <c r="C185" i="104"/>
  <c r="F69" i="104"/>
  <c r="X69" i="104"/>
  <c r="M181" i="104"/>
  <c r="D181" i="104" s="1"/>
  <c r="L182" i="104"/>
  <c r="Z179" i="104"/>
  <c r="AB179" i="104" s="1"/>
  <c r="AC179" i="104"/>
  <c r="AA184" i="104"/>
  <c r="P103" i="94"/>
  <c r="Q103" i="94"/>
  <c r="R177" i="104"/>
  <c r="R177" i="101"/>
  <c r="R175" i="103"/>
  <c r="O179" i="103"/>
  <c r="P176" i="103"/>
  <c r="Q176" i="103"/>
  <c r="S176" i="103" s="1"/>
  <c r="AA184" i="103"/>
  <c r="V69" i="103"/>
  <c r="H69" i="103"/>
  <c r="C185" i="103"/>
  <c r="B186" i="103"/>
  <c r="L181" i="103"/>
  <c r="M180" i="103"/>
  <c r="D180" i="103" s="1"/>
  <c r="AC178" i="103"/>
  <c r="Z178" i="103"/>
  <c r="AB178" i="103" s="1"/>
  <c r="O180" i="102"/>
  <c r="P178" i="102"/>
  <c r="Q178" i="102"/>
  <c r="S178" i="102" s="1"/>
  <c r="F69" i="102"/>
  <c r="X69" i="102"/>
  <c r="B186" i="102"/>
  <c r="C185" i="102"/>
  <c r="R175" i="100"/>
  <c r="AA184" i="102"/>
  <c r="M181" i="102"/>
  <c r="D181" i="102" s="1"/>
  <c r="L182" i="102"/>
  <c r="Z179" i="102"/>
  <c r="AB179" i="102" s="1"/>
  <c r="AC179" i="102"/>
  <c r="R177" i="102"/>
  <c r="O180" i="101"/>
  <c r="P178" i="101"/>
  <c r="Q178" i="101"/>
  <c r="S178" i="101" s="1"/>
  <c r="AA184" i="101"/>
  <c r="V68" i="101"/>
  <c r="H68" i="101"/>
  <c r="C185" i="101"/>
  <c r="B186" i="101"/>
  <c r="L182" i="101"/>
  <c r="M181" i="101"/>
  <c r="D181" i="101" s="1"/>
  <c r="AC179" i="101"/>
  <c r="Z179" i="101"/>
  <c r="AB179" i="101" s="1"/>
  <c r="P176" i="100"/>
  <c r="Q176" i="100"/>
  <c r="S176" i="100" s="1"/>
  <c r="AA183" i="100"/>
  <c r="L181" i="100"/>
  <c r="M180" i="100"/>
  <c r="D180" i="100" s="1"/>
  <c r="AC178" i="100"/>
  <c r="Z178" i="100"/>
  <c r="AB178" i="100" s="1"/>
  <c r="O179" i="100"/>
  <c r="R176" i="99"/>
  <c r="C184" i="100"/>
  <c r="B185" i="100"/>
  <c r="O180" i="99"/>
  <c r="P177" i="99"/>
  <c r="Q177" i="99"/>
  <c r="S177" i="99" s="1"/>
  <c r="C185" i="99"/>
  <c r="B186" i="99"/>
  <c r="F68" i="99"/>
  <c r="X68" i="99"/>
  <c r="AA184" i="99"/>
  <c r="AC179" i="99"/>
  <c r="Z179" i="99"/>
  <c r="AB179" i="99" s="1"/>
  <c r="L182" i="99"/>
  <c r="M181" i="99"/>
  <c r="D181" i="99" s="1"/>
  <c r="U68" i="98"/>
  <c r="I67" i="98"/>
  <c r="S98" i="97"/>
  <c r="I98" i="97" s="1"/>
  <c r="C185" i="98"/>
  <c r="B186" i="98"/>
  <c r="P113" i="98"/>
  <c r="Q113" i="98"/>
  <c r="AC178" i="98"/>
  <c r="Z178" i="98"/>
  <c r="AB178" i="98" s="1"/>
  <c r="L182" i="98"/>
  <c r="M181" i="98"/>
  <c r="D181" i="98" s="1"/>
  <c r="AA184" i="98"/>
  <c r="O180" i="98"/>
  <c r="O180" i="97"/>
  <c r="U170" i="97"/>
  <c r="W170" i="97" s="1"/>
  <c r="V170" i="97" s="1"/>
  <c r="X170" i="97" s="1"/>
  <c r="Z179" i="97"/>
  <c r="AB179" i="97" s="1"/>
  <c r="AC179" i="97"/>
  <c r="M181" i="97"/>
  <c r="D181" i="97" s="1"/>
  <c r="L182" i="97"/>
  <c r="AA183" i="97"/>
  <c r="R98" i="97"/>
  <c r="H98" i="97" s="1"/>
  <c r="E98" i="97"/>
  <c r="B185" i="97"/>
  <c r="C184" i="97"/>
  <c r="O179" i="96"/>
  <c r="U168" i="96"/>
  <c r="W168" i="96" s="1"/>
  <c r="V168" i="96" s="1"/>
  <c r="X168" i="96" s="1"/>
  <c r="B185" i="96"/>
  <c r="C184" i="96"/>
  <c r="AA183" i="96"/>
  <c r="Z178" i="96"/>
  <c r="AB178" i="96" s="1"/>
  <c r="AC178" i="96"/>
  <c r="M180" i="96"/>
  <c r="D180" i="96" s="1"/>
  <c r="L181" i="96"/>
  <c r="O180" i="95"/>
  <c r="C185" i="95"/>
  <c r="B186" i="95"/>
  <c r="R98" i="95"/>
  <c r="AC179" i="95"/>
  <c r="Z179" i="95"/>
  <c r="AB179" i="95" s="1"/>
  <c r="L182" i="95"/>
  <c r="M181" i="95"/>
  <c r="D181" i="95" s="1"/>
  <c r="AA184" i="95"/>
  <c r="S98" i="95"/>
  <c r="O178" i="94"/>
  <c r="L180" i="94"/>
  <c r="M179" i="94"/>
  <c r="D179" i="94" s="1"/>
  <c r="AC177" i="94"/>
  <c r="Z177" i="94"/>
  <c r="AB177" i="94" s="1"/>
  <c r="C184" i="94"/>
  <c r="B185" i="94"/>
  <c r="AA183" i="94"/>
  <c r="W69" i="114" l="1"/>
  <c r="W70" i="107"/>
  <c r="P99" i="97"/>
  <c r="W70" i="110"/>
  <c r="W70" i="112"/>
  <c r="W70" i="115"/>
  <c r="W70" i="108"/>
  <c r="W70" i="109"/>
  <c r="W64" i="95"/>
  <c r="E64" i="95"/>
  <c r="X66" i="94"/>
  <c r="F66" i="94"/>
  <c r="W67" i="113"/>
  <c r="V67" i="113" s="1"/>
  <c r="F66" i="100"/>
  <c r="X66" i="100"/>
  <c r="P102" i="96"/>
  <c r="Q102" i="96"/>
  <c r="F102" i="96" s="1"/>
  <c r="I101" i="96"/>
  <c r="O181" i="117"/>
  <c r="U158" i="117"/>
  <c r="W158" i="117" s="1"/>
  <c r="V158" i="117" s="1"/>
  <c r="X158" i="117" s="1"/>
  <c r="AA185" i="117"/>
  <c r="L183" i="117"/>
  <c r="M182" i="117"/>
  <c r="D182" i="117" s="1"/>
  <c r="AC180" i="117"/>
  <c r="Z180" i="117"/>
  <c r="AB180" i="117" s="1"/>
  <c r="C186" i="117"/>
  <c r="B187" i="117"/>
  <c r="P106" i="117"/>
  <c r="I105" i="117"/>
  <c r="Q106" i="117"/>
  <c r="F106" i="117" s="1"/>
  <c r="U150" i="116"/>
  <c r="W150" i="116" s="1"/>
  <c r="V150" i="116" s="1"/>
  <c r="X150" i="116" s="1"/>
  <c r="O181" i="116"/>
  <c r="L183" i="116"/>
  <c r="M182" i="116"/>
  <c r="D182" i="116" s="1"/>
  <c r="AC180" i="116"/>
  <c r="Z180" i="116"/>
  <c r="AB180" i="116" s="1"/>
  <c r="R109" i="116"/>
  <c r="H109" i="116" s="1"/>
  <c r="E109" i="116"/>
  <c r="AA185" i="116"/>
  <c r="S109" i="116"/>
  <c r="C186" i="116"/>
  <c r="B187" i="116"/>
  <c r="Q99" i="97"/>
  <c r="F99" i="97" s="1"/>
  <c r="R178" i="115"/>
  <c r="O181" i="115"/>
  <c r="P179" i="115"/>
  <c r="Q179" i="115"/>
  <c r="S179" i="115" s="1"/>
  <c r="AA184" i="115"/>
  <c r="R178" i="114"/>
  <c r="C185" i="115"/>
  <c r="B186" i="115"/>
  <c r="AC180" i="115"/>
  <c r="Z180" i="115"/>
  <c r="AB180" i="115" s="1"/>
  <c r="L183" i="115"/>
  <c r="M182" i="115"/>
  <c r="D182" i="115" s="1"/>
  <c r="V70" i="115"/>
  <c r="H70" i="115"/>
  <c r="O181" i="114"/>
  <c r="P179" i="114"/>
  <c r="Q179" i="114"/>
  <c r="S179" i="114" s="1"/>
  <c r="C186" i="114"/>
  <c r="B187" i="114"/>
  <c r="V69" i="114"/>
  <c r="H69" i="114"/>
  <c r="AA185" i="114"/>
  <c r="AC180" i="114"/>
  <c r="Z180" i="114"/>
  <c r="AB180" i="114" s="1"/>
  <c r="L183" i="114"/>
  <c r="M182" i="114"/>
  <c r="D182" i="114" s="1"/>
  <c r="O180" i="113"/>
  <c r="P178" i="113"/>
  <c r="Q178" i="113"/>
  <c r="S178" i="113" s="1"/>
  <c r="R177" i="111"/>
  <c r="AA184" i="113"/>
  <c r="Z179" i="113"/>
  <c r="AB179" i="113" s="1"/>
  <c r="AC179" i="113"/>
  <c r="M181" i="113"/>
  <c r="D181" i="113" s="1"/>
  <c r="L182" i="113"/>
  <c r="B186" i="113"/>
  <c r="C185" i="113"/>
  <c r="R177" i="113"/>
  <c r="O181" i="112"/>
  <c r="P178" i="112"/>
  <c r="Q178" i="112"/>
  <c r="S178" i="112" s="1"/>
  <c r="M182" i="112"/>
  <c r="D182" i="112" s="1"/>
  <c r="L183" i="112"/>
  <c r="Z180" i="112"/>
  <c r="AB180" i="112" s="1"/>
  <c r="AC180" i="112"/>
  <c r="V70" i="112"/>
  <c r="H70" i="112"/>
  <c r="C186" i="112"/>
  <c r="B187" i="112"/>
  <c r="AA185" i="112"/>
  <c r="R177" i="112"/>
  <c r="O181" i="111"/>
  <c r="P178" i="111"/>
  <c r="Q178" i="111"/>
  <c r="S178" i="111" s="1"/>
  <c r="L183" i="111"/>
  <c r="M182" i="111"/>
  <c r="D182" i="111" s="1"/>
  <c r="AC179" i="111"/>
  <c r="Z179" i="111"/>
  <c r="AB179" i="111" s="1"/>
  <c r="C185" i="111"/>
  <c r="B186" i="111"/>
  <c r="R178" i="110"/>
  <c r="F68" i="111"/>
  <c r="X68" i="111"/>
  <c r="AA184" i="111"/>
  <c r="O181" i="110"/>
  <c r="P179" i="110"/>
  <c r="Q179" i="110"/>
  <c r="S179" i="110" s="1"/>
  <c r="V70" i="110"/>
  <c r="H70" i="110"/>
  <c r="L183" i="110"/>
  <c r="M182" i="110"/>
  <c r="D182" i="110" s="1"/>
  <c r="AC180" i="110"/>
  <c r="Z180" i="110"/>
  <c r="AB180" i="110" s="1"/>
  <c r="AA185" i="110"/>
  <c r="C186" i="110"/>
  <c r="B187" i="110"/>
  <c r="O181" i="109"/>
  <c r="P179" i="109"/>
  <c r="Q179" i="109"/>
  <c r="S179" i="109" s="1"/>
  <c r="B187" i="109"/>
  <c r="C186" i="109"/>
  <c r="M182" i="109"/>
  <c r="D182" i="109" s="1"/>
  <c r="L183" i="109"/>
  <c r="Z180" i="109"/>
  <c r="AB180" i="109" s="1"/>
  <c r="AC180" i="109"/>
  <c r="V70" i="109"/>
  <c r="H70" i="109"/>
  <c r="AA185" i="109"/>
  <c r="R178" i="109"/>
  <c r="O181" i="108"/>
  <c r="P179" i="108"/>
  <c r="Q179" i="108"/>
  <c r="S179" i="108" s="1"/>
  <c r="V70" i="108"/>
  <c r="H70" i="108"/>
  <c r="B187" i="108"/>
  <c r="C186" i="108"/>
  <c r="M182" i="108"/>
  <c r="D182" i="108" s="1"/>
  <c r="L183" i="108"/>
  <c r="Z180" i="108"/>
  <c r="AB180" i="108" s="1"/>
  <c r="AC180" i="108"/>
  <c r="AA185" i="108"/>
  <c r="R178" i="108"/>
  <c r="O181" i="107"/>
  <c r="P179" i="107"/>
  <c r="Q179" i="107"/>
  <c r="S179" i="107" s="1"/>
  <c r="V70" i="107"/>
  <c r="H70" i="107"/>
  <c r="AA185" i="107"/>
  <c r="R178" i="107"/>
  <c r="L183" i="107"/>
  <c r="M182" i="107"/>
  <c r="D182" i="107" s="1"/>
  <c r="AC180" i="107"/>
  <c r="Z180" i="107"/>
  <c r="AB180" i="107" s="1"/>
  <c r="C186" i="107"/>
  <c r="B187" i="107"/>
  <c r="O181" i="106"/>
  <c r="P179" i="106"/>
  <c r="Q179" i="106"/>
  <c r="S179" i="106" s="1"/>
  <c r="F68" i="106"/>
  <c r="X68" i="106"/>
  <c r="B187" i="106"/>
  <c r="C186" i="106"/>
  <c r="Z180" i="106"/>
  <c r="AB180" i="106" s="1"/>
  <c r="AC180" i="106"/>
  <c r="AA185" i="106"/>
  <c r="M182" i="106"/>
  <c r="D182" i="106" s="1"/>
  <c r="L183" i="106"/>
  <c r="R178" i="106"/>
  <c r="O181" i="105"/>
  <c r="P178" i="105"/>
  <c r="Q178" i="105"/>
  <c r="S178" i="105" s="1"/>
  <c r="B186" i="105"/>
  <c r="C185" i="105"/>
  <c r="Z179" i="105"/>
  <c r="AB179" i="105" s="1"/>
  <c r="AC179" i="105"/>
  <c r="M182" i="105"/>
  <c r="D182" i="105" s="1"/>
  <c r="L183" i="105"/>
  <c r="U69" i="105"/>
  <c r="E69" i="105" s="1"/>
  <c r="I68" i="105"/>
  <c r="AA184" i="105"/>
  <c r="R177" i="105"/>
  <c r="O181" i="104"/>
  <c r="P179" i="104"/>
  <c r="Q179" i="104"/>
  <c r="S179" i="104" s="1"/>
  <c r="S103" i="94"/>
  <c r="B187" i="104"/>
  <c r="C186" i="104"/>
  <c r="R103" i="94"/>
  <c r="Z180" i="104"/>
  <c r="AB180" i="104" s="1"/>
  <c r="AC180" i="104"/>
  <c r="M182" i="104"/>
  <c r="D182" i="104" s="1"/>
  <c r="L183" i="104"/>
  <c r="U70" i="104"/>
  <c r="E70" i="104" s="1"/>
  <c r="I69" i="104"/>
  <c r="AA185" i="104"/>
  <c r="R178" i="104"/>
  <c r="R177" i="99"/>
  <c r="R176" i="103"/>
  <c r="O180" i="103"/>
  <c r="P177" i="103"/>
  <c r="Q177" i="103"/>
  <c r="S177" i="103" s="1"/>
  <c r="C186" i="103"/>
  <c r="B187" i="103"/>
  <c r="AC179" i="103"/>
  <c r="Z179" i="103"/>
  <c r="AB179" i="103" s="1"/>
  <c r="L182" i="103"/>
  <c r="M181" i="103"/>
  <c r="D181" i="103" s="1"/>
  <c r="AA185" i="103"/>
  <c r="F69" i="103"/>
  <c r="X69" i="103"/>
  <c r="O181" i="102"/>
  <c r="P179" i="102"/>
  <c r="Q179" i="102"/>
  <c r="S179" i="102" s="1"/>
  <c r="R178" i="101"/>
  <c r="B187" i="102"/>
  <c r="C186" i="102"/>
  <c r="Z180" i="102"/>
  <c r="AB180" i="102" s="1"/>
  <c r="AC180" i="102"/>
  <c r="M182" i="102"/>
  <c r="D182" i="102" s="1"/>
  <c r="L183" i="102"/>
  <c r="AA185" i="102"/>
  <c r="U70" i="102"/>
  <c r="E70" i="102" s="1"/>
  <c r="I69" i="102"/>
  <c r="R178" i="102"/>
  <c r="O181" i="101"/>
  <c r="P179" i="101"/>
  <c r="Q179" i="101"/>
  <c r="S179" i="101" s="1"/>
  <c r="C186" i="101"/>
  <c r="B187" i="101"/>
  <c r="AC180" i="101"/>
  <c r="Z180" i="101"/>
  <c r="AB180" i="101" s="1"/>
  <c r="L183" i="101"/>
  <c r="M182" i="101"/>
  <c r="D182" i="101" s="1"/>
  <c r="AA185" i="101"/>
  <c r="F68" i="101"/>
  <c r="X68" i="101"/>
  <c r="P177" i="100"/>
  <c r="Q177" i="100"/>
  <c r="S177" i="100" s="1"/>
  <c r="C185" i="100"/>
  <c r="B186" i="100"/>
  <c r="O180" i="100"/>
  <c r="R176" i="100"/>
  <c r="AA184" i="100"/>
  <c r="AC179" i="100"/>
  <c r="Z179" i="100"/>
  <c r="AB179" i="100" s="1"/>
  <c r="L182" i="100"/>
  <c r="M181" i="100"/>
  <c r="D181" i="100" s="1"/>
  <c r="O181" i="99"/>
  <c r="P178" i="99"/>
  <c r="Q178" i="99"/>
  <c r="S178" i="99" s="1"/>
  <c r="AA185" i="99"/>
  <c r="L183" i="99"/>
  <c r="M182" i="99"/>
  <c r="D182" i="99" s="1"/>
  <c r="AC180" i="99"/>
  <c r="Z180" i="99"/>
  <c r="AB180" i="99" s="1"/>
  <c r="U69" i="99"/>
  <c r="E69" i="99" s="1"/>
  <c r="I68" i="99"/>
  <c r="C186" i="99"/>
  <c r="B187" i="99"/>
  <c r="W68" i="98"/>
  <c r="E68" i="98"/>
  <c r="S113" i="98"/>
  <c r="C186" i="98"/>
  <c r="B187" i="98"/>
  <c r="O181" i="98"/>
  <c r="L183" i="98"/>
  <c r="M182" i="98"/>
  <c r="D182" i="98" s="1"/>
  <c r="AC179" i="98"/>
  <c r="Z179" i="98"/>
  <c r="AB179" i="98" s="1"/>
  <c r="R113" i="98"/>
  <c r="AA185" i="98"/>
  <c r="O181" i="97"/>
  <c r="U171" i="97"/>
  <c r="W171" i="97" s="1"/>
  <c r="V171" i="97" s="1"/>
  <c r="X171" i="97" s="1"/>
  <c r="E99" i="97"/>
  <c r="AA184" i="97"/>
  <c r="B186" i="97"/>
  <c r="C185" i="97"/>
  <c r="M182" i="97"/>
  <c r="D182" i="97" s="1"/>
  <c r="L183" i="97"/>
  <c r="Z180" i="97"/>
  <c r="AB180" i="97" s="1"/>
  <c r="AC180" i="97"/>
  <c r="O180" i="96"/>
  <c r="U169" i="96"/>
  <c r="W169" i="96" s="1"/>
  <c r="V169" i="96" s="1"/>
  <c r="X169" i="96" s="1"/>
  <c r="AA184" i="96"/>
  <c r="M181" i="96"/>
  <c r="D181" i="96" s="1"/>
  <c r="L182" i="96"/>
  <c r="Z179" i="96"/>
  <c r="AB179" i="96" s="1"/>
  <c r="AC179" i="96"/>
  <c r="B186" i="96"/>
  <c r="C185" i="96"/>
  <c r="O181" i="95"/>
  <c r="L183" i="95"/>
  <c r="M182" i="95"/>
  <c r="D182" i="95" s="1"/>
  <c r="AC180" i="95"/>
  <c r="Z180" i="95"/>
  <c r="AB180" i="95" s="1"/>
  <c r="AA185" i="95"/>
  <c r="P99" i="95"/>
  <c r="Q99" i="95"/>
  <c r="C186" i="95"/>
  <c r="B187" i="95"/>
  <c r="O179" i="94"/>
  <c r="C185" i="94"/>
  <c r="B186" i="94"/>
  <c r="AA184" i="94"/>
  <c r="AC178" i="94"/>
  <c r="Z178" i="94"/>
  <c r="AB178" i="94" s="1"/>
  <c r="L181" i="94"/>
  <c r="M180" i="94"/>
  <c r="D180" i="94" s="1"/>
  <c r="W69" i="99" l="1"/>
  <c r="W70" i="102"/>
  <c r="W70" i="104"/>
  <c r="S102" i="96"/>
  <c r="I102" i="96" s="1"/>
  <c r="W69" i="105"/>
  <c r="H67" i="113"/>
  <c r="V64" i="95"/>
  <c r="H64" i="95"/>
  <c r="U67" i="94"/>
  <c r="E67" i="94" s="1"/>
  <c r="W67" i="94"/>
  <c r="I66" i="94"/>
  <c r="R99" i="97"/>
  <c r="H99" i="97" s="1"/>
  <c r="I66" i="100"/>
  <c r="U67" i="100"/>
  <c r="E67" i="100" s="1"/>
  <c r="F67" i="113"/>
  <c r="X67" i="113"/>
  <c r="S99" i="97"/>
  <c r="I99" i="97" s="1"/>
  <c r="P103" i="96"/>
  <c r="Q103" i="96"/>
  <c r="F103" i="96" s="1"/>
  <c r="E102" i="96"/>
  <c r="R102" i="96"/>
  <c r="H102" i="96" s="1"/>
  <c r="U159" i="117"/>
  <c r="W159" i="117" s="1"/>
  <c r="V159" i="117" s="1"/>
  <c r="X159" i="117" s="1"/>
  <c r="O182" i="117"/>
  <c r="S106" i="117"/>
  <c r="B188" i="117"/>
  <c r="C187" i="117"/>
  <c r="R106" i="117"/>
  <c r="H106" i="117" s="1"/>
  <c r="E106" i="117"/>
  <c r="AA186" i="117"/>
  <c r="AC181" i="117"/>
  <c r="Z181" i="117"/>
  <c r="AB181" i="117" s="1"/>
  <c r="L184" i="117"/>
  <c r="M183" i="117"/>
  <c r="D183" i="117" s="1"/>
  <c r="U151" i="116"/>
  <c r="W151" i="116" s="1"/>
  <c r="V151" i="116" s="1"/>
  <c r="X151" i="116" s="1"/>
  <c r="O182" i="116"/>
  <c r="AA186" i="116"/>
  <c r="AC181" i="116"/>
  <c r="Z181" i="116"/>
  <c r="AB181" i="116" s="1"/>
  <c r="L184" i="116"/>
  <c r="M183" i="116"/>
  <c r="D183" i="116" s="1"/>
  <c r="B188" i="116"/>
  <c r="C187" i="116"/>
  <c r="P110" i="116"/>
  <c r="I109" i="116"/>
  <c r="Q110" i="116"/>
  <c r="F110" i="116" s="1"/>
  <c r="R179" i="115"/>
  <c r="O182" i="115"/>
  <c r="P180" i="115"/>
  <c r="Q180" i="115"/>
  <c r="S180" i="115" s="1"/>
  <c r="F70" i="115"/>
  <c r="X70" i="115"/>
  <c r="L184" i="115"/>
  <c r="M183" i="115"/>
  <c r="D183" i="115" s="1"/>
  <c r="AC181" i="115"/>
  <c r="Z181" i="115"/>
  <c r="AB181" i="115" s="1"/>
  <c r="AA185" i="115"/>
  <c r="R179" i="114"/>
  <c r="C186" i="115"/>
  <c r="B187" i="115"/>
  <c r="O182" i="114"/>
  <c r="P180" i="114"/>
  <c r="Q180" i="114"/>
  <c r="S180" i="114" s="1"/>
  <c r="F69" i="114"/>
  <c r="X69" i="114"/>
  <c r="AA186" i="114"/>
  <c r="L184" i="114"/>
  <c r="M183" i="114"/>
  <c r="D183" i="114" s="1"/>
  <c r="AC181" i="114"/>
  <c r="Z181" i="114"/>
  <c r="AB181" i="114" s="1"/>
  <c r="B188" i="114"/>
  <c r="C187" i="114"/>
  <c r="O181" i="113"/>
  <c r="P179" i="113"/>
  <c r="Q179" i="113"/>
  <c r="S179" i="113" s="1"/>
  <c r="B187" i="113"/>
  <c r="C186" i="113"/>
  <c r="AA185" i="113"/>
  <c r="M182" i="113"/>
  <c r="D182" i="113" s="1"/>
  <c r="L183" i="113"/>
  <c r="Z180" i="113"/>
  <c r="AB180" i="113" s="1"/>
  <c r="AC180" i="113"/>
  <c r="R178" i="113"/>
  <c r="O182" i="112"/>
  <c r="AA186" i="112"/>
  <c r="F70" i="112"/>
  <c r="X70" i="112"/>
  <c r="P179" i="112"/>
  <c r="Q179" i="112"/>
  <c r="S179" i="112" s="1"/>
  <c r="R178" i="111"/>
  <c r="C187" i="112"/>
  <c r="B188" i="112"/>
  <c r="Z181" i="112"/>
  <c r="AB181" i="112" s="1"/>
  <c r="AC181" i="112"/>
  <c r="M183" i="112"/>
  <c r="D183" i="112" s="1"/>
  <c r="L184" i="112"/>
  <c r="R178" i="112"/>
  <c r="O182" i="111"/>
  <c r="P179" i="111"/>
  <c r="Q179" i="111"/>
  <c r="S179" i="111" s="1"/>
  <c r="U69" i="111"/>
  <c r="E69" i="111" s="1"/>
  <c r="I68" i="111"/>
  <c r="AA185" i="111"/>
  <c r="AC180" i="111"/>
  <c r="Z180" i="111"/>
  <c r="AB180" i="111" s="1"/>
  <c r="L184" i="111"/>
  <c r="M183" i="111"/>
  <c r="D183" i="111" s="1"/>
  <c r="R179" i="110"/>
  <c r="C186" i="111"/>
  <c r="B187" i="111"/>
  <c r="O182" i="110"/>
  <c r="P180" i="110"/>
  <c r="Q180" i="110"/>
  <c r="S180" i="110" s="1"/>
  <c r="B188" i="110"/>
  <c r="C187" i="110"/>
  <c r="AC181" i="110"/>
  <c r="Z181" i="110"/>
  <c r="AB181" i="110" s="1"/>
  <c r="L184" i="110"/>
  <c r="M183" i="110"/>
  <c r="D183" i="110" s="1"/>
  <c r="F70" i="110"/>
  <c r="X70" i="110"/>
  <c r="AA186" i="110"/>
  <c r="O182" i="109"/>
  <c r="P180" i="109"/>
  <c r="Q180" i="109"/>
  <c r="S180" i="109" s="1"/>
  <c r="R179" i="107"/>
  <c r="F70" i="109"/>
  <c r="X70" i="109"/>
  <c r="B188" i="109"/>
  <c r="C187" i="109"/>
  <c r="Z181" i="109"/>
  <c r="AB181" i="109" s="1"/>
  <c r="AC181" i="109"/>
  <c r="M183" i="109"/>
  <c r="D183" i="109" s="1"/>
  <c r="L184" i="109"/>
  <c r="AA186" i="109"/>
  <c r="R179" i="109"/>
  <c r="O182" i="108"/>
  <c r="P180" i="108"/>
  <c r="Q180" i="108"/>
  <c r="S180" i="108" s="1"/>
  <c r="B188" i="108"/>
  <c r="C187" i="108"/>
  <c r="F70" i="108"/>
  <c r="X70" i="108"/>
  <c r="Z181" i="108"/>
  <c r="AB181" i="108" s="1"/>
  <c r="AC181" i="108"/>
  <c r="M183" i="108"/>
  <c r="D183" i="108" s="1"/>
  <c r="L184" i="108"/>
  <c r="AA186" i="108"/>
  <c r="R179" i="108"/>
  <c r="O182" i="107"/>
  <c r="P180" i="107"/>
  <c r="Q180" i="107"/>
  <c r="S180" i="107" s="1"/>
  <c r="AA186" i="107"/>
  <c r="AC181" i="107"/>
  <c r="Z181" i="107"/>
  <c r="AB181" i="107" s="1"/>
  <c r="L184" i="107"/>
  <c r="M183" i="107"/>
  <c r="D183" i="107" s="1"/>
  <c r="F70" i="107"/>
  <c r="X70" i="107"/>
  <c r="B188" i="107"/>
  <c r="C187" i="107"/>
  <c r="O182" i="106"/>
  <c r="P180" i="106"/>
  <c r="Q180" i="106"/>
  <c r="S180" i="106" s="1"/>
  <c r="M183" i="106"/>
  <c r="D183" i="106" s="1"/>
  <c r="L184" i="106"/>
  <c r="B188" i="106"/>
  <c r="C187" i="106"/>
  <c r="Z181" i="106"/>
  <c r="AB181" i="106" s="1"/>
  <c r="AC181" i="106"/>
  <c r="AA186" i="106"/>
  <c r="U69" i="106"/>
  <c r="E69" i="106" s="1"/>
  <c r="I68" i="106"/>
  <c r="R179" i="106"/>
  <c r="O182" i="105"/>
  <c r="P179" i="105"/>
  <c r="Q179" i="105"/>
  <c r="S179" i="105" s="1"/>
  <c r="B187" i="105"/>
  <c r="C186" i="105"/>
  <c r="V69" i="105"/>
  <c r="H69" i="105"/>
  <c r="M183" i="105"/>
  <c r="D183" i="105" s="1"/>
  <c r="L184" i="105"/>
  <c r="Z180" i="105"/>
  <c r="AB180" i="105" s="1"/>
  <c r="AC180" i="105"/>
  <c r="AA185" i="105"/>
  <c r="R178" i="105"/>
  <c r="O182" i="104"/>
  <c r="P180" i="104"/>
  <c r="Q180" i="104"/>
  <c r="S180" i="104" s="1"/>
  <c r="V70" i="104"/>
  <c r="H70" i="104"/>
  <c r="M183" i="104"/>
  <c r="D183" i="104" s="1"/>
  <c r="L184" i="104"/>
  <c r="Z181" i="104"/>
  <c r="AB181" i="104" s="1"/>
  <c r="AC181" i="104"/>
  <c r="AA186" i="104"/>
  <c r="Q104" i="94"/>
  <c r="P104" i="94"/>
  <c r="B188" i="104"/>
  <c r="C187" i="104"/>
  <c r="R179" i="104"/>
  <c r="R177" i="103"/>
  <c r="O181" i="103"/>
  <c r="P178" i="103"/>
  <c r="Q178" i="103"/>
  <c r="S178" i="103" s="1"/>
  <c r="U70" i="103"/>
  <c r="E70" i="103" s="1"/>
  <c r="I69" i="103"/>
  <c r="W70" i="103"/>
  <c r="L183" i="103"/>
  <c r="M182" i="103"/>
  <c r="D182" i="103" s="1"/>
  <c r="AC180" i="103"/>
  <c r="Z180" i="103"/>
  <c r="AB180" i="103" s="1"/>
  <c r="AA186" i="103"/>
  <c r="C187" i="103"/>
  <c r="B188" i="103"/>
  <c r="O182" i="102"/>
  <c r="P180" i="102"/>
  <c r="Q180" i="102"/>
  <c r="S180" i="102" s="1"/>
  <c r="R179" i="101"/>
  <c r="M183" i="102"/>
  <c r="D183" i="102" s="1"/>
  <c r="L184" i="102"/>
  <c r="Z181" i="102"/>
  <c r="AB181" i="102" s="1"/>
  <c r="AC181" i="102"/>
  <c r="AA186" i="102"/>
  <c r="V70" i="102"/>
  <c r="H70" i="102"/>
  <c r="B188" i="102"/>
  <c r="C187" i="102"/>
  <c r="R179" i="102"/>
  <c r="O182" i="101"/>
  <c r="P180" i="101"/>
  <c r="Q180" i="101"/>
  <c r="S180" i="101" s="1"/>
  <c r="U69" i="101"/>
  <c r="E69" i="101" s="1"/>
  <c r="I68" i="101"/>
  <c r="L184" i="101"/>
  <c r="M183" i="101"/>
  <c r="D183" i="101" s="1"/>
  <c r="AC181" i="101"/>
  <c r="Z181" i="101"/>
  <c r="AB181" i="101" s="1"/>
  <c r="AA186" i="101"/>
  <c r="B188" i="101"/>
  <c r="C187" i="101"/>
  <c r="P178" i="100"/>
  <c r="Q178" i="100"/>
  <c r="S178" i="100" s="1"/>
  <c r="O181" i="100"/>
  <c r="L183" i="100"/>
  <c r="M182" i="100"/>
  <c r="D182" i="100" s="1"/>
  <c r="AC180" i="100"/>
  <c r="Z180" i="100"/>
  <c r="AB180" i="100" s="1"/>
  <c r="AA185" i="100"/>
  <c r="R177" i="100"/>
  <c r="R178" i="99"/>
  <c r="C186" i="100"/>
  <c r="B187" i="100"/>
  <c r="O182" i="99"/>
  <c r="P179" i="99"/>
  <c r="Q179" i="99"/>
  <c r="S179" i="99" s="1"/>
  <c r="B188" i="99"/>
  <c r="C187" i="99"/>
  <c r="V69" i="99"/>
  <c r="H69" i="99"/>
  <c r="AA186" i="99"/>
  <c r="AC181" i="99"/>
  <c r="Z181" i="99"/>
  <c r="AB181" i="99" s="1"/>
  <c r="L184" i="99"/>
  <c r="M183" i="99"/>
  <c r="D183" i="99" s="1"/>
  <c r="V68" i="98"/>
  <c r="H68" i="98"/>
  <c r="O182" i="98"/>
  <c r="B188" i="98"/>
  <c r="C187" i="98"/>
  <c r="P114" i="98"/>
  <c r="Q114" i="98"/>
  <c r="AC180" i="98"/>
  <c r="Z180" i="98"/>
  <c r="AB180" i="98" s="1"/>
  <c r="L184" i="98"/>
  <c r="M183" i="98"/>
  <c r="D183" i="98" s="1"/>
  <c r="AA186" i="98"/>
  <c r="O182" i="97"/>
  <c r="U172" i="97"/>
  <c r="W172" i="97" s="1"/>
  <c r="V172" i="97" s="1"/>
  <c r="X172" i="97" s="1"/>
  <c r="B187" i="97"/>
  <c r="C186" i="97"/>
  <c r="Z181" i="97"/>
  <c r="AB181" i="97" s="1"/>
  <c r="AC181" i="97"/>
  <c r="M183" i="97"/>
  <c r="D183" i="97" s="1"/>
  <c r="L184" i="97"/>
  <c r="AA185" i="97"/>
  <c r="P100" i="97"/>
  <c r="O181" i="96"/>
  <c r="U170" i="96"/>
  <c r="W170" i="96" s="1"/>
  <c r="V170" i="96" s="1"/>
  <c r="X170" i="96" s="1"/>
  <c r="AA185" i="96"/>
  <c r="Z180" i="96"/>
  <c r="AB180" i="96" s="1"/>
  <c r="AC180" i="96"/>
  <c r="M182" i="96"/>
  <c r="D182" i="96" s="1"/>
  <c r="L183" i="96"/>
  <c r="B187" i="96"/>
  <c r="C186" i="96"/>
  <c r="O182" i="95"/>
  <c r="C187" i="95"/>
  <c r="B188" i="95"/>
  <c r="R99" i="95"/>
  <c r="AC181" i="95"/>
  <c r="Z181" i="95"/>
  <c r="AB181" i="95" s="1"/>
  <c r="L184" i="95"/>
  <c r="M183" i="95"/>
  <c r="D183" i="95" s="1"/>
  <c r="AA186" i="95"/>
  <c r="S99" i="95"/>
  <c r="O180" i="94"/>
  <c r="C186" i="94"/>
  <c r="B187" i="94"/>
  <c r="L182" i="94"/>
  <c r="M181" i="94"/>
  <c r="D181" i="94" s="1"/>
  <c r="AC179" i="94"/>
  <c r="Z179" i="94"/>
  <c r="AB179" i="94" s="1"/>
  <c r="AA185" i="94"/>
  <c r="X64" i="95" l="1"/>
  <c r="F64" i="95"/>
  <c r="V67" i="94"/>
  <c r="H67" i="94"/>
  <c r="W67" i="100"/>
  <c r="V67" i="100" s="1"/>
  <c r="U68" i="113"/>
  <c r="E68" i="113" s="1"/>
  <c r="I67" i="113"/>
  <c r="H67" i="100"/>
  <c r="Q100" i="97"/>
  <c r="F100" i="97" s="1"/>
  <c r="R179" i="111"/>
  <c r="S103" i="96"/>
  <c r="P104" i="96" s="1"/>
  <c r="R103" i="96"/>
  <c r="H103" i="96" s="1"/>
  <c r="E103" i="96"/>
  <c r="O183" i="117"/>
  <c r="U160" i="117"/>
  <c r="W160" i="117" s="1"/>
  <c r="V160" i="117" s="1"/>
  <c r="X160" i="117" s="1"/>
  <c r="L185" i="117"/>
  <c r="M184" i="117"/>
  <c r="D184" i="117" s="1"/>
  <c r="AC182" i="117"/>
  <c r="Z182" i="117"/>
  <c r="AB182" i="117" s="1"/>
  <c r="AA187" i="117"/>
  <c r="P107" i="117"/>
  <c r="I106" i="117"/>
  <c r="Q107" i="117"/>
  <c r="F107" i="117" s="1"/>
  <c r="B189" i="117"/>
  <c r="C188" i="117"/>
  <c r="O183" i="116"/>
  <c r="U152" i="116"/>
  <c r="W152" i="116" s="1"/>
  <c r="V152" i="116" s="1"/>
  <c r="X152" i="116" s="1"/>
  <c r="S110" i="116"/>
  <c r="AA187" i="116"/>
  <c r="R110" i="116"/>
  <c r="H110" i="116" s="1"/>
  <c r="E110" i="116"/>
  <c r="C188" i="116"/>
  <c r="B189" i="116"/>
  <c r="L185" i="116"/>
  <c r="M184" i="116"/>
  <c r="D184" i="116" s="1"/>
  <c r="AC182" i="116"/>
  <c r="Z182" i="116"/>
  <c r="AB182" i="116" s="1"/>
  <c r="R180" i="115"/>
  <c r="O183" i="115"/>
  <c r="P181" i="115"/>
  <c r="Q181" i="115"/>
  <c r="S181" i="115" s="1"/>
  <c r="AA186" i="115"/>
  <c r="AC182" i="115"/>
  <c r="Z182" i="115"/>
  <c r="AB182" i="115" s="1"/>
  <c r="L185" i="115"/>
  <c r="M184" i="115"/>
  <c r="D184" i="115" s="1"/>
  <c r="R180" i="114"/>
  <c r="C187" i="115"/>
  <c r="B188" i="115"/>
  <c r="U71" i="115"/>
  <c r="E71" i="115" s="1"/>
  <c r="I70" i="115"/>
  <c r="W71" i="115"/>
  <c r="O183" i="114"/>
  <c r="P181" i="114"/>
  <c r="Q181" i="114"/>
  <c r="S181" i="114" s="1"/>
  <c r="AA187" i="114"/>
  <c r="B189" i="114"/>
  <c r="C188" i="114"/>
  <c r="AC182" i="114"/>
  <c r="Z182" i="114"/>
  <c r="AB182" i="114" s="1"/>
  <c r="L185" i="114"/>
  <c r="M184" i="114"/>
  <c r="D184" i="114" s="1"/>
  <c r="U70" i="114"/>
  <c r="E70" i="114" s="1"/>
  <c r="I69" i="114"/>
  <c r="W70" i="114"/>
  <c r="O182" i="113"/>
  <c r="P180" i="113"/>
  <c r="Q180" i="113"/>
  <c r="S180" i="113" s="1"/>
  <c r="Z181" i="113"/>
  <c r="AB181" i="113" s="1"/>
  <c r="AC181" i="113"/>
  <c r="M183" i="113"/>
  <c r="D183" i="113" s="1"/>
  <c r="L184" i="113"/>
  <c r="B188" i="113"/>
  <c r="C187" i="113"/>
  <c r="AA186" i="113"/>
  <c r="R179" i="113"/>
  <c r="O183" i="112"/>
  <c r="P180" i="112"/>
  <c r="Q180" i="112"/>
  <c r="S180" i="112" s="1"/>
  <c r="AA187" i="112"/>
  <c r="R179" i="112"/>
  <c r="M184" i="112"/>
  <c r="D184" i="112" s="1"/>
  <c r="L185" i="112"/>
  <c r="Z182" i="112"/>
  <c r="AB182" i="112" s="1"/>
  <c r="AC182" i="112"/>
  <c r="C188" i="112"/>
  <c r="B189" i="112"/>
  <c r="U71" i="112"/>
  <c r="E71" i="112" s="1"/>
  <c r="I70" i="112"/>
  <c r="O183" i="111"/>
  <c r="P180" i="111"/>
  <c r="Q180" i="111"/>
  <c r="S180" i="111" s="1"/>
  <c r="AA186" i="111"/>
  <c r="R180" i="110"/>
  <c r="B188" i="111"/>
  <c r="C187" i="111"/>
  <c r="L185" i="111"/>
  <c r="M184" i="111"/>
  <c r="D184" i="111" s="1"/>
  <c r="AC181" i="111"/>
  <c r="Z181" i="111"/>
  <c r="AB181" i="111" s="1"/>
  <c r="W69" i="111"/>
  <c r="O183" i="110"/>
  <c r="P181" i="110"/>
  <c r="Q181" i="110"/>
  <c r="S181" i="110" s="1"/>
  <c r="L185" i="110"/>
  <c r="M184" i="110"/>
  <c r="D184" i="110" s="1"/>
  <c r="AC182" i="110"/>
  <c r="Z182" i="110"/>
  <c r="AB182" i="110" s="1"/>
  <c r="B189" i="110"/>
  <c r="C188" i="110"/>
  <c r="U71" i="110"/>
  <c r="E71" i="110" s="1"/>
  <c r="I70" i="110"/>
  <c r="AA187" i="110"/>
  <c r="O183" i="109"/>
  <c r="P181" i="109"/>
  <c r="Q181" i="109"/>
  <c r="S181" i="109" s="1"/>
  <c r="M184" i="109"/>
  <c r="D184" i="109" s="1"/>
  <c r="L185" i="109"/>
  <c r="Z182" i="109"/>
  <c r="AB182" i="109" s="1"/>
  <c r="AC182" i="109"/>
  <c r="AA187" i="109"/>
  <c r="U71" i="109"/>
  <c r="E71" i="109" s="1"/>
  <c r="I70" i="109"/>
  <c r="R180" i="107"/>
  <c r="B189" i="109"/>
  <c r="C188" i="109"/>
  <c r="R180" i="109"/>
  <c r="O183" i="108"/>
  <c r="P181" i="108"/>
  <c r="Q181" i="108"/>
  <c r="S181" i="108" s="1"/>
  <c r="B189" i="108"/>
  <c r="C188" i="108"/>
  <c r="M184" i="108"/>
  <c r="D184" i="108" s="1"/>
  <c r="L185" i="108"/>
  <c r="Z182" i="108"/>
  <c r="AB182" i="108" s="1"/>
  <c r="AC182" i="108"/>
  <c r="U71" i="108"/>
  <c r="E71" i="108" s="1"/>
  <c r="I70" i="108"/>
  <c r="AA187" i="108"/>
  <c r="R180" i="108"/>
  <c r="O183" i="107"/>
  <c r="P181" i="107"/>
  <c r="Q181" i="107"/>
  <c r="S181" i="107" s="1"/>
  <c r="AA187" i="107"/>
  <c r="U71" i="107"/>
  <c r="E71" i="107" s="1"/>
  <c r="I70" i="107"/>
  <c r="B189" i="107"/>
  <c r="C188" i="107"/>
  <c r="L185" i="107"/>
  <c r="M184" i="107"/>
  <c r="D184" i="107" s="1"/>
  <c r="AC182" i="107"/>
  <c r="Z182" i="107"/>
  <c r="AB182" i="107" s="1"/>
  <c r="O183" i="106"/>
  <c r="P181" i="106"/>
  <c r="Q181" i="106"/>
  <c r="S181" i="106" s="1"/>
  <c r="W69" i="106"/>
  <c r="B189" i="106"/>
  <c r="C188" i="106"/>
  <c r="Z182" i="106"/>
  <c r="AB182" i="106" s="1"/>
  <c r="AC182" i="106"/>
  <c r="AA187" i="106"/>
  <c r="M184" i="106"/>
  <c r="D184" i="106" s="1"/>
  <c r="L185" i="106"/>
  <c r="R180" i="106"/>
  <c r="O183" i="105"/>
  <c r="P180" i="105"/>
  <c r="Q180" i="105"/>
  <c r="S180" i="105" s="1"/>
  <c r="F69" i="105"/>
  <c r="X69" i="105"/>
  <c r="B188" i="105"/>
  <c r="C187" i="105"/>
  <c r="Z181" i="105"/>
  <c r="AB181" i="105" s="1"/>
  <c r="AC181" i="105"/>
  <c r="M184" i="105"/>
  <c r="D184" i="105" s="1"/>
  <c r="L185" i="105"/>
  <c r="AA186" i="105"/>
  <c r="R179" i="105"/>
  <c r="O183" i="104"/>
  <c r="P181" i="104"/>
  <c r="Q181" i="104"/>
  <c r="S181" i="104" s="1"/>
  <c r="AA187" i="104"/>
  <c r="S104" i="94"/>
  <c r="F70" i="104"/>
  <c r="X70" i="104"/>
  <c r="C188" i="104"/>
  <c r="B189" i="104"/>
  <c r="R104" i="94"/>
  <c r="Z182" i="104"/>
  <c r="AB182" i="104" s="1"/>
  <c r="AC182" i="104"/>
  <c r="M184" i="104"/>
  <c r="D184" i="104" s="1"/>
  <c r="L185" i="104"/>
  <c r="R180" i="104"/>
  <c r="R178" i="103"/>
  <c r="O182" i="103"/>
  <c r="P179" i="103"/>
  <c r="Q179" i="103"/>
  <c r="S179" i="103" s="1"/>
  <c r="C188" i="103"/>
  <c r="B189" i="103"/>
  <c r="AC181" i="103"/>
  <c r="Z181" i="103"/>
  <c r="AB181" i="103" s="1"/>
  <c r="L184" i="103"/>
  <c r="M183" i="103"/>
  <c r="D183" i="103" s="1"/>
  <c r="AA187" i="103"/>
  <c r="V70" i="103"/>
  <c r="H70" i="103"/>
  <c r="O183" i="102"/>
  <c r="P181" i="102"/>
  <c r="Q181" i="102"/>
  <c r="S181" i="102" s="1"/>
  <c r="R180" i="101"/>
  <c r="B189" i="102"/>
  <c r="C188" i="102"/>
  <c r="F70" i="102"/>
  <c r="X70" i="102"/>
  <c r="Z182" i="102"/>
  <c r="AB182" i="102" s="1"/>
  <c r="AC182" i="102"/>
  <c r="M184" i="102"/>
  <c r="D184" i="102" s="1"/>
  <c r="L185" i="102"/>
  <c r="AA187" i="102"/>
  <c r="R180" i="102"/>
  <c r="O183" i="101"/>
  <c r="P181" i="101"/>
  <c r="Q181" i="101"/>
  <c r="S181" i="101" s="1"/>
  <c r="AA187" i="101"/>
  <c r="AC182" i="101"/>
  <c r="Z182" i="101"/>
  <c r="AB182" i="101" s="1"/>
  <c r="L185" i="101"/>
  <c r="M184" i="101"/>
  <c r="D184" i="101" s="1"/>
  <c r="B189" i="101"/>
  <c r="C188" i="101"/>
  <c r="W69" i="101"/>
  <c r="P179" i="100"/>
  <c r="Q179" i="100"/>
  <c r="S179" i="100" s="1"/>
  <c r="O182" i="100"/>
  <c r="R179" i="99"/>
  <c r="B188" i="100"/>
  <c r="C187" i="100"/>
  <c r="AC181" i="100"/>
  <c r="Z181" i="100"/>
  <c r="AB181" i="100" s="1"/>
  <c r="L184" i="100"/>
  <c r="M183" i="100"/>
  <c r="D183" i="100" s="1"/>
  <c r="R178" i="100"/>
  <c r="AA186" i="100"/>
  <c r="O183" i="99"/>
  <c r="P180" i="99"/>
  <c r="Q180" i="99"/>
  <c r="S180" i="99" s="1"/>
  <c r="F69" i="99"/>
  <c r="X69" i="99"/>
  <c r="C188" i="99"/>
  <c r="B189" i="99"/>
  <c r="L185" i="99"/>
  <c r="M184" i="99"/>
  <c r="D184" i="99" s="1"/>
  <c r="AC182" i="99"/>
  <c r="Z182" i="99"/>
  <c r="AB182" i="99" s="1"/>
  <c r="AA187" i="99"/>
  <c r="X68" i="98"/>
  <c r="F68" i="98"/>
  <c r="O183" i="98"/>
  <c r="L185" i="98"/>
  <c r="M184" i="98"/>
  <c r="D184" i="98" s="1"/>
  <c r="AC181" i="98"/>
  <c r="Z181" i="98"/>
  <c r="AB181" i="98" s="1"/>
  <c r="R114" i="98"/>
  <c r="C188" i="98"/>
  <c r="B189" i="98"/>
  <c r="S114" i="98"/>
  <c r="AA187" i="98"/>
  <c r="O183" i="97"/>
  <c r="U173" i="97"/>
  <c r="W173" i="97" s="1"/>
  <c r="V173" i="97" s="1"/>
  <c r="X173" i="97" s="1"/>
  <c r="S100" i="97"/>
  <c r="M184" i="97"/>
  <c r="D184" i="97" s="1"/>
  <c r="L185" i="97"/>
  <c r="Z182" i="97"/>
  <c r="AB182" i="97" s="1"/>
  <c r="AC182" i="97"/>
  <c r="AA186" i="97"/>
  <c r="R100" i="97"/>
  <c r="H100" i="97" s="1"/>
  <c r="E100" i="97"/>
  <c r="B188" i="97"/>
  <c r="C187" i="97"/>
  <c r="O182" i="96"/>
  <c r="U171" i="96"/>
  <c r="W171" i="96" s="1"/>
  <c r="V171" i="96" s="1"/>
  <c r="X171" i="96" s="1"/>
  <c r="AA186" i="96"/>
  <c r="M183" i="96"/>
  <c r="D183" i="96" s="1"/>
  <c r="L184" i="96"/>
  <c r="Z181" i="96"/>
  <c r="AB181" i="96" s="1"/>
  <c r="AC181" i="96"/>
  <c r="B188" i="96"/>
  <c r="C187" i="96"/>
  <c r="O183" i="95"/>
  <c r="L185" i="95"/>
  <c r="M184" i="95"/>
  <c r="D184" i="95" s="1"/>
  <c r="AC182" i="95"/>
  <c r="Z182" i="95"/>
  <c r="AB182" i="95" s="1"/>
  <c r="AA187" i="95"/>
  <c r="P100" i="95"/>
  <c r="Q100" i="95"/>
  <c r="B189" i="95"/>
  <c r="C188" i="95"/>
  <c r="O181" i="94"/>
  <c r="B188" i="94"/>
  <c r="C187" i="94"/>
  <c r="AC180" i="94"/>
  <c r="Z180" i="94"/>
  <c r="AB180" i="94" s="1"/>
  <c r="L183" i="94"/>
  <c r="M182" i="94"/>
  <c r="D182" i="94" s="1"/>
  <c r="AA186" i="94"/>
  <c r="W71" i="108" l="1"/>
  <c r="W71" i="107"/>
  <c r="W71" i="109"/>
  <c r="W71" i="110"/>
  <c r="W71" i="112"/>
  <c r="U65" i="95"/>
  <c r="I64" i="95"/>
  <c r="X67" i="94"/>
  <c r="F67" i="94"/>
  <c r="W68" i="113"/>
  <c r="V68" i="113" s="1"/>
  <c r="F67" i="100"/>
  <c r="X67" i="100"/>
  <c r="Q104" i="96"/>
  <c r="S104" i="96" s="1"/>
  <c r="I103" i="96"/>
  <c r="F104" i="96"/>
  <c r="E104" i="96"/>
  <c r="O184" i="117"/>
  <c r="U161" i="117"/>
  <c r="W161" i="117" s="1"/>
  <c r="V161" i="117" s="1"/>
  <c r="X161" i="117" s="1"/>
  <c r="AA188" i="117"/>
  <c r="S107" i="117"/>
  <c r="AC183" i="117"/>
  <c r="Z183" i="117"/>
  <c r="AB183" i="117" s="1"/>
  <c r="L186" i="117"/>
  <c r="M185" i="117"/>
  <c r="D185" i="117" s="1"/>
  <c r="B190" i="117"/>
  <c r="C189" i="117"/>
  <c r="R107" i="117"/>
  <c r="H107" i="117" s="1"/>
  <c r="E107" i="117"/>
  <c r="O184" i="116"/>
  <c r="U153" i="116"/>
  <c r="W153" i="116" s="1"/>
  <c r="V153" i="116" s="1"/>
  <c r="X153" i="116" s="1"/>
  <c r="AC183" i="116"/>
  <c r="Z183" i="116"/>
  <c r="AB183" i="116" s="1"/>
  <c r="L186" i="116"/>
  <c r="M185" i="116"/>
  <c r="D185" i="116" s="1"/>
  <c r="AA188" i="116"/>
  <c r="P111" i="116"/>
  <c r="I110" i="116"/>
  <c r="Q111" i="116"/>
  <c r="F111" i="116" s="1"/>
  <c r="C189" i="116"/>
  <c r="B190" i="116"/>
  <c r="R181" i="115"/>
  <c r="O184" i="115"/>
  <c r="P182" i="115"/>
  <c r="Q182" i="115"/>
  <c r="S182" i="115" s="1"/>
  <c r="AA187" i="115"/>
  <c r="R181" i="114"/>
  <c r="V71" i="115"/>
  <c r="H71" i="115"/>
  <c r="C188" i="115"/>
  <c r="B189" i="115"/>
  <c r="L186" i="115"/>
  <c r="M185" i="115"/>
  <c r="D185" i="115" s="1"/>
  <c r="AC183" i="115"/>
  <c r="Z183" i="115"/>
  <c r="AB183" i="115" s="1"/>
  <c r="O184" i="114"/>
  <c r="P182" i="114"/>
  <c r="Q182" i="114"/>
  <c r="S182" i="114" s="1"/>
  <c r="V70" i="114"/>
  <c r="H70" i="114"/>
  <c r="AA188" i="114"/>
  <c r="L186" i="114"/>
  <c r="M185" i="114"/>
  <c r="D185" i="114" s="1"/>
  <c r="AC183" i="114"/>
  <c r="Z183" i="114"/>
  <c r="AB183" i="114" s="1"/>
  <c r="B190" i="114"/>
  <c r="C189" i="114"/>
  <c r="O183" i="113"/>
  <c r="P181" i="113"/>
  <c r="Q181" i="113"/>
  <c r="S181" i="113" s="1"/>
  <c r="C188" i="113"/>
  <c r="B189" i="113"/>
  <c r="AA187" i="113"/>
  <c r="M184" i="113"/>
  <c r="D184" i="113" s="1"/>
  <c r="L185" i="113"/>
  <c r="Z182" i="113"/>
  <c r="AB182" i="113" s="1"/>
  <c r="AC182" i="113"/>
  <c r="R180" i="113"/>
  <c r="O184" i="112"/>
  <c r="AA188" i="112"/>
  <c r="P181" i="112"/>
  <c r="Q181" i="112"/>
  <c r="S181" i="112" s="1"/>
  <c r="R180" i="111"/>
  <c r="V71" i="112"/>
  <c r="H71" i="112"/>
  <c r="C189" i="112"/>
  <c r="B190" i="112"/>
  <c r="Z183" i="112"/>
  <c r="AB183" i="112" s="1"/>
  <c r="AC183" i="112"/>
  <c r="L186" i="112"/>
  <c r="M185" i="112"/>
  <c r="D185" i="112" s="1"/>
  <c r="R180" i="112"/>
  <c r="O184" i="111"/>
  <c r="P181" i="111"/>
  <c r="Q181" i="111"/>
  <c r="S181" i="111" s="1"/>
  <c r="R181" i="110"/>
  <c r="V69" i="111"/>
  <c r="H69" i="111"/>
  <c r="AC182" i="111"/>
  <c r="Z182" i="111"/>
  <c r="AB182" i="111" s="1"/>
  <c r="L186" i="111"/>
  <c r="M185" i="111"/>
  <c r="D185" i="111" s="1"/>
  <c r="B189" i="111"/>
  <c r="C188" i="111"/>
  <c r="AA187" i="111"/>
  <c r="O184" i="110"/>
  <c r="P182" i="110"/>
  <c r="Q182" i="110"/>
  <c r="S182" i="110" s="1"/>
  <c r="V71" i="110"/>
  <c r="H71" i="110"/>
  <c r="B190" i="110"/>
  <c r="C189" i="110"/>
  <c r="AC183" i="110"/>
  <c r="Z183" i="110"/>
  <c r="AB183" i="110" s="1"/>
  <c r="L186" i="110"/>
  <c r="M185" i="110"/>
  <c r="D185" i="110" s="1"/>
  <c r="AA188" i="110"/>
  <c r="O184" i="109"/>
  <c r="P182" i="109"/>
  <c r="Q182" i="109"/>
  <c r="S182" i="109" s="1"/>
  <c r="R181" i="107"/>
  <c r="B190" i="109"/>
  <c r="C189" i="109"/>
  <c r="V71" i="109"/>
  <c r="H71" i="109"/>
  <c r="AA188" i="109"/>
  <c r="Z183" i="109"/>
  <c r="AB183" i="109" s="1"/>
  <c r="AC183" i="109"/>
  <c r="M185" i="109"/>
  <c r="D185" i="109" s="1"/>
  <c r="L186" i="109"/>
  <c r="R181" i="109"/>
  <c r="O184" i="108"/>
  <c r="P182" i="108"/>
  <c r="Q182" i="108"/>
  <c r="S182" i="108" s="1"/>
  <c r="B190" i="108"/>
  <c r="C189" i="108"/>
  <c r="V71" i="108"/>
  <c r="H71" i="108"/>
  <c r="Z183" i="108"/>
  <c r="AB183" i="108" s="1"/>
  <c r="AC183" i="108"/>
  <c r="M185" i="108"/>
  <c r="D185" i="108" s="1"/>
  <c r="L186" i="108"/>
  <c r="AA188" i="108"/>
  <c r="R181" i="108"/>
  <c r="O184" i="107"/>
  <c r="P182" i="107"/>
  <c r="Q182" i="107"/>
  <c r="S182" i="107" s="1"/>
  <c r="AA188" i="107"/>
  <c r="V71" i="107"/>
  <c r="H71" i="107"/>
  <c r="AC183" i="107"/>
  <c r="Z183" i="107"/>
  <c r="AB183" i="107" s="1"/>
  <c r="L186" i="107"/>
  <c r="M185" i="107"/>
  <c r="D185" i="107" s="1"/>
  <c r="B190" i="107"/>
  <c r="C189" i="107"/>
  <c r="O184" i="106"/>
  <c r="P182" i="106"/>
  <c r="Q182" i="106"/>
  <c r="S182" i="106" s="1"/>
  <c r="Z183" i="106"/>
  <c r="AB183" i="106" s="1"/>
  <c r="AC183" i="106"/>
  <c r="AA188" i="106"/>
  <c r="V69" i="106"/>
  <c r="H69" i="106"/>
  <c r="M185" i="106"/>
  <c r="D185" i="106" s="1"/>
  <c r="L186" i="106"/>
  <c r="B190" i="106"/>
  <c r="C189" i="106"/>
  <c r="R181" i="106"/>
  <c r="O184" i="105"/>
  <c r="P181" i="105"/>
  <c r="Q181" i="105"/>
  <c r="S181" i="105" s="1"/>
  <c r="B189" i="105"/>
  <c r="C188" i="105"/>
  <c r="M185" i="105"/>
  <c r="D185" i="105" s="1"/>
  <c r="L186" i="105"/>
  <c r="Z182" i="105"/>
  <c r="AB182" i="105" s="1"/>
  <c r="AC182" i="105"/>
  <c r="AA187" i="105"/>
  <c r="U70" i="105"/>
  <c r="E70" i="105" s="1"/>
  <c r="I69" i="105"/>
  <c r="R180" i="105"/>
  <c r="O184" i="104"/>
  <c r="P182" i="104"/>
  <c r="Q182" i="104"/>
  <c r="S182" i="104" s="1"/>
  <c r="AA188" i="104"/>
  <c r="M185" i="104"/>
  <c r="D185" i="104" s="1"/>
  <c r="L186" i="104"/>
  <c r="Z183" i="104"/>
  <c r="AB183" i="104" s="1"/>
  <c r="AC183" i="104"/>
  <c r="C189" i="104"/>
  <c r="B190" i="104"/>
  <c r="U71" i="104"/>
  <c r="E71" i="104" s="1"/>
  <c r="I70" i="104"/>
  <c r="P105" i="94"/>
  <c r="Q105" i="94"/>
  <c r="R181" i="104"/>
  <c r="R179" i="103"/>
  <c r="O183" i="103"/>
  <c r="P180" i="103"/>
  <c r="Q180" i="103"/>
  <c r="S180" i="103" s="1"/>
  <c r="L185" i="103"/>
  <c r="M184" i="103"/>
  <c r="D184" i="103" s="1"/>
  <c r="AC182" i="103"/>
  <c r="Z182" i="103"/>
  <c r="AB182" i="103" s="1"/>
  <c r="AA188" i="103"/>
  <c r="F70" i="103"/>
  <c r="X70" i="103"/>
  <c r="C189" i="103"/>
  <c r="B190" i="103"/>
  <c r="O184" i="102"/>
  <c r="P182" i="102"/>
  <c r="Q182" i="102"/>
  <c r="S182" i="102" s="1"/>
  <c r="R181" i="101"/>
  <c r="M185" i="102"/>
  <c r="D185" i="102" s="1"/>
  <c r="L186" i="102"/>
  <c r="Z183" i="102"/>
  <c r="AB183" i="102" s="1"/>
  <c r="AC183" i="102"/>
  <c r="U71" i="102"/>
  <c r="E71" i="102" s="1"/>
  <c r="I70" i="102"/>
  <c r="W71" i="102"/>
  <c r="AA188" i="102"/>
  <c r="B190" i="102"/>
  <c r="C189" i="102"/>
  <c r="R181" i="102"/>
  <c r="O184" i="101"/>
  <c r="P182" i="101"/>
  <c r="Q182" i="101"/>
  <c r="S182" i="101" s="1"/>
  <c r="AA188" i="101"/>
  <c r="V69" i="101"/>
  <c r="H69" i="101"/>
  <c r="B190" i="101"/>
  <c r="C189" i="101"/>
  <c r="L186" i="101"/>
  <c r="M185" i="101"/>
  <c r="D185" i="101" s="1"/>
  <c r="AC183" i="101"/>
  <c r="Z183" i="101"/>
  <c r="AB183" i="101" s="1"/>
  <c r="P180" i="100"/>
  <c r="Q180" i="100"/>
  <c r="S180" i="100" s="1"/>
  <c r="O183" i="100"/>
  <c r="R180" i="99"/>
  <c r="AA187" i="100"/>
  <c r="R179" i="100"/>
  <c r="L185" i="100"/>
  <c r="M184" i="100"/>
  <c r="D184" i="100" s="1"/>
  <c r="AC182" i="100"/>
  <c r="Z182" i="100"/>
  <c r="AB182" i="100" s="1"/>
  <c r="B189" i="100"/>
  <c r="C188" i="100"/>
  <c r="O184" i="99"/>
  <c r="P181" i="99"/>
  <c r="Q181" i="99"/>
  <c r="S181" i="99" s="1"/>
  <c r="AC183" i="99"/>
  <c r="Z183" i="99"/>
  <c r="AB183" i="99" s="1"/>
  <c r="L186" i="99"/>
  <c r="M185" i="99"/>
  <c r="D185" i="99" s="1"/>
  <c r="AA188" i="99"/>
  <c r="C189" i="99"/>
  <c r="B190" i="99"/>
  <c r="U70" i="99"/>
  <c r="E70" i="99" s="1"/>
  <c r="I69" i="99"/>
  <c r="W70" i="99"/>
  <c r="U69" i="98"/>
  <c r="I68" i="98"/>
  <c r="O184" i="98"/>
  <c r="P115" i="98"/>
  <c r="Q115" i="98"/>
  <c r="AA188" i="98"/>
  <c r="AC182" i="98"/>
  <c r="Z182" i="98"/>
  <c r="AB182" i="98" s="1"/>
  <c r="L186" i="98"/>
  <c r="M185" i="98"/>
  <c r="D185" i="98" s="1"/>
  <c r="C189" i="98"/>
  <c r="B190" i="98"/>
  <c r="O184" i="97"/>
  <c r="U174" i="97"/>
  <c r="W174" i="97" s="1"/>
  <c r="V174" i="97" s="1"/>
  <c r="X174" i="97" s="1"/>
  <c r="C188" i="97"/>
  <c r="B189" i="97"/>
  <c r="Z183" i="97"/>
  <c r="AB183" i="97" s="1"/>
  <c r="AC183" i="97"/>
  <c r="M185" i="97"/>
  <c r="D185" i="97" s="1"/>
  <c r="L186" i="97"/>
  <c r="P101" i="97"/>
  <c r="I100" i="97"/>
  <c r="Q101" i="97"/>
  <c r="F101" i="97" s="1"/>
  <c r="AA187" i="97"/>
  <c r="O183" i="96"/>
  <c r="U172" i="96"/>
  <c r="W172" i="96" s="1"/>
  <c r="V172" i="96" s="1"/>
  <c r="X172" i="96" s="1"/>
  <c r="C188" i="96"/>
  <c r="B189" i="96"/>
  <c r="Z182" i="96"/>
  <c r="AB182" i="96" s="1"/>
  <c r="AC182" i="96"/>
  <c r="M184" i="96"/>
  <c r="D184" i="96" s="1"/>
  <c r="L185" i="96"/>
  <c r="AA187" i="96"/>
  <c r="AA188" i="95"/>
  <c r="R100" i="95"/>
  <c r="AC183" i="95"/>
  <c r="Z183" i="95"/>
  <c r="AB183" i="95" s="1"/>
  <c r="L186" i="95"/>
  <c r="M185" i="95"/>
  <c r="D185" i="95" s="1"/>
  <c r="O184" i="95"/>
  <c r="B190" i="95"/>
  <c r="C189" i="95"/>
  <c r="S100" i="95"/>
  <c r="O182" i="94"/>
  <c r="L184" i="94"/>
  <c r="M183" i="94"/>
  <c r="D183" i="94" s="1"/>
  <c r="AC181" i="94"/>
  <c r="Z181" i="94"/>
  <c r="AB181" i="94" s="1"/>
  <c r="AA187" i="94"/>
  <c r="C188" i="94"/>
  <c r="B189" i="94"/>
  <c r="H68" i="113" l="1"/>
  <c r="W71" i="104"/>
  <c r="W65" i="95"/>
  <c r="E65" i="95"/>
  <c r="U68" i="94"/>
  <c r="I67" i="94"/>
  <c r="I67" i="100"/>
  <c r="U68" i="100"/>
  <c r="E68" i="100" s="1"/>
  <c r="F68" i="113"/>
  <c r="X68" i="113"/>
  <c r="R104" i="96"/>
  <c r="H104" i="96" s="1"/>
  <c r="I104" i="96"/>
  <c r="P105" i="96"/>
  <c r="Q105" i="96"/>
  <c r="F105" i="96" s="1"/>
  <c r="O185" i="117"/>
  <c r="U162" i="117"/>
  <c r="W162" i="117" s="1"/>
  <c r="V162" i="117" s="1"/>
  <c r="X162" i="117" s="1"/>
  <c r="B191" i="117"/>
  <c r="C190" i="117"/>
  <c r="L187" i="117"/>
  <c r="M186" i="117"/>
  <c r="D186" i="117" s="1"/>
  <c r="AC184" i="117"/>
  <c r="Z184" i="117"/>
  <c r="AB184" i="117" s="1"/>
  <c r="AA189" i="117"/>
  <c r="P108" i="117"/>
  <c r="I107" i="117"/>
  <c r="Q108" i="117"/>
  <c r="F108" i="117" s="1"/>
  <c r="O185" i="116"/>
  <c r="C190" i="116"/>
  <c r="B191" i="116"/>
  <c r="S111" i="116"/>
  <c r="L187" i="116"/>
  <c r="M186" i="116"/>
  <c r="D186" i="116" s="1"/>
  <c r="AC184" i="116"/>
  <c r="Z184" i="116"/>
  <c r="AB184" i="116" s="1"/>
  <c r="U154" i="116"/>
  <c r="W154" i="116" s="1"/>
  <c r="V154" i="116" s="1"/>
  <c r="X154" i="116" s="1"/>
  <c r="AA189" i="116"/>
  <c r="R111" i="116"/>
  <c r="H111" i="116" s="1"/>
  <c r="E111" i="116"/>
  <c r="R182" i="115"/>
  <c r="O185" i="115"/>
  <c r="P183" i="115"/>
  <c r="Q183" i="115"/>
  <c r="S183" i="115" s="1"/>
  <c r="AC184" i="115"/>
  <c r="Z184" i="115"/>
  <c r="AB184" i="115" s="1"/>
  <c r="L187" i="115"/>
  <c r="M186" i="115"/>
  <c r="D186" i="115" s="1"/>
  <c r="AA188" i="115"/>
  <c r="F71" i="115"/>
  <c r="X71" i="115"/>
  <c r="R182" i="114"/>
  <c r="C189" i="115"/>
  <c r="B190" i="115"/>
  <c r="O185" i="114"/>
  <c r="P183" i="114"/>
  <c r="Q183" i="114"/>
  <c r="S183" i="114" s="1"/>
  <c r="AA189" i="114"/>
  <c r="F70" i="114"/>
  <c r="X70" i="114"/>
  <c r="B191" i="114"/>
  <c r="C190" i="114"/>
  <c r="AC184" i="114"/>
  <c r="Z184" i="114"/>
  <c r="AB184" i="114" s="1"/>
  <c r="L187" i="114"/>
  <c r="M186" i="114"/>
  <c r="D186" i="114" s="1"/>
  <c r="O184" i="113"/>
  <c r="P182" i="113"/>
  <c r="Q182" i="113"/>
  <c r="S182" i="113" s="1"/>
  <c r="Z183" i="113"/>
  <c r="AB183" i="113" s="1"/>
  <c r="AC183" i="113"/>
  <c r="M185" i="113"/>
  <c r="D185" i="113" s="1"/>
  <c r="L186" i="113"/>
  <c r="AA188" i="113"/>
  <c r="C189" i="113"/>
  <c r="B190" i="113"/>
  <c r="R181" i="113"/>
  <c r="P182" i="112"/>
  <c r="Q182" i="112"/>
  <c r="S182" i="112" s="1"/>
  <c r="O185" i="112"/>
  <c r="R181" i="111"/>
  <c r="L187" i="112"/>
  <c r="M186" i="112"/>
  <c r="D186" i="112" s="1"/>
  <c r="AA189" i="112"/>
  <c r="F71" i="112"/>
  <c r="X71" i="112"/>
  <c r="R181" i="112"/>
  <c r="Z184" i="112"/>
  <c r="AB184" i="112" s="1"/>
  <c r="AC184" i="112"/>
  <c r="C190" i="112"/>
  <c r="B191" i="112"/>
  <c r="O185" i="111"/>
  <c r="P182" i="111"/>
  <c r="Q182" i="111"/>
  <c r="S182" i="111" s="1"/>
  <c r="AA188" i="111"/>
  <c r="R182" i="110"/>
  <c r="B190" i="111"/>
  <c r="C189" i="111"/>
  <c r="L187" i="111"/>
  <c r="M186" i="111"/>
  <c r="D186" i="111" s="1"/>
  <c r="AC183" i="111"/>
  <c r="Z183" i="111"/>
  <c r="AB183" i="111" s="1"/>
  <c r="F69" i="111"/>
  <c r="X69" i="111"/>
  <c r="O185" i="110"/>
  <c r="P183" i="110"/>
  <c r="Q183" i="110"/>
  <c r="S183" i="110" s="1"/>
  <c r="L187" i="110"/>
  <c r="M186" i="110"/>
  <c r="D186" i="110" s="1"/>
  <c r="AC184" i="110"/>
  <c r="Z184" i="110"/>
  <c r="AB184" i="110" s="1"/>
  <c r="B191" i="110"/>
  <c r="C190" i="110"/>
  <c r="F71" i="110"/>
  <c r="X71" i="110"/>
  <c r="AA189" i="110"/>
  <c r="O185" i="109"/>
  <c r="P183" i="109"/>
  <c r="Q183" i="109"/>
  <c r="S183" i="109" s="1"/>
  <c r="AA189" i="109"/>
  <c r="R182" i="107"/>
  <c r="M186" i="109"/>
  <c r="D186" i="109" s="1"/>
  <c r="L187" i="109"/>
  <c r="Z184" i="109"/>
  <c r="AB184" i="109" s="1"/>
  <c r="AC184" i="109"/>
  <c r="F71" i="109"/>
  <c r="X71" i="109"/>
  <c r="B191" i="109"/>
  <c r="C190" i="109"/>
  <c r="R182" i="109"/>
  <c r="O185" i="108"/>
  <c r="P183" i="108"/>
  <c r="Q183" i="108"/>
  <c r="S183" i="108" s="1"/>
  <c r="F71" i="108"/>
  <c r="X71" i="108"/>
  <c r="B191" i="108"/>
  <c r="C190" i="108"/>
  <c r="M186" i="108"/>
  <c r="D186" i="108" s="1"/>
  <c r="L187" i="108"/>
  <c r="Z184" i="108"/>
  <c r="AB184" i="108" s="1"/>
  <c r="AC184" i="108"/>
  <c r="AA189" i="108"/>
  <c r="R182" i="108"/>
  <c r="O185" i="107"/>
  <c r="P183" i="107"/>
  <c r="Q183" i="107"/>
  <c r="S183" i="107" s="1"/>
  <c r="AA189" i="107"/>
  <c r="B191" i="107"/>
  <c r="C190" i="107"/>
  <c r="L187" i="107"/>
  <c r="M186" i="107"/>
  <c r="D186" i="107" s="1"/>
  <c r="AC184" i="107"/>
  <c r="Z184" i="107"/>
  <c r="AB184" i="107" s="1"/>
  <c r="F71" i="107"/>
  <c r="X71" i="107"/>
  <c r="O185" i="106"/>
  <c r="P183" i="106"/>
  <c r="Q183" i="106"/>
  <c r="S183" i="106" s="1"/>
  <c r="AA189" i="106"/>
  <c r="L187" i="106"/>
  <c r="M186" i="106"/>
  <c r="D186" i="106" s="1"/>
  <c r="B191" i="106"/>
  <c r="C190" i="106"/>
  <c r="F69" i="106"/>
  <c r="X69" i="106"/>
  <c r="Z184" i="106"/>
  <c r="AB184" i="106" s="1"/>
  <c r="AC184" i="106"/>
  <c r="R182" i="106"/>
  <c r="O185" i="105"/>
  <c r="P182" i="105"/>
  <c r="Q182" i="105"/>
  <c r="S182" i="105" s="1"/>
  <c r="W70" i="105"/>
  <c r="B190" i="105"/>
  <c r="C189" i="105"/>
  <c r="Z183" i="105"/>
  <c r="AB183" i="105" s="1"/>
  <c r="AC183" i="105"/>
  <c r="L187" i="105"/>
  <c r="M186" i="105"/>
  <c r="D186" i="105" s="1"/>
  <c r="AA188" i="105"/>
  <c r="R181" i="105"/>
  <c r="O185" i="104"/>
  <c r="P183" i="104"/>
  <c r="Q183" i="104"/>
  <c r="S183" i="104" s="1"/>
  <c r="S105" i="94"/>
  <c r="V71" i="104"/>
  <c r="H71" i="104"/>
  <c r="C190" i="104"/>
  <c r="B191" i="104"/>
  <c r="Z184" i="104"/>
  <c r="AB184" i="104" s="1"/>
  <c r="AC184" i="104"/>
  <c r="L187" i="104"/>
  <c r="M186" i="104"/>
  <c r="D186" i="104" s="1"/>
  <c r="R105" i="94"/>
  <c r="AA189" i="104"/>
  <c r="R182" i="104"/>
  <c r="R180" i="103"/>
  <c r="P181" i="103"/>
  <c r="Q181" i="103"/>
  <c r="S181" i="103" s="1"/>
  <c r="C190" i="103"/>
  <c r="B191" i="103"/>
  <c r="U71" i="103"/>
  <c r="E71" i="103" s="1"/>
  <c r="I70" i="103"/>
  <c r="AC183" i="103"/>
  <c r="Z183" i="103"/>
  <c r="AB183" i="103" s="1"/>
  <c r="L186" i="103"/>
  <c r="M185" i="103"/>
  <c r="D185" i="103" s="1"/>
  <c r="O184" i="103"/>
  <c r="AA189" i="103"/>
  <c r="O185" i="102"/>
  <c r="P183" i="102"/>
  <c r="Q183" i="102"/>
  <c r="S183" i="102" s="1"/>
  <c r="R182" i="101"/>
  <c r="B191" i="102"/>
  <c r="C190" i="102"/>
  <c r="V71" i="102"/>
  <c r="H71" i="102"/>
  <c r="Z184" i="102"/>
  <c r="AB184" i="102" s="1"/>
  <c r="AC184" i="102"/>
  <c r="M186" i="102"/>
  <c r="D186" i="102" s="1"/>
  <c r="L187" i="102"/>
  <c r="AA189" i="102"/>
  <c r="R182" i="102"/>
  <c r="O185" i="101"/>
  <c r="P183" i="101"/>
  <c r="Q183" i="101"/>
  <c r="S183" i="101" s="1"/>
  <c r="AA189" i="101"/>
  <c r="AC184" i="101"/>
  <c r="Z184" i="101"/>
  <c r="AB184" i="101" s="1"/>
  <c r="L187" i="101"/>
  <c r="M186" i="101"/>
  <c r="D186" i="101" s="1"/>
  <c r="B191" i="101"/>
  <c r="C190" i="101"/>
  <c r="F69" i="101"/>
  <c r="X69" i="101"/>
  <c r="O184" i="100"/>
  <c r="P181" i="100"/>
  <c r="Q181" i="100"/>
  <c r="S181" i="100" s="1"/>
  <c r="R181" i="99"/>
  <c r="AA188" i="100"/>
  <c r="R180" i="100"/>
  <c r="B190" i="100"/>
  <c r="C189" i="100"/>
  <c r="AC183" i="100"/>
  <c r="Z183" i="100"/>
  <c r="AB183" i="100" s="1"/>
  <c r="L186" i="100"/>
  <c r="M185" i="100"/>
  <c r="D185" i="100" s="1"/>
  <c r="O185" i="99"/>
  <c r="P182" i="99"/>
  <c r="Q182" i="99"/>
  <c r="S182" i="99" s="1"/>
  <c r="V70" i="99"/>
  <c r="H70" i="99"/>
  <c r="C190" i="99"/>
  <c r="B191" i="99"/>
  <c r="L187" i="99"/>
  <c r="M186" i="99"/>
  <c r="D186" i="99" s="1"/>
  <c r="AC184" i="99"/>
  <c r="Z184" i="99"/>
  <c r="AB184" i="99" s="1"/>
  <c r="AA189" i="99"/>
  <c r="W69" i="98"/>
  <c r="E69" i="98"/>
  <c r="O185" i="98"/>
  <c r="C190" i="98"/>
  <c r="B191" i="98"/>
  <c r="R115" i="98"/>
  <c r="AA189" i="98"/>
  <c r="L187" i="98"/>
  <c r="M186" i="98"/>
  <c r="D186" i="98" s="1"/>
  <c r="AC183" i="98"/>
  <c r="Z183" i="98"/>
  <c r="AB183" i="98" s="1"/>
  <c r="S115" i="98"/>
  <c r="O185" i="97"/>
  <c r="U175" i="97"/>
  <c r="W175" i="97" s="1"/>
  <c r="V175" i="97" s="1"/>
  <c r="X175" i="97" s="1"/>
  <c r="S101" i="97"/>
  <c r="AA188" i="97"/>
  <c r="R101" i="97"/>
  <c r="H101" i="97" s="1"/>
  <c r="E101" i="97"/>
  <c r="M186" i="97"/>
  <c r="D186" i="97" s="1"/>
  <c r="L187" i="97"/>
  <c r="Z184" i="97"/>
  <c r="AB184" i="97" s="1"/>
  <c r="AC184" i="97"/>
  <c r="C189" i="97"/>
  <c r="B190" i="97"/>
  <c r="O184" i="96"/>
  <c r="U173" i="96"/>
  <c r="W173" i="96" s="1"/>
  <c r="V173" i="96" s="1"/>
  <c r="X173" i="96" s="1"/>
  <c r="AA188" i="96"/>
  <c r="M185" i="96"/>
  <c r="D185" i="96" s="1"/>
  <c r="L186" i="96"/>
  <c r="Z183" i="96"/>
  <c r="AB183" i="96" s="1"/>
  <c r="AC183" i="96"/>
  <c r="C189" i="96"/>
  <c r="B190" i="96"/>
  <c r="AA189" i="95"/>
  <c r="O185" i="95"/>
  <c r="P101" i="95"/>
  <c r="Q101" i="95"/>
  <c r="B191" i="95"/>
  <c r="C190" i="95"/>
  <c r="L187" i="95"/>
  <c r="M186" i="95"/>
  <c r="D186" i="95" s="1"/>
  <c r="AC184" i="95"/>
  <c r="Z184" i="95"/>
  <c r="AB184" i="95" s="1"/>
  <c r="O183" i="94"/>
  <c r="C189" i="94"/>
  <c r="B190" i="94"/>
  <c r="AA188" i="94"/>
  <c r="AC182" i="94"/>
  <c r="Z182" i="94"/>
  <c r="AB182" i="94" s="1"/>
  <c r="L185" i="94"/>
  <c r="M184" i="94"/>
  <c r="D184" i="94" s="1"/>
  <c r="W71" i="103" l="1"/>
  <c r="V65" i="95"/>
  <c r="H65" i="95"/>
  <c r="W68" i="94"/>
  <c r="E68" i="94"/>
  <c r="W68" i="100"/>
  <c r="V68" i="100" s="1"/>
  <c r="I68" i="113"/>
  <c r="U69" i="113"/>
  <c r="E69" i="113" s="1"/>
  <c r="H68" i="100"/>
  <c r="E105" i="96"/>
  <c r="R105" i="96"/>
  <c r="H105" i="96" s="1"/>
  <c r="S105" i="96"/>
  <c r="O186" i="117"/>
  <c r="U163" i="117"/>
  <c r="W163" i="117" s="1"/>
  <c r="V163" i="117" s="1"/>
  <c r="X163" i="117" s="1"/>
  <c r="S108" i="117"/>
  <c r="AC185" i="117"/>
  <c r="Z185" i="117"/>
  <c r="AB185" i="117" s="1"/>
  <c r="M187" i="117"/>
  <c r="D187" i="117" s="1"/>
  <c r="L188" i="117"/>
  <c r="B192" i="117"/>
  <c r="C191" i="117"/>
  <c r="R108" i="117"/>
  <c r="H108" i="117" s="1"/>
  <c r="E108" i="117"/>
  <c r="AA190" i="117"/>
  <c r="U155" i="116"/>
  <c r="W155" i="116" s="1"/>
  <c r="V155" i="116" s="1"/>
  <c r="X155" i="116" s="1"/>
  <c r="O186" i="116"/>
  <c r="AC185" i="116"/>
  <c r="Z185" i="116"/>
  <c r="AB185" i="116" s="1"/>
  <c r="L188" i="116"/>
  <c r="M187" i="116"/>
  <c r="D187" i="116" s="1"/>
  <c r="C191" i="116"/>
  <c r="B192" i="116"/>
  <c r="P112" i="116"/>
  <c r="I111" i="116"/>
  <c r="Q112" i="116"/>
  <c r="F112" i="116" s="1"/>
  <c r="AA190" i="116"/>
  <c r="R183" i="115"/>
  <c r="O186" i="115"/>
  <c r="P184" i="115"/>
  <c r="Q184" i="115"/>
  <c r="S184" i="115" s="1"/>
  <c r="AA189" i="115"/>
  <c r="U72" i="115"/>
  <c r="E72" i="115" s="1"/>
  <c r="I71" i="115"/>
  <c r="L188" i="115"/>
  <c r="M187" i="115"/>
  <c r="D187" i="115" s="1"/>
  <c r="AC185" i="115"/>
  <c r="Z185" i="115"/>
  <c r="AB185" i="115" s="1"/>
  <c r="R183" i="114"/>
  <c r="C190" i="115"/>
  <c r="B191" i="115"/>
  <c r="O186" i="114"/>
  <c r="P184" i="114"/>
  <c r="Q184" i="114"/>
  <c r="S184" i="114" s="1"/>
  <c r="AA190" i="114"/>
  <c r="U71" i="114"/>
  <c r="E71" i="114" s="1"/>
  <c r="I70" i="114"/>
  <c r="W71" i="114"/>
  <c r="L188" i="114"/>
  <c r="M187" i="114"/>
  <c r="D187" i="114" s="1"/>
  <c r="AC185" i="114"/>
  <c r="Z185" i="114"/>
  <c r="AB185" i="114" s="1"/>
  <c r="B192" i="114"/>
  <c r="C191" i="114"/>
  <c r="O185" i="113"/>
  <c r="P183" i="113"/>
  <c r="Q183" i="113"/>
  <c r="S183" i="113" s="1"/>
  <c r="C190" i="113"/>
  <c r="B191" i="113"/>
  <c r="AA189" i="113"/>
  <c r="M186" i="113"/>
  <c r="D186" i="113" s="1"/>
  <c r="L187" i="113"/>
  <c r="Z184" i="113"/>
  <c r="AB184" i="113" s="1"/>
  <c r="AC184" i="113"/>
  <c r="R182" i="113"/>
  <c r="O186" i="112"/>
  <c r="P183" i="112"/>
  <c r="Q183" i="112"/>
  <c r="S183" i="112" s="1"/>
  <c r="R182" i="111"/>
  <c r="C191" i="112"/>
  <c r="B192" i="112"/>
  <c r="AC185" i="112"/>
  <c r="Z185" i="112"/>
  <c r="AB185" i="112" s="1"/>
  <c r="AA190" i="112"/>
  <c r="U72" i="112"/>
  <c r="E72" i="112" s="1"/>
  <c r="I71" i="112"/>
  <c r="L188" i="112"/>
  <c r="M187" i="112"/>
  <c r="D187" i="112" s="1"/>
  <c r="R182" i="112"/>
  <c r="O186" i="111"/>
  <c r="P183" i="111"/>
  <c r="Q183" i="111"/>
  <c r="S183" i="111" s="1"/>
  <c r="R183" i="110"/>
  <c r="AC184" i="111"/>
  <c r="Z184" i="111"/>
  <c r="AB184" i="111" s="1"/>
  <c r="L188" i="111"/>
  <c r="M187" i="111"/>
  <c r="D187" i="111" s="1"/>
  <c r="B191" i="111"/>
  <c r="C190" i="111"/>
  <c r="U70" i="111"/>
  <c r="E70" i="111" s="1"/>
  <c r="I69" i="111"/>
  <c r="AA189" i="111"/>
  <c r="P184" i="110"/>
  <c r="Q184" i="110"/>
  <c r="S184" i="110" s="1"/>
  <c r="B192" i="110"/>
  <c r="C191" i="110"/>
  <c r="AC185" i="110"/>
  <c r="Z185" i="110"/>
  <c r="AB185" i="110" s="1"/>
  <c r="L188" i="110"/>
  <c r="M187" i="110"/>
  <c r="O186" i="110"/>
  <c r="D187" i="110"/>
  <c r="U72" i="110"/>
  <c r="E72" i="110" s="1"/>
  <c r="I71" i="110"/>
  <c r="AA190" i="110"/>
  <c r="O186" i="109"/>
  <c r="P184" i="109"/>
  <c r="Q184" i="109"/>
  <c r="S184" i="109" s="1"/>
  <c r="B192" i="109"/>
  <c r="C191" i="109"/>
  <c r="R183" i="107"/>
  <c r="AA190" i="109"/>
  <c r="U72" i="109"/>
  <c r="E72" i="109" s="1"/>
  <c r="I71" i="109"/>
  <c r="Z185" i="109"/>
  <c r="AB185" i="109" s="1"/>
  <c r="AC185" i="109"/>
  <c r="M187" i="109"/>
  <c r="D187" i="109" s="1"/>
  <c r="L188" i="109"/>
  <c r="R183" i="109"/>
  <c r="O186" i="108"/>
  <c r="P184" i="108"/>
  <c r="Q184" i="108"/>
  <c r="S184" i="108" s="1"/>
  <c r="B192" i="108"/>
  <c r="C191" i="108"/>
  <c r="Z185" i="108"/>
  <c r="AB185" i="108" s="1"/>
  <c r="AC185" i="108"/>
  <c r="L188" i="108"/>
  <c r="M187" i="108"/>
  <c r="D187" i="108" s="1"/>
  <c r="AA190" i="108"/>
  <c r="U72" i="108"/>
  <c r="E72" i="108" s="1"/>
  <c r="I71" i="108"/>
  <c r="R183" i="108"/>
  <c r="O186" i="107"/>
  <c r="P184" i="107"/>
  <c r="Q184" i="107"/>
  <c r="S184" i="107" s="1"/>
  <c r="U72" i="107"/>
  <c r="E72" i="107" s="1"/>
  <c r="I71" i="107"/>
  <c r="AA190" i="107"/>
  <c r="AC185" i="107"/>
  <c r="Z185" i="107"/>
  <c r="AB185" i="107" s="1"/>
  <c r="M187" i="107"/>
  <c r="D187" i="107" s="1"/>
  <c r="L188" i="107"/>
  <c r="B192" i="107"/>
  <c r="C191" i="107"/>
  <c r="O186" i="106"/>
  <c r="P184" i="106"/>
  <c r="Q184" i="106"/>
  <c r="S184" i="106" s="1"/>
  <c r="Z185" i="106"/>
  <c r="AB185" i="106" s="1"/>
  <c r="AC185" i="106"/>
  <c r="U70" i="106"/>
  <c r="E70" i="106" s="1"/>
  <c r="I69" i="106"/>
  <c r="W70" i="106"/>
  <c r="AA190" i="106"/>
  <c r="B192" i="106"/>
  <c r="C191" i="106"/>
  <c r="M187" i="106"/>
  <c r="D187" i="106" s="1"/>
  <c r="L188" i="106"/>
  <c r="R183" i="106"/>
  <c r="O186" i="105"/>
  <c r="P183" i="105"/>
  <c r="Q183" i="105"/>
  <c r="S183" i="105" s="1"/>
  <c r="Z184" i="105"/>
  <c r="AB184" i="105" s="1"/>
  <c r="AC184" i="105"/>
  <c r="AA189" i="105"/>
  <c r="V70" i="105"/>
  <c r="H70" i="105"/>
  <c r="M187" i="105"/>
  <c r="D187" i="105" s="1"/>
  <c r="L188" i="105"/>
  <c r="B191" i="105"/>
  <c r="C190" i="105"/>
  <c r="R182" i="105"/>
  <c r="O186" i="104"/>
  <c r="P184" i="104"/>
  <c r="Q184" i="104"/>
  <c r="S184" i="104" s="1"/>
  <c r="Z185" i="104"/>
  <c r="AB185" i="104" s="1"/>
  <c r="AC185" i="104"/>
  <c r="C191" i="104"/>
  <c r="B192" i="104"/>
  <c r="Q106" i="94"/>
  <c r="P106" i="94"/>
  <c r="L188" i="104"/>
  <c r="M187" i="104"/>
  <c r="D187" i="104" s="1"/>
  <c r="AA190" i="104"/>
  <c r="F71" i="104"/>
  <c r="X71" i="104"/>
  <c r="R183" i="104"/>
  <c r="P182" i="103"/>
  <c r="Q182" i="103"/>
  <c r="S182" i="103" s="1"/>
  <c r="R182" i="99"/>
  <c r="R181" i="100"/>
  <c r="L187" i="103"/>
  <c r="M186" i="103"/>
  <c r="AC184" i="103"/>
  <c r="Z184" i="103"/>
  <c r="AB184" i="103" s="1"/>
  <c r="AA190" i="103"/>
  <c r="R181" i="103"/>
  <c r="O185" i="103"/>
  <c r="D186" i="103"/>
  <c r="V71" i="103"/>
  <c r="H71" i="103"/>
  <c r="C191" i="103"/>
  <c r="B192" i="103"/>
  <c r="O186" i="102"/>
  <c r="P184" i="102"/>
  <c r="Q184" i="102"/>
  <c r="S184" i="102" s="1"/>
  <c r="R183" i="101"/>
  <c r="M187" i="102"/>
  <c r="D187" i="102" s="1"/>
  <c r="L188" i="102"/>
  <c r="Z185" i="102"/>
  <c r="AB185" i="102" s="1"/>
  <c r="AC185" i="102"/>
  <c r="AA190" i="102"/>
  <c r="F71" i="102"/>
  <c r="X71" i="102"/>
  <c r="B192" i="102"/>
  <c r="C191" i="102"/>
  <c r="R183" i="102"/>
  <c r="O186" i="101"/>
  <c r="P184" i="101"/>
  <c r="Q184" i="101"/>
  <c r="S184" i="101" s="1"/>
  <c r="U70" i="101"/>
  <c r="E70" i="101" s="1"/>
  <c r="I69" i="101"/>
  <c r="AA190" i="101"/>
  <c r="B192" i="101"/>
  <c r="C191" i="101"/>
  <c r="L188" i="101"/>
  <c r="M187" i="101"/>
  <c r="D187" i="101" s="1"/>
  <c r="AC185" i="101"/>
  <c r="Z185" i="101"/>
  <c r="AB185" i="101" s="1"/>
  <c r="O185" i="100"/>
  <c r="P182" i="100"/>
  <c r="Q182" i="100"/>
  <c r="S182" i="100" s="1"/>
  <c r="AA189" i="100"/>
  <c r="L187" i="100"/>
  <c r="M186" i="100"/>
  <c r="D186" i="100" s="1"/>
  <c r="AC184" i="100"/>
  <c r="Z184" i="100"/>
  <c r="AB184" i="100" s="1"/>
  <c r="B191" i="100"/>
  <c r="C190" i="100"/>
  <c r="O186" i="99"/>
  <c r="P183" i="99"/>
  <c r="Q183" i="99"/>
  <c r="S183" i="99" s="1"/>
  <c r="AC185" i="99"/>
  <c r="Z185" i="99"/>
  <c r="AB185" i="99" s="1"/>
  <c r="L188" i="99"/>
  <c r="M187" i="99"/>
  <c r="D187" i="99" s="1"/>
  <c r="AA190" i="99"/>
  <c r="F70" i="99"/>
  <c r="X70" i="99"/>
  <c r="C191" i="99"/>
  <c r="B192" i="99"/>
  <c r="V69" i="98"/>
  <c r="H69" i="98"/>
  <c r="O186" i="98"/>
  <c r="AA190" i="98"/>
  <c r="P116" i="98"/>
  <c r="Q116" i="98"/>
  <c r="AC184" i="98"/>
  <c r="Z184" i="98"/>
  <c r="AB184" i="98" s="1"/>
  <c r="L188" i="98"/>
  <c r="M187" i="98"/>
  <c r="D187" i="98" s="1"/>
  <c r="C191" i="98"/>
  <c r="B192" i="98"/>
  <c r="O186" i="97"/>
  <c r="U176" i="97"/>
  <c r="W176" i="97" s="1"/>
  <c r="V176" i="97" s="1"/>
  <c r="X176" i="97" s="1"/>
  <c r="AA189" i="97"/>
  <c r="P102" i="97"/>
  <c r="I101" i="97"/>
  <c r="Q102" i="97"/>
  <c r="F102" i="97" s="1"/>
  <c r="C190" i="97"/>
  <c r="B191" i="97"/>
  <c r="Z185" i="97"/>
  <c r="AB185" i="97" s="1"/>
  <c r="AC185" i="97"/>
  <c r="L188" i="97"/>
  <c r="M187" i="97"/>
  <c r="D187" i="97" s="1"/>
  <c r="O185" i="96"/>
  <c r="U174" i="96"/>
  <c r="W174" i="96" s="1"/>
  <c r="V174" i="96" s="1"/>
  <c r="X174" i="96" s="1"/>
  <c r="AA189" i="96"/>
  <c r="C190" i="96"/>
  <c r="B191" i="96"/>
  <c r="Z184" i="96"/>
  <c r="AB184" i="96" s="1"/>
  <c r="AC184" i="96"/>
  <c r="M186" i="96"/>
  <c r="D186" i="96" s="1"/>
  <c r="L187" i="96"/>
  <c r="O186" i="95"/>
  <c r="AA190" i="95"/>
  <c r="R101" i="95"/>
  <c r="AC185" i="95"/>
  <c r="Z185" i="95"/>
  <c r="AB185" i="95" s="1"/>
  <c r="L188" i="95"/>
  <c r="M187" i="95"/>
  <c r="D187" i="95" s="1"/>
  <c r="B192" i="95"/>
  <c r="C191" i="95"/>
  <c r="S101" i="95"/>
  <c r="O184" i="94"/>
  <c r="AA189" i="94"/>
  <c r="L186" i="94"/>
  <c r="M185" i="94"/>
  <c r="D185" i="94" s="1"/>
  <c r="AC183" i="94"/>
  <c r="Z183" i="94"/>
  <c r="AB183" i="94" s="1"/>
  <c r="C190" i="94"/>
  <c r="B191" i="94"/>
  <c r="W72" i="107" l="1"/>
  <c r="W72" i="110"/>
  <c r="W72" i="112"/>
  <c r="W72" i="108"/>
  <c r="W72" i="109"/>
  <c r="W72" i="115"/>
  <c r="W70" i="111"/>
  <c r="X65" i="95"/>
  <c r="F65" i="95"/>
  <c r="V68" i="94"/>
  <c r="H68" i="94"/>
  <c r="W69" i="113"/>
  <c r="V69" i="113" s="1"/>
  <c r="F68" i="100"/>
  <c r="X68" i="100"/>
  <c r="P106" i="96"/>
  <c r="Q106" i="96"/>
  <c r="F106" i="96" s="1"/>
  <c r="I105" i="96"/>
  <c r="S106" i="96"/>
  <c r="O187" i="117"/>
  <c r="U164" i="117"/>
  <c r="W164" i="117" s="1"/>
  <c r="V164" i="117" s="1"/>
  <c r="X164" i="117" s="1"/>
  <c r="AA191" i="117"/>
  <c r="M188" i="117"/>
  <c r="D188" i="117" s="1"/>
  <c r="L189" i="117"/>
  <c r="P109" i="117"/>
  <c r="I108" i="117"/>
  <c r="Q109" i="117"/>
  <c r="F109" i="117" s="1"/>
  <c r="B193" i="117"/>
  <c r="C192" i="117"/>
  <c r="AC186" i="117"/>
  <c r="Z186" i="117"/>
  <c r="AB186" i="117" s="1"/>
  <c r="U156" i="116"/>
  <c r="W156" i="116" s="1"/>
  <c r="V156" i="116" s="1"/>
  <c r="X156" i="116" s="1"/>
  <c r="O187" i="116"/>
  <c r="R112" i="116"/>
  <c r="H112" i="116" s="1"/>
  <c r="E112" i="116"/>
  <c r="AA191" i="116"/>
  <c r="L189" i="116"/>
  <c r="M188" i="116"/>
  <c r="D188" i="116" s="1"/>
  <c r="AC186" i="116"/>
  <c r="Z186" i="116"/>
  <c r="AB186" i="116" s="1"/>
  <c r="S112" i="116"/>
  <c r="C192" i="116"/>
  <c r="B193" i="116"/>
  <c r="R184" i="115"/>
  <c r="O187" i="115"/>
  <c r="P185" i="115"/>
  <c r="Q185" i="115"/>
  <c r="S185" i="115" s="1"/>
  <c r="AA190" i="115"/>
  <c r="V72" i="115"/>
  <c r="H72" i="115"/>
  <c r="R184" i="114"/>
  <c r="C191" i="115"/>
  <c r="B192" i="115"/>
  <c r="AC186" i="115"/>
  <c r="Z186" i="115"/>
  <c r="AB186" i="115" s="1"/>
  <c r="L189" i="115"/>
  <c r="M188" i="115"/>
  <c r="D188" i="115" s="1"/>
  <c r="O187" i="114"/>
  <c r="P185" i="114"/>
  <c r="Q185" i="114"/>
  <c r="S185" i="114" s="1"/>
  <c r="AA191" i="114"/>
  <c r="V71" i="114"/>
  <c r="H71" i="114"/>
  <c r="B193" i="114"/>
  <c r="C192" i="114"/>
  <c r="AC186" i="114"/>
  <c r="Z186" i="114"/>
  <c r="AB186" i="114" s="1"/>
  <c r="M188" i="114"/>
  <c r="D188" i="114" s="1"/>
  <c r="L189" i="114"/>
  <c r="O186" i="113"/>
  <c r="P184" i="113"/>
  <c r="Q184" i="113"/>
  <c r="S184" i="113" s="1"/>
  <c r="R184" i="110"/>
  <c r="Z185" i="113"/>
  <c r="AB185" i="113" s="1"/>
  <c r="AC185" i="113"/>
  <c r="L188" i="113"/>
  <c r="M187" i="113"/>
  <c r="D187" i="113" s="1"/>
  <c r="AA190" i="113"/>
  <c r="C191" i="113"/>
  <c r="B192" i="113"/>
  <c r="R183" i="113"/>
  <c r="O187" i="112"/>
  <c r="R183" i="111"/>
  <c r="L189" i="112"/>
  <c r="M188" i="112"/>
  <c r="D188" i="112" s="1"/>
  <c r="C192" i="112"/>
  <c r="B193" i="112"/>
  <c r="P184" i="112"/>
  <c r="Q184" i="112"/>
  <c r="S184" i="112" s="1"/>
  <c r="V72" i="112"/>
  <c r="H72" i="112"/>
  <c r="AC186" i="112"/>
  <c r="Z186" i="112"/>
  <c r="AB186" i="112" s="1"/>
  <c r="AA191" i="112"/>
  <c r="R183" i="112"/>
  <c r="O187" i="111"/>
  <c r="P184" i="111"/>
  <c r="Q184" i="111"/>
  <c r="S184" i="111" s="1"/>
  <c r="V70" i="111"/>
  <c r="H70" i="111"/>
  <c r="AA190" i="111"/>
  <c r="B192" i="111"/>
  <c r="C191" i="111"/>
  <c r="M188" i="111"/>
  <c r="D188" i="111" s="1"/>
  <c r="L189" i="111"/>
  <c r="AC185" i="111"/>
  <c r="Z185" i="111"/>
  <c r="AB185" i="111" s="1"/>
  <c r="P185" i="110"/>
  <c r="Q185" i="110"/>
  <c r="S185" i="110" s="1"/>
  <c r="M188" i="110"/>
  <c r="D188" i="110" s="1"/>
  <c r="L189" i="110"/>
  <c r="AC186" i="110"/>
  <c r="Z186" i="110"/>
  <c r="AB186" i="110" s="1"/>
  <c r="B193" i="110"/>
  <c r="C192" i="110"/>
  <c r="R183" i="99"/>
  <c r="V72" i="110"/>
  <c r="H72" i="110"/>
  <c r="O187" i="110"/>
  <c r="AA191" i="110"/>
  <c r="O187" i="109"/>
  <c r="P185" i="109"/>
  <c r="Q185" i="109"/>
  <c r="S185" i="109" s="1"/>
  <c r="R184" i="107"/>
  <c r="B193" i="109"/>
  <c r="C192" i="109"/>
  <c r="L189" i="109"/>
  <c r="M188" i="109"/>
  <c r="D188" i="109" s="1"/>
  <c r="Z186" i="109"/>
  <c r="AB186" i="109" s="1"/>
  <c r="AC186" i="109"/>
  <c r="V72" i="109"/>
  <c r="H72" i="109"/>
  <c r="AA191" i="109"/>
  <c r="R184" i="109"/>
  <c r="O187" i="108"/>
  <c r="P185" i="108"/>
  <c r="Q185" i="108"/>
  <c r="S185" i="108" s="1"/>
  <c r="V72" i="108"/>
  <c r="H72" i="108"/>
  <c r="M188" i="108"/>
  <c r="D188" i="108" s="1"/>
  <c r="L189" i="108"/>
  <c r="B193" i="108"/>
  <c r="C192" i="108"/>
  <c r="Z186" i="108"/>
  <c r="AB186" i="108" s="1"/>
  <c r="AC186" i="108"/>
  <c r="AA191" i="108"/>
  <c r="R184" i="108"/>
  <c r="O187" i="107"/>
  <c r="P185" i="107"/>
  <c r="Q185" i="107"/>
  <c r="S185" i="107" s="1"/>
  <c r="AA191" i="107"/>
  <c r="M188" i="107"/>
  <c r="D188" i="107" s="1"/>
  <c r="L189" i="107"/>
  <c r="B193" i="107"/>
  <c r="C192" i="107"/>
  <c r="AC186" i="107"/>
  <c r="Z186" i="107"/>
  <c r="AB186" i="107" s="1"/>
  <c r="V72" i="107"/>
  <c r="H72" i="107"/>
  <c r="O187" i="106"/>
  <c r="P185" i="106"/>
  <c r="Q185" i="106"/>
  <c r="S185" i="106" s="1"/>
  <c r="M188" i="106"/>
  <c r="D188" i="106" s="1"/>
  <c r="L189" i="106"/>
  <c r="AA191" i="106"/>
  <c r="S106" i="94"/>
  <c r="B193" i="106"/>
  <c r="C192" i="106"/>
  <c r="V70" i="106"/>
  <c r="H70" i="106"/>
  <c r="Z186" i="106"/>
  <c r="AB186" i="106" s="1"/>
  <c r="AC186" i="106"/>
  <c r="R184" i="106"/>
  <c r="O187" i="105"/>
  <c r="P184" i="105"/>
  <c r="Q184" i="105"/>
  <c r="S184" i="105" s="1"/>
  <c r="AA190" i="105"/>
  <c r="M188" i="105"/>
  <c r="D188" i="105" s="1"/>
  <c r="L189" i="105"/>
  <c r="B192" i="105"/>
  <c r="C191" i="105"/>
  <c r="F70" i="105"/>
  <c r="X70" i="105"/>
  <c r="Z185" i="105"/>
  <c r="AB185" i="105" s="1"/>
  <c r="AC185" i="105"/>
  <c r="R183" i="105"/>
  <c r="O187" i="104"/>
  <c r="P185" i="104"/>
  <c r="Q185" i="104"/>
  <c r="S185" i="104" s="1"/>
  <c r="U72" i="104"/>
  <c r="E72" i="104" s="1"/>
  <c r="I71" i="104"/>
  <c r="L189" i="104"/>
  <c r="M188" i="104"/>
  <c r="D188" i="104" s="1"/>
  <c r="AA191" i="104"/>
  <c r="P107" i="94"/>
  <c r="R106" i="94"/>
  <c r="C192" i="104"/>
  <c r="B193" i="104"/>
  <c r="Z186" i="104"/>
  <c r="AB186" i="104" s="1"/>
  <c r="AC186" i="104"/>
  <c r="R184" i="104"/>
  <c r="P183" i="103"/>
  <c r="Q183" i="103"/>
  <c r="S183" i="103" s="1"/>
  <c r="AA191" i="103"/>
  <c r="F71" i="103"/>
  <c r="X71" i="103"/>
  <c r="AC185" i="103"/>
  <c r="Z185" i="103"/>
  <c r="AB185" i="103" s="1"/>
  <c r="L188" i="103"/>
  <c r="M187" i="103"/>
  <c r="D187" i="103" s="1"/>
  <c r="R182" i="103"/>
  <c r="C192" i="103"/>
  <c r="B193" i="103"/>
  <c r="O186" i="103"/>
  <c r="O187" i="102"/>
  <c r="P185" i="102"/>
  <c r="Q185" i="102"/>
  <c r="S185" i="102" s="1"/>
  <c r="R182" i="100"/>
  <c r="R184" i="101"/>
  <c r="B193" i="102"/>
  <c r="C192" i="102"/>
  <c r="Z186" i="102"/>
  <c r="AB186" i="102" s="1"/>
  <c r="AC186" i="102"/>
  <c r="M188" i="102"/>
  <c r="D188" i="102" s="1"/>
  <c r="L189" i="102"/>
  <c r="AA191" i="102"/>
  <c r="U72" i="102"/>
  <c r="E72" i="102" s="1"/>
  <c r="I71" i="102"/>
  <c r="R184" i="102"/>
  <c r="O187" i="101"/>
  <c r="P185" i="101"/>
  <c r="Q185" i="101"/>
  <c r="S185" i="101" s="1"/>
  <c r="AA191" i="101"/>
  <c r="AC186" i="101"/>
  <c r="Z186" i="101"/>
  <c r="AB186" i="101" s="1"/>
  <c r="M188" i="101"/>
  <c r="D188" i="101" s="1"/>
  <c r="L189" i="101"/>
  <c r="B193" i="101"/>
  <c r="C192" i="101"/>
  <c r="W70" i="101"/>
  <c r="O186" i="100"/>
  <c r="P183" i="100"/>
  <c r="Q183" i="100"/>
  <c r="S183" i="100" s="1"/>
  <c r="AA190" i="100"/>
  <c r="B192" i="100"/>
  <c r="C191" i="100"/>
  <c r="AC185" i="100"/>
  <c r="Z185" i="100"/>
  <c r="AB185" i="100" s="1"/>
  <c r="L188" i="100"/>
  <c r="M187" i="100"/>
  <c r="D187" i="100" s="1"/>
  <c r="O187" i="99"/>
  <c r="P184" i="99"/>
  <c r="Q184" i="99"/>
  <c r="S184" i="99" s="1"/>
  <c r="C192" i="99"/>
  <c r="B193" i="99"/>
  <c r="U71" i="99"/>
  <c r="E71" i="99" s="1"/>
  <c r="I70" i="99"/>
  <c r="L189" i="99"/>
  <c r="M188" i="99"/>
  <c r="D188" i="99" s="1"/>
  <c r="AC186" i="99"/>
  <c r="Z186" i="99"/>
  <c r="AB186" i="99" s="1"/>
  <c r="AA191" i="99"/>
  <c r="X69" i="98"/>
  <c r="F69" i="98"/>
  <c r="O187" i="98"/>
  <c r="C192" i="98"/>
  <c r="B193" i="98"/>
  <c r="S116" i="98"/>
  <c r="S102" i="97"/>
  <c r="I102" i="97" s="1"/>
  <c r="AA191" i="98"/>
  <c r="L189" i="98"/>
  <c r="M188" i="98"/>
  <c r="D188" i="98" s="1"/>
  <c r="AC185" i="98"/>
  <c r="Z185" i="98"/>
  <c r="AB185" i="98" s="1"/>
  <c r="R116" i="98"/>
  <c r="O187" i="97"/>
  <c r="U177" i="97"/>
  <c r="W177" i="97" s="1"/>
  <c r="V177" i="97" s="1"/>
  <c r="X177" i="97" s="1"/>
  <c r="Z186" i="97"/>
  <c r="AB186" i="97" s="1"/>
  <c r="AC186" i="97"/>
  <c r="C191" i="97"/>
  <c r="B192" i="97"/>
  <c r="R102" i="97"/>
  <c r="H102" i="97" s="1"/>
  <c r="E102" i="97"/>
  <c r="L189" i="97"/>
  <c r="M188" i="97"/>
  <c r="D188" i="97" s="1"/>
  <c r="AA190" i="97"/>
  <c r="O186" i="96"/>
  <c r="U175" i="96"/>
  <c r="W175" i="96" s="1"/>
  <c r="V175" i="96" s="1"/>
  <c r="X175" i="96" s="1"/>
  <c r="L188" i="96"/>
  <c r="M187" i="96"/>
  <c r="D187" i="96" s="1"/>
  <c r="Z185" i="96"/>
  <c r="AB185" i="96" s="1"/>
  <c r="AC185" i="96"/>
  <c r="C191" i="96"/>
  <c r="B192" i="96"/>
  <c r="AA190" i="96"/>
  <c r="O187" i="95"/>
  <c r="AA191" i="95"/>
  <c r="P102" i="95"/>
  <c r="Q102" i="95"/>
  <c r="B193" i="95"/>
  <c r="C192" i="95"/>
  <c r="L189" i="95"/>
  <c r="M188" i="95"/>
  <c r="D188" i="95" s="1"/>
  <c r="AC186" i="95"/>
  <c r="Z186" i="95"/>
  <c r="AB186" i="95" s="1"/>
  <c r="O185" i="94"/>
  <c r="AA190" i="94"/>
  <c r="AC184" i="94"/>
  <c r="Z184" i="94"/>
  <c r="AB184" i="94" s="1"/>
  <c r="L187" i="94"/>
  <c r="M186" i="94"/>
  <c r="D186" i="94" s="1"/>
  <c r="C191" i="94"/>
  <c r="B192" i="94"/>
  <c r="W72" i="102" l="1"/>
  <c r="W72" i="104"/>
  <c r="P103" i="97"/>
  <c r="U66" i="95"/>
  <c r="E66" i="95" s="1"/>
  <c r="W66" i="95"/>
  <c r="I65" i="95"/>
  <c r="X68" i="94"/>
  <c r="F68" i="94"/>
  <c r="H69" i="113"/>
  <c r="I68" i="100"/>
  <c r="U69" i="100"/>
  <c r="E69" i="100" s="1"/>
  <c r="F69" i="113"/>
  <c r="X69" i="113"/>
  <c r="I106" i="96"/>
  <c r="P107" i="96"/>
  <c r="Q107" i="96"/>
  <c r="E106" i="96"/>
  <c r="R106" i="96"/>
  <c r="H106" i="96" s="1"/>
  <c r="O188" i="117"/>
  <c r="U165" i="117"/>
  <c r="W165" i="117" s="1"/>
  <c r="V165" i="117" s="1"/>
  <c r="X165" i="117" s="1"/>
  <c r="AA192" i="117"/>
  <c r="S109" i="117"/>
  <c r="M189" i="117"/>
  <c r="D189" i="117" s="1"/>
  <c r="L190" i="117"/>
  <c r="Z187" i="117"/>
  <c r="AB187" i="117" s="1"/>
  <c r="AC187" i="117"/>
  <c r="B194" i="117"/>
  <c r="C193" i="117"/>
  <c r="R109" i="117"/>
  <c r="H109" i="117" s="1"/>
  <c r="E109" i="117"/>
  <c r="O188" i="116"/>
  <c r="U157" i="116"/>
  <c r="W157" i="116" s="1"/>
  <c r="V157" i="116" s="1"/>
  <c r="X157" i="116" s="1"/>
  <c r="AA192" i="116"/>
  <c r="C193" i="116"/>
  <c r="B194" i="116"/>
  <c r="P113" i="116"/>
  <c r="I112" i="116"/>
  <c r="Q113" i="116"/>
  <c r="F113" i="116" s="1"/>
  <c r="AC187" i="116"/>
  <c r="Z187" i="116"/>
  <c r="AB187" i="116" s="1"/>
  <c r="L190" i="116"/>
  <c r="M189" i="116"/>
  <c r="D189" i="116" s="1"/>
  <c r="Q107" i="94"/>
  <c r="R185" i="115"/>
  <c r="O188" i="115"/>
  <c r="P186" i="115"/>
  <c r="Q186" i="115"/>
  <c r="S186" i="115" s="1"/>
  <c r="L190" i="115"/>
  <c r="M189" i="115"/>
  <c r="D189" i="115" s="1"/>
  <c r="AC187" i="115"/>
  <c r="Z187" i="115"/>
  <c r="AB187" i="115" s="1"/>
  <c r="AA191" i="115"/>
  <c r="C192" i="115"/>
  <c r="B193" i="115"/>
  <c r="F72" i="115"/>
  <c r="X72" i="115"/>
  <c r="O188" i="114"/>
  <c r="P186" i="114"/>
  <c r="Q186" i="114"/>
  <c r="S186" i="114" s="1"/>
  <c r="M189" i="114"/>
  <c r="D189" i="114" s="1"/>
  <c r="L190" i="114"/>
  <c r="AA192" i="114"/>
  <c r="R185" i="114"/>
  <c r="Z187" i="114"/>
  <c r="AB187" i="114" s="1"/>
  <c r="AC187" i="114"/>
  <c r="B194" i="114"/>
  <c r="C193" i="114"/>
  <c r="F71" i="114"/>
  <c r="X71" i="114"/>
  <c r="O187" i="113"/>
  <c r="P185" i="113"/>
  <c r="Q185" i="113"/>
  <c r="S185" i="113" s="1"/>
  <c r="AA191" i="113"/>
  <c r="Z186" i="113"/>
  <c r="AB186" i="113" s="1"/>
  <c r="AC186" i="113"/>
  <c r="C192" i="113"/>
  <c r="B193" i="113"/>
  <c r="L189" i="113"/>
  <c r="M188" i="113"/>
  <c r="D188" i="113" s="1"/>
  <c r="R184" i="113"/>
  <c r="P185" i="112"/>
  <c r="Q185" i="112"/>
  <c r="S185" i="112" s="1"/>
  <c r="R184" i="112"/>
  <c r="AA192" i="112"/>
  <c r="L190" i="112"/>
  <c r="M189" i="112"/>
  <c r="D189" i="112" s="1"/>
  <c r="O188" i="112"/>
  <c r="R185" i="110"/>
  <c r="AC187" i="112"/>
  <c r="Z187" i="112"/>
  <c r="AB187" i="112" s="1"/>
  <c r="F72" i="112"/>
  <c r="X72" i="112"/>
  <c r="C193" i="112"/>
  <c r="B194" i="112"/>
  <c r="O188" i="111"/>
  <c r="P185" i="111"/>
  <c r="Q185" i="111"/>
  <c r="S185" i="111" s="1"/>
  <c r="M189" i="111"/>
  <c r="D189" i="111" s="1"/>
  <c r="L190" i="111"/>
  <c r="AA191" i="111"/>
  <c r="F70" i="111"/>
  <c r="X70" i="111"/>
  <c r="R184" i="111"/>
  <c r="AC186" i="111"/>
  <c r="Z186" i="111"/>
  <c r="AB186" i="111" s="1"/>
  <c r="B193" i="111"/>
  <c r="C192" i="111"/>
  <c r="P186" i="110"/>
  <c r="Q186" i="110"/>
  <c r="S186" i="110" s="1"/>
  <c r="O188" i="110"/>
  <c r="F72" i="110"/>
  <c r="X72" i="110"/>
  <c r="B194" i="110"/>
  <c r="C193" i="110"/>
  <c r="Z187" i="110"/>
  <c r="AB187" i="110" s="1"/>
  <c r="AC187" i="110"/>
  <c r="AA192" i="110"/>
  <c r="M189" i="110"/>
  <c r="D189" i="110" s="1"/>
  <c r="L190" i="110"/>
  <c r="O188" i="109"/>
  <c r="P186" i="109"/>
  <c r="Q186" i="109"/>
  <c r="S186" i="109" s="1"/>
  <c r="Z187" i="109"/>
  <c r="AB187" i="109" s="1"/>
  <c r="AC187" i="109"/>
  <c r="AA192" i="109"/>
  <c r="F72" i="109"/>
  <c r="X72" i="109"/>
  <c r="M189" i="109"/>
  <c r="D189" i="109" s="1"/>
  <c r="L190" i="109"/>
  <c r="B194" i="109"/>
  <c r="C193" i="109"/>
  <c r="R185" i="109"/>
  <c r="O188" i="108"/>
  <c r="P186" i="108"/>
  <c r="Q186" i="108"/>
  <c r="S186" i="108" s="1"/>
  <c r="B194" i="108"/>
  <c r="C193" i="108"/>
  <c r="F72" i="108"/>
  <c r="X72" i="108"/>
  <c r="Z187" i="108"/>
  <c r="AB187" i="108" s="1"/>
  <c r="AC187" i="108"/>
  <c r="AA192" i="108"/>
  <c r="M189" i="108"/>
  <c r="D189" i="108" s="1"/>
  <c r="L190" i="108"/>
  <c r="R185" i="108"/>
  <c r="O188" i="107"/>
  <c r="P186" i="107"/>
  <c r="Q186" i="107"/>
  <c r="S186" i="107" s="1"/>
  <c r="AA192" i="107"/>
  <c r="M189" i="107"/>
  <c r="D189" i="107" s="1"/>
  <c r="L190" i="107"/>
  <c r="R185" i="107"/>
  <c r="F72" i="107"/>
  <c r="X72" i="107"/>
  <c r="Z187" i="107"/>
  <c r="AB187" i="107" s="1"/>
  <c r="AC187" i="107"/>
  <c r="B194" i="107"/>
  <c r="C193" i="107"/>
  <c r="O188" i="106"/>
  <c r="P186" i="106"/>
  <c r="Q186" i="106"/>
  <c r="S186" i="106" s="1"/>
  <c r="Q103" i="97"/>
  <c r="F103" i="97" s="1"/>
  <c r="F70" i="106"/>
  <c r="X70" i="106"/>
  <c r="B194" i="106"/>
  <c r="C193" i="106"/>
  <c r="Z187" i="106"/>
  <c r="AB187" i="106" s="1"/>
  <c r="AC187" i="106"/>
  <c r="AA192" i="106"/>
  <c r="M189" i="106"/>
  <c r="D189" i="106" s="1"/>
  <c r="L190" i="106"/>
  <c r="R185" i="106"/>
  <c r="O188" i="105"/>
  <c r="P185" i="105"/>
  <c r="Q185" i="105"/>
  <c r="S185" i="105" s="1"/>
  <c r="Z186" i="105"/>
  <c r="AB186" i="105" s="1"/>
  <c r="AC186" i="105"/>
  <c r="U71" i="105"/>
  <c r="E71" i="105" s="1"/>
  <c r="I70" i="105"/>
  <c r="W71" i="105"/>
  <c r="AA191" i="105"/>
  <c r="M189" i="105"/>
  <c r="D189" i="105" s="1"/>
  <c r="L190" i="105"/>
  <c r="S107" i="94"/>
  <c r="Q108" i="94" s="1"/>
  <c r="B193" i="105"/>
  <c r="C192" i="105"/>
  <c r="R184" i="105"/>
  <c r="O188" i="104"/>
  <c r="AC187" i="104"/>
  <c r="Z187" i="104"/>
  <c r="AB187" i="104" s="1"/>
  <c r="C193" i="104"/>
  <c r="B194" i="104"/>
  <c r="L190" i="104"/>
  <c r="M189" i="104"/>
  <c r="D189" i="104" s="1"/>
  <c r="P186" i="104"/>
  <c r="Q186" i="104"/>
  <c r="S186" i="104" s="1"/>
  <c r="AA192" i="104"/>
  <c r="R107" i="94"/>
  <c r="V72" i="104"/>
  <c r="H72" i="104"/>
  <c r="R185" i="104"/>
  <c r="P184" i="103"/>
  <c r="Q184" i="103"/>
  <c r="S184" i="103" s="1"/>
  <c r="O187" i="103"/>
  <c r="AA192" i="103"/>
  <c r="U72" i="103"/>
  <c r="E72" i="103" s="1"/>
  <c r="I71" i="103"/>
  <c r="R183" i="103"/>
  <c r="C193" i="103"/>
  <c r="B194" i="103"/>
  <c r="L189" i="103"/>
  <c r="M188" i="103"/>
  <c r="D188" i="103" s="1"/>
  <c r="AC186" i="103"/>
  <c r="Z186" i="103"/>
  <c r="AB186" i="103" s="1"/>
  <c r="O188" i="102"/>
  <c r="P186" i="102"/>
  <c r="Q186" i="102"/>
  <c r="S186" i="102" s="1"/>
  <c r="V72" i="102"/>
  <c r="H72" i="102"/>
  <c r="B194" i="102"/>
  <c r="C193" i="102"/>
  <c r="M189" i="102"/>
  <c r="D189" i="102" s="1"/>
  <c r="L190" i="102"/>
  <c r="Z187" i="102"/>
  <c r="AB187" i="102" s="1"/>
  <c r="AC187" i="102"/>
  <c r="AA192" i="102"/>
  <c r="R185" i="102"/>
  <c r="O188" i="101"/>
  <c r="P186" i="101"/>
  <c r="Q186" i="101"/>
  <c r="S186" i="101" s="1"/>
  <c r="AA192" i="101"/>
  <c r="M189" i="101"/>
  <c r="D189" i="101" s="1"/>
  <c r="L190" i="101"/>
  <c r="R185" i="101"/>
  <c r="R183" i="100"/>
  <c r="V70" i="101"/>
  <c r="H70" i="101"/>
  <c r="B194" i="101"/>
  <c r="C193" i="101"/>
  <c r="Z187" i="101"/>
  <c r="AB187" i="101" s="1"/>
  <c r="AC187" i="101"/>
  <c r="O187" i="100"/>
  <c r="P184" i="100"/>
  <c r="Q184" i="100"/>
  <c r="S184" i="100" s="1"/>
  <c r="AA191" i="100"/>
  <c r="R184" i="99"/>
  <c r="M188" i="100"/>
  <c r="D188" i="100" s="1"/>
  <c r="L189" i="100"/>
  <c r="AC186" i="100"/>
  <c r="Z186" i="100"/>
  <c r="AB186" i="100" s="1"/>
  <c r="B193" i="100"/>
  <c r="C192" i="100"/>
  <c r="O188" i="99"/>
  <c r="P185" i="99"/>
  <c r="Q185" i="99"/>
  <c r="S185" i="99" s="1"/>
  <c r="AC187" i="99"/>
  <c r="Z187" i="99"/>
  <c r="AB187" i="99" s="1"/>
  <c r="L190" i="99"/>
  <c r="M189" i="99"/>
  <c r="D189" i="99" s="1"/>
  <c r="AA192" i="99"/>
  <c r="W71" i="99"/>
  <c r="C193" i="99"/>
  <c r="B194" i="99"/>
  <c r="U70" i="98"/>
  <c r="I69" i="98"/>
  <c r="O188" i="98"/>
  <c r="P117" i="98"/>
  <c r="Q117" i="98"/>
  <c r="AA192" i="98"/>
  <c r="AC186" i="98"/>
  <c r="Z186" i="98"/>
  <c r="AB186" i="98" s="1"/>
  <c r="L190" i="98"/>
  <c r="M189" i="98"/>
  <c r="D189" i="98" s="1"/>
  <c r="C193" i="98"/>
  <c r="B194" i="98"/>
  <c r="O188" i="97"/>
  <c r="U178" i="97"/>
  <c r="W178" i="97" s="1"/>
  <c r="V178" i="97" s="1"/>
  <c r="X178" i="97" s="1"/>
  <c r="E103" i="97"/>
  <c r="L190" i="97"/>
  <c r="M189" i="97"/>
  <c r="D189" i="97" s="1"/>
  <c r="AA191" i="97"/>
  <c r="C192" i="97"/>
  <c r="B193" i="97"/>
  <c r="AC187" i="97"/>
  <c r="Z187" i="97"/>
  <c r="AB187" i="97" s="1"/>
  <c r="O187" i="96"/>
  <c r="U176" i="96"/>
  <c r="W176" i="96" s="1"/>
  <c r="V176" i="96" s="1"/>
  <c r="X176" i="96" s="1"/>
  <c r="AA191" i="96"/>
  <c r="L189" i="96"/>
  <c r="M188" i="96"/>
  <c r="D188" i="96" s="1"/>
  <c r="C192" i="96"/>
  <c r="B193" i="96"/>
  <c r="Z186" i="96"/>
  <c r="AB186" i="96" s="1"/>
  <c r="AC186" i="96"/>
  <c r="O188" i="95"/>
  <c r="AA192" i="95"/>
  <c r="R102" i="95"/>
  <c r="AC187" i="95"/>
  <c r="Z187" i="95"/>
  <c r="AB187" i="95" s="1"/>
  <c r="M189" i="95"/>
  <c r="D189" i="95" s="1"/>
  <c r="L190" i="95"/>
  <c r="B194" i="95"/>
  <c r="C193" i="95"/>
  <c r="S102" i="95"/>
  <c r="O186" i="94"/>
  <c r="AA191" i="94"/>
  <c r="C192" i="94"/>
  <c r="B193" i="94"/>
  <c r="L188" i="94"/>
  <c r="M187" i="94"/>
  <c r="D187" i="94" s="1"/>
  <c r="AC185" i="94"/>
  <c r="Z185" i="94"/>
  <c r="AB185" i="94" s="1"/>
  <c r="W72" i="103" l="1"/>
  <c r="R103" i="97"/>
  <c r="H103" i="97" s="1"/>
  <c r="V66" i="95"/>
  <c r="H66" i="95"/>
  <c r="U69" i="94"/>
  <c r="I68" i="94"/>
  <c r="W69" i="100"/>
  <c r="V69" i="100" s="1"/>
  <c r="S103" i="97"/>
  <c r="I103" i="97" s="1"/>
  <c r="I69" i="113"/>
  <c r="U70" i="113"/>
  <c r="E70" i="113" s="1"/>
  <c r="H69" i="100"/>
  <c r="E107" i="96"/>
  <c r="R107" i="96"/>
  <c r="H107" i="96" s="1"/>
  <c r="F107" i="96"/>
  <c r="S107" i="96"/>
  <c r="O189" i="117"/>
  <c r="U166" i="117"/>
  <c r="W166" i="117" s="1"/>
  <c r="V166" i="117" s="1"/>
  <c r="X166" i="117" s="1"/>
  <c r="B195" i="117"/>
  <c r="C194" i="117"/>
  <c r="AA193" i="117"/>
  <c r="Z188" i="117"/>
  <c r="AB188" i="117" s="1"/>
  <c r="AC188" i="117"/>
  <c r="M190" i="117"/>
  <c r="D190" i="117" s="1"/>
  <c r="L191" i="117"/>
  <c r="P110" i="117"/>
  <c r="I109" i="117"/>
  <c r="Q110" i="117"/>
  <c r="F110" i="117" s="1"/>
  <c r="O189" i="116"/>
  <c r="U158" i="116"/>
  <c r="W158" i="116" s="1"/>
  <c r="V158" i="116" s="1"/>
  <c r="X158" i="116" s="1"/>
  <c r="S113" i="116"/>
  <c r="C194" i="116"/>
  <c r="B195" i="116"/>
  <c r="L191" i="116"/>
  <c r="M190" i="116"/>
  <c r="D190" i="116" s="1"/>
  <c r="AC188" i="116"/>
  <c r="Z188" i="116"/>
  <c r="AB188" i="116" s="1"/>
  <c r="R113" i="116"/>
  <c r="H113" i="116" s="1"/>
  <c r="E113" i="116"/>
  <c r="AA193" i="116"/>
  <c r="R185" i="112"/>
  <c r="R186" i="115"/>
  <c r="O189" i="115"/>
  <c r="P187" i="115"/>
  <c r="Q187" i="115"/>
  <c r="S187" i="115" s="1"/>
  <c r="U73" i="115"/>
  <c r="E73" i="115" s="1"/>
  <c r="I72" i="115"/>
  <c r="W73" i="115"/>
  <c r="C193" i="115"/>
  <c r="B194" i="115"/>
  <c r="AC188" i="115"/>
  <c r="Z188" i="115"/>
  <c r="AB188" i="115" s="1"/>
  <c r="L191" i="115"/>
  <c r="M190" i="115"/>
  <c r="D190" i="115" s="1"/>
  <c r="AA192" i="115"/>
  <c r="O189" i="114"/>
  <c r="P187" i="114"/>
  <c r="Q187" i="114"/>
  <c r="S187" i="114" s="1"/>
  <c r="B195" i="114"/>
  <c r="C194" i="114"/>
  <c r="R186" i="114"/>
  <c r="U72" i="114"/>
  <c r="E72" i="114" s="1"/>
  <c r="I71" i="114"/>
  <c r="AA193" i="114"/>
  <c r="Z188" i="114"/>
  <c r="AB188" i="114" s="1"/>
  <c r="AC188" i="114"/>
  <c r="M190" i="114"/>
  <c r="D190" i="114" s="1"/>
  <c r="L191" i="114"/>
  <c r="O188" i="113"/>
  <c r="P186" i="113"/>
  <c r="Q186" i="113"/>
  <c r="S186" i="113" s="1"/>
  <c r="L190" i="113"/>
  <c r="M189" i="113"/>
  <c r="D189" i="113" s="1"/>
  <c r="AA192" i="113"/>
  <c r="C193" i="113"/>
  <c r="B194" i="113"/>
  <c r="AC187" i="113"/>
  <c r="Z187" i="113"/>
  <c r="AB187" i="113" s="1"/>
  <c r="R185" i="113"/>
  <c r="P186" i="112"/>
  <c r="Q186" i="112"/>
  <c r="S186" i="112" s="1"/>
  <c r="C194" i="112"/>
  <c r="B195" i="112"/>
  <c r="U73" i="112"/>
  <c r="E73" i="112" s="1"/>
  <c r="I72" i="112"/>
  <c r="L191" i="112"/>
  <c r="M190" i="112"/>
  <c r="D190" i="112" s="1"/>
  <c r="AA193" i="112"/>
  <c r="AC188" i="112"/>
  <c r="Z188" i="112"/>
  <c r="AB188" i="112" s="1"/>
  <c r="O189" i="112"/>
  <c r="O189" i="111"/>
  <c r="P186" i="111"/>
  <c r="Q186" i="111"/>
  <c r="S186" i="111" s="1"/>
  <c r="B194" i="111"/>
  <c r="C193" i="111"/>
  <c r="AC187" i="111"/>
  <c r="Z187" i="111"/>
  <c r="AB187" i="111" s="1"/>
  <c r="U71" i="111"/>
  <c r="E71" i="111" s="1"/>
  <c r="I70" i="111"/>
  <c r="R185" i="111"/>
  <c r="AA192" i="111"/>
  <c r="M190" i="111"/>
  <c r="D190" i="111" s="1"/>
  <c r="L191" i="111"/>
  <c r="O189" i="110"/>
  <c r="P187" i="110"/>
  <c r="Q187" i="110"/>
  <c r="S187" i="110" s="1"/>
  <c r="B195" i="110"/>
  <c r="C194" i="110"/>
  <c r="R186" i="110"/>
  <c r="M190" i="110"/>
  <c r="D190" i="110" s="1"/>
  <c r="L191" i="110"/>
  <c r="Z188" i="110"/>
  <c r="AB188" i="110" s="1"/>
  <c r="AC188" i="110"/>
  <c r="AA193" i="110"/>
  <c r="U73" i="110"/>
  <c r="E73" i="110" s="1"/>
  <c r="I72" i="110"/>
  <c r="O189" i="109"/>
  <c r="P187" i="109"/>
  <c r="Q187" i="109"/>
  <c r="S187" i="109" s="1"/>
  <c r="AA193" i="109"/>
  <c r="M190" i="109"/>
  <c r="D190" i="109" s="1"/>
  <c r="L191" i="109"/>
  <c r="U73" i="109"/>
  <c r="E73" i="109" s="1"/>
  <c r="I72" i="109"/>
  <c r="B195" i="109"/>
  <c r="C194" i="109"/>
  <c r="AC188" i="109"/>
  <c r="Z188" i="109"/>
  <c r="AB188" i="109" s="1"/>
  <c r="R186" i="109"/>
  <c r="O189" i="108"/>
  <c r="P187" i="108"/>
  <c r="Q187" i="108"/>
  <c r="S187" i="108" s="1"/>
  <c r="M190" i="108"/>
  <c r="D190" i="108" s="1"/>
  <c r="L191" i="108"/>
  <c r="B195" i="108"/>
  <c r="C194" i="108"/>
  <c r="P108" i="94"/>
  <c r="R108" i="94" s="1"/>
  <c r="Z188" i="108"/>
  <c r="AB188" i="108" s="1"/>
  <c r="AC188" i="108"/>
  <c r="U73" i="108"/>
  <c r="E73" i="108" s="1"/>
  <c r="I72" i="108"/>
  <c r="AA193" i="108"/>
  <c r="R186" i="108"/>
  <c r="O189" i="107"/>
  <c r="P187" i="107"/>
  <c r="Q187" i="107"/>
  <c r="S187" i="107" s="1"/>
  <c r="B195" i="107"/>
  <c r="C194" i="107"/>
  <c r="M190" i="107"/>
  <c r="D190" i="107" s="1"/>
  <c r="L191" i="107"/>
  <c r="R186" i="107"/>
  <c r="AA193" i="107"/>
  <c r="Z188" i="107"/>
  <c r="AB188" i="107" s="1"/>
  <c r="AC188" i="107"/>
  <c r="U73" i="107"/>
  <c r="E73" i="107" s="1"/>
  <c r="I72" i="107"/>
  <c r="O189" i="106"/>
  <c r="P187" i="106"/>
  <c r="Q187" i="106"/>
  <c r="S187" i="106" s="1"/>
  <c r="Z188" i="106"/>
  <c r="AB188" i="106" s="1"/>
  <c r="AC188" i="106"/>
  <c r="AA193" i="106"/>
  <c r="U71" i="106"/>
  <c r="E71" i="106" s="1"/>
  <c r="I70" i="106"/>
  <c r="M190" i="106"/>
  <c r="D190" i="106" s="1"/>
  <c r="L191" i="106"/>
  <c r="B195" i="106"/>
  <c r="C194" i="106"/>
  <c r="R186" i="106"/>
  <c r="O189" i="105"/>
  <c r="P186" i="105"/>
  <c r="Q186" i="105"/>
  <c r="S186" i="105" s="1"/>
  <c r="B194" i="105"/>
  <c r="C193" i="105"/>
  <c r="M190" i="105"/>
  <c r="D190" i="105" s="1"/>
  <c r="L191" i="105"/>
  <c r="S108" i="94"/>
  <c r="P109" i="94" s="1"/>
  <c r="AA192" i="105"/>
  <c r="V71" i="105"/>
  <c r="H71" i="105"/>
  <c r="Z187" i="105"/>
  <c r="AB187" i="105" s="1"/>
  <c r="AC187" i="105"/>
  <c r="R185" i="105"/>
  <c r="P187" i="104"/>
  <c r="Q187" i="104"/>
  <c r="S187" i="104" s="1"/>
  <c r="O189" i="104"/>
  <c r="C194" i="104"/>
  <c r="B195" i="104"/>
  <c r="F72" i="104"/>
  <c r="X72" i="104"/>
  <c r="R186" i="104"/>
  <c r="L191" i="104"/>
  <c r="M190" i="104"/>
  <c r="D190" i="104" s="1"/>
  <c r="AA193" i="104"/>
  <c r="AC188" i="104"/>
  <c r="Z188" i="104"/>
  <c r="AB188" i="104" s="1"/>
  <c r="O188" i="103"/>
  <c r="P185" i="103"/>
  <c r="Q185" i="103"/>
  <c r="S185" i="103" s="1"/>
  <c r="AC187" i="103"/>
  <c r="Z187" i="103"/>
  <c r="AB187" i="103" s="1"/>
  <c r="L190" i="103"/>
  <c r="M189" i="103"/>
  <c r="D189" i="103" s="1"/>
  <c r="AA193" i="103"/>
  <c r="V72" i="103"/>
  <c r="H72" i="103"/>
  <c r="R184" i="103"/>
  <c r="C194" i="103"/>
  <c r="B195" i="103"/>
  <c r="O189" i="102"/>
  <c r="P187" i="102"/>
  <c r="Q187" i="102"/>
  <c r="S187" i="102" s="1"/>
  <c r="B195" i="102"/>
  <c r="C194" i="102"/>
  <c r="F72" i="102"/>
  <c r="X72" i="102"/>
  <c r="Z188" i="102"/>
  <c r="AB188" i="102" s="1"/>
  <c r="AC188" i="102"/>
  <c r="M190" i="102"/>
  <c r="D190" i="102" s="1"/>
  <c r="L191" i="102"/>
  <c r="AA193" i="102"/>
  <c r="R186" i="102"/>
  <c r="O189" i="101"/>
  <c r="P187" i="101"/>
  <c r="Q187" i="101"/>
  <c r="S187" i="101" s="1"/>
  <c r="Z188" i="101"/>
  <c r="AB188" i="101" s="1"/>
  <c r="AC188" i="101"/>
  <c r="AA193" i="101"/>
  <c r="M190" i="101"/>
  <c r="D190" i="101" s="1"/>
  <c r="L191" i="101"/>
  <c r="R186" i="101"/>
  <c r="R185" i="99"/>
  <c r="B195" i="101"/>
  <c r="C194" i="101"/>
  <c r="F70" i="101"/>
  <c r="X70" i="101"/>
  <c r="O188" i="100"/>
  <c r="P185" i="100"/>
  <c r="Q185" i="100"/>
  <c r="S185" i="100" s="1"/>
  <c r="B194" i="100"/>
  <c r="C193" i="100"/>
  <c r="Z187" i="100"/>
  <c r="AB187" i="100" s="1"/>
  <c r="AC187" i="100"/>
  <c r="R184" i="100"/>
  <c r="AA192" i="100"/>
  <c r="M189" i="100"/>
  <c r="D189" i="100" s="1"/>
  <c r="L190" i="100"/>
  <c r="O189" i="99"/>
  <c r="P186" i="99"/>
  <c r="Q186" i="99"/>
  <c r="S186" i="99" s="1"/>
  <c r="AA193" i="99"/>
  <c r="L191" i="99"/>
  <c r="M190" i="99"/>
  <c r="D190" i="99" s="1"/>
  <c r="AC188" i="99"/>
  <c r="Z188" i="99"/>
  <c r="AB188" i="99" s="1"/>
  <c r="C194" i="99"/>
  <c r="B195" i="99"/>
  <c r="V71" i="99"/>
  <c r="H71" i="99"/>
  <c r="W70" i="98"/>
  <c r="E70" i="98"/>
  <c r="O189" i="98"/>
  <c r="C194" i="98"/>
  <c r="B195" i="98"/>
  <c r="R117" i="98"/>
  <c r="AA193" i="98"/>
  <c r="L191" i="98"/>
  <c r="M190" i="98"/>
  <c r="D190" i="98" s="1"/>
  <c r="AC187" i="98"/>
  <c r="Z187" i="98"/>
  <c r="AB187" i="98" s="1"/>
  <c r="S117" i="98"/>
  <c r="O189" i="97"/>
  <c r="AC188" i="97"/>
  <c r="Z188" i="97"/>
  <c r="AB188" i="97" s="1"/>
  <c r="AA192" i="97"/>
  <c r="L191" i="97"/>
  <c r="M190" i="97"/>
  <c r="D190" i="97" s="1"/>
  <c r="U179" i="97"/>
  <c r="W179" i="97" s="1"/>
  <c r="V179" i="97" s="1"/>
  <c r="X179" i="97" s="1"/>
  <c r="C193" i="97"/>
  <c r="B194" i="97"/>
  <c r="P104" i="97"/>
  <c r="O188" i="96"/>
  <c r="U177" i="96"/>
  <c r="W177" i="96" s="1"/>
  <c r="V177" i="96" s="1"/>
  <c r="X177" i="96" s="1"/>
  <c r="AA192" i="96"/>
  <c r="L190" i="96"/>
  <c r="M189" i="96"/>
  <c r="D189" i="96" s="1"/>
  <c r="AC187" i="96"/>
  <c r="Z187" i="96"/>
  <c r="AB187" i="96" s="1"/>
  <c r="C193" i="96"/>
  <c r="B194" i="96"/>
  <c r="O189" i="95"/>
  <c r="AA193" i="95"/>
  <c r="M190" i="95"/>
  <c r="D190" i="95" s="1"/>
  <c r="L191" i="95"/>
  <c r="P103" i="95"/>
  <c r="Q103" i="95"/>
  <c r="B195" i="95"/>
  <c r="C194" i="95"/>
  <c r="Z188" i="95"/>
  <c r="AB188" i="95" s="1"/>
  <c r="AC188" i="95"/>
  <c r="O187" i="94"/>
  <c r="C193" i="94"/>
  <c r="B194" i="94"/>
  <c r="AC186" i="94"/>
  <c r="Z186" i="94"/>
  <c r="AB186" i="94" s="1"/>
  <c r="L189" i="94"/>
  <c r="M188" i="94"/>
  <c r="D188" i="94" s="1"/>
  <c r="AA192" i="94"/>
  <c r="W73" i="110" l="1"/>
  <c r="W71" i="111"/>
  <c r="W73" i="112"/>
  <c r="W73" i="107"/>
  <c r="W73" i="108"/>
  <c r="W73" i="109"/>
  <c r="X66" i="95"/>
  <c r="F66" i="95"/>
  <c r="W69" i="94"/>
  <c r="E69" i="94"/>
  <c r="Q104" i="97"/>
  <c r="F104" i="97" s="1"/>
  <c r="W70" i="113"/>
  <c r="V70" i="113" s="1"/>
  <c r="F69" i="100"/>
  <c r="X69" i="100"/>
  <c r="P108" i="96"/>
  <c r="I107" i="96"/>
  <c r="Q108" i="96"/>
  <c r="F108" i="96" s="1"/>
  <c r="O190" i="117"/>
  <c r="U167" i="117"/>
  <c r="W167" i="117" s="1"/>
  <c r="V167" i="117" s="1"/>
  <c r="X167" i="117" s="1"/>
  <c r="S110" i="117"/>
  <c r="M191" i="117"/>
  <c r="D191" i="117" s="1"/>
  <c r="L192" i="117"/>
  <c r="Z189" i="117"/>
  <c r="AB189" i="117" s="1"/>
  <c r="AC189" i="117"/>
  <c r="B196" i="117"/>
  <c r="C195" i="117"/>
  <c r="R110" i="117"/>
  <c r="H110" i="117" s="1"/>
  <c r="E110" i="117"/>
  <c r="AA194" i="117"/>
  <c r="U159" i="116"/>
  <c r="W159" i="116" s="1"/>
  <c r="V159" i="116" s="1"/>
  <c r="X159" i="116" s="1"/>
  <c r="O190" i="116"/>
  <c r="C195" i="116"/>
  <c r="B196" i="116"/>
  <c r="P114" i="116"/>
  <c r="I113" i="116"/>
  <c r="Q114" i="116"/>
  <c r="F114" i="116" s="1"/>
  <c r="AC189" i="116"/>
  <c r="Z189" i="116"/>
  <c r="AB189" i="116" s="1"/>
  <c r="L192" i="116"/>
  <c r="M191" i="116"/>
  <c r="D191" i="116" s="1"/>
  <c r="AA194" i="116"/>
  <c r="R187" i="115"/>
  <c r="O190" i="115"/>
  <c r="P188" i="115"/>
  <c r="Q188" i="115"/>
  <c r="S188" i="115" s="1"/>
  <c r="L192" i="115"/>
  <c r="M191" i="115"/>
  <c r="D191" i="115" s="1"/>
  <c r="AC189" i="115"/>
  <c r="Z189" i="115"/>
  <c r="AB189" i="115" s="1"/>
  <c r="AA193" i="115"/>
  <c r="C194" i="115"/>
  <c r="B195" i="115"/>
  <c r="V73" i="115"/>
  <c r="H73" i="115"/>
  <c r="O190" i="114"/>
  <c r="P188" i="114"/>
  <c r="Q188" i="114"/>
  <c r="S188" i="114" s="1"/>
  <c r="W72" i="114"/>
  <c r="B196" i="114"/>
  <c r="C195" i="114"/>
  <c r="M191" i="114"/>
  <c r="D191" i="114" s="1"/>
  <c r="L192" i="114"/>
  <c r="Z189" i="114"/>
  <c r="AB189" i="114" s="1"/>
  <c r="AC189" i="114"/>
  <c r="AA194" i="114"/>
  <c r="R187" i="114"/>
  <c r="O189" i="113"/>
  <c r="C194" i="113"/>
  <c r="B195" i="113"/>
  <c r="L191" i="113"/>
  <c r="M190" i="113"/>
  <c r="D190" i="113" s="1"/>
  <c r="P187" i="113"/>
  <c r="Q187" i="113"/>
  <c r="S187" i="113" s="1"/>
  <c r="AC188" i="113"/>
  <c r="Z188" i="113"/>
  <c r="AB188" i="113" s="1"/>
  <c r="AA193" i="113"/>
  <c r="R186" i="113"/>
  <c r="P187" i="112"/>
  <c r="Q187" i="112"/>
  <c r="S187" i="112" s="1"/>
  <c r="Q109" i="94"/>
  <c r="O190" i="112"/>
  <c r="L192" i="112"/>
  <c r="M191" i="112"/>
  <c r="D191" i="112" s="1"/>
  <c r="AA194" i="112"/>
  <c r="R186" i="112"/>
  <c r="AC189" i="112"/>
  <c r="Z189" i="112"/>
  <c r="AB189" i="112" s="1"/>
  <c r="V73" i="112"/>
  <c r="H73" i="112"/>
  <c r="C195" i="112"/>
  <c r="B196" i="112"/>
  <c r="O190" i="111"/>
  <c r="P187" i="111"/>
  <c r="Q187" i="111"/>
  <c r="S187" i="111" s="1"/>
  <c r="Z188" i="111"/>
  <c r="AB188" i="111" s="1"/>
  <c r="AC188" i="111"/>
  <c r="B195" i="111"/>
  <c r="C194" i="111"/>
  <c r="R186" i="111"/>
  <c r="M191" i="111"/>
  <c r="D191" i="111" s="1"/>
  <c r="L192" i="111"/>
  <c r="V71" i="111"/>
  <c r="H71" i="111"/>
  <c r="AA193" i="111"/>
  <c r="O190" i="110"/>
  <c r="P188" i="110"/>
  <c r="Q188" i="110"/>
  <c r="S188" i="110" s="1"/>
  <c r="Z189" i="110"/>
  <c r="AB189" i="110" s="1"/>
  <c r="AC189" i="110"/>
  <c r="M191" i="110"/>
  <c r="D191" i="110" s="1"/>
  <c r="L192" i="110"/>
  <c r="B196" i="110"/>
  <c r="C195" i="110"/>
  <c r="V73" i="110"/>
  <c r="H73" i="110"/>
  <c r="AA194" i="110"/>
  <c r="R187" i="110"/>
  <c r="O190" i="109"/>
  <c r="P188" i="109"/>
  <c r="Q188" i="109"/>
  <c r="S188" i="109" s="1"/>
  <c r="AA194" i="109"/>
  <c r="V73" i="109"/>
  <c r="H73" i="109"/>
  <c r="M191" i="109"/>
  <c r="D191" i="109" s="1"/>
  <c r="L192" i="109"/>
  <c r="Z189" i="109"/>
  <c r="AB189" i="109" s="1"/>
  <c r="AC189" i="109"/>
  <c r="B196" i="109"/>
  <c r="C195" i="109"/>
  <c r="R187" i="109"/>
  <c r="O190" i="108"/>
  <c r="P188" i="108"/>
  <c r="Q188" i="108"/>
  <c r="S188" i="108" s="1"/>
  <c r="V73" i="108"/>
  <c r="H73" i="108"/>
  <c r="Z189" i="108"/>
  <c r="AB189" i="108" s="1"/>
  <c r="AC189" i="108"/>
  <c r="B196" i="108"/>
  <c r="C195" i="108"/>
  <c r="AA194" i="108"/>
  <c r="M191" i="108"/>
  <c r="D191" i="108" s="1"/>
  <c r="L192" i="108"/>
  <c r="R187" i="108"/>
  <c r="O190" i="107"/>
  <c r="P188" i="107"/>
  <c r="Q188" i="107"/>
  <c r="S188" i="107" s="1"/>
  <c r="V73" i="107"/>
  <c r="H73" i="107"/>
  <c r="Z189" i="107"/>
  <c r="AB189" i="107" s="1"/>
  <c r="AC189" i="107"/>
  <c r="M191" i="107"/>
  <c r="D191" i="107" s="1"/>
  <c r="L192" i="107"/>
  <c r="AA194" i="107"/>
  <c r="B196" i="107"/>
  <c r="C195" i="107"/>
  <c r="R187" i="107"/>
  <c r="O190" i="106"/>
  <c r="P188" i="106"/>
  <c r="Q188" i="106"/>
  <c r="S188" i="106" s="1"/>
  <c r="S109" i="94"/>
  <c r="P110" i="94" s="1"/>
  <c r="AA194" i="106"/>
  <c r="M191" i="106"/>
  <c r="D191" i="106" s="1"/>
  <c r="L192" i="106"/>
  <c r="W71" i="106"/>
  <c r="B196" i="106"/>
  <c r="C195" i="106"/>
  <c r="Z189" i="106"/>
  <c r="AB189" i="106" s="1"/>
  <c r="AC189" i="106"/>
  <c r="R187" i="106"/>
  <c r="O190" i="105"/>
  <c r="P187" i="105"/>
  <c r="Q187" i="105"/>
  <c r="S187" i="105" s="1"/>
  <c r="F71" i="105"/>
  <c r="X71" i="105"/>
  <c r="B195" i="105"/>
  <c r="C194" i="105"/>
  <c r="Z188" i="105"/>
  <c r="AB188" i="105" s="1"/>
  <c r="AC188" i="105"/>
  <c r="M191" i="105"/>
  <c r="D191" i="105" s="1"/>
  <c r="L192" i="105"/>
  <c r="AA193" i="105"/>
  <c r="R186" i="105"/>
  <c r="O190" i="104"/>
  <c r="P188" i="104"/>
  <c r="Q188" i="104"/>
  <c r="S188" i="104" s="1"/>
  <c r="AC189" i="104"/>
  <c r="Z189" i="104"/>
  <c r="AB189" i="104" s="1"/>
  <c r="AA194" i="104"/>
  <c r="R187" i="104"/>
  <c r="L192" i="104"/>
  <c r="M191" i="104"/>
  <c r="D191" i="104" s="1"/>
  <c r="U73" i="104"/>
  <c r="E73" i="104" s="1"/>
  <c r="I72" i="104"/>
  <c r="C195" i="104"/>
  <c r="B196" i="104"/>
  <c r="R185" i="103"/>
  <c r="O189" i="103"/>
  <c r="P186" i="103"/>
  <c r="Q186" i="103"/>
  <c r="S186" i="103" s="1"/>
  <c r="AA194" i="103"/>
  <c r="L191" i="103"/>
  <c r="M190" i="103"/>
  <c r="D190" i="103" s="1"/>
  <c r="AC188" i="103"/>
  <c r="Z188" i="103"/>
  <c r="AB188" i="103" s="1"/>
  <c r="C195" i="103"/>
  <c r="B196" i="103"/>
  <c r="F72" i="103"/>
  <c r="X72" i="103"/>
  <c r="O190" i="102"/>
  <c r="P188" i="102"/>
  <c r="Q188" i="102"/>
  <c r="S188" i="102" s="1"/>
  <c r="B196" i="102"/>
  <c r="C195" i="102"/>
  <c r="M191" i="102"/>
  <c r="D191" i="102" s="1"/>
  <c r="L192" i="102"/>
  <c r="Z189" i="102"/>
  <c r="AB189" i="102" s="1"/>
  <c r="AC189" i="102"/>
  <c r="U73" i="102"/>
  <c r="E73" i="102" s="1"/>
  <c r="I72" i="102"/>
  <c r="W73" i="102"/>
  <c r="AA194" i="102"/>
  <c r="R187" i="102"/>
  <c r="O190" i="101"/>
  <c r="P188" i="101"/>
  <c r="Q188" i="101"/>
  <c r="S188" i="101" s="1"/>
  <c r="R185" i="100"/>
  <c r="U71" i="101"/>
  <c r="E71" i="101" s="1"/>
  <c r="I70" i="101"/>
  <c r="AA194" i="101"/>
  <c r="M191" i="101"/>
  <c r="D191" i="101" s="1"/>
  <c r="L192" i="101"/>
  <c r="R187" i="101"/>
  <c r="B196" i="101"/>
  <c r="C195" i="101"/>
  <c r="Z189" i="101"/>
  <c r="AB189" i="101" s="1"/>
  <c r="AC189" i="101"/>
  <c r="O189" i="100"/>
  <c r="P186" i="100"/>
  <c r="Q186" i="100"/>
  <c r="S186" i="100" s="1"/>
  <c r="B195" i="100"/>
  <c r="C194" i="100"/>
  <c r="R186" i="99"/>
  <c r="M190" i="100"/>
  <c r="D190" i="100" s="1"/>
  <c r="L191" i="100"/>
  <c r="Z188" i="100"/>
  <c r="AB188" i="100" s="1"/>
  <c r="AC188" i="100"/>
  <c r="AA193" i="100"/>
  <c r="O190" i="99"/>
  <c r="P187" i="99"/>
  <c r="Q187" i="99"/>
  <c r="S187" i="99" s="1"/>
  <c r="C195" i="99"/>
  <c r="B196" i="99"/>
  <c r="F71" i="99"/>
  <c r="X71" i="99"/>
  <c r="AA194" i="99"/>
  <c r="AC189" i="99"/>
  <c r="Z189" i="99"/>
  <c r="AB189" i="99" s="1"/>
  <c r="L192" i="99"/>
  <c r="M191" i="99"/>
  <c r="D191" i="99" s="1"/>
  <c r="V70" i="98"/>
  <c r="H70" i="98"/>
  <c r="O190" i="98"/>
  <c r="AA194" i="98"/>
  <c r="S103" i="95"/>
  <c r="P118" i="98"/>
  <c r="Q118" i="98"/>
  <c r="AC188" i="98"/>
  <c r="Z188" i="98"/>
  <c r="AB188" i="98" s="1"/>
  <c r="L192" i="98"/>
  <c r="M191" i="98"/>
  <c r="D191" i="98" s="1"/>
  <c r="C195" i="98"/>
  <c r="B196" i="98"/>
  <c r="O190" i="97"/>
  <c r="U180" i="97"/>
  <c r="W180" i="97" s="1"/>
  <c r="V180" i="97" s="1"/>
  <c r="X180" i="97" s="1"/>
  <c r="E104" i="97"/>
  <c r="C194" i="97"/>
  <c r="B195" i="97"/>
  <c r="L192" i="97"/>
  <c r="M191" i="97"/>
  <c r="D191" i="97" s="1"/>
  <c r="AA193" i="97"/>
  <c r="AC189" i="97"/>
  <c r="Z189" i="97"/>
  <c r="AB189" i="97" s="1"/>
  <c r="O189" i="96"/>
  <c r="C194" i="96"/>
  <c r="B195" i="96"/>
  <c r="U178" i="96"/>
  <c r="W178" i="96" s="1"/>
  <c r="V178" i="96" s="1"/>
  <c r="X178" i="96" s="1"/>
  <c r="AA193" i="96"/>
  <c r="AC188" i="96"/>
  <c r="Z188" i="96"/>
  <c r="AB188" i="96" s="1"/>
  <c r="L191" i="96"/>
  <c r="M190" i="96"/>
  <c r="D190" i="96" s="1"/>
  <c r="O190" i="95"/>
  <c r="Z189" i="95"/>
  <c r="AB189" i="95" s="1"/>
  <c r="AC189" i="95"/>
  <c r="AA194" i="95"/>
  <c r="R103" i="95"/>
  <c r="M191" i="95"/>
  <c r="D191" i="95" s="1"/>
  <c r="L192" i="95"/>
  <c r="B196" i="95"/>
  <c r="C195" i="95"/>
  <c r="O188" i="94"/>
  <c r="C194" i="94"/>
  <c r="B195" i="94"/>
  <c r="L190" i="94"/>
  <c r="M189" i="94"/>
  <c r="D189" i="94" s="1"/>
  <c r="AC187" i="94"/>
  <c r="Z187" i="94"/>
  <c r="AB187" i="94" s="1"/>
  <c r="AA193" i="94"/>
  <c r="W73" i="104" l="1"/>
  <c r="S104" i="97"/>
  <c r="R104" i="97"/>
  <c r="H104" i="97" s="1"/>
  <c r="U67" i="95"/>
  <c r="I66" i="95"/>
  <c r="V69" i="94"/>
  <c r="H69" i="94"/>
  <c r="H70" i="113"/>
  <c r="Q110" i="94"/>
  <c r="R110" i="94" s="1"/>
  <c r="R109" i="94"/>
  <c r="U70" i="100"/>
  <c r="E70" i="100" s="1"/>
  <c r="I69" i="100"/>
  <c r="F70" i="113"/>
  <c r="X70" i="113"/>
  <c r="Q104" i="95"/>
  <c r="P104" i="95"/>
  <c r="S108" i="96"/>
  <c r="P109" i="96" s="1"/>
  <c r="R108" i="96"/>
  <c r="H108" i="96" s="1"/>
  <c r="E108" i="96"/>
  <c r="O191" i="117"/>
  <c r="U168" i="117"/>
  <c r="W168" i="117" s="1"/>
  <c r="V168" i="117" s="1"/>
  <c r="X168" i="117" s="1"/>
  <c r="AA195" i="117"/>
  <c r="Z190" i="117"/>
  <c r="AB190" i="117" s="1"/>
  <c r="AC190" i="117"/>
  <c r="M192" i="117"/>
  <c r="D192" i="117" s="1"/>
  <c r="L193" i="117"/>
  <c r="P111" i="117"/>
  <c r="I110" i="117"/>
  <c r="Q111" i="117"/>
  <c r="F111" i="117" s="1"/>
  <c r="B197" i="117"/>
  <c r="C196" i="117"/>
  <c r="O191" i="116"/>
  <c r="U160" i="116"/>
  <c r="W160" i="116" s="1"/>
  <c r="V160" i="116" s="1"/>
  <c r="X160" i="116" s="1"/>
  <c r="L193" i="116"/>
  <c r="M192" i="116"/>
  <c r="D192" i="116" s="1"/>
  <c r="AC190" i="116"/>
  <c r="Z190" i="116"/>
  <c r="AB190" i="116" s="1"/>
  <c r="R114" i="116"/>
  <c r="H114" i="116" s="1"/>
  <c r="E114" i="116"/>
  <c r="AA195" i="116"/>
  <c r="S114" i="116"/>
  <c r="C196" i="116"/>
  <c r="B197" i="116"/>
  <c r="R188" i="115"/>
  <c r="O191" i="115"/>
  <c r="P189" i="115"/>
  <c r="Q189" i="115"/>
  <c r="S189" i="115" s="1"/>
  <c r="C195" i="115"/>
  <c r="B196" i="115"/>
  <c r="AC190" i="115"/>
  <c r="Z190" i="115"/>
  <c r="AB190" i="115" s="1"/>
  <c r="L193" i="115"/>
  <c r="M192" i="115"/>
  <c r="D192" i="115" s="1"/>
  <c r="F73" i="115"/>
  <c r="X73" i="115"/>
  <c r="AA194" i="115"/>
  <c r="O191" i="114"/>
  <c r="P189" i="114"/>
  <c r="Q189" i="114"/>
  <c r="S189" i="114" s="1"/>
  <c r="Z190" i="114"/>
  <c r="AB190" i="114" s="1"/>
  <c r="AC190" i="114"/>
  <c r="M192" i="114"/>
  <c r="D192" i="114" s="1"/>
  <c r="L193" i="114"/>
  <c r="AA195" i="114"/>
  <c r="V72" i="114"/>
  <c r="H72" i="114"/>
  <c r="B197" i="114"/>
  <c r="C196" i="114"/>
  <c r="R188" i="114"/>
  <c r="P188" i="113"/>
  <c r="Q188" i="113"/>
  <c r="S188" i="113" s="1"/>
  <c r="O190" i="113"/>
  <c r="AC189" i="113"/>
  <c r="Z189" i="113"/>
  <c r="AB189" i="113" s="1"/>
  <c r="R187" i="113"/>
  <c r="C195" i="113"/>
  <c r="B196" i="113"/>
  <c r="L192" i="113"/>
  <c r="M191" i="113"/>
  <c r="D191" i="113" s="1"/>
  <c r="AA194" i="113"/>
  <c r="O191" i="112"/>
  <c r="P188" i="112"/>
  <c r="Q188" i="112"/>
  <c r="S188" i="112" s="1"/>
  <c r="C196" i="112"/>
  <c r="B197" i="112"/>
  <c r="R187" i="112"/>
  <c r="AA195" i="112"/>
  <c r="F73" i="112"/>
  <c r="X73" i="112"/>
  <c r="AC190" i="112"/>
  <c r="Z190" i="112"/>
  <c r="AB190" i="112" s="1"/>
  <c r="L193" i="112"/>
  <c r="M192" i="112"/>
  <c r="D192" i="112" s="1"/>
  <c r="O191" i="111"/>
  <c r="P188" i="111"/>
  <c r="Q188" i="111"/>
  <c r="S188" i="111" s="1"/>
  <c r="M192" i="111"/>
  <c r="D192" i="111" s="1"/>
  <c r="L193" i="111"/>
  <c r="B196" i="111"/>
  <c r="C195" i="111"/>
  <c r="R187" i="111"/>
  <c r="F71" i="111"/>
  <c r="X71" i="111"/>
  <c r="AA194" i="111"/>
  <c r="Z189" i="111"/>
  <c r="AB189" i="111" s="1"/>
  <c r="AC189" i="111"/>
  <c r="O191" i="110"/>
  <c r="P189" i="110"/>
  <c r="Q189" i="110"/>
  <c r="S189" i="110" s="1"/>
  <c r="F73" i="110"/>
  <c r="X73" i="110"/>
  <c r="B197" i="110"/>
  <c r="C196" i="110"/>
  <c r="AA195" i="110"/>
  <c r="M192" i="110"/>
  <c r="D192" i="110" s="1"/>
  <c r="L193" i="110"/>
  <c r="Z190" i="110"/>
  <c r="AB190" i="110" s="1"/>
  <c r="AC190" i="110"/>
  <c r="R188" i="110"/>
  <c r="O191" i="109"/>
  <c r="P189" i="109"/>
  <c r="Q189" i="109"/>
  <c r="S189" i="109" s="1"/>
  <c r="AA195" i="109"/>
  <c r="Z190" i="109"/>
  <c r="AB190" i="109" s="1"/>
  <c r="AC190" i="109"/>
  <c r="M192" i="109"/>
  <c r="D192" i="109" s="1"/>
  <c r="L193" i="109"/>
  <c r="B197" i="109"/>
  <c r="C196" i="109"/>
  <c r="F73" i="109"/>
  <c r="X73" i="109"/>
  <c r="R188" i="109"/>
  <c r="O191" i="108"/>
  <c r="P189" i="108"/>
  <c r="Q189" i="108"/>
  <c r="S189" i="108" s="1"/>
  <c r="M192" i="108"/>
  <c r="D192" i="108" s="1"/>
  <c r="L193" i="108"/>
  <c r="B197" i="108"/>
  <c r="C196" i="108"/>
  <c r="F73" i="108"/>
  <c r="X73" i="108"/>
  <c r="AA195" i="108"/>
  <c r="Z190" i="108"/>
  <c r="AB190" i="108" s="1"/>
  <c r="AC190" i="108"/>
  <c r="R188" i="108"/>
  <c r="O191" i="107"/>
  <c r="P189" i="107"/>
  <c r="Q189" i="107"/>
  <c r="S189" i="107" s="1"/>
  <c r="AA195" i="107"/>
  <c r="F73" i="107"/>
  <c r="X73" i="107"/>
  <c r="B197" i="107"/>
  <c r="C196" i="107"/>
  <c r="M192" i="107"/>
  <c r="D192" i="107" s="1"/>
  <c r="L193" i="107"/>
  <c r="Z190" i="107"/>
  <c r="AB190" i="107" s="1"/>
  <c r="AC190" i="107"/>
  <c r="R188" i="107"/>
  <c r="O191" i="106"/>
  <c r="P189" i="106"/>
  <c r="Q189" i="106"/>
  <c r="S189" i="106" s="1"/>
  <c r="R188" i="104"/>
  <c r="Z190" i="106"/>
  <c r="AB190" i="106" s="1"/>
  <c r="AC190" i="106"/>
  <c r="AA195" i="106"/>
  <c r="V71" i="106"/>
  <c r="H71" i="106"/>
  <c r="B197" i="106"/>
  <c r="C196" i="106"/>
  <c r="M192" i="106"/>
  <c r="D192" i="106" s="1"/>
  <c r="L193" i="106"/>
  <c r="R188" i="106"/>
  <c r="P188" i="105"/>
  <c r="Q188" i="105"/>
  <c r="S188" i="105" s="1"/>
  <c r="O191" i="105"/>
  <c r="B196" i="105"/>
  <c r="C195" i="105"/>
  <c r="M192" i="105"/>
  <c r="D192" i="105" s="1"/>
  <c r="L193" i="105"/>
  <c r="Z189" i="105"/>
  <c r="AB189" i="105" s="1"/>
  <c r="AC189" i="105"/>
  <c r="AA194" i="105"/>
  <c r="U72" i="105"/>
  <c r="E72" i="105" s="1"/>
  <c r="I71" i="105"/>
  <c r="R187" i="105"/>
  <c r="O191" i="104"/>
  <c r="P189" i="104"/>
  <c r="Q189" i="104"/>
  <c r="S189" i="104" s="1"/>
  <c r="S110" i="94"/>
  <c r="AA195" i="104"/>
  <c r="L193" i="104"/>
  <c r="M192" i="104"/>
  <c r="D192" i="104" s="1"/>
  <c r="AC190" i="104"/>
  <c r="Z190" i="104"/>
  <c r="AB190" i="104" s="1"/>
  <c r="C196" i="104"/>
  <c r="B197" i="104"/>
  <c r="V73" i="104"/>
  <c r="H73" i="104"/>
  <c r="R186" i="103"/>
  <c r="O190" i="103"/>
  <c r="P187" i="103"/>
  <c r="Q187" i="103"/>
  <c r="S187" i="103" s="1"/>
  <c r="U73" i="103"/>
  <c r="E73" i="103" s="1"/>
  <c r="I72" i="103"/>
  <c r="C196" i="103"/>
  <c r="B197" i="103"/>
  <c r="AA195" i="103"/>
  <c r="AC189" i="103"/>
  <c r="Z189" i="103"/>
  <c r="AB189" i="103" s="1"/>
  <c r="L192" i="103"/>
  <c r="M191" i="103"/>
  <c r="D191" i="103" s="1"/>
  <c r="O191" i="102"/>
  <c r="P189" i="102"/>
  <c r="Q189" i="102"/>
  <c r="S189" i="102" s="1"/>
  <c r="B197" i="102"/>
  <c r="C196" i="102"/>
  <c r="V73" i="102"/>
  <c r="H73" i="102"/>
  <c r="Z190" i="102"/>
  <c r="AB190" i="102" s="1"/>
  <c r="AC190" i="102"/>
  <c r="M192" i="102"/>
  <c r="D192" i="102" s="1"/>
  <c r="L193" i="102"/>
  <c r="AA195" i="102"/>
  <c r="R188" i="102"/>
  <c r="O191" i="101"/>
  <c r="P189" i="101"/>
  <c r="Q189" i="101"/>
  <c r="S189" i="101" s="1"/>
  <c r="R186" i="100"/>
  <c r="Z190" i="101"/>
  <c r="AB190" i="101" s="1"/>
  <c r="AC190" i="101"/>
  <c r="AA195" i="101"/>
  <c r="W71" i="101"/>
  <c r="B197" i="101"/>
  <c r="C196" i="101"/>
  <c r="M192" i="101"/>
  <c r="D192" i="101" s="1"/>
  <c r="L193" i="101"/>
  <c r="R188" i="101"/>
  <c r="O190" i="100"/>
  <c r="P187" i="100"/>
  <c r="Q187" i="100"/>
  <c r="S187" i="100" s="1"/>
  <c r="Z189" i="100"/>
  <c r="AB189" i="100" s="1"/>
  <c r="AC189" i="100"/>
  <c r="M191" i="100"/>
  <c r="D191" i="100" s="1"/>
  <c r="L192" i="100"/>
  <c r="B196" i="100"/>
  <c r="C195" i="100"/>
  <c r="R187" i="99"/>
  <c r="AA194" i="100"/>
  <c r="O191" i="99"/>
  <c r="P188" i="99"/>
  <c r="Q188" i="99"/>
  <c r="S188" i="99" s="1"/>
  <c r="AA195" i="99"/>
  <c r="L193" i="99"/>
  <c r="M192" i="99"/>
  <c r="D192" i="99" s="1"/>
  <c r="AC190" i="99"/>
  <c r="Z190" i="99"/>
  <c r="AB190" i="99" s="1"/>
  <c r="U72" i="99"/>
  <c r="E72" i="99" s="1"/>
  <c r="I71" i="99"/>
  <c r="C196" i="99"/>
  <c r="B197" i="99"/>
  <c r="X70" i="98"/>
  <c r="F70" i="98"/>
  <c r="O191" i="98"/>
  <c r="AA195" i="98"/>
  <c r="L193" i="98"/>
  <c r="M192" i="98"/>
  <c r="D192" i="98" s="1"/>
  <c r="AC189" i="98"/>
  <c r="Z189" i="98"/>
  <c r="AB189" i="98" s="1"/>
  <c r="R118" i="98"/>
  <c r="C196" i="98"/>
  <c r="B197" i="98"/>
  <c r="S118" i="98"/>
  <c r="O191" i="97"/>
  <c r="AC190" i="97"/>
  <c r="Z190" i="97"/>
  <c r="AB190" i="97" s="1"/>
  <c r="P105" i="97"/>
  <c r="I104" i="97"/>
  <c r="Q105" i="97"/>
  <c r="F105" i="97" s="1"/>
  <c r="L193" i="97"/>
  <c r="M192" i="97"/>
  <c r="D192" i="97" s="1"/>
  <c r="AA194" i="97"/>
  <c r="U181" i="97"/>
  <c r="W181" i="97" s="1"/>
  <c r="V181" i="97" s="1"/>
  <c r="X181" i="97" s="1"/>
  <c r="C195" i="97"/>
  <c r="B196" i="97"/>
  <c r="O190" i="96"/>
  <c r="L192" i="96"/>
  <c r="M191" i="96"/>
  <c r="D191" i="96" s="1"/>
  <c r="U179" i="96"/>
  <c r="W179" i="96" s="1"/>
  <c r="V179" i="96" s="1"/>
  <c r="X179" i="96" s="1"/>
  <c r="C195" i="96"/>
  <c r="B196" i="96"/>
  <c r="AC189" i="96"/>
  <c r="Z189" i="96"/>
  <c r="AB189" i="96" s="1"/>
  <c r="AA194" i="96"/>
  <c r="O191" i="95"/>
  <c r="AA195" i="95"/>
  <c r="M192" i="95"/>
  <c r="D192" i="95" s="1"/>
  <c r="L193" i="95"/>
  <c r="S104" i="95"/>
  <c r="B197" i="95"/>
  <c r="C196" i="95"/>
  <c r="Z190" i="95"/>
  <c r="AB190" i="95" s="1"/>
  <c r="AC190" i="95"/>
  <c r="O189" i="94"/>
  <c r="AC188" i="94"/>
  <c r="Z188" i="94"/>
  <c r="AB188" i="94" s="1"/>
  <c r="L191" i="94"/>
  <c r="M190" i="94"/>
  <c r="D190" i="94" s="1"/>
  <c r="C195" i="94"/>
  <c r="B196" i="94"/>
  <c r="AA194" i="94"/>
  <c r="W72" i="99" l="1"/>
  <c r="W73" i="103"/>
  <c r="W67" i="95"/>
  <c r="E67" i="95"/>
  <c r="X69" i="94"/>
  <c r="F69" i="94"/>
  <c r="R104" i="95"/>
  <c r="W70" i="100"/>
  <c r="V70" i="100" s="1"/>
  <c r="I108" i="96"/>
  <c r="U71" i="113"/>
  <c r="E71" i="113" s="1"/>
  <c r="I70" i="113"/>
  <c r="H70" i="100"/>
  <c r="Q109" i="96"/>
  <c r="F109" i="96" s="1"/>
  <c r="E109" i="96"/>
  <c r="O192" i="117"/>
  <c r="U169" i="117"/>
  <c r="W169" i="117" s="1"/>
  <c r="V169" i="117" s="1"/>
  <c r="X169" i="117" s="1"/>
  <c r="AA196" i="117"/>
  <c r="S111" i="117"/>
  <c r="M193" i="117"/>
  <c r="D193" i="117" s="1"/>
  <c r="L194" i="117"/>
  <c r="Z191" i="117"/>
  <c r="AB191" i="117" s="1"/>
  <c r="AC191" i="117"/>
  <c r="B198" i="117"/>
  <c r="C197" i="117"/>
  <c r="R111" i="117"/>
  <c r="H111" i="117" s="1"/>
  <c r="E111" i="117"/>
  <c r="O192" i="116"/>
  <c r="U161" i="116"/>
  <c r="W161" i="116" s="1"/>
  <c r="V161" i="116" s="1"/>
  <c r="X161" i="116" s="1"/>
  <c r="AA196" i="116"/>
  <c r="AC191" i="116"/>
  <c r="Z191" i="116"/>
  <c r="AB191" i="116" s="1"/>
  <c r="L194" i="116"/>
  <c r="M193" i="116"/>
  <c r="D193" i="116" s="1"/>
  <c r="C197" i="116"/>
  <c r="B198" i="116"/>
  <c r="P115" i="116"/>
  <c r="I114" i="116"/>
  <c r="Q115" i="116"/>
  <c r="F115" i="116" s="1"/>
  <c r="R189" i="115"/>
  <c r="O192" i="115"/>
  <c r="P190" i="115"/>
  <c r="Q190" i="115"/>
  <c r="S190" i="115" s="1"/>
  <c r="L194" i="115"/>
  <c r="M193" i="115"/>
  <c r="D193" i="115" s="1"/>
  <c r="AC191" i="115"/>
  <c r="Z191" i="115"/>
  <c r="AB191" i="115" s="1"/>
  <c r="AA195" i="115"/>
  <c r="U74" i="115"/>
  <c r="E74" i="115" s="1"/>
  <c r="I73" i="115"/>
  <c r="W74" i="115"/>
  <c r="C196" i="115"/>
  <c r="B197" i="115"/>
  <c r="O192" i="114"/>
  <c r="P190" i="114"/>
  <c r="Q190" i="114"/>
  <c r="S190" i="114" s="1"/>
  <c r="R188" i="112"/>
  <c r="AA196" i="114"/>
  <c r="B198" i="114"/>
  <c r="C197" i="114"/>
  <c r="F72" i="114"/>
  <c r="X72" i="114"/>
  <c r="M193" i="114"/>
  <c r="D193" i="114" s="1"/>
  <c r="L194" i="114"/>
  <c r="Z191" i="114"/>
  <c r="AB191" i="114" s="1"/>
  <c r="AC191" i="114"/>
  <c r="R189" i="114"/>
  <c r="O191" i="113"/>
  <c r="P189" i="113"/>
  <c r="Q189" i="113"/>
  <c r="S189" i="113" s="1"/>
  <c r="C196" i="113"/>
  <c r="B197" i="113"/>
  <c r="AC190" i="113"/>
  <c r="Z190" i="113"/>
  <c r="AB190" i="113" s="1"/>
  <c r="R188" i="113"/>
  <c r="L193" i="113"/>
  <c r="M192" i="113"/>
  <c r="D192" i="113" s="1"/>
  <c r="AA195" i="113"/>
  <c r="O192" i="112"/>
  <c r="P189" i="112"/>
  <c r="Q189" i="112"/>
  <c r="S189" i="112" s="1"/>
  <c r="L194" i="112"/>
  <c r="M193" i="112"/>
  <c r="D193" i="112" s="1"/>
  <c r="AC191" i="112"/>
  <c r="Z191" i="112"/>
  <c r="AB191" i="112" s="1"/>
  <c r="AA196" i="112"/>
  <c r="U74" i="112"/>
  <c r="E74" i="112" s="1"/>
  <c r="I73" i="112"/>
  <c r="C197" i="112"/>
  <c r="B198" i="112"/>
  <c r="O192" i="111"/>
  <c r="P189" i="111"/>
  <c r="Q189" i="111"/>
  <c r="S189" i="111" s="1"/>
  <c r="U72" i="111"/>
  <c r="E72" i="111" s="1"/>
  <c r="I71" i="111"/>
  <c r="B197" i="111"/>
  <c r="C196" i="111"/>
  <c r="Z190" i="111"/>
  <c r="AB190" i="111" s="1"/>
  <c r="AC190" i="111"/>
  <c r="AA195" i="111"/>
  <c r="M193" i="111"/>
  <c r="D193" i="111" s="1"/>
  <c r="L194" i="111"/>
  <c r="R188" i="111"/>
  <c r="O192" i="110"/>
  <c r="P190" i="110"/>
  <c r="Q190" i="110"/>
  <c r="S190" i="110" s="1"/>
  <c r="Z191" i="110"/>
  <c r="AB191" i="110" s="1"/>
  <c r="AC191" i="110"/>
  <c r="M193" i="110"/>
  <c r="D193" i="110" s="1"/>
  <c r="L194" i="110"/>
  <c r="B198" i="110"/>
  <c r="C197" i="110"/>
  <c r="AA196" i="110"/>
  <c r="U74" i="110"/>
  <c r="E74" i="110" s="1"/>
  <c r="I73" i="110"/>
  <c r="R189" i="110"/>
  <c r="O192" i="109"/>
  <c r="P190" i="109"/>
  <c r="Q190" i="109"/>
  <c r="S190" i="109" s="1"/>
  <c r="U74" i="109"/>
  <c r="E74" i="109" s="1"/>
  <c r="I73" i="109"/>
  <c r="AA196" i="109"/>
  <c r="M193" i="109"/>
  <c r="D193" i="109" s="1"/>
  <c r="L194" i="109"/>
  <c r="Z191" i="109"/>
  <c r="AB191" i="109" s="1"/>
  <c r="AC191" i="109"/>
  <c r="B198" i="109"/>
  <c r="C197" i="109"/>
  <c r="R189" i="109"/>
  <c r="O192" i="108"/>
  <c r="P190" i="108"/>
  <c r="Q190" i="108"/>
  <c r="S190" i="108" s="1"/>
  <c r="Z191" i="108"/>
  <c r="AB191" i="108" s="1"/>
  <c r="AC191" i="108"/>
  <c r="B198" i="108"/>
  <c r="C197" i="108"/>
  <c r="U74" i="108"/>
  <c r="E74" i="108" s="1"/>
  <c r="I73" i="108"/>
  <c r="AA196" i="108"/>
  <c r="M193" i="108"/>
  <c r="D193" i="108" s="1"/>
  <c r="L194" i="108"/>
  <c r="R189" i="108"/>
  <c r="O192" i="107"/>
  <c r="P190" i="107"/>
  <c r="Q190" i="107"/>
  <c r="S190" i="107" s="1"/>
  <c r="R189" i="104"/>
  <c r="Z191" i="107"/>
  <c r="AB191" i="107" s="1"/>
  <c r="AC191" i="107"/>
  <c r="M193" i="107"/>
  <c r="D193" i="107" s="1"/>
  <c r="L194" i="107"/>
  <c r="AA196" i="107"/>
  <c r="U74" i="107"/>
  <c r="E74" i="107" s="1"/>
  <c r="I73" i="107"/>
  <c r="B198" i="107"/>
  <c r="C197" i="107"/>
  <c r="R189" i="107"/>
  <c r="O192" i="106"/>
  <c r="P190" i="106"/>
  <c r="Q190" i="106"/>
  <c r="S190" i="106" s="1"/>
  <c r="B198" i="106"/>
  <c r="C197" i="106"/>
  <c r="F71" i="106"/>
  <c r="X71" i="106"/>
  <c r="Z191" i="106"/>
  <c r="AB191" i="106" s="1"/>
  <c r="AC191" i="106"/>
  <c r="M193" i="106"/>
  <c r="D193" i="106" s="1"/>
  <c r="L194" i="106"/>
  <c r="AA196" i="106"/>
  <c r="R189" i="106"/>
  <c r="O192" i="105"/>
  <c r="P189" i="105"/>
  <c r="Q189" i="105"/>
  <c r="S189" i="105" s="1"/>
  <c r="Z190" i="105"/>
  <c r="AB190" i="105" s="1"/>
  <c r="AC190" i="105"/>
  <c r="M193" i="105"/>
  <c r="D193" i="105" s="1"/>
  <c r="L194" i="105"/>
  <c r="AA195" i="105"/>
  <c r="R188" i="105"/>
  <c r="W72" i="105"/>
  <c r="B197" i="105"/>
  <c r="C196" i="105"/>
  <c r="O192" i="104"/>
  <c r="P190" i="104"/>
  <c r="Q190" i="104"/>
  <c r="S190" i="104" s="1"/>
  <c r="C197" i="104"/>
  <c r="B198" i="104"/>
  <c r="F73" i="104"/>
  <c r="X73" i="104"/>
  <c r="AA196" i="104"/>
  <c r="AC191" i="104"/>
  <c r="Z191" i="104"/>
  <c r="AB191" i="104" s="1"/>
  <c r="L194" i="104"/>
  <c r="M193" i="104"/>
  <c r="D193" i="104" s="1"/>
  <c r="Q111" i="94"/>
  <c r="P111" i="94"/>
  <c r="R187" i="103"/>
  <c r="O191" i="103"/>
  <c r="P188" i="103"/>
  <c r="Q188" i="103"/>
  <c r="S188" i="103" s="1"/>
  <c r="AA196" i="103"/>
  <c r="L193" i="103"/>
  <c r="M192" i="103"/>
  <c r="D192" i="103" s="1"/>
  <c r="AC190" i="103"/>
  <c r="Z190" i="103"/>
  <c r="AB190" i="103" s="1"/>
  <c r="C197" i="103"/>
  <c r="B198" i="103"/>
  <c r="V73" i="103"/>
  <c r="H73" i="103"/>
  <c r="O192" i="102"/>
  <c r="P190" i="102"/>
  <c r="Q190" i="102"/>
  <c r="S190" i="102" s="1"/>
  <c r="F73" i="102"/>
  <c r="X73" i="102"/>
  <c r="B198" i="102"/>
  <c r="C197" i="102"/>
  <c r="M193" i="102"/>
  <c r="D193" i="102" s="1"/>
  <c r="L194" i="102"/>
  <c r="Z191" i="102"/>
  <c r="AB191" i="102" s="1"/>
  <c r="AC191" i="102"/>
  <c r="AA196" i="102"/>
  <c r="R189" i="102"/>
  <c r="O192" i="101"/>
  <c r="P190" i="101"/>
  <c r="Q190" i="101"/>
  <c r="S190" i="101" s="1"/>
  <c r="M193" i="101"/>
  <c r="D193" i="101" s="1"/>
  <c r="L194" i="101"/>
  <c r="AA196" i="101"/>
  <c r="V71" i="101"/>
  <c r="H71" i="101"/>
  <c r="Z191" i="101"/>
  <c r="AB191" i="101" s="1"/>
  <c r="AC191" i="101"/>
  <c r="R187" i="100"/>
  <c r="B198" i="101"/>
  <c r="C197" i="101"/>
  <c r="R189" i="101"/>
  <c r="O191" i="100"/>
  <c r="P188" i="100"/>
  <c r="Q188" i="100"/>
  <c r="S188" i="100" s="1"/>
  <c r="B197" i="100"/>
  <c r="C196" i="100"/>
  <c r="R188" i="99"/>
  <c r="AA195" i="100"/>
  <c r="M192" i="100"/>
  <c r="D192" i="100" s="1"/>
  <c r="L193" i="100"/>
  <c r="Z190" i="100"/>
  <c r="AB190" i="100" s="1"/>
  <c r="AC190" i="100"/>
  <c r="O192" i="99"/>
  <c r="P189" i="99"/>
  <c r="Q189" i="99"/>
  <c r="S189" i="99" s="1"/>
  <c r="C197" i="99"/>
  <c r="B198" i="99"/>
  <c r="V72" i="99"/>
  <c r="H72" i="99"/>
  <c r="AA196" i="99"/>
  <c r="AC191" i="99"/>
  <c r="Z191" i="99"/>
  <c r="AB191" i="99" s="1"/>
  <c r="L194" i="99"/>
  <c r="M193" i="99"/>
  <c r="D193" i="99" s="1"/>
  <c r="U71" i="98"/>
  <c r="I70" i="98"/>
  <c r="O192" i="98"/>
  <c r="C197" i="98"/>
  <c r="B198" i="98"/>
  <c r="P119" i="98"/>
  <c r="Q119" i="98"/>
  <c r="AA196" i="98"/>
  <c r="AC190" i="98"/>
  <c r="Z190" i="98"/>
  <c r="AB190" i="98" s="1"/>
  <c r="L194" i="98"/>
  <c r="M193" i="98"/>
  <c r="D193" i="98" s="1"/>
  <c r="O192" i="97"/>
  <c r="U182" i="97"/>
  <c r="W182" i="97" s="1"/>
  <c r="V182" i="97" s="1"/>
  <c r="X182" i="97" s="1"/>
  <c r="C196" i="97"/>
  <c r="B197" i="97"/>
  <c r="R105" i="97"/>
  <c r="H105" i="97" s="1"/>
  <c r="E105" i="97"/>
  <c r="AA195" i="97"/>
  <c r="L194" i="97"/>
  <c r="M193" i="97"/>
  <c r="D193" i="97" s="1"/>
  <c r="S105" i="97"/>
  <c r="AC191" i="97"/>
  <c r="Z191" i="97"/>
  <c r="AB191" i="97" s="1"/>
  <c r="O191" i="96"/>
  <c r="AC190" i="96"/>
  <c r="Z190" i="96"/>
  <c r="AB190" i="96" s="1"/>
  <c r="AA195" i="96"/>
  <c r="U180" i="96"/>
  <c r="W180" i="96" s="1"/>
  <c r="V180" i="96" s="1"/>
  <c r="X180" i="96" s="1"/>
  <c r="C196" i="96"/>
  <c r="B197" i="96"/>
  <c r="L193" i="96"/>
  <c r="M192" i="96"/>
  <c r="D192" i="96" s="1"/>
  <c r="O192" i="95"/>
  <c r="B198" i="95"/>
  <c r="C197" i="95"/>
  <c r="M193" i="95"/>
  <c r="D193" i="95" s="1"/>
  <c r="L194" i="95"/>
  <c r="Z191" i="95"/>
  <c r="AB191" i="95" s="1"/>
  <c r="AC191" i="95"/>
  <c r="AA196" i="95"/>
  <c r="P105" i="95"/>
  <c r="Q105" i="95"/>
  <c r="O190" i="94"/>
  <c r="AA195" i="94"/>
  <c r="C196" i="94"/>
  <c r="B197" i="94"/>
  <c r="L192" i="94"/>
  <c r="M191" i="94"/>
  <c r="D191" i="94" s="1"/>
  <c r="AC189" i="94"/>
  <c r="Z189" i="94"/>
  <c r="AB189" i="94" s="1"/>
  <c r="W74" i="112" l="1"/>
  <c r="W71" i="113"/>
  <c r="W72" i="111"/>
  <c r="W74" i="108"/>
  <c r="W74" i="109"/>
  <c r="W74" i="110"/>
  <c r="V74" i="110" s="1"/>
  <c r="W74" i="107"/>
  <c r="V67" i="95"/>
  <c r="H67" i="95"/>
  <c r="U70" i="94"/>
  <c r="I69" i="94"/>
  <c r="V71" i="113"/>
  <c r="H71" i="113"/>
  <c r="F70" i="100"/>
  <c r="X70" i="100"/>
  <c r="S109" i="96"/>
  <c r="P110" i="96" s="1"/>
  <c r="R109" i="96"/>
  <c r="H109" i="96" s="1"/>
  <c r="I109" i="96"/>
  <c r="Q110" i="96"/>
  <c r="O193" i="117"/>
  <c r="U170" i="117"/>
  <c r="W170" i="117" s="1"/>
  <c r="V170" i="117" s="1"/>
  <c r="X170" i="117" s="1"/>
  <c r="B199" i="117"/>
  <c r="C198" i="117"/>
  <c r="AA197" i="117"/>
  <c r="Z192" i="117"/>
  <c r="AB192" i="117" s="1"/>
  <c r="AC192" i="117"/>
  <c r="M194" i="117"/>
  <c r="D194" i="117" s="1"/>
  <c r="L195" i="117"/>
  <c r="P112" i="117"/>
  <c r="I111" i="117"/>
  <c r="Q112" i="117"/>
  <c r="F112" i="117" s="1"/>
  <c r="U162" i="116"/>
  <c r="W162" i="116" s="1"/>
  <c r="V162" i="116" s="1"/>
  <c r="X162" i="116" s="1"/>
  <c r="O193" i="116"/>
  <c r="S115" i="116"/>
  <c r="C198" i="116"/>
  <c r="B199" i="116"/>
  <c r="R115" i="116"/>
  <c r="H115" i="116" s="1"/>
  <c r="E115" i="116"/>
  <c r="AA197" i="116"/>
  <c r="L195" i="116"/>
  <c r="M194" i="116"/>
  <c r="D194" i="116" s="1"/>
  <c r="AC192" i="116"/>
  <c r="Z192" i="116"/>
  <c r="AB192" i="116" s="1"/>
  <c r="R190" i="115"/>
  <c r="O193" i="115"/>
  <c r="P191" i="115"/>
  <c r="Q191" i="115"/>
  <c r="S191" i="115" s="1"/>
  <c r="C197" i="115"/>
  <c r="B198" i="115"/>
  <c r="V74" i="115"/>
  <c r="H74" i="115"/>
  <c r="AC192" i="115"/>
  <c r="Z192" i="115"/>
  <c r="AB192" i="115" s="1"/>
  <c r="L195" i="115"/>
  <c r="M194" i="115"/>
  <c r="D194" i="115" s="1"/>
  <c r="AA196" i="115"/>
  <c r="O193" i="114"/>
  <c r="P191" i="114"/>
  <c r="Q191" i="114"/>
  <c r="S191" i="114" s="1"/>
  <c r="R189" i="113"/>
  <c r="B199" i="114"/>
  <c r="C198" i="114"/>
  <c r="Z192" i="114"/>
  <c r="AB192" i="114" s="1"/>
  <c r="AC192" i="114"/>
  <c r="M194" i="114"/>
  <c r="D194" i="114" s="1"/>
  <c r="L195" i="114"/>
  <c r="U73" i="114"/>
  <c r="E73" i="114" s="1"/>
  <c r="I72" i="114"/>
  <c r="AA197" i="114"/>
  <c r="R190" i="114"/>
  <c r="O192" i="113"/>
  <c r="P190" i="113"/>
  <c r="Q190" i="113"/>
  <c r="S190" i="113" s="1"/>
  <c r="R189" i="112"/>
  <c r="L194" i="113"/>
  <c r="M193" i="113"/>
  <c r="D193" i="113" s="1"/>
  <c r="C197" i="113"/>
  <c r="B198" i="113"/>
  <c r="AC191" i="113"/>
  <c r="Z191" i="113"/>
  <c r="AB191" i="113" s="1"/>
  <c r="AA196" i="113"/>
  <c r="O193" i="112"/>
  <c r="P190" i="112"/>
  <c r="Q190" i="112"/>
  <c r="S190" i="112" s="1"/>
  <c r="C198" i="112"/>
  <c r="B199" i="112"/>
  <c r="V74" i="112"/>
  <c r="H74" i="112"/>
  <c r="AC192" i="112"/>
  <c r="Z192" i="112"/>
  <c r="AB192" i="112" s="1"/>
  <c r="L195" i="112"/>
  <c r="M194" i="112"/>
  <c r="D194" i="112" s="1"/>
  <c r="AA197" i="112"/>
  <c r="O193" i="111"/>
  <c r="P190" i="111"/>
  <c r="Q190" i="111"/>
  <c r="S190" i="111" s="1"/>
  <c r="M194" i="111"/>
  <c r="D194" i="111" s="1"/>
  <c r="L195" i="111"/>
  <c r="B198" i="111"/>
  <c r="C197" i="111"/>
  <c r="Z191" i="111"/>
  <c r="AB191" i="111" s="1"/>
  <c r="AC191" i="111"/>
  <c r="AA196" i="111"/>
  <c r="V72" i="111"/>
  <c r="H72" i="111"/>
  <c r="R189" i="111"/>
  <c r="O193" i="110"/>
  <c r="P191" i="110"/>
  <c r="Q191" i="110"/>
  <c r="S191" i="110" s="1"/>
  <c r="H74" i="110"/>
  <c r="B199" i="110"/>
  <c r="C198" i="110"/>
  <c r="AA197" i="110"/>
  <c r="M194" i="110"/>
  <c r="D194" i="110" s="1"/>
  <c r="L195" i="110"/>
  <c r="Z192" i="110"/>
  <c r="AB192" i="110" s="1"/>
  <c r="AC192" i="110"/>
  <c r="R190" i="110"/>
  <c r="O193" i="109"/>
  <c r="P191" i="109"/>
  <c r="Q191" i="109"/>
  <c r="S191" i="109" s="1"/>
  <c r="AA197" i="109"/>
  <c r="Z192" i="109"/>
  <c r="AB192" i="109" s="1"/>
  <c r="AC192" i="109"/>
  <c r="M194" i="109"/>
  <c r="D194" i="109" s="1"/>
  <c r="L195" i="109"/>
  <c r="B199" i="109"/>
  <c r="C198" i="109"/>
  <c r="V74" i="109"/>
  <c r="H74" i="109"/>
  <c r="R190" i="109"/>
  <c r="O193" i="108"/>
  <c r="P191" i="108"/>
  <c r="Q191" i="108"/>
  <c r="S191" i="108" s="1"/>
  <c r="M194" i="108"/>
  <c r="D194" i="108" s="1"/>
  <c r="L195" i="108"/>
  <c r="B199" i="108"/>
  <c r="C198" i="108"/>
  <c r="V74" i="108"/>
  <c r="H74" i="108"/>
  <c r="AA197" i="108"/>
  <c r="Z192" i="108"/>
  <c r="AB192" i="108" s="1"/>
  <c r="AC192" i="108"/>
  <c r="R190" i="108"/>
  <c r="O193" i="107"/>
  <c r="P191" i="107"/>
  <c r="Q191" i="107"/>
  <c r="S191" i="107" s="1"/>
  <c r="B199" i="107"/>
  <c r="C198" i="107"/>
  <c r="M194" i="107"/>
  <c r="D194" i="107" s="1"/>
  <c r="L195" i="107"/>
  <c r="Z192" i="107"/>
  <c r="AB192" i="107" s="1"/>
  <c r="AC192" i="107"/>
  <c r="AA197" i="107"/>
  <c r="V74" i="107"/>
  <c r="H74" i="107"/>
  <c r="R190" i="107"/>
  <c r="O193" i="106"/>
  <c r="P191" i="106"/>
  <c r="Q191" i="106"/>
  <c r="S191" i="106" s="1"/>
  <c r="B199" i="106"/>
  <c r="C198" i="106"/>
  <c r="M194" i="106"/>
  <c r="D194" i="106" s="1"/>
  <c r="L195" i="106"/>
  <c r="Z192" i="106"/>
  <c r="AB192" i="106" s="1"/>
  <c r="AC192" i="106"/>
  <c r="U72" i="106"/>
  <c r="E72" i="106" s="1"/>
  <c r="I71" i="106"/>
  <c r="AA197" i="106"/>
  <c r="R190" i="106"/>
  <c r="P190" i="105"/>
  <c r="Q190" i="105"/>
  <c r="S190" i="105" s="1"/>
  <c r="B198" i="105"/>
  <c r="C197" i="105"/>
  <c r="M194" i="105"/>
  <c r="D194" i="105" s="1"/>
  <c r="L195" i="105"/>
  <c r="Z191" i="105"/>
  <c r="AB191" i="105" s="1"/>
  <c r="AC191" i="105"/>
  <c r="R189" i="105"/>
  <c r="O193" i="105"/>
  <c r="R190" i="104"/>
  <c r="AA196" i="105"/>
  <c r="V72" i="105"/>
  <c r="H72" i="105"/>
  <c r="O193" i="104"/>
  <c r="P191" i="104"/>
  <c r="Q191" i="104"/>
  <c r="S191" i="104" s="1"/>
  <c r="S111" i="94"/>
  <c r="AA197" i="104"/>
  <c r="R111" i="94"/>
  <c r="L195" i="104"/>
  <c r="M194" i="104"/>
  <c r="D194" i="104" s="1"/>
  <c r="AC192" i="104"/>
  <c r="Z192" i="104"/>
  <c r="AB192" i="104" s="1"/>
  <c r="U74" i="104"/>
  <c r="E74" i="104" s="1"/>
  <c r="I73" i="104"/>
  <c r="W74" i="104"/>
  <c r="C198" i="104"/>
  <c r="B199" i="104"/>
  <c r="R188" i="103"/>
  <c r="O192" i="103"/>
  <c r="P189" i="103"/>
  <c r="Q189" i="103"/>
  <c r="S189" i="103" s="1"/>
  <c r="C198" i="103"/>
  <c r="B199" i="103"/>
  <c r="F73" i="103"/>
  <c r="X73" i="103"/>
  <c r="AA197" i="103"/>
  <c r="AC191" i="103"/>
  <c r="Z191" i="103"/>
  <c r="AB191" i="103" s="1"/>
  <c r="L194" i="103"/>
  <c r="M193" i="103"/>
  <c r="D193" i="103" s="1"/>
  <c r="O193" i="102"/>
  <c r="P191" i="102"/>
  <c r="Q191" i="102"/>
  <c r="S191" i="102" s="1"/>
  <c r="B199" i="102"/>
  <c r="C198" i="102"/>
  <c r="Z192" i="102"/>
  <c r="AB192" i="102" s="1"/>
  <c r="AC192" i="102"/>
  <c r="M194" i="102"/>
  <c r="D194" i="102" s="1"/>
  <c r="L195" i="102"/>
  <c r="AA197" i="102"/>
  <c r="U74" i="102"/>
  <c r="E74" i="102" s="1"/>
  <c r="I73" i="102"/>
  <c r="R190" i="102"/>
  <c r="O193" i="101"/>
  <c r="P191" i="101"/>
  <c r="Q191" i="101"/>
  <c r="S191" i="101" s="1"/>
  <c r="B199" i="101"/>
  <c r="C198" i="101"/>
  <c r="Z192" i="101"/>
  <c r="AB192" i="101" s="1"/>
  <c r="AC192" i="101"/>
  <c r="AA197" i="101"/>
  <c r="F71" i="101"/>
  <c r="X71" i="101"/>
  <c r="M194" i="101"/>
  <c r="D194" i="101" s="1"/>
  <c r="L195" i="101"/>
  <c r="R190" i="101"/>
  <c r="O192" i="100"/>
  <c r="B198" i="100"/>
  <c r="C197" i="100"/>
  <c r="P189" i="100"/>
  <c r="Q189" i="100"/>
  <c r="S189" i="100" s="1"/>
  <c r="R189" i="99"/>
  <c r="Z191" i="100"/>
  <c r="AB191" i="100" s="1"/>
  <c r="AC191" i="100"/>
  <c r="M193" i="100"/>
  <c r="D193" i="100" s="1"/>
  <c r="L194" i="100"/>
  <c r="AA196" i="100"/>
  <c r="R188" i="100"/>
  <c r="O193" i="99"/>
  <c r="P190" i="99"/>
  <c r="Q190" i="99"/>
  <c r="S190" i="99" s="1"/>
  <c r="F72" i="99"/>
  <c r="X72" i="99"/>
  <c r="AA197" i="99"/>
  <c r="L195" i="99"/>
  <c r="M194" i="99"/>
  <c r="D194" i="99" s="1"/>
  <c r="AC192" i="99"/>
  <c r="Z192" i="99"/>
  <c r="AB192" i="99" s="1"/>
  <c r="C198" i="99"/>
  <c r="B199" i="99"/>
  <c r="W71" i="98"/>
  <c r="E71" i="98"/>
  <c r="O193" i="98"/>
  <c r="R119" i="98"/>
  <c r="AA197" i="98"/>
  <c r="L195" i="98"/>
  <c r="M194" i="98"/>
  <c r="D194" i="98" s="1"/>
  <c r="AC191" i="98"/>
  <c r="Z191" i="98"/>
  <c r="AB191" i="98" s="1"/>
  <c r="S119" i="98"/>
  <c r="C198" i="98"/>
  <c r="B199" i="98"/>
  <c r="O193" i="97"/>
  <c r="P106" i="97"/>
  <c r="I105" i="97"/>
  <c r="Q106" i="97"/>
  <c r="F106" i="97" s="1"/>
  <c r="L195" i="97"/>
  <c r="M194" i="97"/>
  <c r="D194" i="97" s="1"/>
  <c r="AA196" i="97"/>
  <c r="U183" i="97"/>
  <c r="W183" i="97" s="1"/>
  <c r="V183" i="97" s="1"/>
  <c r="X183" i="97" s="1"/>
  <c r="AC192" i="97"/>
  <c r="Z192" i="97"/>
  <c r="AB192" i="97" s="1"/>
  <c r="C197" i="97"/>
  <c r="B198" i="97"/>
  <c r="O192" i="96"/>
  <c r="U181" i="96"/>
  <c r="W181" i="96" s="1"/>
  <c r="V181" i="96" s="1"/>
  <c r="X181" i="96" s="1"/>
  <c r="C197" i="96"/>
  <c r="B198" i="96"/>
  <c r="S105" i="95"/>
  <c r="P106" i="95" s="1"/>
  <c r="L194" i="96"/>
  <c r="M193" i="96"/>
  <c r="D193" i="96" s="1"/>
  <c r="AA196" i="96"/>
  <c r="AC191" i="96"/>
  <c r="Z191" i="96"/>
  <c r="AB191" i="96" s="1"/>
  <c r="O193" i="95"/>
  <c r="R105" i="95"/>
  <c r="B199" i="95"/>
  <c r="C198" i="95"/>
  <c r="Z192" i="95"/>
  <c r="AB192" i="95" s="1"/>
  <c r="AC192" i="95"/>
  <c r="M194" i="95"/>
  <c r="D194" i="95" s="1"/>
  <c r="L195" i="95"/>
  <c r="AA197" i="95"/>
  <c r="O191" i="94"/>
  <c r="C197" i="94"/>
  <c r="B198" i="94"/>
  <c r="AC190" i="94"/>
  <c r="Z190" i="94"/>
  <c r="AB190" i="94" s="1"/>
  <c r="L193" i="94"/>
  <c r="M192" i="94"/>
  <c r="D192" i="94" s="1"/>
  <c r="AA196" i="94"/>
  <c r="W72" i="106" l="1"/>
  <c r="W73" i="114"/>
  <c r="W74" i="102"/>
  <c r="X67" i="95"/>
  <c r="F67" i="95"/>
  <c r="W70" i="94"/>
  <c r="E70" i="94"/>
  <c r="I70" i="100"/>
  <c r="U71" i="100"/>
  <c r="E71" i="100" s="1"/>
  <c r="F71" i="113"/>
  <c r="X71" i="113"/>
  <c r="R110" i="96"/>
  <c r="H110" i="96" s="1"/>
  <c r="E110" i="96"/>
  <c r="F110" i="96"/>
  <c r="S110" i="96"/>
  <c r="O194" i="117"/>
  <c r="U171" i="117"/>
  <c r="W171" i="117" s="1"/>
  <c r="V171" i="117" s="1"/>
  <c r="X171" i="117" s="1"/>
  <c r="S112" i="117"/>
  <c r="M195" i="117"/>
  <c r="D195" i="117" s="1"/>
  <c r="L196" i="117"/>
  <c r="Z193" i="117"/>
  <c r="AB193" i="117" s="1"/>
  <c r="AC193" i="117"/>
  <c r="B200" i="117"/>
  <c r="C199" i="117"/>
  <c r="R112" i="117"/>
  <c r="H112" i="117" s="1"/>
  <c r="E112" i="117"/>
  <c r="AA198" i="117"/>
  <c r="O194" i="116"/>
  <c r="U163" i="116"/>
  <c r="W163" i="116" s="1"/>
  <c r="V163" i="116" s="1"/>
  <c r="X163" i="116" s="1"/>
  <c r="AC193" i="116"/>
  <c r="Z193" i="116"/>
  <c r="AB193" i="116" s="1"/>
  <c r="L196" i="116"/>
  <c r="M195" i="116"/>
  <c r="D195" i="116" s="1"/>
  <c r="C199" i="116"/>
  <c r="B200" i="116"/>
  <c r="P116" i="116"/>
  <c r="I115" i="116"/>
  <c r="Q116" i="116"/>
  <c r="F116" i="116" s="1"/>
  <c r="AA198" i="116"/>
  <c r="R191" i="115"/>
  <c r="O194" i="115"/>
  <c r="P192" i="115"/>
  <c r="Q192" i="115"/>
  <c r="S192" i="115" s="1"/>
  <c r="L196" i="115"/>
  <c r="M195" i="115"/>
  <c r="D195" i="115" s="1"/>
  <c r="AC193" i="115"/>
  <c r="Z193" i="115"/>
  <c r="AB193" i="115" s="1"/>
  <c r="F74" i="115"/>
  <c r="X74" i="115"/>
  <c r="AA197" i="115"/>
  <c r="C198" i="115"/>
  <c r="B199" i="115"/>
  <c r="O194" i="114"/>
  <c r="P192" i="114"/>
  <c r="Q192" i="114"/>
  <c r="S192" i="114" s="1"/>
  <c r="R190" i="113"/>
  <c r="V73" i="114"/>
  <c r="H73" i="114"/>
  <c r="M195" i="114"/>
  <c r="D195" i="114" s="1"/>
  <c r="L196" i="114"/>
  <c r="Z193" i="114"/>
  <c r="AB193" i="114" s="1"/>
  <c r="AC193" i="114"/>
  <c r="AA198" i="114"/>
  <c r="B200" i="114"/>
  <c r="C199" i="114"/>
  <c r="R191" i="114"/>
  <c r="O193" i="113"/>
  <c r="P191" i="113"/>
  <c r="Q191" i="113"/>
  <c r="S191" i="113" s="1"/>
  <c r="C198" i="113"/>
  <c r="B199" i="113"/>
  <c r="R190" i="112"/>
  <c r="AC192" i="113"/>
  <c r="Z192" i="113"/>
  <c r="AB192" i="113" s="1"/>
  <c r="AA197" i="113"/>
  <c r="L195" i="113"/>
  <c r="M194" i="113"/>
  <c r="D194" i="113" s="1"/>
  <c r="O194" i="112"/>
  <c r="P191" i="112"/>
  <c r="Q191" i="112"/>
  <c r="S191" i="112" s="1"/>
  <c r="L196" i="112"/>
  <c r="M195" i="112"/>
  <c r="D195" i="112" s="1"/>
  <c r="AC193" i="112"/>
  <c r="Z193" i="112"/>
  <c r="AB193" i="112" s="1"/>
  <c r="F74" i="112"/>
  <c r="X74" i="112"/>
  <c r="AA198" i="112"/>
  <c r="R191" i="104"/>
  <c r="C199" i="112"/>
  <c r="B200" i="112"/>
  <c r="O194" i="111"/>
  <c r="P191" i="111"/>
  <c r="Q191" i="111"/>
  <c r="S191" i="111" s="1"/>
  <c r="B199" i="111"/>
  <c r="C198" i="111"/>
  <c r="F72" i="111"/>
  <c r="X72" i="111"/>
  <c r="Z192" i="111"/>
  <c r="AB192" i="111" s="1"/>
  <c r="AC192" i="111"/>
  <c r="AA197" i="111"/>
  <c r="M195" i="111"/>
  <c r="D195" i="111" s="1"/>
  <c r="L196" i="111"/>
  <c r="R190" i="111"/>
  <c r="O194" i="110"/>
  <c r="P192" i="110"/>
  <c r="Q192" i="110"/>
  <c r="S192" i="110" s="1"/>
  <c r="Z193" i="110"/>
  <c r="AB193" i="110" s="1"/>
  <c r="AC193" i="110"/>
  <c r="M195" i="110"/>
  <c r="D195" i="110" s="1"/>
  <c r="L196" i="110"/>
  <c r="B200" i="110"/>
  <c r="C199" i="110"/>
  <c r="F74" i="110"/>
  <c r="X74" i="110"/>
  <c r="AA198" i="110"/>
  <c r="R191" i="110"/>
  <c r="O194" i="109"/>
  <c r="P192" i="109"/>
  <c r="Q192" i="109"/>
  <c r="S192" i="109" s="1"/>
  <c r="AA198" i="109"/>
  <c r="M195" i="109"/>
  <c r="D195" i="109" s="1"/>
  <c r="L196" i="109"/>
  <c r="Z193" i="109"/>
  <c r="AB193" i="109" s="1"/>
  <c r="AC193" i="109"/>
  <c r="F74" i="109"/>
  <c r="X74" i="109"/>
  <c r="B200" i="109"/>
  <c r="C199" i="109"/>
  <c r="R191" i="109"/>
  <c r="O194" i="108"/>
  <c r="P192" i="108"/>
  <c r="Q192" i="108"/>
  <c r="S192" i="108" s="1"/>
  <c r="Z193" i="108"/>
  <c r="AB193" i="108" s="1"/>
  <c r="AC193" i="108"/>
  <c r="F74" i="108"/>
  <c r="X74" i="108"/>
  <c r="B200" i="108"/>
  <c r="C199" i="108"/>
  <c r="AA198" i="108"/>
  <c r="M195" i="108"/>
  <c r="D195" i="108" s="1"/>
  <c r="L196" i="108"/>
  <c r="R191" i="108"/>
  <c r="O194" i="107"/>
  <c r="P192" i="107"/>
  <c r="Q192" i="107"/>
  <c r="S192" i="107" s="1"/>
  <c r="B200" i="107"/>
  <c r="C199" i="107"/>
  <c r="F74" i="107"/>
  <c r="X74" i="107"/>
  <c r="Z193" i="107"/>
  <c r="AB193" i="107" s="1"/>
  <c r="AC193" i="107"/>
  <c r="M195" i="107"/>
  <c r="D195" i="107" s="1"/>
  <c r="L196" i="107"/>
  <c r="AA198" i="107"/>
  <c r="R191" i="107"/>
  <c r="O194" i="106"/>
  <c r="P192" i="106"/>
  <c r="Q192" i="106"/>
  <c r="S192" i="106" s="1"/>
  <c r="B200" i="106"/>
  <c r="C199" i="106"/>
  <c r="V72" i="106"/>
  <c r="H72" i="106"/>
  <c r="Z193" i="106"/>
  <c r="AB193" i="106" s="1"/>
  <c r="AC193" i="106"/>
  <c r="M195" i="106"/>
  <c r="D195" i="106" s="1"/>
  <c r="L196" i="106"/>
  <c r="AA198" i="106"/>
  <c r="R191" i="106"/>
  <c r="P191" i="105"/>
  <c r="Q191" i="105"/>
  <c r="S191" i="105" s="1"/>
  <c r="O194" i="105"/>
  <c r="Z192" i="105"/>
  <c r="AB192" i="105" s="1"/>
  <c r="AC192" i="105"/>
  <c r="M195" i="105"/>
  <c r="D195" i="105" s="1"/>
  <c r="L196" i="105"/>
  <c r="AA197" i="105"/>
  <c r="R190" i="105"/>
  <c r="F72" i="105"/>
  <c r="X72" i="105"/>
  <c r="B199" i="105"/>
  <c r="C198" i="105"/>
  <c r="O194" i="104"/>
  <c r="P192" i="104"/>
  <c r="Q192" i="104"/>
  <c r="S192" i="104" s="1"/>
  <c r="C199" i="104"/>
  <c r="B200" i="104"/>
  <c r="V74" i="104"/>
  <c r="H74" i="104"/>
  <c r="AA198" i="104"/>
  <c r="AC193" i="104"/>
  <c r="Z193" i="104"/>
  <c r="AB193" i="104" s="1"/>
  <c r="L196" i="104"/>
  <c r="M195" i="104"/>
  <c r="D195" i="104" s="1"/>
  <c r="Q112" i="94"/>
  <c r="P112" i="94"/>
  <c r="R190" i="99"/>
  <c r="R189" i="103"/>
  <c r="O193" i="103"/>
  <c r="P190" i="103"/>
  <c r="Q190" i="103"/>
  <c r="S190" i="103" s="1"/>
  <c r="AA198" i="103"/>
  <c r="L195" i="103"/>
  <c r="M194" i="103"/>
  <c r="D194" i="103" s="1"/>
  <c r="AC192" i="103"/>
  <c r="Z192" i="103"/>
  <c r="AB192" i="103" s="1"/>
  <c r="U74" i="103"/>
  <c r="E74" i="103" s="1"/>
  <c r="I73" i="103"/>
  <c r="C199" i="103"/>
  <c r="B200" i="103"/>
  <c r="O194" i="102"/>
  <c r="P192" i="102"/>
  <c r="Q192" i="102"/>
  <c r="S192" i="102" s="1"/>
  <c r="V74" i="102"/>
  <c r="H74" i="102"/>
  <c r="B200" i="102"/>
  <c r="C199" i="102"/>
  <c r="M195" i="102"/>
  <c r="D195" i="102" s="1"/>
  <c r="L196" i="102"/>
  <c r="Z193" i="102"/>
  <c r="AB193" i="102" s="1"/>
  <c r="AC193" i="102"/>
  <c r="AA198" i="102"/>
  <c r="R191" i="102"/>
  <c r="O194" i="101"/>
  <c r="P192" i="101"/>
  <c r="Q192" i="101"/>
  <c r="S192" i="101" s="1"/>
  <c r="M195" i="101"/>
  <c r="D195" i="101" s="1"/>
  <c r="L196" i="101"/>
  <c r="U72" i="101"/>
  <c r="E72" i="101" s="1"/>
  <c r="I71" i="101"/>
  <c r="W72" i="101"/>
  <c r="B200" i="101"/>
  <c r="C199" i="101"/>
  <c r="Z193" i="101"/>
  <c r="AB193" i="101" s="1"/>
  <c r="AC193" i="101"/>
  <c r="AA198" i="101"/>
  <c r="R191" i="101"/>
  <c r="O193" i="100"/>
  <c r="M194" i="100"/>
  <c r="D194" i="100" s="1"/>
  <c r="L195" i="100"/>
  <c r="Z192" i="100"/>
  <c r="AB192" i="100" s="1"/>
  <c r="AC192" i="100"/>
  <c r="P190" i="100"/>
  <c r="Q190" i="100"/>
  <c r="S190" i="100" s="1"/>
  <c r="AA197" i="100"/>
  <c r="Q106" i="95"/>
  <c r="R189" i="100"/>
  <c r="B199" i="100"/>
  <c r="C198" i="100"/>
  <c r="O194" i="99"/>
  <c r="P191" i="99"/>
  <c r="Q191" i="99"/>
  <c r="S191" i="99" s="1"/>
  <c r="C199" i="99"/>
  <c r="B200" i="99"/>
  <c r="AA198" i="99"/>
  <c r="AC193" i="99"/>
  <c r="Z193" i="99"/>
  <c r="AB193" i="99" s="1"/>
  <c r="L196" i="99"/>
  <c r="M195" i="99"/>
  <c r="D195" i="99" s="1"/>
  <c r="U73" i="99"/>
  <c r="E73" i="99" s="1"/>
  <c r="I72" i="99"/>
  <c r="V71" i="98"/>
  <c r="H71" i="98"/>
  <c r="O194" i="98"/>
  <c r="AA198" i="98"/>
  <c r="C199" i="98"/>
  <c r="B200" i="98"/>
  <c r="P120" i="98"/>
  <c r="Q120" i="98"/>
  <c r="AC192" i="98"/>
  <c r="Z192" i="98"/>
  <c r="AB192" i="98" s="1"/>
  <c r="L196" i="98"/>
  <c r="M195" i="98"/>
  <c r="D195" i="98" s="1"/>
  <c r="O194" i="97"/>
  <c r="U184" i="97"/>
  <c r="W184" i="97" s="1"/>
  <c r="V184" i="97" s="1"/>
  <c r="X184" i="97" s="1"/>
  <c r="C198" i="97"/>
  <c r="B199" i="97"/>
  <c r="R106" i="97"/>
  <c r="H106" i="97" s="1"/>
  <c r="E106" i="97"/>
  <c r="AA197" i="97"/>
  <c r="AC193" i="97"/>
  <c r="Z193" i="97"/>
  <c r="AB193" i="97" s="1"/>
  <c r="L196" i="97"/>
  <c r="M195" i="97"/>
  <c r="D195" i="97" s="1"/>
  <c r="S106" i="97"/>
  <c r="O193" i="96"/>
  <c r="AA197" i="96"/>
  <c r="U182" i="96"/>
  <c r="W182" i="96" s="1"/>
  <c r="V182" i="96" s="1"/>
  <c r="X182" i="96" s="1"/>
  <c r="AC192" i="96"/>
  <c r="Z192" i="96"/>
  <c r="AB192" i="96" s="1"/>
  <c r="L195" i="96"/>
  <c r="M194" i="96"/>
  <c r="D194" i="96" s="1"/>
  <c r="C198" i="96"/>
  <c r="B199" i="96"/>
  <c r="O194" i="95"/>
  <c r="B200" i="95"/>
  <c r="C199" i="95"/>
  <c r="M195" i="95"/>
  <c r="D195" i="95" s="1"/>
  <c r="L196" i="95"/>
  <c r="Z193" i="95"/>
  <c r="AB193" i="95" s="1"/>
  <c r="AC193" i="95"/>
  <c r="AA198" i="95"/>
  <c r="O192" i="94"/>
  <c r="C198" i="94"/>
  <c r="B199" i="94"/>
  <c r="L194" i="94"/>
  <c r="M193" i="94"/>
  <c r="D193" i="94" s="1"/>
  <c r="AC191" i="94"/>
  <c r="Z191" i="94"/>
  <c r="AB191" i="94" s="1"/>
  <c r="AA197" i="94"/>
  <c r="W73" i="99" l="1"/>
  <c r="W74" i="103"/>
  <c r="U68" i="95"/>
  <c r="I67" i="95"/>
  <c r="V70" i="94"/>
  <c r="H70" i="94"/>
  <c r="W71" i="100"/>
  <c r="U72" i="113"/>
  <c r="E72" i="113" s="1"/>
  <c r="I71" i="113"/>
  <c r="W72" i="113"/>
  <c r="H71" i="100"/>
  <c r="V71" i="100"/>
  <c r="I110" i="96"/>
  <c r="P111" i="96"/>
  <c r="Q111" i="96"/>
  <c r="O195" i="117"/>
  <c r="U172" i="117"/>
  <c r="W172" i="117" s="1"/>
  <c r="V172" i="117" s="1"/>
  <c r="X172" i="117" s="1"/>
  <c r="AA199" i="117"/>
  <c r="Z194" i="117"/>
  <c r="AB194" i="117" s="1"/>
  <c r="AC194" i="117"/>
  <c r="M196" i="117"/>
  <c r="D196" i="117" s="1"/>
  <c r="L197" i="117"/>
  <c r="P113" i="117"/>
  <c r="I112" i="117"/>
  <c r="Q113" i="117"/>
  <c r="F113" i="117" s="1"/>
  <c r="B201" i="117"/>
  <c r="C200" i="117"/>
  <c r="O195" i="116"/>
  <c r="U164" i="116"/>
  <c r="W164" i="116" s="1"/>
  <c r="V164" i="116" s="1"/>
  <c r="X164" i="116" s="1"/>
  <c r="R116" i="116"/>
  <c r="H116" i="116" s="1"/>
  <c r="E116" i="116"/>
  <c r="AA199" i="116"/>
  <c r="L197" i="116"/>
  <c r="M196" i="116"/>
  <c r="D196" i="116" s="1"/>
  <c r="AC194" i="116"/>
  <c r="Z194" i="116"/>
  <c r="AB194" i="116" s="1"/>
  <c r="S116" i="116"/>
  <c r="C200" i="116"/>
  <c r="B201" i="116"/>
  <c r="R106" i="95"/>
  <c r="S106" i="95"/>
  <c r="R192" i="115"/>
  <c r="O195" i="115"/>
  <c r="P193" i="115"/>
  <c r="Q193" i="115"/>
  <c r="S193" i="115" s="1"/>
  <c r="C199" i="115"/>
  <c r="B200" i="115"/>
  <c r="AC194" i="115"/>
  <c r="Z194" i="115"/>
  <c r="AB194" i="115" s="1"/>
  <c r="L197" i="115"/>
  <c r="M196" i="115"/>
  <c r="D196" i="115" s="1"/>
  <c r="AA198" i="115"/>
  <c r="U75" i="115"/>
  <c r="E75" i="115" s="1"/>
  <c r="I74" i="115"/>
  <c r="O195" i="114"/>
  <c r="P193" i="114"/>
  <c r="Q193" i="114"/>
  <c r="S193" i="114" s="1"/>
  <c r="R191" i="113"/>
  <c r="B201" i="114"/>
  <c r="C200" i="114"/>
  <c r="Z194" i="114"/>
  <c r="AB194" i="114" s="1"/>
  <c r="AC194" i="114"/>
  <c r="M196" i="114"/>
  <c r="D196" i="114" s="1"/>
  <c r="L197" i="114"/>
  <c r="AA199" i="114"/>
  <c r="F73" i="114"/>
  <c r="X73" i="114"/>
  <c r="R192" i="114"/>
  <c r="O194" i="113"/>
  <c r="P192" i="113"/>
  <c r="Q192" i="113"/>
  <c r="S192" i="113" s="1"/>
  <c r="L196" i="113"/>
  <c r="M195" i="113"/>
  <c r="D195" i="113" s="1"/>
  <c r="AA198" i="113"/>
  <c r="R191" i="112"/>
  <c r="AC193" i="113"/>
  <c r="Z193" i="113"/>
  <c r="AB193" i="113" s="1"/>
  <c r="C199" i="113"/>
  <c r="B200" i="113"/>
  <c r="O195" i="112"/>
  <c r="P192" i="112"/>
  <c r="Q192" i="112"/>
  <c r="S192" i="112" s="1"/>
  <c r="AA199" i="112"/>
  <c r="AC194" i="112"/>
  <c r="Z194" i="112"/>
  <c r="AB194" i="112" s="1"/>
  <c r="L197" i="112"/>
  <c r="M196" i="112"/>
  <c r="D196" i="112" s="1"/>
  <c r="C200" i="112"/>
  <c r="B201" i="112"/>
  <c r="U75" i="112"/>
  <c r="E75" i="112" s="1"/>
  <c r="I74" i="112"/>
  <c r="O195" i="111"/>
  <c r="P192" i="111"/>
  <c r="Q192" i="111"/>
  <c r="S192" i="111" s="1"/>
  <c r="M196" i="111"/>
  <c r="D196" i="111" s="1"/>
  <c r="L197" i="111"/>
  <c r="B200" i="111"/>
  <c r="C199" i="111"/>
  <c r="Z193" i="111"/>
  <c r="AB193" i="111" s="1"/>
  <c r="AC193" i="111"/>
  <c r="U73" i="111"/>
  <c r="E73" i="111" s="1"/>
  <c r="I72" i="111"/>
  <c r="AA198" i="111"/>
  <c r="R191" i="111"/>
  <c r="O195" i="110"/>
  <c r="P193" i="110"/>
  <c r="Q193" i="110"/>
  <c r="S193" i="110" s="1"/>
  <c r="B201" i="110"/>
  <c r="C200" i="110"/>
  <c r="U75" i="110"/>
  <c r="E75" i="110" s="1"/>
  <c r="I74" i="110"/>
  <c r="AA199" i="110"/>
  <c r="M196" i="110"/>
  <c r="D196" i="110" s="1"/>
  <c r="L197" i="110"/>
  <c r="Z194" i="110"/>
  <c r="AB194" i="110" s="1"/>
  <c r="AC194" i="110"/>
  <c r="R192" i="110"/>
  <c r="O195" i="109"/>
  <c r="P193" i="109"/>
  <c r="Q193" i="109"/>
  <c r="S193" i="109" s="1"/>
  <c r="AA199" i="109"/>
  <c r="U75" i="109"/>
  <c r="E75" i="109" s="1"/>
  <c r="I74" i="109"/>
  <c r="Z194" i="109"/>
  <c r="AB194" i="109" s="1"/>
  <c r="AC194" i="109"/>
  <c r="M196" i="109"/>
  <c r="D196" i="109" s="1"/>
  <c r="L197" i="109"/>
  <c r="B201" i="109"/>
  <c r="C200" i="109"/>
  <c r="R192" i="109"/>
  <c r="O195" i="108"/>
  <c r="P193" i="108"/>
  <c r="Q193" i="108"/>
  <c r="S193" i="108" s="1"/>
  <c r="M196" i="108"/>
  <c r="D196" i="108" s="1"/>
  <c r="L197" i="108"/>
  <c r="B201" i="108"/>
  <c r="C200" i="108"/>
  <c r="AA199" i="108"/>
  <c r="U75" i="108"/>
  <c r="E75" i="108" s="1"/>
  <c r="I74" i="108"/>
  <c r="Z194" i="108"/>
  <c r="AB194" i="108" s="1"/>
  <c r="AC194" i="108"/>
  <c r="R192" i="108"/>
  <c r="O195" i="107"/>
  <c r="P193" i="107"/>
  <c r="Q193" i="107"/>
  <c r="S193" i="107" s="1"/>
  <c r="B201" i="107"/>
  <c r="C200" i="107"/>
  <c r="M196" i="107"/>
  <c r="D196" i="107" s="1"/>
  <c r="L197" i="107"/>
  <c r="Z194" i="107"/>
  <c r="AB194" i="107" s="1"/>
  <c r="AC194" i="107"/>
  <c r="U75" i="107"/>
  <c r="E75" i="107" s="1"/>
  <c r="I74" i="107"/>
  <c r="AA199" i="107"/>
  <c r="R192" i="107"/>
  <c r="O195" i="106"/>
  <c r="P193" i="106"/>
  <c r="Q193" i="106"/>
  <c r="S193" i="106" s="1"/>
  <c r="S112" i="94"/>
  <c r="P113" i="94" s="1"/>
  <c r="R192" i="104"/>
  <c r="F72" i="106"/>
  <c r="X72" i="106"/>
  <c r="B201" i="106"/>
  <c r="C200" i="106"/>
  <c r="M196" i="106"/>
  <c r="D196" i="106" s="1"/>
  <c r="L197" i="106"/>
  <c r="Z194" i="106"/>
  <c r="AB194" i="106" s="1"/>
  <c r="AC194" i="106"/>
  <c r="AA199" i="106"/>
  <c r="R192" i="106"/>
  <c r="O195" i="105"/>
  <c r="P192" i="105"/>
  <c r="Q192" i="105"/>
  <c r="S192" i="105" s="1"/>
  <c r="B200" i="105"/>
  <c r="C199" i="105"/>
  <c r="AA198" i="105"/>
  <c r="U73" i="105"/>
  <c r="E73" i="105" s="1"/>
  <c r="I72" i="105"/>
  <c r="M196" i="105"/>
  <c r="D196" i="105" s="1"/>
  <c r="L197" i="105"/>
  <c r="Z193" i="105"/>
  <c r="AB193" i="105" s="1"/>
  <c r="AC193" i="105"/>
  <c r="R191" i="105"/>
  <c r="O195" i="104"/>
  <c r="P193" i="104"/>
  <c r="Q193" i="104"/>
  <c r="S193" i="104" s="1"/>
  <c r="R112" i="94"/>
  <c r="F74" i="104"/>
  <c r="X74" i="104"/>
  <c r="AA199" i="104"/>
  <c r="L197" i="104"/>
  <c r="M196" i="104"/>
  <c r="D196" i="104" s="1"/>
  <c r="AC194" i="104"/>
  <c r="Z194" i="104"/>
  <c r="AB194" i="104" s="1"/>
  <c r="C200" i="104"/>
  <c r="B201" i="104"/>
  <c r="R190" i="103"/>
  <c r="O194" i="103"/>
  <c r="P191" i="103"/>
  <c r="Q191" i="103"/>
  <c r="S191" i="103" s="1"/>
  <c r="C200" i="103"/>
  <c r="B201" i="103"/>
  <c r="V74" i="103"/>
  <c r="H74" i="103"/>
  <c r="AA199" i="103"/>
  <c r="AC193" i="103"/>
  <c r="Z193" i="103"/>
  <c r="AB193" i="103" s="1"/>
  <c r="L196" i="103"/>
  <c r="M195" i="103"/>
  <c r="D195" i="103" s="1"/>
  <c r="O195" i="102"/>
  <c r="P193" i="102"/>
  <c r="Q193" i="102"/>
  <c r="S193" i="102" s="1"/>
  <c r="B201" i="102"/>
  <c r="C200" i="102"/>
  <c r="F74" i="102"/>
  <c r="X74" i="102"/>
  <c r="Z194" i="102"/>
  <c r="AB194" i="102" s="1"/>
  <c r="AC194" i="102"/>
  <c r="M196" i="102"/>
  <c r="D196" i="102" s="1"/>
  <c r="L197" i="102"/>
  <c r="AA199" i="102"/>
  <c r="R192" i="102"/>
  <c r="O195" i="101"/>
  <c r="P193" i="101"/>
  <c r="Q193" i="101"/>
  <c r="S193" i="101" s="1"/>
  <c r="R191" i="99"/>
  <c r="B201" i="101"/>
  <c r="C200" i="101"/>
  <c r="Z194" i="101"/>
  <c r="AB194" i="101" s="1"/>
  <c r="AC194" i="101"/>
  <c r="AA199" i="101"/>
  <c r="V72" i="101"/>
  <c r="H72" i="101"/>
  <c r="M196" i="101"/>
  <c r="D196" i="101" s="1"/>
  <c r="L197" i="101"/>
  <c r="R192" i="101"/>
  <c r="O194" i="100"/>
  <c r="AA198" i="100"/>
  <c r="P191" i="100"/>
  <c r="Q191" i="100"/>
  <c r="S191" i="100" s="1"/>
  <c r="Z193" i="100"/>
  <c r="AB193" i="100" s="1"/>
  <c r="AC193" i="100"/>
  <c r="M195" i="100"/>
  <c r="D195" i="100" s="1"/>
  <c r="L196" i="100"/>
  <c r="B200" i="100"/>
  <c r="C199" i="100"/>
  <c r="R190" i="100"/>
  <c r="O195" i="99"/>
  <c r="P192" i="99"/>
  <c r="Q192" i="99"/>
  <c r="S192" i="99" s="1"/>
  <c r="V73" i="99"/>
  <c r="H73" i="99"/>
  <c r="AA199" i="99"/>
  <c r="L197" i="99"/>
  <c r="M196" i="99"/>
  <c r="D196" i="99" s="1"/>
  <c r="AC194" i="99"/>
  <c r="Z194" i="99"/>
  <c r="AB194" i="99" s="1"/>
  <c r="C200" i="99"/>
  <c r="B201" i="99"/>
  <c r="X71" i="98"/>
  <c r="F71" i="98"/>
  <c r="O195" i="98"/>
  <c r="S120" i="98"/>
  <c r="C200" i="98"/>
  <c r="B201" i="98"/>
  <c r="L197" i="98"/>
  <c r="M196" i="98"/>
  <c r="D196" i="98" s="1"/>
  <c r="AC193" i="98"/>
  <c r="Z193" i="98"/>
  <c r="AB193" i="98" s="1"/>
  <c r="R120" i="98"/>
  <c r="AA199" i="98"/>
  <c r="O195" i="97"/>
  <c r="P107" i="97"/>
  <c r="I106" i="97"/>
  <c r="Q107" i="97"/>
  <c r="F107" i="97" s="1"/>
  <c r="L197" i="97"/>
  <c r="M196" i="97"/>
  <c r="D196" i="97" s="1"/>
  <c r="AC194" i="97"/>
  <c r="Z194" i="97"/>
  <c r="AB194" i="97" s="1"/>
  <c r="AA198" i="97"/>
  <c r="U185" i="97"/>
  <c r="W185" i="97" s="1"/>
  <c r="V185" i="97" s="1"/>
  <c r="X185" i="97" s="1"/>
  <c r="C199" i="97"/>
  <c r="B200" i="97"/>
  <c r="O194" i="96"/>
  <c r="U183" i="96"/>
  <c r="W183" i="96" s="1"/>
  <c r="V183" i="96" s="1"/>
  <c r="X183" i="96" s="1"/>
  <c r="C199" i="96"/>
  <c r="B200" i="96"/>
  <c r="AA198" i="96"/>
  <c r="L196" i="96"/>
  <c r="M195" i="96"/>
  <c r="D195" i="96" s="1"/>
  <c r="AC193" i="96"/>
  <c r="Z193" i="96"/>
  <c r="AB193" i="96" s="1"/>
  <c r="O195" i="95"/>
  <c r="Z194" i="95"/>
  <c r="AB194" i="95" s="1"/>
  <c r="AC194" i="95"/>
  <c r="M196" i="95"/>
  <c r="D196" i="95" s="1"/>
  <c r="L197" i="95"/>
  <c r="AA199" i="95"/>
  <c r="P107" i="95"/>
  <c r="B201" i="95"/>
  <c r="C200" i="95"/>
  <c r="O193" i="94"/>
  <c r="AC192" i="94"/>
  <c r="Z192" i="94"/>
  <c r="AB192" i="94" s="1"/>
  <c r="L195" i="94"/>
  <c r="M194" i="94"/>
  <c r="D194" i="94" s="1"/>
  <c r="C199" i="94"/>
  <c r="B200" i="94"/>
  <c r="AA198" i="94"/>
  <c r="W75" i="107" l="1"/>
  <c r="W75" i="112"/>
  <c r="W75" i="108"/>
  <c r="W75" i="110"/>
  <c r="W75" i="115"/>
  <c r="W73" i="111"/>
  <c r="W68" i="95"/>
  <c r="E68" i="95"/>
  <c r="X70" i="94"/>
  <c r="F70" i="94"/>
  <c r="F71" i="100"/>
  <c r="X71" i="100"/>
  <c r="H72" i="113"/>
  <c r="V72" i="113"/>
  <c r="Q107" i="95"/>
  <c r="E111" i="96"/>
  <c r="R111" i="96"/>
  <c r="H111" i="96" s="1"/>
  <c r="F111" i="96"/>
  <c r="S111" i="96"/>
  <c r="W75" i="109"/>
  <c r="V75" i="109" s="1"/>
  <c r="O196" i="117"/>
  <c r="U173" i="117"/>
  <c r="W173" i="117" s="1"/>
  <c r="V173" i="117" s="1"/>
  <c r="X173" i="117" s="1"/>
  <c r="B202" i="117"/>
  <c r="C201" i="117"/>
  <c r="S113" i="117"/>
  <c r="M197" i="117"/>
  <c r="D197" i="117" s="1"/>
  <c r="L198" i="117"/>
  <c r="Z195" i="117"/>
  <c r="AB195" i="117" s="1"/>
  <c r="AC195" i="117"/>
  <c r="Q113" i="94"/>
  <c r="AA200" i="117"/>
  <c r="R113" i="117"/>
  <c r="H113" i="117" s="1"/>
  <c r="E113" i="117"/>
  <c r="U165" i="116"/>
  <c r="W165" i="116" s="1"/>
  <c r="V165" i="116" s="1"/>
  <c r="X165" i="116" s="1"/>
  <c r="O196" i="116"/>
  <c r="AA200" i="116"/>
  <c r="C201" i="116"/>
  <c r="B202" i="116"/>
  <c r="P117" i="116"/>
  <c r="I116" i="116"/>
  <c r="Q117" i="116"/>
  <c r="F117" i="116" s="1"/>
  <c r="AC195" i="116"/>
  <c r="Z195" i="116"/>
  <c r="AB195" i="116" s="1"/>
  <c r="L198" i="116"/>
  <c r="M197" i="116"/>
  <c r="D197" i="116" s="1"/>
  <c r="R193" i="115"/>
  <c r="O196" i="115"/>
  <c r="P194" i="115"/>
  <c r="Q194" i="115"/>
  <c r="S194" i="115" s="1"/>
  <c r="V75" i="115"/>
  <c r="H75" i="115"/>
  <c r="L198" i="115"/>
  <c r="M197" i="115"/>
  <c r="D197" i="115" s="1"/>
  <c r="AC195" i="115"/>
  <c r="Z195" i="115"/>
  <c r="AB195" i="115" s="1"/>
  <c r="AA199" i="115"/>
  <c r="C200" i="115"/>
  <c r="B201" i="115"/>
  <c r="O196" i="114"/>
  <c r="P194" i="114"/>
  <c r="Q194" i="114"/>
  <c r="S194" i="114" s="1"/>
  <c r="R192" i="113"/>
  <c r="M197" i="114"/>
  <c r="D197" i="114" s="1"/>
  <c r="L198" i="114"/>
  <c r="Z195" i="114"/>
  <c r="AB195" i="114" s="1"/>
  <c r="AC195" i="114"/>
  <c r="AA200" i="114"/>
  <c r="U74" i="114"/>
  <c r="E74" i="114" s="1"/>
  <c r="I73" i="114"/>
  <c r="B202" i="114"/>
  <c r="C201" i="114"/>
  <c r="R193" i="114"/>
  <c r="O195" i="113"/>
  <c r="P193" i="113"/>
  <c r="Q193" i="113"/>
  <c r="S193" i="113" s="1"/>
  <c r="AA199" i="113"/>
  <c r="AC194" i="113"/>
  <c r="Z194" i="113"/>
  <c r="AB194" i="113" s="1"/>
  <c r="L197" i="113"/>
  <c r="M196" i="113"/>
  <c r="D196" i="113" s="1"/>
  <c r="R192" i="112"/>
  <c r="C200" i="113"/>
  <c r="B201" i="113"/>
  <c r="O196" i="112"/>
  <c r="P193" i="112"/>
  <c r="Q193" i="112"/>
  <c r="S193" i="112" s="1"/>
  <c r="V75" i="112"/>
  <c r="H75" i="112"/>
  <c r="C201" i="112"/>
  <c r="B202" i="112"/>
  <c r="AA200" i="112"/>
  <c r="L198" i="112"/>
  <c r="M197" i="112"/>
  <c r="D197" i="112" s="1"/>
  <c r="AC195" i="112"/>
  <c r="Z195" i="112"/>
  <c r="AB195" i="112" s="1"/>
  <c r="O196" i="111"/>
  <c r="P193" i="111"/>
  <c r="Q193" i="111"/>
  <c r="S193" i="111" s="1"/>
  <c r="B201" i="111"/>
  <c r="C200" i="111"/>
  <c r="V73" i="111"/>
  <c r="H73" i="111"/>
  <c r="Z194" i="111"/>
  <c r="AB194" i="111" s="1"/>
  <c r="AC194" i="111"/>
  <c r="AA199" i="111"/>
  <c r="M197" i="111"/>
  <c r="D197" i="111" s="1"/>
  <c r="L198" i="111"/>
  <c r="R192" i="111"/>
  <c r="O196" i="110"/>
  <c r="P194" i="110"/>
  <c r="Q194" i="110"/>
  <c r="S194" i="110" s="1"/>
  <c r="Z195" i="110"/>
  <c r="AB195" i="110" s="1"/>
  <c r="AC195" i="110"/>
  <c r="M197" i="110"/>
  <c r="D197" i="110" s="1"/>
  <c r="L198" i="110"/>
  <c r="B202" i="110"/>
  <c r="C201" i="110"/>
  <c r="V75" i="110"/>
  <c r="H75" i="110"/>
  <c r="AA200" i="110"/>
  <c r="R193" i="110"/>
  <c r="O196" i="109"/>
  <c r="P194" i="109"/>
  <c r="Q194" i="109"/>
  <c r="S194" i="109" s="1"/>
  <c r="AA200" i="109"/>
  <c r="M197" i="109"/>
  <c r="D197" i="109" s="1"/>
  <c r="L198" i="109"/>
  <c r="Z195" i="109"/>
  <c r="AB195" i="109" s="1"/>
  <c r="AC195" i="109"/>
  <c r="H75" i="109"/>
  <c r="B202" i="109"/>
  <c r="C201" i="109"/>
  <c r="R193" i="109"/>
  <c r="O196" i="108"/>
  <c r="P194" i="108"/>
  <c r="Q194" i="108"/>
  <c r="S194" i="108" s="1"/>
  <c r="Z195" i="108"/>
  <c r="AB195" i="108" s="1"/>
  <c r="AC195" i="108"/>
  <c r="V75" i="108"/>
  <c r="H75" i="108"/>
  <c r="B202" i="108"/>
  <c r="C201" i="108"/>
  <c r="AA200" i="108"/>
  <c r="M197" i="108"/>
  <c r="D197" i="108" s="1"/>
  <c r="L198" i="108"/>
  <c r="R193" i="108"/>
  <c r="O196" i="107"/>
  <c r="P194" i="107"/>
  <c r="Q194" i="107"/>
  <c r="S194" i="107" s="1"/>
  <c r="B202" i="107"/>
  <c r="C201" i="107"/>
  <c r="V75" i="107"/>
  <c r="H75" i="107"/>
  <c r="Z195" i="107"/>
  <c r="AB195" i="107" s="1"/>
  <c r="AC195" i="107"/>
  <c r="M197" i="107"/>
  <c r="D197" i="107" s="1"/>
  <c r="L198" i="107"/>
  <c r="AA200" i="107"/>
  <c r="R193" i="107"/>
  <c r="O196" i="106"/>
  <c r="P194" i="106"/>
  <c r="Q194" i="106"/>
  <c r="S194" i="106" s="1"/>
  <c r="B202" i="106"/>
  <c r="C201" i="106"/>
  <c r="Z195" i="106"/>
  <c r="AB195" i="106" s="1"/>
  <c r="AC195" i="106"/>
  <c r="M197" i="106"/>
  <c r="D197" i="106" s="1"/>
  <c r="L198" i="106"/>
  <c r="AA200" i="106"/>
  <c r="U73" i="106"/>
  <c r="E73" i="106" s="1"/>
  <c r="I72" i="106"/>
  <c r="R193" i="106"/>
  <c r="O196" i="105"/>
  <c r="P193" i="105"/>
  <c r="Q193" i="105"/>
  <c r="S193" i="105" s="1"/>
  <c r="Z194" i="105"/>
  <c r="AB194" i="105" s="1"/>
  <c r="AC194" i="105"/>
  <c r="M197" i="105"/>
  <c r="D197" i="105" s="1"/>
  <c r="L198" i="105"/>
  <c r="W73" i="105"/>
  <c r="B201" i="105"/>
  <c r="C200" i="105"/>
  <c r="R193" i="104"/>
  <c r="AA199" i="105"/>
  <c r="R192" i="105"/>
  <c r="O196" i="104"/>
  <c r="P194" i="104"/>
  <c r="Q194" i="104"/>
  <c r="S194" i="104" s="1"/>
  <c r="C201" i="104"/>
  <c r="B202" i="104"/>
  <c r="AA200" i="104"/>
  <c r="AC195" i="104"/>
  <c r="Z195" i="104"/>
  <c r="AB195" i="104" s="1"/>
  <c r="L198" i="104"/>
  <c r="M197" i="104"/>
  <c r="D197" i="104" s="1"/>
  <c r="U75" i="104"/>
  <c r="E75" i="104" s="1"/>
  <c r="I74" i="104"/>
  <c r="R191" i="103"/>
  <c r="O195" i="103"/>
  <c r="P192" i="103"/>
  <c r="Q192" i="103"/>
  <c r="S192" i="103" s="1"/>
  <c r="F74" i="103"/>
  <c r="X74" i="103"/>
  <c r="AA200" i="103"/>
  <c r="L197" i="103"/>
  <c r="M196" i="103"/>
  <c r="D196" i="103" s="1"/>
  <c r="AC194" i="103"/>
  <c r="Z194" i="103"/>
  <c r="AB194" i="103" s="1"/>
  <c r="C201" i="103"/>
  <c r="B202" i="103"/>
  <c r="O196" i="102"/>
  <c r="P194" i="102"/>
  <c r="Q194" i="102"/>
  <c r="S194" i="102" s="1"/>
  <c r="B202" i="102"/>
  <c r="C201" i="102"/>
  <c r="M197" i="102"/>
  <c r="D197" i="102" s="1"/>
  <c r="L198" i="102"/>
  <c r="Z195" i="102"/>
  <c r="AB195" i="102" s="1"/>
  <c r="AC195" i="102"/>
  <c r="U75" i="102"/>
  <c r="E75" i="102" s="1"/>
  <c r="I74" i="102"/>
  <c r="AA200" i="102"/>
  <c r="R193" i="102"/>
  <c r="O196" i="101"/>
  <c r="P194" i="101"/>
  <c r="Q194" i="101"/>
  <c r="S194" i="101" s="1"/>
  <c r="F72" i="101"/>
  <c r="X72" i="101"/>
  <c r="Z195" i="101"/>
  <c r="AB195" i="101" s="1"/>
  <c r="AC195" i="101"/>
  <c r="AA200" i="101"/>
  <c r="M197" i="101"/>
  <c r="D197" i="101" s="1"/>
  <c r="L198" i="101"/>
  <c r="B202" i="101"/>
  <c r="C201" i="101"/>
  <c r="R193" i="101"/>
  <c r="P192" i="100"/>
  <c r="Q192" i="100"/>
  <c r="S192" i="100" s="1"/>
  <c r="O195" i="100"/>
  <c r="AA199" i="100"/>
  <c r="M196" i="100"/>
  <c r="D196" i="100" s="1"/>
  <c r="L197" i="100"/>
  <c r="Z194" i="100"/>
  <c r="AB194" i="100" s="1"/>
  <c r="AC194" i="100"/>
  <c r="R191" i="100"/>
  <c r="R192" i="99"/>
  <c r="B201" i="100"/>
  <c r="C200" i="100"/>
  <c r="O196" i="99"/>
  <c r="P193" i="99"/>
  <c r="Q193" i="99"/>
  <c r="S193" i="99" s="1"/>
  <c r="C201" i="99"/>
  <c r="B202" i="99"/>
  <c r="F73" i="99"/>
  <c r="X73" i="99"/>
  <c r="AA200" i="99"/>
  <c r="AC195" i="99"/>
  <c r="Z195" i="99"/>
  <c r="AB195" i="99" s="1"/>
  <c r="L198" i="99"/>
  <c r="M197" i="99"/>
  <c r="D197" i="99" s="1"/>
  <c r="U72" i="98"/>
  <c r="I71" i="98"/>
  <c r="O196" i="98"/>
  <c r="C201" i="98"/>
  <c r="B202" i="98"/>
  <c r="P121" i="98"/>
  <c r="Q121" i="98"/>
  <c r="AC194" i="98"/>
  <c r="Z194" i="98"/>
  <c r="AB194" i="98" s="1"/>
  <c r="L198" i="98"/>
  <c r="M197" i="98"/>
  <c r="D197" i="98" s="1"/>
  <c r="AA200" i="98"/>
  <c r="O196" i="97"/>
  <c r="U186" i="97"/>
  <c r="W186" i="97" s="1"/>
  <c r="V186" i="97" s="1"/>
  <c r="X186" i="97" s="1"/>
  <c r="C200" i="97"/>
  <c r="B201" i="97"/>
  <c r="R107" i="97"/>
  <c r="H107" i="97" s="1"/>
  <c r="E107" i="97"/>
  <c r="AA199" i="97"/>
  <c r="AC195" i="97"/>
  <c r="Z195" i="97"/>
  <c r="AB195" i="97" s="1"/>
  <c r="L198" i="97"/>
  <c r="M197" i="97"/>
  <c r="D197" i="97" s="1"/>
  <c r="S107" i="97"/>
  <c r="O195" i="96"/>
  <c r="AA199" i="96"/>
  <c r="U184" i="96"/>
  <c r="W184" i="96" s="1"/>
  <c r="V184" i="96" s="1"/>
  <c r="X184" i="96" s="1"/>
  <c r="AC194" i="96"/>
  <c r="Z194" i="96"/>
  <c r="AB194" i="96" s="1"/>
  <c r="L197" i="96"/>
  <c r="M196" i="96"/>
  <c r="D196" i="96" s="1"/>
  <c r="C200" i="96"/>
  <c r="B201" i="96"/>
  <c r="O196" i="95"/>
  <c r="AA200" i="95"/>
  <c r="B202" i="95"/>
  <c r="C201" i="95"/>
  <c r="M197" i="95"/>
  <c r="D197" i="95" s="1"/>
  <c r="L198" i="95"/>
  <c r="Z195" i="95"/>
  <c r="AB195" i="95" s="1"/>
  <c r="AC195" i="95"/>
  <c r="O194" i="94"/>
  <c r="AA199" i="94"/>
  <c r="C200" i="94"/>
  <c r="B201" i="94"/>
  <c r="L196" i="94"/>
  <c r="M195" i="94"/>
  <c r="D195" i="94" s="1"/>
  <c r="AC193" i="94"/>
  <c r="Z193" i="94"/>
  <c r="AB193" i="94" s="1"/>
  <c r="W75" i="102" l="1"/>
  <c r="W74" i="114"/>
  <c r="W75" i="104"/>
  <c r="V68" i="95"/>
  <c r="H68" i="95"/>
  <c r="U71" i="94"/>
  <c r="I70" i="94"/>
  <c r="R113" i="94"/>
  <c r="S113" i="94"/>
  <c r="P114" i="94" s="1"/>
  <c r="S107" i="95"/>
  <c r="R107" i="95"/>
  <c r="F72" i="113"/>
  <c r="X72" i="113"/>
  <c r="U72" i="100"/>
  <c r="E72" i="100" s="1"/>
  <c r="I71" i="100"/>
  <c r="P112" i="96"/>
  <c r="Q112" i="96"/>
  <c r="F112" i="96" s="1"/>
  <c r="I111" i="96"/>
  <c r="O197" i="117"/>
  <c r="U174" i="117"/>
  <c r="W174" i="117" s="1"/>
  <c r="V174" i="117" s="1"/>
  <c r="X174" i="117" s="1"/>
  <c r="Z196" i="117"/>
  <c r="AB196" i="117" s="1"/>
  <c r="AC196" i="117"/>
  <c r="M198" i="117"/>
  <c r="D198" i="117" s="1"/>
  <c r="L199" i="117"/>
  <c r="P114" i="117"/>
  <c r="I113" i="117"/>
  <c r="Q114" i="117"/>
  <c r="F114" i="117" s="1"/>
  <c r="B203" i="117"/>
  <c r="C202" i="117"/>
  <c r="AA201" i="117"/>
  <c r="O197" i="116"/>
  <c r="U166" i="116"/>
  <c r="W166" i="116" s="1"/>
  <c r="V166" i="116" s="1"/>
  <c r="X166" i="116" s="1"/>
  <c r="S117" i="116"/>
  <c r="C202" i="116"/>
  <c r="B203" i="116"/>
  <c r="L199" i="116"/>
  <c r="M198" i="116"/>
  <c r="D198" i="116" s="1"/>
  <c r="AC196" i="116"/>
  <c r="Z196" i="116"/>
  <c r="AB196" i="116" s="1"/>
  <c r="R117" i="116"/>
  <c r="H117" i="116" s="1"/>
  <c r="E117" i="116"/>
  <c r="AA201" i="116"/>
  <c r="R193" i="99"/>
  <c r="R193" i="112"/>
  <c r="R194" i="115"/>
  <c r="O197" i="115"/>
  <c r="P195" i="115"/>
  <c r="Q195" i="115"/>
  <c r="S195" i="115" s="1"/>
  <c r="C201" i="115"/>
  <c r="B202" i="115"/>
  <c r="AC196" i="115"/>
  <c r="Z196" i="115"/>
  <c r="AB196" i="115" s="1"/>
  <c r="L199" i="115"/>
  <c r="M198" i="115"/>
  <c r="D198" i="115" s="1"/>
  <c r="F75" i="115"/>
  <c r="X75" i="115"/>
  <c r="AA200" i="115"/>
  <c r="O197" i="114"/>
  <c r="P195" i="114"/>
  <c r="Q195" i="114"/>
  <c r="S195" i="114" s="1"/>
  <c r="R193" i="113"/>
  <c r="B203" i="114"/>
  <c r="C202" i="114"/>
  <c r="Z196" i="114"/>
  <c r="AB196" i="114" s="1"/>
  <c r="AC196" i="114"/>
  <c r="M198" i="114"/>
  <c r="D198" i="114" s="1"/>
  <c r="L199" i="114"/>
  <c r="AA201" i="114"/>
  <c r="V74" i="114"/>
  <c r="H74" i="114"/>
  <c r="R194" i="114"/>
  <c r="O196" i="113"/>
  <c r="P194" i="113"/>
  <c r="Q194" i="113"/>
  <c r="S194" i="113" s="1"/>
  <c r="AA200" i="113"/>
  <c r="C201" i="113"/>
  <c r="B202" i="113"/>
  <c r="L198" i="113"/>
  <c r="M197" i="113"/>
  <c r="D197" i="113" s="1"/>
  <c r="AC195" i="113"/>
  <c r="Z195" i="113"/>
  <c r="AB195" i="113" s="1"/>
  <c r="O197" i="112"/>
  <c r="P194" i="112"/>
  <c r="Q194" i="112"/>
  <c r="S194" i="112" s="1"/>
  <c r="AA201" i="112"/>
  <c r="F75" i="112"/>
  <c r="X75" i="112"/>
  <c r="AC196" i="112"/>
  <c r="Z196" i="112"/>
  <c r="AB196" i="112" s="1"/>
  <c r="L199" i="112"/>
  <c r="M198" i="112"/>
  <c r="D198" i="112" s="1"/>
  <c r="C202" i="112"/>
  <c r="B203" i="112"/>
  <c r="O197" i="111"/>
  <c r="P194" i="111"/>
  <c r="Q194" i="111"/>
  <c r="S194" i="111" s="1"/>
  <c r="M198" i="111"/>
  <c r="D198" i="111" s="1"/>
  <c r="L199" i="111"/>
  <c r="F73" i="111"/>
  <c r="X73" i="111"/>
  <c r="B202" i="111"/>
  <c r="C201" i="111"/>
  <c r="Z195" i="111"/>
  <c r="AB195" i="111" s="1"/>
  <c r="AC195" i="111"/>
  <c r="AA200" i="111"/>
  <c r="R193" i="111"/>
  <c r="O197" i="110"/>
  <c r="P195" i="110"/>
  <c r="Q195" i="110"/>
  <c r="S195" i="110" s="1"/>
  <c r="F75" i="110"/>
  <c r="X75" i="110"/>
  <c r="B203" i="110"/>
  <c r="C202" i="110"/>
  <c r="AA201" i="110"/>
  <c r="M198" i="110"/>
  <c r="D198" i="110" s="1"/>
  <c r="L199" i="110"/>
  <c r="Z196" i="110"/>
  <c r="AB196" i="110" s="1"/>
  <c r="AC196" i="110"/>
  <c r="R194" i="110"/>
  <c r="O197" i="109"/>
  <c r="P195" i="109"/>
  <c r="Q195" i="109"/>
  <c r="S195" i="109" s="1"/>
  <c r="AA201" i="109"/>
  <c r="Z196" i="109"/>
  <c r="AB196" i="109" s="1"/>
  <c r="AC196" i="109"/>
  <c r="M198" i="109"/>
  <c r="D198" i="109" s="1"/>
  <c r="L199" i="109"/>
  <c r="B203" i="109"/>
  <c r="C202" i="109"/>
  <c r="F75" i="109"/>
  <c r="X75" i="109"/>
  <c r="R194" i="109"/>
  <c r="O197" i="108"/>
  <c r="P195" i="108"/>
  <c r="Q195" i="108"/>
  <c r="S195" i="108" s="1"/>
  <c r="M198" i="108"/>
  <c r="D198" i="108" s="1"/>
  <c r="L199" i="108"/>
  <c r="B203" i="108"/>
  <c r="C202" i="108"/>
  <c r="F75" i="108"/>
  <c r="X75" i="108"/>
  <c r="AA201" i="108"/>
  <c r="Z196" i="108"/>
  <c r="AB196" i="108" s="1"/>
  <c r="AC196" i="108"/>
  <c r="R194" i="108"/>
  <c r="O197" i="107"/>
  <c r="P195" i="107"/>
  <c r="Q195" i="107"/>
  <c r="S195" i="107" s="1"/>
  <c r="F75" i="107"/>
  <c r="X75" i="107"/>
  <c r="B203" i="107"/>
  <c r="C202" i="107"/>
  <c r="M198" i="107"/>
  <c r="D198" i="107" s="1"/>
  <c r="L199" i="107"/>
  <c r="Z196" i="107"/>
  <c r="AB196" i="107" s="1"/>
  <c r="AC196" i="107"/>
  <c r="AA201" i="107"/>
  <c r="R194" i="107"/>
  <c r="O197" i="106"/>
  <c r="P195" i="106"/>
  <c r="Q195" i="106"/>
  <c r="S195" i="106" s="1"/>
  <c r="W73" i="106"/>
  <c r="B203" i="106"/>
  <c r="C202" i="106"/>
  <c r="M198" i="106"/>
  <c r="D198" i="106" s="1"/>
  <c r="L199" i="106"/>
  <c r="Z196" i="106"/>
  <c r="AB196" i="106" s="1"/>
  <c r="AC196" i="106"/>
  <c r="AA201" i="106"/>
  <c r="R194" i="106"/>
  <c r="O197" i="105"/>
  <c r="P194" i="105"/>
  <c r="Q194" i="105"/>
  <c r="S194" i="105" s="1"/>
  <c r="AA200" i="105"/>
  <c r="V73" i="105"/>
  <c r="H73" i="105"/>
  <c r="R194" i="104"/>
  <c r="B202" i="105"/>
  <c r="C201" i="105"/>
  <c r="M198" i="105"/>
  <c r="D198" i="105" s="1"/>
  <c r="L199" i="105"/>
  <c r="Z195" i="105"/>
  <c r="AB195" i="105" s="1"/>
  <c r="AC195" i="105"/>
  <c r="R193" i="105"/>
  <c r="O197" i="104"/>
  <c r="P195" i="104"/>
  <c r="Q195" i="104"/>
  <c r="S195" i="104" s="1"/>
  <c r="V75" i="104"/>
  <c r="H75" i="104"/>
  <c r="AA201" i="104"/>
  <c r="L199" i="104"/>
  <c r="M198" i="104"/>
  <c r="D198" i="104" s="1"/>
  <c r="AC196" i="104"/>
  <c r="Z196" i="104"/>
  <c r="AB196" i="104" s="1"/>
  <c r="C202" i="104"/>
  <c r="B203" i="104"/>
  <c r="R192" i="103"/>
  <c r="O196" i="103"/>
  <c r="P193" i="103"/>
  <c r="Q193" i="103"/>
  <c r="S193" i="103" s="1"/>
  <c r="C202" i="103"/>
  <c r="B203" i="103"/>
  <c r="AA201" i="103"/>
  <c r="AC195" i="103"/>
  <c r="Z195" i="103"/>
  <c r="AB195" i="103" s="1"/>
  <c r="L198" i="103"/>
  <c r="M197" i="103"/>
  <c r="D197" i="103" s="1"/>
  <c r="U75" i="103"/>
  <c r="E75" i="103" s="1"/>
  <c r="I74" i="103"/>
  <c r="W75" i="103"/>
  <c r="O197" i="102"/>
  <c r="P195" i="102"/>
  <c r="Q195" i="102"/>
  <c r="S195" i="102" s="1"/>
  <c r="B203" i="102"/>
  <c r="C202" i="102"/>
  <c r="V75" i="102"/>
  <c r="H75" i="102"/>
  <c r="Z196" i="102"/>
  <c r="AB196" i="102" s="1"/>
  <c r="AC196" i="102"/>
  <c r="M198" i="102"/>
  <c r="D198" i="102" s="1"/>
  <c r="L199" i="102"/>
  <c r="AA201" i="102"/>
  <c r="R194" i="102"/>
  <c r="O197" i="101"/>
  <c r="P195" i="101"/>
  <c r="Q195" i="101"/>
  <c r="S195" i="101" s="1"/>
  <c r="AA201" i="101"/>
  <c r="M198" i="101"/>
  <c r="D198" i="101" s="1"/>
  <c r="L199" i="101"/>
  <c r="B203" i="101"/>
  <c r="C202" i="101"/>
  <c r="Z196" i="101"/>
  <c r="AB196" i="101" s="1"/>
  <c r="AC196" i="101"/>
  <c r="U73" i="101"/>
  <c r="E73" i="101" s="1"/>
  <c r="I72" i="101"/>
  <c r="R194" i="101"/>
  <c r="P193" i="100"/>
  <c r="Q193" i="100"/>
  <c r="S193" i="100" s="1"/>
  <c r="O196" i="100"/>
  <c r="AA200" i="100"/>
  <c r="Z195" i="100"/>
  <c r="AB195" i="100" s="1"/>
  <c r="AC195" i="100"/>
  <c r="M197" i="100"/>
  <c r="D197" i="100" s="1"/>
  <c r="L198" i="100"/>
  <c r="B202" i="100"/>
  <c r="C201" i="100"/>
  <c r="R192" i="100"/>
  <c r="O197" i="99"/>
  <c r="P194" i="99"/>
  <c r="Q194" i="99"/>
  <c r="S194" i="99" s="1"/>
  <c r="AA201" i="99"/>
  <c r="L199" i="99"/>
  <c r="M198" i="99"/>
  <c r="D198" i="99" s="1"/>
  <c r="AC196" i="99"/>
  <c r="Z196" i="99"/>
  <c r="AB196" i="99" s="1"/>
  <c r="U74" i="99"/>
  <c r="E74" i="99" s="1"/>
  <c r="I73" i="99"/>
  <c r="W74" i="99"/>
  <c r="C202" i="99"/>
  <c r="B203" i="99"/>
  <c r="W72" i="98"/>
  <c r="E72" i="98"/>
  <c r="O197" i="98"/>
  <c r="L199" i="98"/>
  <c r="M198" i="98"/>
  <c r="D198" i="98" s="1"/>
  <c r="AC195" i="98"/>
  <c r="Z195" i="98"/>
  <c r="AB195" i="98" s="1"/>
  <c r="R121" i="98"/>
  <c r="AA201" i="98"/>
  <c r="S121" i="98"/>
  <c r="C202" i="98"/>
  <c r="B203" i="98"/>
  <c r="O197" i="97"/>
  <c r="AA200" i="97"/>
  <c r="U187" i="97"/>
  <c r="W187" i="97" s="1"/>
  <c r="V187" i="97" s="1"/>
  <c r="X187" i="97" s="1"/>
  <c r="P108" i="97"/>
  <c r="I107" i="97"/>
  <c r="Q108" i="97"/>
  <c r="F108" i="97" s="1"/>
  <c r="L199" i="97"/>
  <c r="M198" i="97"/>
  <c r="D198" i="97" s="1"/>
  <c r="AC196" i="97"/>
  <c r="Z196" i="97"/>
  <c r="AB196" i="97" s="1"/>
  <c r="C201" i="97"/>
  <c r="B202" i="97"/>
  <c r="U185" i="96"/>
  <c r="W185" i="96" s="1"/>
  <c r="V185" i="96" s="1"/>
  <c r="X185" i="96" s="1"/>
  <c r="O196" i="96"/>
  <c r="C201" i="96"/>
  <c r="B202" i="96"/>
  <c r="AA200" i="96"/>
  <c r="L198" i="96"/>
  <c r="M197" i="96"/>
  <c r="D197" i="96" s="1"/>
  <c r="AC195" i="96"/>
  <c r="Z195" i="96"/>
  <c r="AB195" i="96" s="1"/>
  <c r="O197" i="95"/>
  <c r="AA201" i="95"/>
  <c r="Z196" i="95"/>
  <c r="AB196" i="95" s="1"/>
  <c r="AC196" i="95"/>
  <c r="M198" i="95"/>
  <c r="D198" i="95" s="1"/>
  <c r="L199" i="95"/>
  <c r="P108" i="95"/>
  <c r="Q108" i="95"/>
  <c r="B203" i="95"/>
  <c r="C202" i="95"/>
  <c r="O195" i="94"/>
  <c r="C201" i="94"/>
  <c r="B202" i="94"/>
  <c r="AC194" i="94"/>
  <c r="Z194" i="94"/>
  <c r="AB194" i="94" s="1"/>
  <c r="L197" i="94"/>
  <c r="M196" i="94"/>
  <c r="D196" i="94" s="1"/>
  <c r="AA200" i="94"/>
  <c r="S112" i="96" l="1"/>
  <c r="W73" i="101"/>
  <c r="X68" i="95"/>
  <c r="F68" i="95"/>
  <c r="W71" i="94"/>
  <c r="E71" i="94"/>
  <c r="Q114" i="94"/>
  <c r="S114" i="94" s="1"/>
  <c r="W72" i="100"/>
  <c r="I72" i="113"/>
  <c r="U73" i="113"/>
  <c r="E73" i="113" s="1"/>
  <c r="I112" i="96"/>
  <c r="P113" i="96"/>
  <c r="Q113" i="96"/>
  <c r="R112" i="96"/>
  <c r="H112" i="96" s="1"/>
  <c r="E112" i="96"/>
  <c r="O198" i="117"/>
  <c r="U175" i="117"/>
  <c r="W175" i="117" s="1"/>
  <c r="V175" i="117" s="1"/>
  <c r="X175" i="117" s="1"/>
  <c r="B204" i="117"/>
  <c r="C203" i="117"/>
  <c r="R114" i="117"/>
  <c r="H114" i="117" s="1"/>
  <c r="E114" i="117"/>
  <c r="AA202" i="117"/>
  <c r="S114" i="117"/>
  <c r="M199" i="117"/>
  <c r="D199" i="117" s="1"/>
  <c r="L200" i="117"/>
  <c r="Z197" i="117"/>
  <c r="AB197" i="117" s="1"/>
  <c r="AC197" i="117"/>
  <c r="U167" i="116"/>
  <c r="W167" i="116" s="1"/>
  <c r="V167" i="116" s="1"/>
  <c r="X167" i="116" s="1"/>
  <c r="O198" i="116"/>
  <c r="C203" i="116"/>
  <c r="B204" i="116"/>
  <c r="P118" i="116"/>
  <c r="I117" i="116"/>
  <c r="Q118" i="116"/>
  <c r="F118" i="116" s="1"/>
  <c r="AC197" i="116"/>
  <c r="Z197" i="116"/>
  <c r="AB197" i="116" s="1"/>
  <c r="L200" i="116"/>
  <c r="M199" i="116"/>
  <c r="D199" i="116" s="1"/>
  <c r="AA202" i="116"/>
  <c r="R195" i="115"/>
  <c r="O198" i="115"/>
  <c r="P196" i="115"/>
  <c r="Q196" i="115"/>
  <c r="S196" i="115" s="1"/>
  <c r="L200" i="115"/>
  <c r="M199" i="115"/>
  <c r="D199" i="115" s="1"/>
  <c r="AC197" i="115"/>
  <c r="Z197" i="115"/>
  <c r="AB197" i="115" s="1"/>
  <c r="AA201" i="115"/>
  <c r="U76" i="115"/>
  <c r="E76" i="115" s="1"/>
  <c r="I75" i="115"/>
  <c r="C202" i="115"/>
  <c r="B203" i="115"/>
  <c r="O198" i="114"/>
  <c r="P196" i="114"/>
  <c r="Q196" i="114"/>
  <c r="S196" i="114" s="1"/>
  <c r="R194" i="113"/>
  <c r="F74" i="114"/>
  <c r="X74" i="114"/>
  <c r="M199" i="114"/>
  <c r="D199" i="114" s="1"/>
  <c r="L200" i="114"/>
  <c r="Z197" i="114"/>
  <c r="AB197" i="114" s="1"/>
  <c r="AC197" i="114"/>
  <c r="AA202" i="114"/>
  <c r="B204" i="114"/>
  <c r="C203" i="114"/>
  <c r="R195" i="114"/>
  <c r="O197" i="113"/>
  <c r="P195" i="113"/>
  <c r="Q195" i="113"/>
  <c r="S195" i="113" s="1"/>
  <c r="C202" i="113"/>
  <c r="B203" i="113"/>
  <c r="AC196" i="113"/>
  <c r="Z196" i="113"/>
  <c r="AB196" i="113" s="1"/>
  <c r="L199" i="113"/>
  <c r="M198" i="113"/>
  <c r="D198" i="113" s="1"/>
  <c r="AA201" i="113"/>
  <c r="O198" i="112"/>
  <c r="P195" i="112"/>
  <c r="Q195" i="112"/>
  <c r="S195" i="112" s="1"/>
  <c r="C203" i="112"/>
  <c r="B204" i="112"/>
  <c r="U76" i="112"/>
  <c r="E76" i="112" s="1"/>
  <c r="I75" i="112"/>
  <c r="R194" i="112"/>
  <c r="AA202" i="112"/>
  <c r="L200" i="112"/>
  <c r="M199" i="112"/>
  <c r="D199" i="112" s="1"/>
  <c r="AC197" i="112"/>
  <c r="Z197" i="112"/>
  <c r="AB197" i="112" s="1"/>
  <c r="O198" i="111"/>
  <c r="P195" i="111"/>
  <c r="Q195" i="111"/>
  <c r="S195" i="111" s="1"/>
  <c r="B203" i="111"/>
  <c r="C202" i="111"/>
  <c r="Z196" i="111"/>
  <c r="AB196" i="111" s="1"/>
  <c r="AC196" i="111"/>
  <c r="AA201" i="111"/>
  <c r="U74" i="111"/>
  <c r="E74" i="111" s="1"/>
  <c r="I73" i="111"/>
  <c r="M199" i="111"/>
  <c r="D199" i="111" s="1"/>
  <c r="L200" i="111"/>
  <c r="R194" i="111"/>
  <c r="O198" i="110"/>
  <c r="P196" i="110"/>
  <c r="Q196" i="110"/>
  <c r="S196" i="110" s="1"/>
  <c r="Z197" i="110"/>
  <c r="AB197" i="110" s="1"/>
  <c r="AC197" i="110"/>
  <c r="M199" i="110"/>
  <c r="D199" i="110" s="1"/>
  <c r="L200" i="110"/>
  <c r="B204" i="110"/>
  <c r="C203" i="110"/>
  <c r="AA202" i="110"/>
  <c r="U76" i="110"/>
  <c r="E76" i="110" s="1"/>
  <c r="I75" i="110"/>
  <c r="R195" i="110"/>
  <c r="O198" i="109"/>
  <c r="P196" i="109"/>
  <c r="Q196" i="109"/>
  <c r="S196" i="109" s="1"/>
  <c r="U76" i="109"/>
  <c r="E76" i="109" s="1"/>
  <c r="I75" i="109"/>
  <c r="AA202" i="109"/>
  <c r="M199" i="109"/>
  <c r="D199" i="109" s="1"/>
  <c r="L200" i="109"/>
  <c r="Z197" i="109"/>
  <c r="AB197" i="109" s="1"/>
  <c r="AC197" i="109"/>
  <c r="B204" i="109"/>
  <c r="C203" i="109"/>
  <c r="R195" i="109"/>
  <c r="P196" i="108"/>
  <c r="Q196" i="108"/>
  <c r="S196" i="108" s="1"/>
  <c r="Z197" i="108"/>
  <c r="AB197" i="108" s="1"/>
  <c r="AC197" i="108"/>
  <c r="B204" i="108"/>
  <c r="C203" i="108"/>
  <c r="U76" i="108"/>
  <c r="E76" i="108" s="1"/>
  <c r="I75" i="108"/>
  <c r="AA202" i="108"/>
  <c r="M199" i="108"/>
  <c r="D199" i="108" s="1"/>
  <c r="L200" i="108"/>
  <c r="R195" i="108"/>
  <c r="O198" i="108"/>
  <c r="O198" i="107"/>
  <c r="P196" i="107"/>
  <c r="Q196" i="107"/>
  <c r="S196" i="107" s="1"/>
  <c r="B204" i="107"/>
  <c r="C203" i="107"/>
  <c r="Z197" i="107"/>
  <c r="AB197" i="107" s="1"/>
  <c r="AC197" i="107"/>
  <c r="M199" i="107"/>
  <c r="D199" i="107" s="1"/>
  <c r="L200" i="107"/>
  <c r="AA202" i="107"/>
  <c r="U76" i="107"/>
  <c r="E76" i="107" s="1"/>
  <c r="I75" i="107"/>
  <c r="R195" i="107"/>
  <c r="O198" i="106"/>
  <c r="P196" i="106"/>
  <c r="Q196" i="106"/>
  <c r="S196" i="106" s="1"/>
  <c r="Z197" i="106"/>
  <c r="AB197" i="106" s="1"/>
  <c r="AC197" i="106"/>
  <c r="M199" i="106"/>
  <c r="D199" i="106" s="1"/>
  <c r="L200" i="106"/>
  <c r="AA202" i="106"/>
  <c r="V73" i="106"/>
  <c r="H73" i="106"/>
  <c r="B204" i="106"/>
  <c r="C203" i="106"/>
  <c r="R195" i="106"/>
  <c r="O198" i="105"/>
  <c r="P195" i="105"/>
  <c r="Q195" i="105"/>
  <c r="S195" i="105" s="1"/>
  <c r="R195" i="104"/>
  <c r="B203" i="105"/>
  <c r="C202" i="105"/>
  <c r="Z196" i="105"/>
  <c r="AB196" i="105" s="1"/>
  <c r="AC196" i="105"/>
  <c r="M199" i="105"/>
  <c r="D199" i="105" s="1"/>
  <c r="L200" i="105"/>
  <c r="AA201" i="105"/>
  <c r="F73" i="105"/>
  <c r="X73" i="105"/>
  <c r="R194" i="105"/>
  <c r="O198" i="104"/>
  <c r="P196" i="104"/>
  <c r="Q196" i="104"/>
  <c r="S196" i="104" s="1"/>
  <c r="C203" i="104"/>
  <c r="B204" i="104"/>
  <c r="F75" i="104"/>
  <c r="X75" i="104"/>
  <c r="AA202" i="104"/>
  <c r="AC197" i="104"/>
  <c r="Z197" i="104"/>
  <c r="AB197" i="104" s="1"/>
  <c r="L200" i="104"/>
  <c r="M199" i="104"/>
  <c r="D199" i="104" s="1"/>
  <c r="R114" i="94"/>
  <c r="R193" i="103"/>
  <c r="O197" i="103"/>
  <c r="P194" i="103"/>
  <c r="Q194" i="103"/>
  <c r="S194" i="103" s="1"/>
  <c r="V75" i="103"/>
  <c r="H75" i="103"/>
  <c r="AA202" i="103"/>
  <c r="L199" i="103"/>
  <c r="M198" i="103"/>
  <c r="D198" i="103" s="1"/>
  <c r="AC196" i="103"/>
  <c r="Z196" i="103"/>
  <c r="AB196" i="103" s="1"/>
  <c r="C203" i="103"/>
  <c r="B204" i="103"/>
  <c r="O198" i="102"/>
  <c r="P196" i="102"/>
  <c r="Q196" i="102"/>
  <c r="S196" i="102" s="1"/>
  <c r="F75" i="102"/>
  <c r="X75" i="102"/>
  <c r="B204" i="102"/>
  <c r="C203" i="102"/>
  <c r="M199" i="102"/>
  <c r="D199" i="102" s="1"/>
  <c r="L200" i="102"/>
  <c r="Z197" i="102"/>
  <c r="AB197" i="102" s="1"/>
  <c r="AC197" i="102"/>
  <c r="AA202" i="102"/>
  <c r="R195" i="102"/>
  <c r="O198" i="101"/>
  <c r="P196" i="101"/>
  <c r="Q196" i="101"/>
  <c r="S196" i="101" s="1"/>
  <c r="V73" i="101"/>
  <c r="H73" i="101"/>
  <c r="Z197" i="101"/>
  <c r="AB197" i="101" s="1"/>
  <c r="AC197" i="101"/>
  <c r="AA202" i="101"/>
  <c r="M199" i="101"/>
  <c r="D199" i="101" s="1"/>
  <c r="L200" i="101"/>
  <c r="B204" i="101"/>
  <c r="C203" i="101"/>
  <c r="R195" i="101"/>
  <c r="P194" i="100"/>
  <c r="Q194" i="100"/>
  <c r="S194" i="100" s="1"/>
  <c r="O197" i="100"/>
  <c r="AA201" i="100"/>
  <c r="M198" i="100"/>
  <c r="D198" i="100" s="1"/>
  <c r="L199" i="100"/>
  <c r="Z196" i="100"/>
  <c r="AB196" i="100" s="1"/>
  <c r="AC196" i="100"/>
  <c r="R194" i="99"/>
  <c r="B203" i="100"/>
  <c r="C202" i="100"/>
  <c r="R193" i="100"/>
  <c r="O198" i="99"/>
  <c r="P195" i="99"/>
  <c r="Q195" i="99"/>
  <c r="S195" i="99" s="1"/>
  <c r="C203" i="99"/>
  <c r="B204" i="99"/>
  <c r="V74" i="99"/>
  <c r="H74" i="99"/>
  <c r="AA202" i="99"/>
  <c r="AC197" i="99"/>
  <c r="Z197" i="99"/>
  <c r="AB197" i="99" s="1"/>
  <c r="L200" i="99"/>
  <c r="M199" i="99"/>
  <c r="D199" i="99" s="1"/>
  <c r="V72" i="98"/>
  <c r="H72" i="98"/>
  <c r="O198" i="98"/>
  <c r="AA202" i="98"/>
  <c r="AC196" i="98"/>
  <c r="Z196" i="98"/>
  <c r="AB196" i="98" s="1"/>
  <c r="L200" i="98"/>
  <c r="M199" i="98"/>
  <c r="D199" i="98" s="1"/>
  <c r="C203" i="98"/>
  <c r="B204" i="98"/>
  <c r="P122" i="98"/>
  <c r="Q122" i="98"/>
  <c r="U188" i="97"/>
  <c r="W188" i="97" s="1"/>
  <c r="V188" i="97" s="1"/>
  <c r="X188" i="97" s="1"/>
  <c r="O198" i="97"/>
  <c r="C202" i="97"/>
  <c r="B203" i="97"/>
  <c r="R108" i="97"/>
  <c r="H108" i="97" s="1"/>
  <c r="E108" i="97"/>
  <c r="S108" i="95"/>
  <c r="P109" i="95" s="1"/>
  <c r="AA201" i="97"/>
  <c r="AC197" i="97"/>
  <c r="Z197" i="97"/>
  <c r="AB197" i="97" s="1"/>
  <c r="L200" i="97"/>
  <c r="M199" i="97"/>
  <c r="D199" i="97" s="1"/>
  <c r="S108" i="97"/>
  <c r="O197" i="96"/>
  <c r="U186" i="96"/>
  <c r="W186" i="96" s="1"/>
  <c r="V186" i="96" s="1"/>
  <c r="X186" i="96" s="1"/>
  <c r="AA201" i="96"/>
  <c r="AC196" i="96"/>
  <c r="Z196" i="96"/>
  <c r="AB196" i="96" s="1"/>
  <c r="L199" i="96"/>
  <c r="M198" i="96"/>
  <c r="D198" i="96" s="1"/>
  <c r="C202" i="96"/>
  <c r="B203" i="96"/>
  <c r="O198" i="95"/>
  <c r="AA202" i="95"/>
  <c r="R108" i="95"/>
  <c r="M199" i="95"/>
  <c r="D199" i="95" s="1"/>
  <c r="L200" i="95"/>
  <c r="Z197" i="95"/>
  <c r="AB197" i="95" s="1"/>
  <c r="AC197" i="95"/>
  <c r="B204" i="95"/>
  <c r="C203" i="95"/>
  <c r="O196" i="94"/>
  <c r="C202" i="94"/>
  <c r="B203" i="94"/>
  <c r="L198" i="94"/>
  <c r="M197" i="94"/>
  <c r="D197" i="94" s="1"/>
  <c r="AC195" i="94"/>
  <c r="Z195" i="94"/>
  <c r="AB195" i="94" s="1"/>
  <c r="AA201" i="94"/>
  <c r="W76" i="107" l="1"/>
  <c r="W76" i="108"/>
  <c r="W76" i="115"/>
  <c r="W76" i="110"/>
  <c r="W76" i="112"/>
  <c r="W76" i="109"/>
  <c r="P115" i="94"/>
  <c r="Q115" i="94"/>
  <c r="U69" i="95"/>
  <c r="I68" i="95"/>
  <c r="V71" i="94"/>
  <c r="H71" i="94"/>
  <c r="W73" i="113"/>
  <c r="V73" i="113" s="1"/>
  <c r="H72" i="100"/>
  <c r="V72" i="100"/>
  <c r="E113" i="96"/>
  <c r="R113" i="96"/>
  <c r="H113" i="96" s="1"/>
  <c r="F113" i="96"/>
  <c r="S113" i="96"/>
  <c r="Q109" i="95"/>
  <c r="O199" i="117"/>
  <c r="U176" i="117"/>
  <c r="W176" i="117" s="1"/>
  <c r="V176" i="117" s="1"/>
  <c r="X176" i="117" s="1"/>
  <c r="B205" i="117"/>
  <c r="C204" i="117"/>
  <c r="Z198" i="117"/>
  <c r="AB198" i="117" s="1"/>
  <c r="AC198" i="117"/>
  <c r="M200" i="117"/>
  <c r="D200" i="117" s="1"/>
  <c r="L201" i="117"/>
  <c r="P115" i="117"/>
  <c r="I114" i="117"/>
  <c r="Q115" i="117"/>
  <c r="F115" i="117" s="1"/>
  <c r="AA203" i="117"/>
  <c r="O199" i="116"/>
  <c r="U168" i="116"/>
  <c r="W168" i="116" s="1"/>
  <c r="V168" i="116" s="1"/>
  <c r="X168" i="116" s="1"/>
  <c r="L201" i="116"/>
  <c r="M200" i="116"/>
  <c r="D200" i="116" s="1"/>
  <c r="AC198" i="116"/>
  <c r="Z198" i="116"/>
  <c r="AB198" i="116" s="1"/>
  <c r="R118" i="116"/>
  <c r="H118" i="116" s="1"/>
  <c r="E118" i="116"/>
  <c r="AA203" i="116"/>
  <c r="S118" i="116"/>
  <c r="C204" i="116"/>
  <c r="B205" i="116"/>
  <c r="R196" i="115"/>
  <c r="O199" i="115"/>
  <c r="P197" i="115"/>
  <c r="Q197" i="115"/>
  <c r="S197" i="115" s="1"/>
  <c r="C203" i="115"/>
  <c r="B204" i="115"/>
  <c r="V76" i="115"/>
  <c r="H76" i="115"/>
  <c r="AC198" i="115"/>
  <c r="Z198" i="115"/>
  <c r="AB198" i="115" s="1"/>
  <c r="L201" i="115"/>
  <c r="M200" i="115"/>
  <c r="D200" i="115" s="1"/>
  <c r="AA202" i="115"/>
  <c r="O199" i="114"/>
  <c r="P197" i="114"/>
  <c r="Q197" i="114"/>
  <c r="S197" i="114" s="1"/>
  <c r="R195" i="112"/>
  <c r="R195" i="113"/>
  <c r="B205" i="114"/>
  <c r="C204" i="114"/>
  <c r="Z198" i="114"/>
  <c r="AB198" i="114" s="1"/>
  <c r="AC198" i="114"/>
  <c r="M200" i="114"/>
  <c r="D200" i="114" s="1"/>
  <c r="L201" i="114"/>
  <c r="U75" i="114"/>
  <c r="E75" i="114" s="1"/>
  <c r="I74" i="114"/>
  <c r="AA203" i="114"/>
  <c r="R196" i="114"/>
  <c r="O198" i="113"/>
  <c r="P196" i="113"/>
  <c r="Q196" i="113"/>
  <c r="S196" i="113" s="1"/>
  <c r="L200" i="113"/>
  <c r="M199" i="113"/>
  <c r="D199" i="113" s="1"/>
  <c r="AC197" i="113"/>
  <c r="Z197" i="113"/>
  <c r="AB197" i="113" s="1"/>
  <c r="AA202" i="113"/>
  <c r="C203" i="113"/>
  <c r="B204" i="113"/>
  <c r="O199" i="112"/>
  <c r="P196" i="112"/>
  <c r="Q196" i="112"/>
  <c r="S196" i="112" s="1"/>
  <c r="AC198" i="112"/>
  <c r="Z198" i="112"/>
  <c r="AB198" i="112" s="1"/>
  <c r="L201" i="112"/>
  <c r="M200" i="112"/>
  <c r="D200" i="112" s="1"/>
  <c r="AA203" i="112"/>
  <c r="V76" i="112"/>
  <c r="H76" i="112"/>
  <c r="C204" i="112"/>
  <c r="B205" i="112"/>
  <c r="O199" i="111"/>
  <c r="P196" i="111"/>
  <c r="Q196" i="111"/>
  <c r="S196" i="111" s="1"/>
  <c r="M200" i="111"/>
  <c r="D200" i="111" s="1"/>
  <c r="L201" i="111"/>
  <c r="W74" i="111"/>
  <c r="B204" i="111"/>
  <c r="C203" i="111"/>
  <c r="Z197" i="111"/>
  <c r="AB197" i="111" s="1"/>
  <c r="AC197" i="111"/>
  <c r="AA202" i="111"/>
  <c r="R195" i="111"/>
  <c r="O199" i="110"/>
  <c r="P197" i="110"/>
  <c r="Q197" i="110"/>
  <c r="S197" i="110" s="1"/>
  <c r="V76" i="110"/>
  <c r="H76" i="110"/>
  <c r="B205" i="110"/>
  <c r="C204" i="110"/>
  <c r="AA203" i="110"/>
  <c r="M200" i="110"/>
  <c r="D200" i="110" s="1"/>
  <c r="L201" i="110"/>
  <c r="Z198" i="110"/>
  <c r="AB198" i="110" s="1"/>
  <c r="AC198" i="110"/>
  <c r="R196" i="110"/>
  <c r="O199" i="109"/>
  <c r="P197" i="109"/>
  <c r="Q197" i="109"/>
  <c r="S197" i="109" s="1"/>
  <c r="AA203" i="109"/>
  <c r="Z198" i="109"/>
  <c r="AB198" i="109" s="1"/>
  <c r="AC198" i="109"/>
  <c r="M200" i="109"/>
  <c r="D200" i="109" s="1"/>
  <c r="L201" i="109"/>
  <c r="B205" i="109"/>
  <c r="C204" i="109"/>
  <c r="V76" i="109"/>
  <c r="H76" i="109"/>
  <c r="R196" i="109"/>
  <c r="P197" i="108"/>
  <c r="Q197" i="108"/>
  <c r="S197" i="108" s="1"/>
  <c r="O199" i="108"/>
  <c r="M200" i="108"/>
  <c r="D200" i="108" s="1"/>
  <c r="L201" i="108"/>
  <c r="B205" i="108"/>
  <c r="C204" i="108"/>
  <c r="V76" i="108"/>
  <c r="H76" i="108"/>
  <c r="AA203" i="108"/>
  <c r="Z198" i="108"/>
  <c r="AB198" i="108" s="1"/>
  <c r="AC198" i="108"/>
  <c r="R196" i="108"/>
  <c r="O199" i="107"/>
  <c r="P197" i="107"/>
  <c r="Q197" i="107"/>
  <c r="S197" i="107" s="1"/>
  <c r="V76" i="107"/>
  <c r="H76" i="107"/>
  <c r="B205" i="107"/>
  <c r="C204" i="107"/>
  <c r="M200" i="107"/>
  <c r="D200" i="107" s="1"/>
  <c r="L201" i="107"/>
  <c r="Z198" i="107"/>
  <c r="AB198" i="107" s="1"/>
  <c r="AC198" i="107"/>
  <c r="AA203" i="107"/>
  <c r="R196" i="107"/>
  <c r="O199" i="106"/>
  <c r="P197" i="106"/>
  <c r="Q197" i="106"/>
  <c r="S197" i="106" s="1"/>
  <c r="AA203" i="106"/>
  <c r="B205" i="106"/>
  <c r="C204" i="106"/>
  <c r="F73" i="106"/>
  <c r="X73" i="106"/>
  <c r="M200" i="106"/>
  <c r="D200" i="106" s="1"/>
  <c r="L201" i="106"/>
  <c r="Z198" i="106"/>
  <c r="AB198" i="106" s="1"/>
  <c r="AC198" i="106"/>
  <c r="R196" i="106"/>
  <c r="O199" i="105"/>
  <c r="P196" i="105"/>
  <c r="Q196" i="105"/>
  <c r="S196" i="105" s="1"/>
  <c r="R196" i="104"/>
  <c r="M200" i="105"/>
  <c r="D200" i="105" s="1"/>
  <c r="L201" i="105"/>
  <c r="Z197" i="105"/>
  <c r="AB197" i="105" s="1"/>
  <c r="AC197" i="105"/>
  <c r="AA202" i="105"/>
  <c r="U74" i="105"/>
  <c r="E74" i="105" s="1"/>
  <c r="I73" i="105"/>
  <c r="B204" i="105"/>
  <c r="C203" i="105"/>
  <c r="R195" i="105"/>
  <c r="O199" i="104"/>
  <c r="P197" i="104"/>
  <c r="Q197" i="104"/>
  <c r="S197" i="104" s="1"/>
  <c r="L201" i="104"/>
  <c r="M200" i="104"/>
  <c r="D200" i="104" s="1"/>
  <c r="AC198" i="104"/>
  <c r="Z198" i="104"/>
  <c r="AB198" i="104" s="1"/>
  <c r="U76" i="104"/>
  <c r="E76" i="104" s="1"/>
  <c r="I75" i="104"/>
  <c r="S115" i="94"/>
  <c r="AA203" i="104"/>
  <c r="R115" i="94"/>
  <c r="C204" i="104"/>
  <c r="B205" i="104"/>
  <c r="R194" i="103"/>
  <c r="O198" i="103"/>
  <c r="P195" i="103"/>
  <c r="Q195" i="103"/>
  <c r="S195" i="103" s="1"/>
  <c r="C204" i="103"/>
  <c r="B205" i="103"/>
  <c r="F75" i="103"/>
  <c r="X75" i="103"/>
  <c r="AA203" i="103"/>
  <c r="AC197" i="103"/>
  <c r="Z197" i="103"/>
  <c r="AB197" i="103" s="1"/>
  <c r="L200" i="103"/>
  <c r="M199" i="103"/>
  <c r="D199" i="103" s="1"/>
  <c r="O199" i="102"/>
  <c r="P197" i="102"/>
  <c r="Q197" i="102"/>
  <c r="S197" i="102" s="1"/>
  <c r="B205" i="102"/>
  <c r="C204" i="102"/>
  <c r="Z198" i="102"/>
  <c r="AB198" i="102" s="1"/>
  <c r="AC198" i="102"/>
  <c r="M200" i="102"/>
  <c r="D200" i="102" s="1"/>
  <c r="L201" i="102"/>
  <c r="AA203" i="102"/>
  <c r="U76" i="102"/>
  <c r="E76" i="102" s="1"/>
  <c r="I75" i="102"/>
  <c r="R196" i="102"/>
  <c r="O199" i="101"/>
  <c r="P197" i="101"/>
  <c r="Q197" i="101"/>
  <c r="S197" i="101" s="1"/>
  <c r="AA203" i="101"/>
  <c r="M200" i="101"/>
  <c r="D200" i="101" s="1"/>
  <c r="L201" i="101"/>
  <c r="F73" i="101"/>
  <c r="X73" i="101"/>
  <c r="R195" i="99"/>
  <c r="B205" i="101"/>
  <c r="C204" i="101"/>
  <c r="Z198" i="101"/>
  <c r="AB198" i="101" s="1"/>
  <c r="AC198" i="101"/>
  <c r="R196" i="101"/>
  <c r="P195" i="100"/>
  <c r="Q195" i="100"/>
  <c r="S195" i="100" s="1"/>
  <c r="O198" i="100"/>
  <c r="B204" i="100"/>
  <c r="C203" i="100"/>
  <c r="Z197" i="100"/>
  <c r="AB197" i="100" s="1"/>
  <c r="AC197" i="100"/>
  <c r="M199" i="100"/>
  <c r="D199" i="100" s="1"/>
  <c r="L200" i="100"/>
  <c r="AA202" i="100"/>
  <c r="R194" i="100"/>
  <c r="O199" i="99"/>
  <c r="P196" i="99"/>
  <c r="Q196" i="99"/>
  <c r="S196" i="99" s="1"/>
  <c r="F74" i="99"/>
  <c r="X74" i="99"/>
  <c r="AA203" i="99"/>
  <c r="L201" i="99"/>
  <c r="M200" i="99"/>
  <c r="D200" i="99" s="1"/>
  <c r="AC198" i="99"/>
  <c r="Z198" i="99"/>
  <c r="AB198" i="99" s="1"/>
  <c r="C204" i="99"/>
  <c r="B205" i="99"/>
  <c r="X72" i="98"/>
  <c r="F72" i="98"/>
  <c r="O199" i="98"/>
  <c r="S122" i="98"/>
  <c r="C204" i="98"/>
  <c r="B205" i="98"/>
  <c r="R122" i="98"/>
  <c r="AA203" i="98"/>
  <c r="L201" i="98"/>
  <c r="M200" i="98"/>
  <c r="D200" i="98" s="1"/>
  <c r="AC197" i="98"/>
  <c r="Z197" i="98"/>
  <c r="AB197" i="98" s="1"/>
  <c r="U189" i="97"/>
  <c r="W189" i="97" s="1"/>
  <c r="V189" i="97" s="1"/>
  <c r="X189" i="97" s="1"/>
  <c r="O199" i="97"/>
  <c r="P109" i="97"/>
  <c r="I108" i="97"/>
  <c r="Q109" i="97"/>
  <c r="F109" i="97" s="1"/>
  <c r="L201" i="97"/>
  <c r="M200" i="97"/>
  <c r="D200" i="97" s="1"/>
  <c r="AC198" i="97"/>
  <c r="Z198" i="97"/>
  <c r="AB198" i="97" s="1"/>
  <c r="AA202" i="97"/>
  <c r="C203" i="97"/>
  <c r="B204" i="97"/>
  <c r="O198" i="96"/>
  <c r="C203" i="96"/>
  <c r="B204" i="96"/>
  <c r="U187" i="96"/>
  <c r="W187" i="96" s="1"/>
  <c r="V187" i="96" s="1"/>
  <c r="X187" i="96" s="1"/>
  <c r="AA202" i="96"/>
  <c r="L200" i="96"/>
  <c r="M199" i="96"/>
  <c r="D199" i="96" s="1"/>
  <c r="AC197" i="96"/>
  <c r="Z197" i="96"/>
  <c r="AB197" i="96" s="1"/>
  <c r="O199" i="95"/>
  <c r="AA203" i="95"/>
  <c r="Z198" i="95"/>
  <c r="AB198" i="95" s="1"/>
  <c r="AC198" i="95"/>
  <c r="M200" i="95"/>
  <c r="D200" i="95" s="1"/>
  <c r="L201" i="95"/>
  <c r="S109" i="95"/>
  <c r="B205" i="95"/>
  <c r="C204" i="95"/>
  <c r="O197" i="94"/>
  <c r="AC196" i="94"/>
  <c r="Z196" i="94"/>
  <c r="AB196" i="94" s="1"/>
  <c r="L199" i="94"/>
  <c r="M198" i="94"/>
  <c r="D198" i="94" s="1"/>
  <c r="C203" i="94"/>
  <c r="B204" i="94"/>
  <c r="AA202" i="94"/>
  <c r="W74" i="105" l="1"/>
  <c r="W76" i="102"/>
  <c r="W76" i="104"/>
  <c r="W75" i="114"/>
  <c r="W69" i="95"/>
  <c r="E69" i="95"/>
  <c r="X71" i="94"/>
  <c r="F71" i="94"/>
  <c r="H73" i="113"/>
  <c r="F72" i="100"/>
  <c r="X72" i="100"/>
  <c r="F73" i="113"/>
  <c r="X73" i="113"/>
  <c r="I113" i="96"/>
  <c r="P114" i="96"/>
  <c r="Q114" i="96"/>
  <c r="F114" i="96" s="1"/>
  <c r="R109" i="95"/>
  <c r="O200" i="117"/>
  <c r="U177" i="117"/>
  <c r="W177" i="117" s="1"/>
  <c r="V177" i="117" s="1"/>
  <c r="X177" i="117" s="1"/>
  <c r="R115" i="117"/>
  <c r="H115" i="117" s="1"/>
  <c r="E115" i="117"/>
  <c r="B206" i="117"/>
  <c r="C205" i="117"/>
  <c r="S115" i="117"/>
  <c r="M201" i="117"/>
  <c r="D201" i="117" s="1"/>
  <c r="L202" i="117"/>
  <c r="Z199" i="117"/>
  <c r="AB199" i="117" s="1"/>
  <c r="AC199" i="117"/>
  <c r="AA204" i="117"/>
  <c r="O200" i="116"/>
  <c r="U169" i="116"/>
  <c r="W169" i="116" s="1"/>
  <c r="V169" i="116" s="1"/>
  <c r="X169" i="116" s="1"/>
  <c r="AA204" i="116"/>
  <c r="AC199" i="116"/>
  <c r="Z199" i="116"/>
  <c r="AB199" i="116" s="1"/>
  <c r="L202" i="116"/>
  <c r="M201" i="116"/>
  <c r="D201" i="116" s="1"/>
  <c r="C205" i="116"/>
  <c r="B206" i="116"/>
  <c r="P119" i="116"/>
  <c r="I118" i="116"/>
  <c r="Q119" i="116"/>
  <c r="F119" i="116" s="1"/>
  <c r="R197" i="115"/>
  <c r="O200" i="115"/>
  <c r="P198" i="115"/>
  <c r="Q198" i="115"/>
  <c r="S198" i="115" s="1"/>
  <c r="L202" i="115"/>
  <c r="M201" i="115"/>
  <c r="D201" i="115" s="1"/>
  <c r="AC199" i="115"/>
  <c r="Z199" i="115"/>
  <c r="AB199" i="115" s="1"/>
  <c r="F76" i="115"/>
  <c r="X76" i="115"/>
  <c r="AA203" i="115"/>
  <c r="C204" i="115"/>
  <c r="B205" i="115"/>
  <c r="O200" i="114"/>
  <c r="P198" i="114"/>
  <c r="Q198" i="114"/>
  <c r="S198" i="114" s="1"/>
  <c r="B206" i="114"/>
  <c r="C205" i="114"/>
  <c r="R196" i="113"/>
  <c r="V75" i="114"/>
  <c r="H75" i="114"/>
  <c r="M201" i="114"/>
  <c r="D201" i="114" s="1"/>
  <c r="L202" i="114"/>
  <c r="Z199" i="114"/>
  <c r="AB199" i="114" s="1"/>
  <c r="AC199" i="114"/>
  <c r="AA204" i="114"/>
  <c r="R197" i="114"/>
  <c r="O199" i="113"/>
  <c r="P197" i="113"/>
  <c r="Q197" i="113"/>
  <c r="S197" i="113" s="1"/>
  <c r="R196" i="112"/>
  <c r="C204" i="113"/>
  <c r="B205" i="113"/>
  <c r="AC198" i="113"/>
  <c r="Z198" i="113"/>
  <c r="AB198" i="113" s="1"/>
  <c r="L201" i="113"/>
  <c r="M200" i="113"/>
  <c r="D200" i="113" s="1"/>
  <c r="AA203" i="113"/>
  <c r="O200" i="112"/>
  <c r="P197" i="112"/>
  <c r="Q197" i="112"/>
  <c r="S197" i="112" s="1"/>
  <c r="C205" i="112"/>
  <c r="B206" i="112"/>
  <c r="L202" i="112"/>
  <c r="M201" i="112"/>
  <c r="D201" i="112" s="1"/>
  <c r="AC199" i="112"/>
  <c r="Z199" i="112"/>
  <c r="AB199" i="112" s="1"/>
  <c r="AA204" i="112"/>
  <c r="F76" i="112"/>
  <c r="X76" i="112"/>
  <c r="O200" i="111"/>
  <c r="P197" i="111"/>
  <c r="Q197" i="111"/>
  <c r="S197" i="111" s="1"/>
  <c r="Z198" i="111"/>
  <c r="AB198" i="111" s="1"/>
  <c r="AC198" i="111"/>
  <c r="AA203" i="111"/>
  <c r="V74" i="111"/>
  <c r="H74" i="111"/>
  <c r="B205" i="111"/>
  <c r="C204" i="111"/>
  <c r="M201" i="111"/>
  <c r="D201" i="111" s="1"/>
  <c r="L202" i="111"/>
  <c r="R196" i="111"/>
  <c r="O200" i="110"/>
  <c r="P198" i="110"/>
  <c r="Q198" i="110"/>
  <c r="S198" i="110" s="1"/>
  <c r="Z199" i="110"/>
  <c r="AB199" i="110" s="1"/>
  <c r="AC199" i="110"/>
  <c r="M201" i="110"/>
  <c r="D201" i="110" s="1"/>
  <c r="L202" i="110"/>
  <c r="B206" i="110"/>
  <c r="C205" i="110"/>
  <c r="F76" i="110"/>
  <c r="X76" i="110"/>
  <c r="AA204" i="110"/>
  <c r="R197" i="110"/>
  <c r="O200" i="109"/>
  <c r="P198" i="109"/>
  <c r="Q198" i="109"/>
  <c r="S198" i="109" s="1"/>
  <c r="AA204" i="109"/>
  <c r="M201" i="109"/>
  <c r="D201" i="109" s="1"/>
  <c r="L202" i="109"/>
  <c r="Z199" i="109"/>
  <c r="AB199" i="109" s="1"/>
  <c r="AC199" i="109"/>
  <c r="F76" i="109"/>
  <c r="X76" i="109"/>
  <c r="B206" i="109"/>
  <c r="C205" i="109"/>
  <c r="R197" i="109"/>
  <c r="O200" i="108"/>
  <c r="P198" i="108"/>
  <c r="Q198" i="108"/>
  <c r="S198" i="108" s="1"/>
  <c r="Z199" i="108"/>
  <c r="AB199" i="108" s="1"/>
  <c r="AC199" i="108"/>
  <c r="F76" i="108"/>
  <c r="X76" i="108"/>
  <c r="B206" i="108"/>
  <c r="C205" i="108"/>
  <c r="AA204" i="108"/>
  <c r="M201" i="108"/>
  <c r="D201" i="108" s="1"/>
  <c r="L202" i="108"/>
  <c r="R197" i="108"/>
  <c r="O200" i="107"/>
  <c r="P198" i="107"/>
  <c r="Q198" i="107"/>
  <c r="S198" i="107" s="1"/>
  <c r="B206" i="107"/>
  <c r="C205" i="107"/>
  <c r="F76" i="107"/>
  <c r="X76" i="107"/>
  <c r="Z199" i="107"/>
  <c r="AB199" i="107" s="1"/>
  <c r="AC199" i="107"/>
  <c r="M201" i="107"/>
  <c r="D201" i="107" s="1"/>
  <c r="L202" i="107"/>
  <c r="AA204" i="107"/>
  <c r="R197" i="107"/>
  <c r="O200" i="106"/>
  <c r="P198" i="106"/>
  <c r="Q198" i="106"/>
  <c r="S198" i="106" s="1"/>
  <c r="Z199" i="106"/>
  <c r="AB199" i="106" s="1"/>
  <c r="AC199" i="106"/>
  <c r="M201" i="106"/>
  <c r="D201" i="106" s="1"/>
  <c r="L202" i="106"/>
  <c r="U74" i="106"/>
  <c r="E74" i="106" s="1"/>
  <c r="I73" i="106"/>
  <c r="AA204" i="106"/>
  <c r="B206" i="106"/>
  <c r="C205" i="106"/>
  <c r="R197" i="106"/>
  <c r="O200" i="105"/>
  <c r="P197" i="105"/>
  <c r="Q197" i="105"/>
  <c r="S197" i="105" s="1"/>
  <c r="R197" i="104"/>
  <c r="B205" i="105"/>
  <c r="C204" i="105"/>
  <c r="Z198" i="105"/>
  <c r="AB198" i="105" s="1"/>
  <c r="AC198" i="105"/>
  <c r="M201" i="105"/>
  <c r="D201" i="105" s="1"/>
  <c r="L202" i="105"/>
  <c r="AA203" i="105"/>
  <c r="V74" i="105"/>
  <c r="H74" i="105"/>
  <c r="R196" i="105"/>
  <c r="O200" i="104"/>
  <c r="P198" i="104"/>
  <c r="Q198" i="104"/>
  <c r="S198" i="104" s="1"/>
  <c r="C205" i="104"/>
  <c r="B206" i="104"/>
  <c r="AC199" i="104"/>
  <c r="Z199" i="104"/>
  <c r="AB199" i="104" s="1"/>
  <c r="L202" i="104"/>
  <c r="M201" i="104"/>
  <c r="D201" i="104" s="1"/>
  <c r="AA204" i="104"/>
  <c r="P116" i="94"/>
  <c r="Q116" i="94"/>
  <c r="V76" i="104"/>
  <c r="H76" i="104"/>
  <c r="R195" i="103"/>
  <c r="O199" i="103"/>
  <c r="P196" i="103"/>
  <c r="Q196" i="103"/>
  <c r="S196" i="103" s="1"/>
  <c r="AA204" i="103"/>
  <c r="L201" i="103"/>
  <c r="M200" i="103"/>
  <c r="D200" i="103" s="1"/>
  <c r="AC198" i="103"/>
  <c r="Z198" i="103"/>
  <c r="AB198" i="103" s="1"/>
  <c r="U76" i="103"/>
  <c r="E76" i="103" s="1"/>
  <c r="I75" i="103"/>
  <c r="C205" i="103"/>
  <c r="B206" i="103"/>
  <c r="P198" i="102"/>
  <c r="Q198" i="102"/>
  <c r="S198" i="102" s="1"/>
  <c r="V76" i="102"/>
  <c r="H76" i="102"/>
  <c r="B206" i="102"/>
  <c r="C205" i="102"/>
  <c r="M201" i="102"/>
  <c r="L202" i="102"/>
  <c r="Z199" i="102"/>
  <c r="AB199" i="102" s="1"/>
  <c r="AC199" i="102"/>
  <c r="AA204" i="102"/>
  <c r="R197" i="102"/>
  <c r="D201" i="102"/>
  <c r="O200" i="102"/>
  <c r="O200" i="101"/>
  <c r="B206" i="101"/>
  <c r="C205" i="101"/>
  <c r="U74" i="101"/>
  <c r="E74" i="101" s="1"/>
  <c r="I73" i="101"/>
  <c r="M201" i="101"/>
  <c r="D201" i="101" s="1"/>
  <c r="L202" i="101"/>
  <c r="P198" i="101"/>
  <c r="Q198" i="101"/>
  <c r="S198" i="101" s="1"/>
  <c r="Z199" i="101"/>
  <c r="AB199" i="101" s="1"/>
  <c r="AC199" i="101"/>
  <c r="AA204" i="101"/>
  <c r="R197" i="101"/>
  <c r="O199" i="100"/>
  <c r="P196" i="100"/>
  <c r="Q196" i="100"/>
  <c r="S196" i="100" s="1"/>
  <c r="B205" i="100"/>
  <c r="C204" i="100"/>
  <c r="R196" i="99"/>
  <c r="M200" i="100"/>
  <c r="D200" i="100" s="1"/>
  <c r="L201" i="100"/>
  <c r="Z198" i="100"/>
  <c r="AB198" i="100" s="1"/>
  <c r="AC198" i="100"/>
  <c r="AA203" i="100"/>
  <c r="R195" i="100"/>
  <c r="O200" i="99"/>
  <c r="P197" i="99"/>
  <c r="Q197" i="99"/>
  <c r="S197" i="99" s="1"/>
  <c r="C205" i="99"/>
  <c r="B206" i="99"/>
  <c r="AA204" i="99"/>
  <c r="AC199" i="99"/>
  <c r="Z199" i="99"/>
  <c r="AB199" i="99" s="1"/>
  <c r="L202" i="99"/>
  <c r="M201" i="99"/>
  <c r="D201" i="99" s="1"/>
  <c r="U75" i="99"/>
  <c r="E75" i="99" s="1"/>
  <c r="I74" i="99"/>
  <c r="U73" i="98"/>
  <c r="I72" i="98"/>
  <c r="O200" i="98"/>
  <c r="AC198" i="98"/>
  <c r="Z198" i="98"/>
  <c r="AB198" i="98" s="1"/>
  <c r="L202" i="98"/>
  <c r="M201" i="98"/>
  <c r="D201" i="98" s="1"/>
  <c r="C205" i="98"/>
  <c r="B206" i="98"/>
  <c r="P123" i="98"/>
  <c r="Q123" i="98"/>
  <c r="AA204" i="98"/>
  <c r="U190" i="97"/>
  <c r="W190" i="97" s="1"/>
  <c r="V190" i="97" s="1"/>
  <c r="X190" i="97" s="1"/>
  <c r="O200" i="97"/>
  <c r="C204" i="97"/>
  <c r="B205" i="97"/>
  <c r="AC199" i="97"/>
  <c r="Z199" i="97"/>
  <c r="AB199" i="97" s="1"/>
  <c r="L202" i="97"/>
  <c r="M201" i="97"/>
  <c r="D201" i="97" s="1"/>
  <c r="S109" i="97"/>
  <c r="AA203" i="97"/>
  <c r="R109" i="97"/>
  <c r="H109" i="97" s="1"/>
  <c r="E109" i="97"/>
  <c r="U188" i="96"/>
  <c r="W188" i="96" s="1"/>
  <c r="V188" i="96" s="1"/>
  <c r="X188" i="96" s="1"/>
  <c r="O199" i="96"/>
  <c r="C204" i="96"/>
  <c r="B205" i="96"/>
  <c r="AC198" i="96"/>
  <c r="Z198" i="96"/>
  <c r="AB198" i="96" s="1"/>
  <c r="L201" i="96"/>
  <c r="M200" i="96"/>
  <c r="D200" i="96" s="1"/>
  <c r="AA203" i="96"/>
  <c r="O200" i="95"/>
  <c r="B206" i="95"/>
  <c r="C205" i="95"/>
  <c r="M201" i="95"/>
  <c r="D201" i="95" s="1"/>
  <c r="L202" i="95"/>
  <c r="Z199" i="95"/>
  <c r="AB199" i="95" s="1"/>
  <c r="AC199" i="95"/>
  <c r="AA204" i="95"/>
  <c r="P110" i="95"/>
  <c r="Q110" i="95"/>
  <c r="O198" i="94"/>
  <c r="AA203" i="94"/>
  <c r="C204" i="94"/>
  <c r="B205" i="94"/>
  <c r="L200" i="94"/>
  <c r="M199" i="94"/>
  <c r="D199" i="94" s="1"/>
  <c r="AC197" i="94"/>
  <c r="Z197" i="94"/>
  <c r="AB197" i="94" s="1"/>
  <c r="W75" i="99" l="1"/>
  <c r="W76" i="103"/>
  <c r="W74" i="101"/>
  <c r="W74" i="106"/>
  <c r="V69" i="95"/>
  <c r="H69" i="95"/>
  <c r="U72" i="94"/>
  <c r="I71" i="94"/>
  <c r="U74" i="113"/>
  <c r="E74" i="113" s="1"/>
  <c r="I73" i="113"/>
  <c r="U73" i="100"/>
  <c r="E73" i="100" s="1"/>
  <c r="I72" i="100"/>
  <c r="S114" i="96"/>
  <c r="R114" i="96"/>
  <c r="H114" i="96" s="1"/>
  <c r="E114" i="96"/>
  <c r="O201" i="117"/>
  <c r="U178" i="117"/>
  <c r="W178" i="117" s="1"/>
  <c r="V178" i="117" s="1"/>
  <c r="X178" i="117" s="1"/>
  <c r="Z200" i="117"/>
  <c r="AB200" i="117" s="1"/>
  <c r="AC200" i="117"/>
  <c r="M202" i="117"/>
  <c r="D202" i="117" s="1"/>
  <c r="L203" i="117"/>
  <c r="P116" i="117"/>
  <c r="I115" i="117"/>
  <c r="Q116" i="117"/>
  <c r="F116" i="117" s="1"/>
  <c r="B207" i="117"/>
  <c r="C206" i="117"/>
  <c r="AA205" i="117"/>
  <c r="U170" i="116"/>
  <c r="W170" i="116" s="1"/>
  <c r="V170" i="116" s="1"/>
  <c r="X170" i="116" s="1"/>
  <c r="O201" i="116"/>
  <c r="S119" i="116"/>
  <c r="C206" i="116"/>
  <c r="B207" i="116"/>
  <c r="R119" i="116"/>
  <c r="H119" i="116" s="1"/>
  <c r="E119" i="116"/>
  <c r="AA205" i="116"/>
  <c r="L203" i="116"/>
  <c r="M202" i="116"/>
  <c r="D202" i="116" s="1"/>
  <c r="AC200" i="116"/>
  <c r="Z200" i="116"/>
  <c r="AB200" i="116" s="1"/>
  <c r="R198" i="115"/>
  <c r="O201" i="115"/>
  <c r="P199" i="115"/>
  <c r="Q199" i="115"/>
  <c r="S199" i="115" s="1"/>
  <c r="C205" i="115"/>
  <c r="B206" i="115"/>
  <c r="AC200" i="115"/>
  <c r="Z200" i="115"/>
  <c r="AB200" i="115" s="1"/>
  <c r="L203" i="115"/>
  <c r="M202" i="115"/>
  <c r="D202" i="115" s="1"/>
  <c r="AA204" i="115"/>
  <c r="U77" i="115"/>
  <c r="E77" i="115" s="1"/>
  <c r="I76" i="115"/>
  <c r="O201" i="114"/>
  <c r="P199" i="114"/>
  <c r="Q199" i="114"/>
  <c r="S199" i="114" s="1"/>
  <c r="R197" i="113"/>
  <c r="Z200" i="114"/>
  <c r="AB200" i="114" s="1"/>
  <c r="AC200" i="114"/>
  <c r="M202" i="114"/>
  <c r="D202" i="114" s="1"/>
  <c r="L203" i="114"/>
  <c r="B207" i="114"/>
  <c r="C206" i="114"/>
  <c r="F75" i="114"/>
  <c r="X75" i="114"/>
  <c r="AA205" i="114"/>
  <c r="R198" i="114"/>
  <c r="O200" i="113"/>
  <c r="P198" i="113"/>
  <c r="Q198" i="113"/>
  <c r="S198" i="113" s="1"/>
  <c r="C205" i="113"/>
  <c r="B206" i="113"/>
  <c r="R197" i="112"/>
  <c r="L202" i="113"/>
  <c r="M201" i="113"/>
  <c r="D201" i="113" s="1"/>
  <c r="AC199" i="113"/>
  <c r="Z199" i="113"/>
  <c r="AB199" i="113" s="1"/>
  <c r="AA204" i="113"/>
  <c r="O201" i="112"/>
  <c r="P198" i="112"/>
  <c r="Q198" i="112"/>
  <c r="S198" i="112" s="1"/>
  <c r="U77" i="112"/>
  <c r="E77" i="112" s="1"/>
  <c r="I76" i="112"/>
  <c r="W77" i="112"/>
  <c r="AC200" i="112"/>
  <c r="Z200" i="112"/>
  <c r="AB200" i="112" s="1"/>
  <c r="L203" i="112"/>
  <c r="M202" i="112"/>
  <c r="D202" i="112" s="1"/>
  <c r="AA205" i="112"/>
  <c r="C206" i="112"/>
  <c r="B207" i="112"/>
  <c r="O201" i="111"/>
  <c r="P198" i="111"/>
  <c r="Q198" i="111"/>
  <c r="S198" i="111" s="1"/>
  <c r="M202" i="111"/>
  <c r="D202" i="111" s="1"/>
  <c r="L203" i="111"/>
  <c r="AA204" i="111"/>
  <c r="B206" i="111"/>
  <c r="C205" i="111"/>
  <c r="F74" i="111"/>
  <c r="X74" i="111"/>
  <c r="Z199" i="111"/>
  <c r="AB199" i="111" s="1"/>
  <c r="AC199" i="111"/>
  <c r="R197" i="111"/>
  <c r="O201" i="110"/>
  <c r="P199" i="110"/>
  <c r="Q199" i="110"/>
  <c r="S199" i="110" s="1"/>
  <c r="B207" i="110"/>
  <c r="C206" i="110"/>
  <c r="U77" i="110"/>
  <c r="E77" i="110" s="1"/>
  <c r="I76" i="110"/>
  <c r="AA205" i="110"/>
  <c r="M202" i="110"/>
  <c r="D202" i="110" s="1"/>
  <c r="L203" i="110"/>
  <c r="Z200" i="110"/>
  <c r="AB200" i="110" s="1"/>
  <c r="AC200" i="110"/>
  <c r="R198" i="110"/>
  <c r="O201" i="109"/>
  <c r="P199" i="109"/>
  <c r="Q199" i="109"/>
  <c r="S199" i="109" s="1"/>
  <c r="AA205" i="109"/>
  <c r="U77" i="109"/>
  <c r="E77" i="109" s="1"/>
  <c r="I76" i="109"/>
  <c r="Z200" i="109"/>
  <c r="AB200" i="109" s="1"/>
  <c r="AC200" i="109"/>
  <c r="M202" i="109"/>
  <c r="D202" i="109" s="1"/>
  <c r="L203" i="109"/>
  <c r="B207" i="109"/>
  <c r="C206" i="109"/>
  <c r="R198" i="109"/>
  <c r="O201" i="108"/>
  <c r="P199" i="108"/>
  <c r="Q199" i="108"/>
  <c r="S199" i="108" s="1"/>
  <c r="M202" i="108"/>
  <c r="D202" i="108" s="1"/>
  <c r="L203" i="108"/>
  <c r="B207" i="108"/>
  <c r="C206" i="108"/>
  <c r="AA205" i="108"/>
  <c r="U77" i="108"/>
  <c r="E77" i="108" s="1"/>
  <c r="I76" i="108"/>
  <c r="Z200" i="108"/>
  <c r="AB200" i="108" s="1"/>
  <c r="AC200" i="108"/>
  <c r="R198" i="108"/>
  <c r="O201" i="107"/>
  <c r="P199" i="107"/>
  <c r="Q199" i="107"/>
  <c r="S199" i="107" s="1"/>
  <c r="B207" i="107"/>
  <c r="C206" i="107"/>
  <c r="M202" i="107"/>
  <c r="D202" i="107" s="1"/>
  <c r="L203" i="107"/>
  <c r="Z200" i="107"/>
  <c r="AB200" i="107" s="1"/>
  <c r="AC200" i="107"/>
  <c r="U77" i="107"/>
  <c r="E77" i="107" s="1"/>
  <c r="I76" i="107"/>
  <c r="AA205" i="107"/>
  <c r="R198" i="107"/>
  <c r="O201" i="106"/>
  <c r="P199" i="106"/>
  <c r="Q199" i="106"/>
  <c r="S199" i="106" s="1"/>
  <c r="AA205" i="106"/>
  <c r="B207" i="106"/>
  <c r="C206" i="106"/>
  <c r="V74" i="106"/>
  <c r="H74" i="106"/>
  <c r="M202" i="106"/>
  <c r="D202" i="106" s="1"/>
  <c r="L203" i="106"/>
  <c r="Z200" i="106"/>
  <c r="AB200" i="106" s="1"/>
  <c r="AC200" i="106"/>
  <c r="R198" i="106"/>
  <c r="O201" i="105"/>
  <c r="P198" i="105"/>
  <c r="Q198" i="105"/>
  <c r="S198" i="105" s="1"/>
  <c r="R198" i="104"/>
  <c r="F74" i="105"/>
  <c r="X74" i="105"/>
  <c r="M202" i="105"/>
  <c r="D202" i="105" s="1"/>
  <c r="L203" i="105"/>
  <c r="Z199" i="105"/>
  <c r="AB199" i="105" s="1"/>
  <c r="AC199" i="105"/>
  <c r="AA204" i="105"/>
  <c r="B206" i="105"/>
  <c r="C205" i="105"/>
  <c r="R197" i="105"/>
  <c r="O201" i="104"/>
  <c r="P199" i="104"/>
  <c r="Q199" i="104"/>
  <c r="S199" i="104" s="1"/>
  <c r="F76" i="104"/>
  <c r="X76" i="104"/>
  <c r="L203" i="104"/>
  <c r="M202" i="104"/>
  <c r="D202" i="104" s="1"/>
  <c r="AC200" i="104"/>
  <c r="Z200" i="104"/>
  <c r="AB200" i="104" s="1"/>
  <c r="AA205" i="104"/>
  <c r="S116" i="94"/>
  <c r="R116" i="94"/>
  <c r="C206" i="104"/>
  <c r="B207" i="104"/>
  <c r="R196" i="103"/>
  <c r="O200" i="103"/>
  <c r="P197" i="103"/>
  <c r="Q197" i="103"/>
  <c r="S197" i="103" s="1"/>
  <c r="C206" i="103"/>
  <c r="B207" i="103"/>
  <c r="V76" i="103"/>
  <c r="H76" i="103"/>
  <c r="AA205" i="103"/>
  <c r="AC199" i="103"/>
  <c r="Z199" i="103"/>
  <c r="AB199" i="103" s="1"/>
  <c r="L202" i="103"/>
  <c r="M201" i="103"/>
  <c r="D201" i="103" s="1"/>
  <c r="P199" i="102"/>
  <c r="Q199" i="102"/>
  <c r="S199" i="102" s="1"/>
  <c r="O201" i="102"/>
  <c r="B207" i="102"/>
  <c r="C206" i="102"/>
  <c r="F76" i="102"/>
  <c r="X76" i="102"/>
  <c r="Z200" i="102"/>
  <c r="AB200" i="102" s="1"/>
  <c r="AC200" i="102"/>
  <c r="M202" i="102"/>
  <c r="D202" i="102" s="1"/>
  <c r="L203" i="102"/>
  <c r="AA205" i="102"/>
  <c r="R198" i="102"/>
  <c r="O201" i="101"/>
  <c r="P199" i="101"/>
  <c r="Q199" i="101"/>
  <c r="S199" i="101" s="1"/>
  <c r="M202" i="101"/>
  <c r="D202" i="101" s="1"/>
  <c r="L203" i="101"/>
  <c r="V74" i="101"/>
  <c r="H74" i="101"/>
  <c r="AA205" i="101"/>
  <c r="S110" i="95"/>
  <c r="Z200" i="101"/>
  <c r="AB200" i="101" s="1"/>
  <c r="AC200" i="101"/>
  <c r="R198" i="101"/>
  <c r="B207" i="101"/>
  <c r="C206" i="101"/>
  <c r="O200" i="100"/>
  <c r="P197" i="100"/>
  <c r="Q197" i="100"/>
  <c r="S197" i="100" s="1"/>
  <c r="R197" i="99"/>
  <c r="Z199" i="100"/>
  <c r="AB199" i="100" s="1"/>
  <c r="AC199" i="100"/>
  <c r="M201" i="100"/>
  <c r="D201" i="100" s="1"/>
  <c r="L202" i="100"/>
  <c r="B206" i="100"/>
  <c r="C205" i="100"/>
  <c r="AA204" i="100"/>
  <c r="R196" i="100"/>
  <c r="O201" i="99"/>
  <c r="P198" i="99"/>
  <c r="Q198" i="99"/>
  <c r="S198" i="99" s="1"/>
  <c r="V75" i="99"/>
  <c r="H75" i="99"/>
  <c r="AA205" i="99"/>
  <c r="L203" i="99"/>
  <c r="M202" i="99"/>
  <c r="D202" i="99" s="1"/>
  <c r="AC200" i="99"/>
  <c r="Z200" i="99"/>
  <c r="AB200" i="99" s="1"/>
  <c r="C206" i="99"/>
  <c r="B207" i="99"/>
  <c r="W73" i="98"/>
  <c r="E73" i="98"/>
  <c r="O201" i="98"/>
  <c r="R123" i="98"/>
  <c r="AA205" i="98"/>
  <c r="L203" i="98"/>
  <c r="M202" i="98"/>
  <c r="D202" i="98" s="1"/>
  <c r="AC199" i="98"/>
  <c r="Z199" i="98"/>
  <c r="AB199" i="98" s="1"/>
  <c r="S123" i="98"/>
  <c r="C206" i="98"/>
  <c r="B207" i="98"/>
  <c r="O201" i="97"/>
  <c r="U191" i="97"/>
  <c r="W191" i="97" s="1"/>
  <c r="V191" i="97" s="1"/>
  <c r="X191" i="97" s="1"/>
  <c r="P110" i="97"/>
  <c r="I109" i="97"/>
  <c r="Q110" i="97"/>
  <c r="F110" i="97" s="1"/>
  <c r="L203" i="97"/>
  <c r="M202" i="97"/>
  <c r="D202" i="97" s="1"/>
  <c r="AC200" i="97"/>
  <c r="Z200" i="97"/>
  <c r="AB200" i="97" s="1"/>
  <c r="AA204" i="97"/>
  <c r="C205" i="97"/>
  <c r="B206" i="97"/>
  <c r="O200" i="96"/>
  <c r="U189" i="96"/>
  <c r="W189" i="96" s="1"/>
  <c r="V189" i="96" s="1"/>
  <c r="X189" i="96" s="1"/>
  <c r="L202" i="96"/>
  <c r="M201" i="96"/>
  <c r="D201" i="96" s="1"/>
  <c r="AC199" i="96"/>
  <c r="Z199" i="96"/>
  <c r="AB199" i="96" s="1"/>
  <c r="AA204" i="96"/>
  <c r="C205" i="96"/>
  <c r="B206" i="96"/>
  <c r="O201" i="95"/>
  <c r="R110" i="95"/>
  <c r="B207" i="95"/>
  <c r="C206" i="95"/>
  <c r="Z200" i="95"/>
  <c r="AB200" i="95" s="1"/>
  <c r="AC200" i="95"/>
  <c r="M202" i="95"/>
  <c r="D202" i="95" s="1"/>
  <c r="L203" i="95"/>
  <c r="AA205" i="95"/>
  <c r="O199" i="94"/>
  <c r="C205" i="94"/>
  <c r="B206" i="94"/>
  <c r="AC198" i="94"/>
  <c r="Z198" i="94"/>
  <c r="AB198" i="94" s="1"/>
  <c r="L201" i="94"/>
  <c r="M200" i="94"/>
  <c r="D200" i="94" s="1"/>
  <c r="AA204" i="94"/>
  <c r="W77" i="107" l="1"/>
  <c r="W77" i="115"/>
  <c r="W77" i="108"/>
  <c r="W77" i="109"/>
  <c r="W77" i="110"/>
  <c r="X69" i="95"/>
  <c r="F69" i="95"/>
  <c r="W72" i="94"/>
  <c r="E72" i="94"/>
  <c r="W73" i="100"/>
  <c r="V73" i="100" s="1"/>
  <c r="W74" i="113"/>
  <c r="H74" i="113" s="1"/>
  <c r="H73" i="100"/>
  <c r="P111" i="95"/>
  <c r="P115" i="96"/>
  <c r="Q115" i="96"/>
  <c r="I114" i="96"/>
  <c r="O202" i="117"/>
  <c r="U179" i="117"/>
  <c r="W179" i="117" s="1"/>
  <c r="V179" i="117" s="1"/>
  <c r="X179" i="117" s="1"/>
  <c r="B208" i="117"/>
  <c r="C207" i="117"/>
  <c r="R116" i="117"/>
  <c r="H116" i="117" s="1"/>
  <c r="E116" i="117"/>
  <c r="AA206" i="117"/>
  <c r="S116" i="117"/>
  <c r="M203" i="117"/>
  <c r="D203" i="117" s="1"/>
  <c r="L204" i="117"/>
  <c r="Z201" i="117"/>
  <c r="AB201" i="117" s="1"/>
  <c r="AC201" i="117"/>
  <c r="U171" i="116"/>
  <c r="W171" i="116" s="1"/>
  <c r="V171" i="116" s="1"/>
  <c r="X171" i="116" s="1"/>
  <c r="O202" i="116"/>
  <c r="AC201" i="116"/>
  <c r="Z201" i="116"/>
  <c r="AB201" i="116" s="1"/>
  <c r="L204" i="116"/>
  <c r="M203" i="116"/>
  <c r="D203" i="116" s="1"/>
  <c r="C207" i="116"/>
  <c r="B208" i="116"/>
  <c r="P120" i="116"/>
  <c r="I119" i="116"/>
  <c r="Q120" i="116"/>
  <c r="F120" i="116" s="1"/>
  <c r="AA206" i="116"/>
  <c r="Q111" i="95"/>
  <c r="R199" i="115"/>
  <c r="O202" i="115"/>
  <c r="P200" i="115"/>
  <c r="Q200" i="115"/>
  <c r="S200" i="115" s="1"/>
  <c r="V77" i="115"/>
  <c r="H77" i="115"/>
  <c r="L204" i="115"/>
  <c r="M203" i="115"/>
  <c r="D203" i="115" s="1"/>
  <c r="AC201" i="115"/>
  <c r="Z201" i="115"/>
  <c r="AB201" i="115" s="1"/>
  <c r="AA205" i="115"/>
  <c r="C206" i="115"/>
  <c r="B207" i="115"/>
  <c r="O202" i="114"/>
  <c r="P200" i="114"/>
  <c r="Q200" i="114"/>
  <c r="S200" i="114" s="1"/>
  <c r="R198" i="113"/>
  <c r="U76" i="114"/>
  <c r="E76" i="114" s="1"/>
  <c r="I75" i="114"/>
  <c r="AA206" i="114"/>
  <c r="M203" i="114"/>
  <c r="D203" i="114" s="1"/>
  <c r="L204" i="114"/>
  <c r="Z201" i="114"/>
  <c r="AB201" i="114" s="1"/>
  <c r="AC201" i="114"/>
  <c r="B208" i="114"/>
  <c r="C207" i="114"/>
  <c r="R199" i="114"/>
  <c r="O201" i="113"/>
  <c r="P199" i="113"/>
  <c r="Q199" i="113"/>
  <c r="S199" i="113" s="1"/>
  <c r="AA205" i="113"/>
  <c r="R198" i="112"/>
  <c r="AC200" i="113"/>
  <c r="Z200" i="113"/>
  <c r="AB200" i="113" s="1"/>
  <c r="L203" i="113"/>
  <c r="M202" i="113"/>
  <c r="D202" i="113" s="1"/>
  <c r="C206" i="113"/>
  <c r="B207" i="113"/>
  <c r="O202" i="112"/>
  <c r="P199" i="112"/>
  <c r="Q199" i="112"/>
  <c r="S199" i="112" s="1"/>
  <c r="C207" i="112"/>
  <c r="B208" i="112"/>
  <c r="L204" i="112"/>
  <c r="M203" i="112"/>
  <c r="D203" i="112" s="1"/>
  <c r="AC201" i="112"/>
  <c r="Z201" i="112"/>
  <c r="AB201" i="112" s="1"/>
  <c r="AA206" i="112"/>
  <c r="V77" i="112"/>
  <c r="H77" i="112"/>
  <c r="O202" i="111"/>
  <c r="P199" i="111"/>
  <c r="Q199" i="111"/>
  <c r="S199" i="111" s="1"/>
  <c r="Z200" i="111"/>
  <c r="AB200" i="111" s="1"/>
  <c r="AC200" i="111"/>
  <c r="U75" i="111"/>
  <c r="E75" i="111" s="1"/>
  <c r="I74" i="111"/>
  <c r="AA205" i="111"/>
  <c r="B207" i="111"/>
  <c r="C206" i="111"/>
  <c r="M203" i="111"/>
  <c r="D203" i="111" s="1"/>
  <c r="L204" i="111"/>
  <c r="R198" i="111"/>
  <c r="O202" i="110"/>
  <c r="P200" i="110"/>
  <c r="Q200" i="110"/>
  <c r="S200" i="110" s="1"/>
  <c r="Z201" i="110"/>
  <c r="AB201" i="110" s="1"/>
  <c r="AC201" i="110"/>
  <c r="M203" i="110"/>
  <c r="D203" i="110" s="1"/>
  <c r="L204" i="110"/>
  <c r="B208" i="110"/>
  <c r="C207" i="110"/>
  <c r="V77" i="110"/>
  <c r="H77" i="110"/>
  <c r="AA206" i="110"/>
  <c r="R199" i="110"/>
  <c r="O202" i="109"/>
  <c r="P200" i="109"/>
  <c r="Q200" i="109"/>
  <c r="S200" i="109" s="1"/>
  <c r="AA206" i="109"/>
  <c r="M203" i="109"/>
  <c r="D203" i="109" s="1"/>
  <c r="L204" i="109"/>
  <c r="Z201" i="109"/>
  <c r="AB201" i="109" s="1"/>
  <c r="AC201" i="109"/>
  <c r="V77" i="109"/>
  <c r="H77" i="109"/>
  <c r="B208" i="109"/>
  <c r="C207" i="109"/>
  <c r="R199" i="109"/>
  <c r="O202" i="108"/>
  <c r="P200" i="108"/>
  <c r="Q200" i="108"/>
  <c r="S200" i="108" s="1"/>
  <c r="Z201" i="108"/>
  <c r="AB201" i="108" s="1"/>
  <c r="AC201" i="108"/>
  <c r="V77" i="108"/>
  <c r="H77" i="108"/>
  <c r="B208" i="108"/>
  <c r="C207" i="108"/>
  <c r="AA206" i="108"/>
  <c r="M203" i="108"/>
  <c r="D203" i="108" s="1"/>
  <c r="L204" i="108"/>
  <c r="R199" i="108"/>
  <c r="O202" i="107"/>
  <c r="B208" i="107"/>
  <c r="C207" i="107"/>
  <c r="P200" i="107"/>
  <c r="Q200" i="107"/>
  <c r="S200" i="107" s="1"/>
  <c r="V77" i="107"/>
  <c r="H77" i="107"/>
  <c r="Z201" i="107"/>
  <c r="AB201" i="107" s="1"/>
  <c r="AC201" i="107"/>
  <c r="M203" i="107"/>
  <c r="D203" i="107" s="1"/>
  <c r="L204" i="107"/>
  <c r="AA206" i="107"/>
  <c r="R199" i="107"/>
  <c r="O202" i="106"/>
  <c r="P200" i="106"/>
  <c r="Q200" i="106"/>
  <c r="S200" i="106" s="1"/>
  <c r="Z201" i="106"/>
  <c r="AB201" i="106" s="1"/>
  <c r="AC201" i="106"/>
  <c r="M203" i="106"/>
  <c r="D203" i="106" s="1"/>
  <c r="L204" i="106"/>
  <c r="AA206" i="106"/>
  <c r="F74" i="106"/>
  <c r="X74" i="106"/>
  <c r="B208" i="106"/>
  <c r="C207" i="106"/>
  <c r="R199" i="106"/>
  <c r="O202" i="105"/>
  <c r="P199" i="105"/>
  <c r="Q199" i="105"/>
  <c r="S199" i="105" s="1"/>
  <c r="R199" i="104"/>
  <c r="B207" i="105"/>
  <c r="C206" i="105"/>
  <c r="Z200" i="105"/>
  <c r="AB200" i="105" s="1"/>
  <c r="AC200" i="105"/>
  <c r="M203" i="105"/>
  <c r="D203" i="105" s="1"/>
  <c r="L204" i="105"/>
  <c r="U75" i="105"/>
  <c r="E75" i="105" s="1"/>
  <c r="I74" i="105"/>
  <c r="AA205" i="105"/>
  <c r="R198" i="105"/>
  <c r="O202" i="104"/>
  <c r="P200" i="104"/>
  <c r="Q200" i="104"/>
  <c r="S200" i="104" s="1"/>
  <c r="C207" i="104"/>
  <c r="B208" i="104"/>
  <c r="Q117" i="94"/>
  <c r="P117" i="94"/>
  <c r="AC201" i="104"/>
  <c r="Z201" i="104"/>
  <c r="AB201" i="104" s="1"/>
  <c r="L204" i="104"/>
  <c r="M203" i="104"/>
  <c r="D203" i="104" s="1"/>
  <c r="AA206" i="104"/>
  <c r="U77" i="104"/>
  <c r="E77" i="104" s="1"/>
  <c r="I76" i="104"/>
  <c r="R197" i="103"/>
  <c r="O201" i="103"/>
  <c r="P198" i="103"/>
  <c r="Q198" i="103"/>
  <c r="S198" i="103" s="1"/>
  <c r="F76" i="103"/>
  <c r="X76" i="103"/>
  <c r="AA206" i="103"/>
  <c r="L203" i="103"/>
  <c r="M202" i="103"/>
  <c r="D202" i="103" s="1"/>
  <c r="AC200" i="103"/>
  <c r="Z200" i="103"/>
  <c r="AB200" i="103" s="1"/>
  <c r="C207" i="103"/>
  <c r="B208" i="103"/>
  <c r="O202" i="102"/>
  <c r="P200" i="102"/>
  <c r="Q200" i="102"/>
  <c r="S200" i="102" s="1"/>
  <c r="B208" i="102"/>
  <c r="C207" i="102"/>
  <c r="M203" i="102"/>
  <c r="D203" i="102" s="1"/>
  <c r="L204" i="102"/>
  <c r="Z201" i="102"/>
  <c r="AB201" i="102" s="1"/>
  <c r="AC201" i="102"/>
  <c r="U77" i="102"/>
  <c r="E77" i="102" s="1"/>
  <c r="I76" i="102"/>
  <c r="AA206" i="102"/>
  <c r="R199" i="102"/>
  <c r="O202" i="101"/>
  <c r="AA206" i="101"/>
  <c r="F74" i="101"/>
  <c r="X74" i="101"/>
  <c r="P200" i="101"/>
  <c r="Q200" i="101"/>
  <c r="S200" i="101" s="1"/>
  <c r="B208" i="101"/>
  <c r="C207" i="101"/>
  <c r="Z201" i="101"/>
  <c r="AB201" i="101" s="1"/>
  <c r="AC201" i="101"/>
  <c r="M203" i="101"/>
  <c r="D203" i="101" s="1"/>
  <c r="L204" i="101"/>
  <c r="R199" i="101"/>
  <c r="O201" i="100"/>
  <c r="P198" i="100"/>
  <c r="Q198" i="100"/>
  <c r="S198" i="100" s="1"/>
  <c r="R198" i="99"/>
  <c r="AA205" i="100"/>
  <c r="M202" i="100"/>
  <c r="D202" i="100" s="1"/>
  <c r="L203" i="100"/>
  <c r="Z200" i="100"/>
  <c r="AB200" i="100" s="1"/>
  <c r="AC200" i="100"/>
  <c r="B207" i="100"/>
  <c r="C206" i="100"/>
  <c r="R197" i="100"/>
  <c r="O202" i="99"/>
  <c r="P199" i="99"/>
  <c r="Q199" i="99"/>
  <c r="S199" i="99" s="1"/>
  <c r="C207" i="99"/>
  <c r="B208" i="99"/>
  <c r="F75" i="99"/>
  <c r="X75" i="99"/>
  <c r="AA206" i="99"/>
  <c r="AC201" i="99"/>
  <c r="Z201" i="99"/>
  <c r="AB201" i="99" s="1"/>
  <c r="L204" i="99"/>
  <c r="M203" i="99"/>
  <c r="D203" i="99" s="1"/>
  <c r="V73" i="98"/>
  <c r="H73" i="98"/>
  <c r="O202" i="98"/>
  <c r="AA206" i="98"/>
  <c r="S110" i="97"/>
  <c r="I110" i="97" s="1"/>
  <c r="C207" i="98"/>
  <c r="B208" i="98"/>
  <c r="P124" i="98"/>
  <c r="Q124" i="98"/>
  <c r="AC200" i="98"/>
  <c r="Z200" i="98"/>
  <c r="AB200" i="98" s="1"/>
  <c r="L204" i="98"/>
  <c r="M203" i="98"/>
  <c r="D203" i="98" s="1"/>
  <c r="U192" i="97"/>
  <c r="W192" i="97" s="1"/>
  <c r="V192" i="97" s="1"/>
  <c r="X192" i="97" s="1"/>
  <c r="C206" i="97"/>
  <c r="B207" i="97"/>
  <c r="AC201" i="97"/>
  <c r="Z201" i="97"/>
  <c r="AB201" i="97" s="1"/>
  <c r="L204" i="97"/>
  <c r="M203" i="97"/>
  <c r="D203" i="97" s="1"/>
  <c r="O202" i="97"/>
  <c r="AA205" i="97"/>
  <c r="R110" i="97"/>
  <c r="H110" i="97" s="1"/>
  <c r="E110" i="97"/>
  <c r="U190" i="96"/>
  <c r="W190" i="96" s="1"/>
  <c r="V190" i="96" s="1"/>
  <c r="X190" i="96" s="1"/>
  <c r="O201" i="96"/>
  <c r="AA205" i="96"/>
  <c r="AC200" i="96"/>
  <c r="Z200" i="96"/>
  <c r="AB200" i="96" s="1"/>
  <c r="L203" i="96"/>
  <c r="M202" i="96"/>
  <c r="D202" i="96" s="1"/>
  <c r="C206" i="96"/>
  <c r="B207" i="96"/>
  <c r="O202" i="95"/>
  <c r="S111" i="95"/>
  <c r="B208" i="95"/>
  <c r="C207" i="95"/>
  <c r="M203" i="95"/>
  <c r="D203" i="95" s="1"/>
  <c r="L204" i="95"/>
  <c r="Z201" i="95"/>
  <c r="AB201" i="95" s="1"/>
  <c r="AC201" i="95"/>
  <c r="AA206" i="95"/>
  <c r="O200" i="94"/>
  <c r="C206" i="94"/>
  <c r="B207" i="94"/>
  <c r="L202" i="94"/>
  <c r="M201" i="94"/>
  <c r="D201" i="94" s="1"/>
  <c r="AC199" i="94"/>
  <c r="Z199" i="94"/>
  <c r="AB199" i="94" s="1"/>
  <c r="AA205" i="94"/>
  <c r="W75" i="105" l="1"/>
  <c r="P111" i="97"/>
  <c r="W77" i="102"/>
  <c r="W77" i="104"/>
  <c r="U70" i="95"/>
  <c r="I69" i="95"/>
  <c r="V72" i="94"/>
  <c r="H72" i="94"/>
  <c r="V74" i="113"/>
  <c r="F74" i="113" s="1"/>
  <c r="F73" i="100"/>
  <c r="X73" i="100"/>
  <c r="R111" i="95"/>
  <c r="F115" i="96"/>
  <c r="S115" i="96"/>
  <c r="E115" i="96"/>
  <c r="R115" i="96"/>
  <c r="H115" i="96" s="1"/>
  <c r="O203" i="117"/>
  <c r="U180" i="117"/>
  <c r="W180" i="117" s="1"/>
  <c r="V180" i="117" s="1"/>
  <c r="X180" i="117" s="1"/>
  <c r="B209" i="117"/>
  <c r="C208" i="117"/>
  <c r="Z202" i="117"/>
  <c r="AB202" i="117" s="1"/>
  <c r="AC202" i="117"/>
  <c r="M204" i="117"/>
  <c r="D204" i="117" s="1"/>
  <c r="L205" i="117"/>
  <c r="P117" i="117"/>
  <c r="I116" i="117"/>
  <c r="Q117" i="117"/>
  <c r="F117" i="117" s="1"/>
  <c r="AA207" i="117"/>
  <c r="U172" i="116"/>
  <c r="W172" i="116" s="1"/>
  <c r="V172" i="116" s="1"/>
  <c r="X172" i="116" s="1"/>
  <c r="O203" i="116"/>
  <c r="R120" i="116"/>
  <c r="H120" i="116" s="1"/>
  <c r="E120" i="116"/>
  <c r="AA207" i="116"/>
  <c r="L205" i="116"/>
  <c r="M204" i="116"/>
  <c r="D204" i="116" s="1"/>
  <c r="AC202" i="116"/>
  <c r="Z202" i="116"/>
  <c r="AB202" i="116" s="1"/>
  <c r="S120" i="116"/>
  <c r="C208" i="116"/>
  <c r="B209" i="116"/>
  <c r="R200" i="115"/>
  <c r="O203" i="115"/>
  <c r="P201" i="115"/>
  <c r="Q201" i="115"/>
  <c r="S201" i="115" s="1"/>
  <c r="C207" i="115"/>
  <c r="B208" i="115"/>
  <c r="AC202" i="115"/>
  <c r="Z202" i="115"/>
  <c r="AB202" i="115" s="1"/>
  <c r="L205" i="115"/>
  <c r="M204" i="115"/>
  <c r="D204" i="115" s="1"/>
  <c r="F77" i="115"/>
  <c r="X77" i="115"/>
  <c r="AA206" i="115"/>
  <c r="O203" i="114"/>
  <c r="P201" i="114"/>
  <c r="Q201" i="114"/>
  <c r="S201" i="114" s="1"/>
  <c r="R199" i="113"/>
  <c r="B209" i="114"/>
  <c r="C208" i="114"/>
  <c r="W76" i="114"/>
  <c r="AA207" i="114"/>
  <c r="Z202" i="114"/>
  <c r="AB202" i="114" s="1"/>
  <c r="AC202" i="114"/>
  <c r="M204" i="114"/>
  <c r="D204" i="114" s="1"/>
  <c r="L205" i="114"/>
  <c r="R200" i="114"/>
  <c r="O202" i="113"/>
  <c r="P200" i="113"/>
  <c r="Q200" i="113"/>
  <c r="S200" i="113" s="1"/>
  <c r="AA206" i="113"/>
  <c r="L204" i="113"/>
  <c r="M203" i="113"/>
  <c r="D203" i="113" s="1"/>
  <c r="AC201" i="113"/>
  <c r="Z201" i="113"/>
  <c r="AB201" i="113" s="1"/>
  <c r="R199" i="112"/>
  <c r="C207" i="113"/>
  <c r="B208" i="113"/>
  <c r="O203" i="112"/>
  <c r="P200" i="112"/>
  <c r="Q200" i="112"/>
  <c r="S200" i="112" s="1"/>
  <c r="AC202" i="112"/>
  <c r="Z202" i="112"/>
  <c r="AB202" i="112" s="1"/>
  <c r="L205" i="112"/>
  <c r="M204" i="112"/>
  <c r="D204" i="112" s="1"/>
  <c r="AA207" i="112"/>
  <c r="F77" i="112"/>
  <c r="X77" i="112"/>
  <c r="C208" i="112"/>
  <c r="B209" i="112"/>
  <c r="O203" i="111"/>
  <c r="M204" i="111"/>
  <c r="D204" i="111" s="1"/>
  <c r="L205" i="111"/>
  <c r="AA206" i="111"/>
  <c r="P200" i="111"/>
  <c r="Q200" i="111"/>
  <c r="S200" i="111" s="1"/>
  <c r="Q111" i="97"/>
  <c r="F111" i="97" s="1"/>
  <c r="B208" i="111"/>
  <c r="C207" i="111"/>
  <c r="W75" i="111"/>
  <c r="Z201" i="111"/>
  <c r="AB201" i="111" s="1"/>
  <c r="AC201" i="111"/>
  <c r="R199" i="111"/>
  <c r="O203" i="110"/>
  <c r="P201" i="110"/>
  <c r="Q201" i="110"/>
  <c r="S201" i="110" s="1"/>
  <c r="F77" i="110"/>
  <c r="X77" i="110"/>
  <c r="B209" i="110"/>
  <c r="C208" i="110"/>
  <c r="AA207" i="110"/>
  <c r="M204" i="110"/>
  <c r="D204" i="110" s="1"/>
  <c r="L205" i="110"/>
  <c r="Z202" i="110"/>
  <c r="AB202" i="110" s="1"/>
  <c r="AC202" i="110"/>
  <c r="R200" i="110"/>
  <c r="O203" i="109"/>
  <c r="P201" i="109"/>
  <c r="Q201" i="109"/>
  <c r="S201" i="109" s="1"/>
  <c r="AA207" i="109"/>
  <c r="Z202" i="109"/>
  <c r="AB202" i="109" s="1"/>
  <c r="AC202" i="109"/>
  <c r="M204" i="109"/>
  <c r="D204" i="109" s="1"/>
  <c r="L205" i="109"/>
  <c r="B209" i="109"/>
  <c r="C208" i="109"/>
  <c r="F77" i="109"/>
  <c r="X77" i="109"/>
  <c r="R200" i="109"/>
  <c r="O203" i="108"/>
  <c r="P201" i="108"/>
  <c r="Q201" i="108"/>
  <c r="S201" i="108" s="1"/>
  <c r="M204" i="108"/>
  <c r="D204" i="108" s="1"/>
  <c r="L205" i="108"/>
  <c r="B209" i="108"/>
  <c r="C208" i="108"/>
  <c r="F77" i="108"/>
  <c r="X77" i="108"/>
  <c r="AA207" i="108"/>
  <c r="Z202" i="108"/>
  <c r="AB202" i="108" s="1"/>
  <c r="AC202" i="108"/>
  <c r="R200" i="108"/>
  <c r="O203" i="107"/>
  <c r="P201" i="107"/>
  <c r="Q201" i="107"/>
  <c r="S201" i="107" s="1"/>
  <c r="F77" i="107"/>
  <c r="X77" i="107"/>
  <c r="AA207" i="107"/>
  <c r="M204" i="107"/>
  <c r="D204" i="107" s="1"/>
  <c r="L205" i="107"/>
  <c r="Z202" i="107"/>
  <c r="AB202" i="107" s="1"/>
  <c r="AC202" i="107"/>
  <c r="R200" i="107"/>
  <c r="B209" i="107"/>
  <c r="C208" i="107"/>
  <c r="O203" i="106"/>
  <c r="P201" i="106"/>
  <c r="Q201" i="106"/>
  <c r="S201" i="106" s="1"/>
  <c r="AA207" i="106"/>
  <c r="U75" i="106"/>
  <c r="E75" i="106" s="1"/>
  <c r="I74" i="106"/>
  <c r="B209" i="106"/>
  <c r="C208" i="106"/>
  <c r="M204" i="106"/>
  <c r="D204" i="106" s="1"/>
  <c r="L205" i="106"/>
  <c r="Z202" i="106"/>
  <c r="AB202" i="106" s="1"/>
  <c r="AC202" i="106"/>
  <c r="R200" i="106"/>
  <c r="O203" i="105"/>
  <c r="P200" i="105"/>
  <c r="Q200" i="105"/>
  <c r="S200" i="105" s="1"/>
  <c r="R200" i="104"/>
  <c r="V75" i="105"/>
  <c r="H75" i="105"/>
  <c r="M204" i="105"/>
  <c r="D204" i="105" s="1"/>
  <c r="L205" i="105"/>
  <c r="Z201" i="105"/>
  <c r="AB201" i="105" s="1"/>
  <c r="AC201" i="105"/>
  <c r="AA206" i="105"/>
  <c r="B208" i="105"/>
  <c r="C207" i="105"/>
  <c r="R199" i="105"/>
  <c r="O203" i="104"/>
  <c r="P201" i="104"/>
  <c r="Q201" i="104"/>
  <c r="S201" i="104" s="1"/>
  <c r="S117" i="94"/>
  <c r="AA207" i="104"/>
  <c r="V77" i="104"/>
  <c r="H77" i="104"/>
  <c r="L205" i="104"/>
  <c r="M204" i="104"/>
  <c r="D204" i="104" s="1"/>
  <c r="AC202" i="104"/>
  <c r="Z202" i="104"/>
  <c r="AB202" i="104" s="1"/>
  <c r="R117" i="94"/>
  <c r="C208" i="104"/>
  <c r="B209" i="104"/>
  <c r="R198" i="103"/>
  <c r="O202" i="103"/>
  <c r="P199" i="103"/>
  <c r="Q199" i="103"/>
  <c r="S199" i="103" s="1"/>
  <c r="C208" i="103"/>
  <c r="B209" i="103"/>
  <c r="AA207" i="103"/>
  <c r="AC201" i="103"/>
  <c r="Z201" i="103"/>
  <c r="AB201" i="103" s="1"/>
  <c r="L204" i="103"/>
  <c r="M203" i="103"/>
  <c r="D203" i="103" s="1"/>
  <c r="U77" i="103"/>
  <c r="E77" i="103" s="1"/>
  <c r="I76" i="103"/>
  <c r="O203" i="102"/>
  <c r="P201" i="102"/>
  <c r="Q201" i="102"/>
  <c r="S201" i="102" s="1"/>
  <c r="B209" i="102"/>
  <c r="C208" i="102"/>
  <c r="V77" i="102"/>
  <c r="H77" i="102"/>
  <c r="Z202" i="102"/>
  <c r="AB202" i="102" s="1"/>
  <c r="AC202" i="102"/>
  <c r="M204" i="102"/>
  <c r="D204" i="102" s="1"/>
  <c r="L205" i="102"/>
  <c r="AA207" i="102"/>
  <c r="R200" i="102"/>
  <c r="P201" i="101"/>
  <c r="Q201" i="101"/>
  <c r="S201" i="101" s="1"/>
  <c r="O203" i="101"/>
  <c r="M204" i="101"/>
  <c r="D204" i="101" s="1"/>
  <c r="L205" i="101"/>
  <c r="Z202" i="101"/>
  <c r="AB202" i="101" s="1"/>
  <c r="AC202" i="101"/>
  <c r="AA207" i="101"/>
  <c r="R200" i="101"/>
  <c r="B209" i="101"/>
  <c r="C208" i="101"/>
  <c r="U75" i="101"/>
  <c r="E75" i="101" s="1"/>
  <c r="I74" i="101"/>
  <c r="O202" i="100"/>
  <c r="P199" i="100"/>
  <c r="Q199" i="100"/>
  <c r="S199" i="100" s="1"/>
  <c r="R199" i="99"/>
  <c r="B208" i="100"/>
  <c r="C207" i="100"/>
  <c r="AA206" i="100"/>
  <c r="Z201" i="100"/>
  <c r="AB201" i="100" s="1"/>
  <c r="AC201" i="100"/>
  <c r="M203" i="100"/>
  <c r="D203" i="100" s="1"/>
  <c r="L204" i="100"/>
  <c r="R198" i="100"/>
  <c r="O203" i="99"/>
  <c r="P200" i="99"/>
  <c r="Q200" i="99"/>
  <c r="S200" i="99" s="1"/>
  <c r="AA207" i="99"/>
  <c r="L205" i="99"/>
  <c r="M204" i="99"/>
  <c r="D204" i="99" s="1"/>
  <c r="AC202" i="99"/>
  <c r="Z202" i="99"/>
  <c r="AB202" i="99" s="1"/>
  <c r="U76" i="99"/>
  <c r="E76" i="99" s="1"/>
  <c r="I75" i="99"/>
  <c r="C208" i="99"/>
  <c r="B209" i="99"/>
  <c r="X73" i="98"/>
  <c r="F73" i="98"/>
  <c r="O203" i="98"/>
  <c r="L205" i="98"/>
  <c r="M204" i="98"/>
  <c r="D204" i="98" s="1"/>
  <c r="AC201" i="98"/>
  <c r="Z201" i="98"/>
  <c r="AB201" i="98" s="1"/>
  <c r="R124" i="98"/>
  <c r="AA207" i="98"/>
  <c r="S124" i="98"/>
  <c r="C208" i="98"/>
  <c r="B209" i="98"/>
  <c r="U193" i="97"/>
  <c r="W193" i="97" s="1"/>
  <c r="V193" i="97" s="1"/>
  <c r="X193" i="97" s="1"/>
  <c r="L205" i="97"/>
  <c r="M204" i="97"/>
  <c r="D204" i="97" s="1"/>
  <c r="AC202" i="97"/>
  <c r="Z202" i="97"/>
  <c r="AB202" i="97" s="1"/>
  <c r="AA206" i="97"/>
  <c r="O203" i="97"/>
  <c r="E111" i="97"/>
  <c r="C207" i="97"/>
  <c r="B208" i="97"/>
  <c r="O202" i="96"/>
  <c r="U191" i="96"/>
  <c r="W191" i="96" s="1"/>
  <c r="V191" i="96" s="1"/>
  <c r="X191" i="96" s="1"/>
  <c r="C207" i="96"/>
  <c r="B208" i="96"/>
  <c r="AA206" i="96"/>
  <c r="L204" i="96"/>
  <c r="M203" i="96"/>
  <c r="D203" i="96" s="1"/>
  <c r="AC201" i="96"/>
  <c r="Z201" i="96"/>
  <c r="AB201" i="96" s="1"/>
  <c r="O203" i="95"/>
  <c r="Z202" i="95"/>
  <c r="AB202" i="95" s="1"/>
  <c r="AC202" i="95"/>
  <c r="M204" i="95"/>
  <c r="D204" i="95" s="1"/>
  <c r="L205" i="95"/>
  <c r="AA207" i="95"/>
  <c r="P112" i="95"/>
  <c r="Q112" i="95"/>
  <c r="B209" i="95"/>
  <c r="C208" i="95"/>
  <c r="O201" i="94"/>
  <c r="AC200" i="94"/>
  <c r="Z200" i="94"/>
  <c r="AB200" i="94" s="1"/>
  <c r="L203" i="94"/>
  <c r="M202" i="94"/>
  <c r="D202" i="94" s="1"/>
  <c r="C207" i="94"/>
  <c r="B208" i="94"/>
  <c r="AA206" i="94"/>
  <c r="W76" i="99" l="1"/>
  <c r="W77" i="103"/>
  <c r="X74" i="113"/>
  <c r="I74" i="113" s="1"/>
  <c r="W70" i="95"/>
  <c r="E70" i="95"/>
  <c r="X72" i="94"/>
  <c r="F72" i="94"/>
  <c r="U74" i="100"/>
  <c r="E74" i="100" s="1"/>
  <c r="I73" i="100"/>
  <c r="S111" i="97"/>
  <c r="P112" i="97" s="1"/>
  <c r="P116" i="96"/>
  <c r="Q116" i="96"/>
  <c r="I115" i="96"/>
  <c r="O204" i="117"/>
  <c r="U181" i="117"/>
  <c r="W181" i="117" s="1"/>
  <c r="V181" i="117" s="1"/>
  <c r="X181" i="117" s="1"/>
  <c r="R200" i="112"/>
  <c r="R117" i="117"/>
  <c r="H117" i="117" s="1"/>
  <c r="E117" i="117"/>
  <c r="B210" i="117"/>
  <c r="C209" i="117"/>
  <c r="S117" i="117"/>
  <c r="M205" i="117"/>
  <c r="D205" i="117" s="1"/>
  <c r="L206" i="117"/>
  <c r="Z203" i="117"/>
  <c r="AB203" i="117" s="1"/>
  <c r="AC203" i="117"/>
  <c r="AA208" i="117"/>
  <c r="O204" i="116"/>
  <c r="U173" i="116"/>
  <c r="W173" i="116" s="1"/>
  <c r="V173" i="116" s="1"/>
  <c r="X173" i="116" s="1"/>
  <c r="AA208" i="116"/>
  <c r="C209" i="116"/>
  <c r="B210" i="116"/>
  <c r="P121" i="116"/>
  <c r="I120" i="116"/>
  <c r="Q121" i="116"/>
  <c r="F121" i="116" s="1"/>
  <c r="AC203" i="116"/>
  <c r="Z203" i="116"/>
  <c r="AB203" i="116" s="1"/>
  <c r="L206" i="116"/>
  <c r="M205" i="116"/>
  <c r="D205" i="116" s="1"/>
  <c r="R201" i="115"/>
  <c r="O204" i="115"/>
  <c r="P202" i="115"/>
  <c r="Q202" i="115"/>
  <c r="S202" i="115" s="1"/>
  <c r="L206" i="115"/>
  <c r="M205" i="115"/>
  <c r="D205" i="115" s="1"/>
  <c r="AC203" i="115"/>
  <c r="Z203" i="115"/>
  <c r="AB203" i="115" s="1"/>
  <c r="AA207" i="115"/>
  <c r="U78" i="115"/>
  <c r="E78" i="115" s="1"/>
  <c r="I77" i="115"/>
  <c r="W78" i="115"/>
  <c r="C208" i="115"/>
  <c r="B209" i="115"/>
  <c r="O204" i="114"/>
  <c r="P202" i="114"/>
  <c r="Q202" i="114"/>
  <c r="S202" i="114" s="1"/>
  <c r="M205" i="114"/>
  <c r="D205" i="114" s="1"/>
  <c r="L206" i="114"/>
  <c r="Z203" i="114"/>
  <c r="AB203" i="114" s="1"/>
  <c r="AC203" i="114"/>
  <c r="AA208" i="114"/>
  <c r="R200" i="113"/>
  <c r="V76" i="114"/>
  <c r="H76" i="114"/>
  <c r="B210" i="114"/>
  <c r="C209" i="114"/>
  <c r="R201" i="114"/>
  <c r="O203" i="113"/>
  <c r="P201" i="113"/>
  <c r="Q201" i="113"/>
  <c r="S201" i="113" s="1"/>
  <c r="AA207" i="113"/>
  <c r="C208" i="113"/>
  <c r="B209" i="113"/>
  <c r="AC202" i="113"/>
  <c r="Z202" i="113"/>
  <c r="AB202" i="113" s="1"/>
  <c r="L205" i="113"/>
  <c r="M204" i="113"/>
  <c r="D204" i="113" s="1"/>
  <c r="O204" i="112"/>
  <c r="P201" i="112"/>
  <c r="Q201" i="112"/>
  <c r="S201" i="112" s="1"/>
  <c r="R111" i="97"/>
  <c r="H111" i="97" s="1"/>
  <c r="C209" i="112"/>
  <c r="B210" i="112"/>
  <c r="U78" i="112"/>
  <c r="E78" i="112" s="1"/>
  <c r="I77" i="112"/>
  <c r="L206" i="112"/>
  <c r="M205" i="112"/>
  <c r="D205" i="112" s="1"/>
  <c r="AC203" i="112"/>
  <c r="Z203" i="112"/>
  <c r="AB203" i="112" s="1"/>
  <c r="AA208" i="112"/>
  <c r="P201" i="111"/>
  <c r="Q201" i="111"/>
  <c r="S201" i="111" s="1"/>
  <c r="O204" i="111"/>
  <c r="Z202" i="111"/>
  <c r="AB202" i="111" s="1"/>
  <c r="AC202" i="111"/>
  <c r="V75" i="111"/>
  <c r="H75" i="111"/>
  <c r="B209" i="111"/>
  <c r="C208" i="111"/>
  <c r="R200" i="111"/>
  <c r="M205" i="111"/>
  <c r="D205" i="111" s="1"/>
  <c r="L206" i="111"/>
  <c r="AA207" i="111"/>
  <c r="O204" i="110"/>
  <c r="P202" i="110"/>
  <c r="Q202" i="110"/>
  <c r="S202" i="110" s="1"/>
  <c r="Z203" i="110"/>
  <c r="AB203" i="110" s="1"/>
  <c r="AC203" i="110"/>
  <c r="M205" i="110"/>
  <c r="D205" i="110" s="1"/>
  <c r="L206" i="110"/>
  <c r="B210" i="110"/>
  <c r="C209" i="110"/>
  <c r="AA208" i="110"/>
  <c r="U78" i="110"/>
  <c r="E78" i="110" s="1"/>
  <c r="I77" i="110"/>
  <c r="R201" i="110"/>
  <c r="O204" i="109"/>
  <c r="P202" i="109"/>
  <c r="Q202" i="109"/>
  <c r="S202" i="109" s="1"/>
  <c r="U78" i="109"/>
  <c r="E78" i="109" s="1"/>
  <c r="I77" i="109"/>
  <c r="AA208" i="109"/>
  <c r="M205" i="109"/>
  <c r="D205" i="109" s="1"/>
  <c r="L206" i="109"/>
  <c r="Z203" i="109"/>
  <c r="AB203" i="109" s="1"/>
  <c r="AC203" i="109"/>
  <c r="B210" i="109"/>
  <c r="C209" i="109"/>
  <c r="R201" i="109"/>
  <c r="O204" i="108"/>
  <c r="P202" i="108"/>
  <c r="Q202" i="108"/>
  <c r="S202" i="108" s="1"/>
  <c r="Z203" i="108"/>
  <c r="AB203" i="108" s="1"/>
  <c r="AC203" i="108"/>
  <c r="B210" i="108"/>
  <c r="C209" i="108"/>
  <c r="U78" i="108"/>
  <c r="E78" i="108" s="1"/>
  <c r="I77" i="108"/>
  <c r="AA208" i="108"/>
  <c r="M205" i="108"/>
  <c r="D205" i="108" s="1"/>
  <c r="L206" i="108"/>
  <c r="R201" i="108"/>
  <c r="O204" i="107"/>
  <c r="P202" i="107"/>
  <c r="Q202" i="107"/>
  <c r="S202" i="107" s="1"/>
  <c r="B210" i="107"/>
  <c r="C209" i="107"/>
  <c r="Z203" i="107"/>
  <c r="AB203" i="107" s="1"/>
  <c r="AC203" i="107"/>
  <c r="M205" i="107"/>
  <c r="D205" i="107" s="1"/>
  <c r="L206" i="107"/>
  <c r="AA208" i="107"/>
  <c r="U78" i="107"/>
  <c r="E78" i="107" s="1"/>
  <c r="I77" i="107"/>
  <c r="R201" i="107"/>
  <c r="O204" i="106"/>
  <c r="P202" i="106"/>
  <c r="Q202" i="106"/>
  <c r="S202" i="106" s="1"/>
  <c r="Z203" i="106"/>
  <c r="AB203" i="106" s="1"/>
  <c r="AC203" i="106"/>
  <c r="M205" i="106"/>
  <c r="D205" i="106" s="1"/>
  <c r="L206" i="106"/>
  <c r="AA208" i="106"/>
  <c r="W75" i="106"/>
  <c r="B210" i="106"/>
  <c r="C209" i="106"/>
  <c r="R201" i="106"/>
  <c r="O204" i="105"/>
  <c r="P201" i="105"/>
  <c r="Q201" i="105"/>
  <c r="S201" i="105" s="1"/>
  <c r="R201" i="104"/>
  <c r="B209" i="105"/>
  <c r="C208" i="105"/>
  <c r="Z202" i="105"/>
  <c r="AB202" i="105" s="1"/>
  <c r="AC202" i="105"/>
  <c r="M205" i="105"/>
  <c r="D205" i="105" s="1"/>
  <c r="L206" i="105"/>
  <c r="AA207" i="105"/>
  <c r="F75" i="105"/>
  <c r="X75" i="105"/>
  <c r="R200" i="105"/>
  <c r="O204" i="104"/>
  <c r="P202" i="104"/>
  <c r="Q202" i="104"/>
  <c r="S202" i="104" s="1"/>
  <c r="C209" i="104"/>
  <c r="B210" i="104"/>
  <c r="AA208" i="104"/>
  <c r="AC203" i="104"/>
  <c r="Z203" i="104"/>
  <c r="AB203" i="104" s="1"/>
  <c r="L206" i="104"/>
  <c r="M205" i="104"/>
  <c r="D205" i="104" s="1"/>
  <c r="F77" i="104"/>
  <c r="X77" i="104"/>
  <c r="P118" i="94"/>
  <c r="Q118" i="94"/>
  <c r="R199" i="103"/>
  <c r="O203" i="103"/>
  <c r="P200" i="103"/>
  <c r="Q200" i="103"/>
  <c r="S200" i="103" s="1"/>
  <c r="V77" i="103"/>
  <c r="H77" i="103"/>
  <c r="AA208" i="103"/>
  <c r="L205" i="103"/>
  <c r="M204" i="103"/>
  <c r="D204" i="103" s="1"/>
  <c r="AC202" i="103"/>
  <c r="Z202" i="103"/>
  <c r="AB202" i="103" s="1"/>
  <c r="C209" i="103"/>
  <c r="B210" i="103"/>
  <c r="O204" i="102"/>
  <c r="P202" i="102"/>
  <c r="Q202" i="102"/>
  <c r="S202" i="102" s="1"/>
  <c r="F77" i="102"/>
  <c r="X77" i="102"/>
  <c r="B210" i="102"/>
  <c r="C209" i="102"/>
  <c r="M205" i="102"/>
  <c r="D205" i="102" s="1"/>
  <c r="L206" i="102"/>
  <c r="Z203" i="102"/>
  <c r="AB203" i="102" s="1"/>
  <c r="AC203" i="102"/>
  <c r="AA208" i="102"/>
  <c r="R201" i="102"/>
  <c r="O204" i="101"/>
  <c r="B210" i="101"/>
  <c r="C209" i="101"/>
  <c r="P202" i="101"/>
  <c r="Q202" i="101"/>
  <c r="S202" i="101" s="1"/>
  <c r="W75" i="101"/>
  <c r="AA208" i="101"/>
  <c r="Z203" i="101"/>
  <c r="AB203" i="101" s="1"/>
  <c r="AC203" i="101"/>
  <c r="M205" i="101"/>
  <c r="D205" i="101" s="1"/>
  <c r="L206" i="101"/>
  <c r="R201" i="101"/>
  <c r="O203" i="100"/>
  <c r="P200" i="100"/>
  <c r="Q200" i="100"/>
  <c r="S200" i="100" s="1"/>
  <c r="I111" i="97"/>
  <c r="M204" i="100"/>
  <c r="D204" i="100" s="1"/>
  <c r="L205" i="100"/>
  <c r="Z202" i="100"/>
  <c r="AB202" i="100" s="1"/>
  <c r="AC202" i="100"/>
  <c r="AA207" i="100"/>
  <c r="R200" i="99"/>
  <c r="B209" i="100"/>
  <c r="C208" i="100"/>
  <c r="R199" i="100"/>
  <c r="O204" i="99"/>
  <c r="P201" i="99"/>
  <c r="Q201" i="99"/>
  <c r="S201" i="99" s="1"/>
  <c r="Q112" i="97"/>
  <c r="F112" i="97" s="1"/>
  <c r="C209" i="99"/>
  <c r="B210" i="99"/>
  <c r="V76" i="99"/>
  <c r="H76" i="99"/>
  <c r="AA208" i="99"/>
  <c r="AC203" i="99"/>
  <c r="Z203" i="99"/>
  <c r="AB203" i="99" s="1"/>
  <c r="L206" i="99"/>
  <c r="M205" i="99"/>
  <c r="D205" i="99" s="1"/>
  <c r="U74" i="98"/>
  <c r="I73" i="98"/>
  <c r="O204" i="98"/>
  <c r="AA208" i="98"/>
  <c r="AC202" i="98"/>
  <c r="Z202" i="98"/>
  <c r="AB202" i="98" s="1"/>
  <c r="L206" i="98"/>
  <c r="M205" i="98"/>
  <c r="D205" i="98" s="1"/>
  <c r="S112" i="97"/>
  <c r="P113" i="97" s="1"/>
  <c r="C209" i="98"/>
  <c r="B210" i="98"/>
  <c r="P125" i="98"/>
  <c r="Q125" i="98"/>
  <c r="U194" i="97"/>
  <c r="W194" i="97" s="1"/>
  <c r="V194" i="97" s="1"/>
  <c r="X194" i="97" s="1"/>
  <c r="C208" i="97"/>
  <c r="B209" i="97"/>
  <c r="O204" i="97"/>
  <c r="AC203" i="97"/>
  <c r="Z203" i="97"/>
  <c r="AB203" i="97" s="1"/>
  <c r="L206" i="97"/>
  <c r="M205" i="97"/>
  <c r="D205" i="97" s="1"/>
  <c r="AA207" i="97"/>
  <c r="E112" i="97"/>
  <c r="U192" i="96"/>
  <c r="W192" i="96" s="1"/>
  <c r="V192" i="96" s="1"/>
  <c r="X192" i="96" s="1"/>
  <c r="O203" i="96"/>
  <c r="AA207" i="96"/>
  <c r="AC202" i="96"/>
  <c r="Z202" i="96"/>
  <c r="AB202" i="96" s="1"/>
  <c r="L205" i="96"/>
  <c r="M204" i="96"/>
  <c r="D204" i="96" s="1"/>
  <c r="C208" i="96"/>
  <c r="B209" i="96"/>
  <c r="O204" i="95"/>
  <c r="AA208" i="95"/>
  <c r="R112" i="95"/>
  <c r="B210" i="95"/>
  <c r="C209" i="95"/>
  <c r="S112" i="95"/>
  <c r="M205" i="95"/>
  <c r="D205" i="95" s="1"/>
  <c r="L206" i="95"/>
  <c r="Z203" i="95"/>
  <c r="AB203" i="95" s="1"/>
  <c r="AC203" i="95"/>
  <c r="O202" i="94"/>
  <c r="C208" i="94"/>
  <c r="B209" i="94"/>
  <c r="L204" i="94"/>
  <c r="M203" i="94"/>
  <c r="D203" i="94" s="1"/>
  <c r="AC201" i="94"/>
  <c r="Z201" i="94"/>
  <c r="AB201" i="94" s="1"/>
  <c r="AA207" i="94"/>
  <c r="W78" i="108" l="1"/>
  <c r="W78" i="109"/>
  <c r="W78" i="110"/>
  <c r="U75" i="113"/>
  <c r="W75" i="113" s="1"/>
  <c r="W78" i="107"/>
  <c r="W78" i="112"/>
  <c r="V70" i="95"/>
  <c r="H70" i="95"/>
  <c r="U73" i="94"/>
  <c r="I72" i="94"/>
  <c r="W74" i="100"/>
  <c r="E75" i="113"/>
  <c r="F116" i="96"/>
  <c r="S116" i="96"/>
  <c r="R116" i="96"/>
  <c r="H116" i="96" s="1"/>
  <c r="E116" i="96"/>
  <c r="O205" i="117"/>
  <c r="U182" i="117"/>
  <c r="W182" i="117" s="1"/>
  <c r="V182" i="117" s="1"/>
  <c r="X182" i="117" s="1"/>
  <c r="AA209" i="117"/>
  <c r="Z204" i="117"/>
  <c r="AB204" i="117" s="1"/>
  <c r="AC204" i="117"/>
  <c r="M206" i="117"/>
  <c r="D206" i="117" s="1"/>
  <c r="L207" i="117"/>
  <c r="P118" i="117"/>
  <c r="I117" i="117"/>
  <c r="Q118" i="117"/>
  <c r="F118" i="117" s="1"/>
  <c r="B211" i="117"/>
  <c r="C210" i="117"/>
  <c r="O205" i="116"/>
  <c r="U174" i="116"/>
  <c r="W174" i="116" s="1"/>
  <c r="V174" i="116" s="1"/>
  <c r="X174" i="116" s="1"/>
  <c r="S121" i="116"/>
  <c r="C210" i="116"/>
  <c r="B211" i="116"/>
  <c r="L207" i="116"/>
  <c r="M206" i="116"/>
  <c r="D206" i="116" s="1"/>
  <c r="AC204" i="116"/>
  <c r="Z204" i="116"/>
  <c r="AB204" i="116" s="1"/>
  <c r="R121" i="116"/>
  <c r="H121" i="116" s="1"/>
  <c r="E121" i="116"/>
  <c r="AA209" i="116"/>
  <c r="I112" i="97"/>
  <c r="R202" i="115"/>
  <c r="O205" i="115"/>
  <c r="P203" i="115"/>
  <c r="Q203" i="115"/>
  <c r="S203" i="115" s="1"/>
  <c r="C209" i="115"/>
  <c r="B210" i="115"/>
  <c r="V78" i="115"/>
  <c r="H78" i="115"/>
  <c r="AC204" i="115"/>
  <c r="Z204" i="115"/>
  <c r="AB204" i="115" s="1"/>
  <c r="L207" i="115"/>
  <c r="M206" i="115"/>
  <c r="D206" i="115" s="1"/>
  <c r="AA208" i="115"/>
  <c r="O205" i="114"/>
  <c r="P203" i="114"/>
  <c r="Q203" i="114"/>
  <c r="S203" i="114" s="1"/>
  <c r="R201" i="113"/>
  <c r="B211" i="114"/>
  <c r="C210" i="114"/>
  <c r="F76" i="114"/>
  <c r="X76" i="114"/>
  <c r="AA209" i="114"/>
  <c r="Z204" i="114"/>
  <c r="AB204" i="114" s="1"/>
  <c r="AC204" i="114"/>
  <c r="M206" i="114"/>
  <c r="D206" i="114" s="1"/>
  <c r="L207" i="114"/>
  <c r="R202" i="114"/>
  <c r="O204" i="113"/>
  <c r="P202" i="113"/>
  <c r="Q202" i="113"/>
  <c r="S202" i="113" s="1"/>
  <c r="R201" i="112"/>
  <c r="C209" i="113"/>
  <c r="B210" i="113"/>
  <c r="L206" i="113"/>
  <c r="M205" i="113"/>
  <c r="D205" i="113" s="1"/>
  <c r="AC203" i="113"/>
  <c r="Z203" i="113"/>
  <c r="AB203" i="113" s="1"/>
  <c r="AA208" i="113"/>
  <c r="O205" i="112"/>
  <c r="P202" i="112"/>
  <c r="Q202" i="112"/>
  <c r="S202" i="112" s="1"/>
  <c r="V78" i="112"/>
  <c r="H78" i="112"/>
  <c r="C210" i="112"/>
  <c r="B211" i="112"/>
  <c r="AC204" i="112"/>
  <c r="Z204" i="112"/>
  <c r="AB204" i="112" s="1"/>
  <c r="L207" i="112"/>
  <c r="M206" i="112"/>
  <c r="D206" i="112" s="1"/>
  <c r="AA209" i="112"/>
  <c r="M206" i="111"/>
  <c r="L207" i="111"/>
  <c r="B210" i="111"/>
  <c r="C209" i="111"/>
  <c r="F75" i="111"/>
  <c r="X75" i="111"/>
  <c r="D206" i="111"/>
  <c r="O205" i="111"/>
  <c r="P202" i="111"/>
  <c r="Q202" i="111"/>
  <c r="S202" i="111" s="1"/>
  <c r="R112" i="97"/>
  <c r="H112" i="97" s="1"/>
  <c r="Q113" i="97"/>
  <c r="F113" i="97" s="1"/>
  <c r="AA208" i="111"/>
  <c r="Z203" i="111"/>
  <c r="AB203" i="111" s="1"/>
  <c r="AC203" i="111"/>
  <c r="R201" i="111"/>
  <c r="O205" i="110"/>
  <c r="P203" i="110"/>
  <c r="Q203" i="110"/>
  <c r="S203" i="110" s="1"/>
  <c r="V78" i="110"/>
  <c r="H78" i="110"/>
  <c r="B211" i="110"/>
  <c r="C210" i="110"/>
  <c r="AA209" i="110"/>
  <c r="M206" i="110"/>
  <c r="D206" i="110" s="1"/>
  <c r="L207" i="110"/>
  <c r="Z204" i="110"/>
  <c r="AB204" i="110" s="1"/>
  <c r="AC204" i="110"/>
  <c r="R202" i="110"/>
  <c r="O205" i="109"/>
  <c r="P203" i="109"/>
  <c r="Q203" i="109"/>
  <c r="S203" i="109" s="1"/>
  <c r="AA209" i="109"/>
  <c r="Z204" i="109"/>
  <c r="AB204" i="109" s="1"/>
  <c r="AC204" i="109"/>
  <c r="M206" i="109"/>
  <c r="D206" i="109" s="1"/>
  <c r="L207" i="109"/>
  <c r="B211" i="109"/>
  <c r="C210" i="109"/>
  <c r="V78" i="109"/>
  <c r="H78" i="109"/>
  <c r="R202" i="109"/>
  <c r="O205" i="108"/>
  <c r="P203" i="108"/>
  <c r="Q203" i="108"/>
  <c r="S203" i="108" s="1"/>
  <c r="M206" i="108"/>
  <c r="D206" i="108" s="1"/>
  <c r="L207" i="108"/>
  <c r="B211" i="108"/>
  <c r="C210" i="108"/>
  <c r="V78" i="108"/>
  <c r="H78" i="108"/>
  <c r="AA209" i="108"/>
  <c r="Z204" i="108"/>
  <c r="AB204" i="108" s="1"/>
  <c r="AC204" i="108"/>
  <c r="R202" i="108"/>
  <c r="O205" i="107"/>
  <c r="P203" i="107"/>
  <c r="Q203" i="107"/>
  <c r="S203" i="107" s="1"/>
  <c r="V78" i="107"/>
  <c r="H78" i="107"/>
  <c r="B211" i="107"/>
  <c r="C210" i="107"/>
  <c r="M206" i="107"/>
  <c r="D206" i="107" s="1"/>
  <c r="L207" i="107"/>
  <c r="Z204" i="107"/>
  <c r="AB204" i="107" s="1"/>
  <c r="AC204" i="107"/>
  <c r="AA209" i="107"/>
  <c r="R202" i="107"/>
  <c r="O205" i="106"/>
  <c r="P203" i="106"/>
  <c r="Q203" i="106"/>
  <c r="S203" i="106" s="1"/>
  <c r="B211" i="106"/>
  <c r="C210" i="106"/>
  <c r="AA209" i="106"/>
  <c r="V75" i="106"/>
  <c r="H75" i="106"/>
  <c r="M206" i="106"/>
  <c r="D206" i="106" s="1"/>
  <c r="L207" i="106"/>
  <c r="Z204" i="106"/>
  <c r="AB204" i="106" s="1"/>
  <c r="AC204" i="106"/>
  <c r="R202" i="106"/>
  <c r="O205" i="105"/>
  <c r="P202" i="105"/>
  <c r="Q202" i="105"/>
  <c r="S202" i="105" s="1"/>
  <c r="R202" i="104"/>
  <c r="M206" i="105"/>
  <c r="D206" i="105" s="1"/>
  <c r="L207" i="105"/>
  <c r="Z203" i="105"/>
  <c r="AB203" i="105" s="1"/>
  <c r="AC203" i="105"/>
  <c r="AA208" i="105"/>
  <c r="U76" i="105"/>
  <c r="E76" i="105" s="1"/>
  <c r="I75" i="105"/>
  <c r="B210" i="105"/>
  <c r="C209" i="105"/>
  <c r="R201" i="105"/>
  <c r="O205" i="104"/>
  <c r="P203" i="104"/>
  <c r="Q203" i="104"/>
  <c r="S203" i="104" s="1"/>
  <c r="U78" i="104"/>
  <c r="E78" i="104" s="1"/>
  <c r="I77" i="104"/>
  <c r="AA209" i="104"/>
  <c r="S118" i="94"/>
  <c r="R118" i="94"/>
  <c r="L207" i="104"/>
  <c r="M206" i="104"/>
  <c r="D206" i="104" s="1"/>
  <c r="AC204" i="104"/>
  <c r="Z204" i="104"/>
  <c r="AB204" i="104" s="1"/>
  <c r="C210" i="104"/>
  <c r="B211" i="104"/>
  <c r="R200" i="103"/>
  <c r="O204" i="103"/>
  <c r="P201" i="103"/>
  <c r="Q201" i="103"/>
  <c r="S201" i="103" s="1"/>
  <c r="C210" i="103"/>
  <c r="B211" i="103"/>
  <c r="F77" i="103"/>
  <c r="X77" i="103"/>
  <c r="AA209" i="103"/>
  <c r="AC203" i="103"/>
  <c r="Z203" i="103"/>
  <c r="AB203" i="103" s="1"/>
  <c r="L206" i="103"/>
  <c r="M205" i="103"/>
  <c r="D205" i="103" s="1"/>
  <c r="O205" i="102"/>
  <c r="P203" i="102"/>
  <c r="Q203" i="102"/>
  <c r="S203" i="102" s="1"/>
  <c r="B211" i="102"/>
  <c r="C210" i="102"/>
  <c r="Z204" i="102"/>
  <c r="AB204" i="102" s="1"/>
  <c r="AC204" i="102"/>
  <c r="M206" i="102"/>
  <c r="D206" i="102" s="1"/>
  <c r="L207" i="102"/>
  <c r="AA209" i="102"/>
  <c r="U78" i="102"/>
  <c r="E78" i="102" s="1"/>
  <c r="I77" i="102"/>
  <c r="R202" i="102"/>
  <c r="O205" i="101"/>
  <c r="V75" i="101"/>
  <c r="H75" i="101"/>
  <c r="P203" i="101"/>
  <c r="Q203" i="101"/>
  <c r="S203" i="101" s="1"/>
  <c r="AA209" i="101"/>
  <c r="M206" i="101"/>
  <c r="D206" i="101" s="1"/>
  <c r="L207" i="101"/>
  <c r="Z204" i="101"/>
  <c r="AB204" i="101" s="1"/>
  <c r="AC204" i="101"/>
  <c r="R202" i="101"/>
  <c r="B211" i="101"/>
  <c r="C210" i="101"/>
  <c r="O204" i="100"/>
  <c r="P201" i="100"/>
  <c r="Q201" i="100"/>
  <c r="S201" i="100" s="1"/>
  <c r="AA208" i="100"/>
  <c r="Z203" i="100"/>
  <c r="AB203" i="100" s="1"/>
  <c r="AC203" i="100"/>
  <c r="M205" i="100"/>
  <c r="D205" i="100" s="1"/>
  <c r="L206" i="100"/>
  <c r="R201" i="99"/>
  <c r="B210" i="100"/>
  <c r="C209" i="100"/>
  <c r="R200" i="100"/>
  <c r="O205" i="99"/>
  <c r="P202" i="99"/>
  <c r="Q202" i="99"/>
  <c r="S202" i="99" s="1"/>
  <c r="L207" i="99"/>
  <c r="M206" i="99"/>
  <c r="D206" i="99" s="1"/>
  <c r="AC204" i="99"/>
  <c r="Z204" i="99"/>
  <c r="AB204" i="99" s="1"/>
  <c r="C210" i="99"/>
  <c r="B211" i="99"/>
  <c r="F76" i="99"/>
  <c r="X76" i="99"/>
  <c r="AA209" i="99"/>
  <c r="W74" i="98"/>
  <c r="E74" i="98"/>
  <c r="O205" i="98"/>
  <c r="R125" i="98"/>
  <c r="AA209" i="98"/>
  <c r="S125" i="98"/>
  <c r="C210" i="98"/>
  <c r="B211" i="98"/>
  <c r="L207" i="98"/>
  <c r="M206" i="98"/>
  <c r="D206" i="98" s="1"/>
  <c r="AC203" i="98"/>
  <c r="Z203" i="98"/>
  <c r="AB203" i="98" s="1"/>
  <c r="O205" i="97"/>
  <c r="U195" i="97"/>
  <c r="W195" i="97" s="1"/>
  <c r="V195" i="97" s="1"/>
  <c r="X195" i="97" s="1"/>
  <c r="L207" i="97"/>
  <c r="M206" i="97"/>
  <c r="D206" i="97" s="1"/>
  <c r="AC204" i="97"/>
  <c r="Z204" i="97"/>
  <c r="AB204" i="97" s="1"/>
  <c r="AA208" i="97"/>
  <c r="E113" i="97"/>
  <c r="C209" i="97"/>
  <c r="B210" i="97"/>
  <c r="O204" i="96"/>
  <c r="U193" i="96"/>
  <c r="W193" i="96" s="1"/>
  <c r="V193" i="96" s="1"/>
  <c r="X193" i="96" s="1"/>
  <c r="AA208" i="96"/>
  <c r="L206" i="96"/>
  <c r="M205" i="96"/>
  <c r="D205" i="96" s="1"/>
  <c r="AC203" i="96"/>
  <c r="Z203" i="96"/>
  <c r="AB203" i="96" s="1"/>
  <c r="C209" i="96"/>
  <c r="B210" i="96"/>
  <c r="O205" i="95"/>
  <c r="AA209" i="95"/>
  <c r="Z204" i="95"/>
  <c r="AB204" i="95" s="1"/>
  <c r="AC204" i="95"/>
  <c r="M206" i="95"/>
  <c r="D206" i="95" s="1"/>
  <c r="L207" i="95"/>
  <c r="P113" i="95"/>
  <c r="Q113" i="95"/>
  <c r="B211" i="95"/>
  <c r="C210" i="95"/>
  <c r="O203" i="94"/>
  <c r="C209" i="94"/>
  <c r="B210" i="94"/>
  <c r="AC202" i="94"/>
  <c r="Z202" i="94"/>
  <c r="AB202" i="94" s="1"/>
  <c r="L205" i="94"/>
  <c r="M204" i="94"/>
  <c r="D204" i="94" s="1"/>
  <c r="AA208" i="94"/>
  <c r="W76" i="105" l="1"/>
  <c r="W78" i="104"/>
  <c r="W78" i="102"/>
  <c r="X70" i="95"/>
  <c r="F70" i="95"/>
  <c r="W73" i="94"/>
  <c r="E73" i="94"/>
  <c r="R113" i="97"/>
  <c r="H113" i="97" s="1"/>
  <c r="S113" i="97"/>
  <c r="V75" i="113"/>
  <c r="H75" i="113"/>
  <c r="H74" i="100"/>
  <c r="V74" i="100"/>
  <c r="P117" i="96"/>
  <c r="I116" i="96"/>
  <c r="Q117" i="96"/>
  <c r="F117" i="96" s="1"/>
  <c r="O206" i="117"/>
  <c r="U183" i="117"/>
  <c r="W183" i="117" s="1"/>
  <c r="V183" i="117" s="1"/>
  <c r="X183" i="117" s="1"/>
  <c r="AA210" i="117"/>
  <c r="S118" i="117"/>
  <c r="M207" i="117"/>
  <c r="D207" i="117" s="1"/>
  <c r="L208" i="117"/>
  <c r="Z205" i="117"/>
  <c r="AB205" i="117" s="1"/>
  <c r="AC205" i="117"/>
  <c r="B212" i="117"/>
  <c r="C211" i="117"/>
  <c r="R118" i="117"/>
  <c r="H118" i="117" s="1"/>
  <c r="E118" i="117"/>
  <c r="U175" i="116"/>
  <c r="W175" i="116" s="1"/>
  <c r="V175" i="116" s="1"/>
  <c r="X175" i="116" s="1"/>
  <c r="O206" i="116"/>
  <c r="C211" i="116"/>
  <c r="B212" i="116"/>
  <c r="P122" i="116"/>
  <c r="I121" i="116"/>
  <c r="Q122" i="116"/>
  <c r="F122" i="116" s="1"/>
  <c r="AC205" i="116"/>
  <c r="Z205" i="116"/>
  <c r="AB205" i="116" s="1"/>
  <c r="L208" i="116"/>
  <c r="M207" i="116"/>
  <c r="D207" i="116" s="1"/>
  <c r="AA210" i="116"/>
  <c r="Q114" i="97"/>
  <c r="F114" i="97" s="1"/>
  <c r="R203" i="115"/>
  <c r="O206" i="115"/>
  <c r="P204" i="115"/>
  <c r="Q204" i="115"/>
  <c r="S204" i="115" s="1"/>
  <c r="L208" i="115"/>
  <c r="M207" i="115"/>
  <c r="D207" i="115" s="1"/>
  <c r="AC205" i="115"/>
  <c r="Z205" i="115"/>
  <c r="AB205" i="115" s="1"/>
  <c r="F78" i="115"/>
  <c r="X78" i="115"/>
  <c r="AA209" i="115"/>
  <c r="C210" i="115"/>
  <c r="B211" i="115"/>
  <c r="O206" i="114"/>
  <c r="P204" i="114"/>
  <c r="Q204" i="114"/>
  <c r="S204" i="114" s="1"/>
  <c r="R202" i="113"/>
  <c r="U77" i="114"/>
  <c r="E77" i="114" s="1"/>
  <c r="I76" i="114"/>
  <c r="AA210" i="114"/>
  <c r="M207" i="114"/>
  <c r="D207" i="114" s="1"/>
  <c r="L208" i="114"/>
  <c r="Z205" i="114"/>
  <c r="AB205" i="114" s="1"/>
  <c r="AC205" i="114"/>
  <c r="B212" i="114"/>
  <c r="C211" i="114"/>
  <c r="R203" i="114"/>
  <c r="O205" i="113"/>
  <c r="P203" i="113"/>
  <c r="Q203" i="113"/>
  <c r="S203" i="113" s="1"/>
  <c r="C210" i="113"/>
  <c r="B211" i="113"/>
  <c r="R202" i="112"/>
  <c r="AC204" i="113"/>
  <c r="Z204" i="113"/>
  <c r="AB204" i="113" s="1"/>
  <c r="L207" i="113"/>
  <c r="M206" i="113"/>
  <c r="D206" i="113" s="1"/>
  <c r="AA209" i="113"/>
  <c r="O206" i="112"/>
  <c r="P203" i="112"/>
  <c r="Q203" i="112"/>
  <c r="S203" i="112" s="1"/>
  <c r="L208" i="112"/>
  <c r="M207" i="112"/>
  <c r="D207" i="112" s="1"/>
  <c r="AC205" i="112"/>
  <c r="Z205" i="112"/>
  <c r="AB205" i="112" s="1"/>
  <c r="AA210" i="112"/>
  <c r="F78" i="112"/>
  <c r="X78" i="112"/>
  <c r="C211" i="112"/>
  <c r="B212" i="112"/>
  <c r="P203" i="111"/>
  <c r="Q203" i="111"/>
  <c r="S203" i="111" s="1"/>
  <c r="Z204" i="111"/>
  <c r="AB204" i="111" s="1"/>
  <c r="AC204" i="111"/>
  <c r="U76" i="111"/>
  <c r="E76" i="111" s="1"/>
  <c r="I75" i="111"/>
  <c r="AA209" i="111"/>
  <c r="M207" i="111"/>
  <c r="D207" i="111" s="1"/>
  <c r="L208" i="111"/>
  <c r="R202" i="111"/>
  <c r="O206" i="111"/>
  <c r="B211" i="111"/>
  <c r="C210" i="111"/>
  <c r="O206" i="110"/>
  <c r="P204" i="110"/>
  <c r="Q204" i="110"/>
  <c r="S204" i="110" s="1"/>
  <c r="Z205" i="110"/>
  <c r="AB205" i="110" s="1"/>
  <c r="AC205" i="110"/>
  <c r="M207" i="110"/>
  <c r="D207" i="110" s="1"/>
  <c r="L208" i="110"/>
  <c r="B212" i="110"/>
  <c r="C211" i="110"/>
  <c r="F78" i="110"/>
  <c r="X78" i="110"/>
  <c r="AA210" i="110"/>
  <c r="R203" i="110"/>
  <c r="O206" i="109"/>
  <c r="P204" i="109"/>
  <c r="Q204" i="109"/>
  <c r="S204" i="109" s="1"/>
  <c r="AA210" i="109"/>
  <c r="M207" i="109"/>
  <c r="D207" i="109" s="1"/>
  <c r="L208" i="109"/>
  <c r="Z205" i="109"/>
  <c r="AB205" i="109" s="1"/>
  <c r="AC205" i="109"/>
  <c r="F78" i="109"/>
  <c r="X78" i="109"/>
  <c r="B212" i="109"/>
  <c r="C211" i="109"/>
  <c r="R203" i="109"/>
  <c r="O206" i="108"/>
  <c r="P204" i="108"/>
  <c r="Q204" i="108"/>
  <c r="S204" i="108" s="1"/>
  <c r="Z205" i="108"/>
  <c r="AB205" i="108" s="1"/>
  <c r="AC205" i="108"/>
  <c r="F78" i="108"/>
  <c r="X78" i="108"/>
  <c r="B212" i="108"/>
  <c r="C211" i="108"/>
  <c r="AA210" i="108"/>
  <c r="M207" i="108"/>
  <c r="D207" i="108" s="1"/>
  <c r="L208" i="108"/>
  <c r="R203" i="108"/>
  <c r="O206" i="107"/>
  <c r="P204" i="107"/>
  <c r="Q204" i="107"/>
  <c r="S204" i="107" s="1"/>
  <c r="B212" i="107"/>
  <c r="C211" i="107"/>
  <c r="F78" i="107"/>
  <c r="X78" i="107"/>
  <c r="Z205" i="107"/>
  <c r="AB205" i="107" s="1"/>
  <c r="AC205" i="107"/>
  <c r="M207" i="107"/>
  <c r="D207" i="107" s="1"/>
  <c r="L208" i="107"/>
  <c r="AA210" i="107"/>
  <c r="R203" i="107"/>
  <c r="O206" i="106"/>
  <c r="P204" i="106"/>
  <c r="Q204" i="106"/>
  <c r="S204" i="106" s="1"/>
  <c r="Z205" i="106"/>
  <c r="AB205" i="106" s="1"/>
  <c r="AC205" i="106"/>
  <c r="M207" i="106"/>
  <c r="D207" i="106" s="1"/>
  <c r="L208" i="106"/>
  <c r="B212" i="106"/>
  <c r="C211" i="106"/>
  <c r="F75" i="106"/>
  <c r="X75" i="106"/>
  <c r="AA210" i="106"/>
  <c r="R203" i="106"/>
  <c r="O206" i="105"/>
  <c r="P203" i="105"/>
  <c r="Q203" i="105"/>
  <c r="S203" i="105" s="1"/>
  <c r="R203" i="104"/>
  <c r="B211" i="105"/>
  <c r="C210" i="105"/>
  <c r="Z204" i="105"/>
  <c r="AB204" i="105" s="1"/>
  <c r="AC204" i="105"/>
  <c r="M207" i="105"/>
  <c r="D207" i="105" s="1"/>
  <c r="L208" i="105"/>
  <c r="AA209" i="105"/>
  <c r="V76" i="105"/>
  <c r="H76" i="105"/>
  <c r="R202" i="105"/>
  <c r="O206" i="104"/>
  <c r="P204" i="104"/>
  <c r="Q204" i="104"/>
  <c r="S204" i="104" s="1"/>
  <c r="C211" i="104"/>
  <c r="B212" i="104"/>
  <c r="Q119" i="94"/>
  <c r="P119" i="94"/>
  <c r="AA210" i="104"/>
  <c r="AC205" i="104"/>
  <c r="Z205" i="104"/>
  <c r="AB205" i="104" s="1"/>
  <c r="L208" i="104"/>
  <c r="M207" i="104"/>
  <c r="D207" i="104" s="1"/>
  <c r="V78" i="104"/>
  <c r="H78" i="104"/>
  <c r="R201" i="103"/>
  <c r="O205" i="103"/>
  <c r="P202" i="103"/>
  <c r="Q202" i="103"/>
  <c r="S202" i="103" s="1"/>
  <c r="AA210" i="103"/>
  <c r="L207" i="103"/>
  <c r="M206" i="103"/>
  <c r="D206" i="103" s="1"/>
  <c r="AC204" i="103"/>
  <c r="Z204" i="103"/>
  <c r="AB204" i="103" s="1"/>
  <c r="U78" i="103"/>
  <c r="E78" i="103" s="1"/>
  <c r="I77" i="103"/>
  <c r="C211" i="103"/>
  <c r="B212" i="103"/>
  <c r="O206" i="102"/>
  <c r="P204" i="102"/>
  <c r="Q204" i="102"/>
  <c r="S204" i="102" s="1"/>
  <c r="V78" i="102"/>
  <c r="H78" i="102"/>
  <c r="B212" i="102"/>
  <c r="C211" i="102"/>
  <c r="M207" i="102"/>
  <c r="D207" i="102" s="1"/>
  <c r="L208" i="102"/>
  <c r="Z205" i="102"/>
  <c r="AB205" i="102" s="1"/>
  <c r="AC205" i="102"/>
  <c r="AA210" i="102"/>
  <c r="R203" i="102"/>
  <c r="O206" i="101"/>
  <c r="B212" i="101"/>
  <c r="C211" i="101"/>
  <c r="Z205" i="101"/>
  <c r="AB205" i="101" s="1"/>
  <c r="AC205" i="101"/>
  <c r="M207" i="101"/>
  <c r="D207" i="101" s="1"/>
  <c r="L208" i="101"/>
  <c r="P204" i="101"/>
  <c r="Q204" i="101"/>
  <c r="S204" i="101" s="1"/>
  <c r="AA210" i="101"/>
  <c r="R203" i="101"/>
  <c r="F75" i="101"/>
  <c r="X75" i="101"/>
  <c r="O205" i="100"/>
  <c r="P202" i="100"/>
  <c r="Q202" i="100"/>
  <c r="S202" i="100" s="1"/>
  <c r="R202" i="99"/>
  <c r="B211" i="100"/>
  <c r="C210" i="100"/>
  <c r="M206" i="100"/>
  <c r="D206" i="100" s="1"/>
  <c r="L207" i="100"/>
  <c r="Z204" i="100"/>
  <c r="AB204" i="100" s="1"/>
  <c r="AC204" i="100"/>
  <c r="AA209" i="100"/>
  <c r="R201" i="100"/>
  <c r="O206" i="99"/>
  <c r="P203" i="99"/>
  <c r="Q203" i="99"/>
  <c r="S203" i="99" s="1"/>
  <c r="AA210" i="99"/>
  <c r="AC205" i="99"/>
  <c r="Z205" i="99"/>
  <c r="AB205" i="99" s="1"/>
  <c r="L208" i="99"/>
  <c r="M207" i="99"/>
  <c r="D207" i="99" s="1"/>
  <c r="U77" i="99"/>
  <c r="E77" i="99" s="1"/>
  <c r="I76" i="99"/>
  <c r="C211" i="99"/>
  <c r="B212" i="99"/>
  <c r="V74" i="98"/>
  <c r="H74" i="98"/>
  <c r="O206" i="98"/>
  <c r="C211" i="98"/>
  <c r="B212" i="98"/>
  <c r="P126" i="98"/>
  <c r="Q126" i="98"/>
  <c r="AC204" i="98"/>
  <c r="Z204" i="98"/>
  <c r="AB204" i="98" s="1"/>
  <c r="L208" i="98"/>
  <c r="M207" i="98"/>
  <c r="D207" i="98" s="1"/>
  <c r="AA210" i="98"/>
  <c r="U196" i="97"/>
  <c r="W196" i="97" s="1"/>
  <c r="V196" i="97" s="1"/>
  <c r="X196" i="97" s="1"/>
  <c r="C210" i="97"/>
  <c r="B211" i="97"/>
  <c r="AC205" i="97"/>
  <c r="Z205" i="97"/>
  <c r="AB205" i="97" s="1"/>
  <c r="L208" i="97"/>
  <c r="M207" i="97"/>
  <c r="D207" i="97" s="1"/>
  <c r="O206" i="97"/>
  <c r="AA209" i="97"/>
  <c r="U194" i="96"/>
  <c r="W194" i="96" s="1"/>
  <c r="V194" i="96" s="1"/>
  <c r="X194" i="96" s="1"/>
  <c r="O205" i="96"/>
  <c r="C210" i="96"/>
  <c r="B211" i="96"/>
  <c r="S113" i="95"/>
  <c r="AA209" i="96"/>
  <c r="AC204" i="96"/>
  <c r="Z204" i="96"/>
  <c r="AB204" i="96" s="1"/>
  <c r="L207" i="96"/>
  <c r="M206" i="96"/>
  <c r="D206" i="96" s="1"/>
  <c r="O206" i="95"/>
  <c r="AA210" i="95"/>
  <c r="R113" i="95"/>
  <c r="M207" i="95"/>
  <c r="D207" i="95" s="1"/>
  <c r="L208" i="95"/>
  <c r="Z205" i="95"/>
  <c r="AB205" i="95" s="1"/>
  <c r="AC205" i="95"/>
  <c r="B212" i="95"/>
  <c r="C211" i="95"/>
  <c r="O204" i="94"/>
  <c r="L206" i="94"/>
  <c r="M205" i="94"/>
  <c r="D205" i="94" s="1"/>
  <c r="AC203" i="94"/>
  <c r="Z203" i="94"/>
  <c r="AB203" i="94" s="1"/>
  <c r="AA209" i="94"/>
  <c r="C210" i="94"/>
  <c r="B211" i="94"/>
  <c r="W78" i="103" l="1"/>
  <c r="W77" i="99"/>
  <c r="W76" i="111"/>
  <c r="U71" i="95"/>
  <c r="I70" i="95"/>
  <c r="V73" i="94"/>
  <c r="H73" i="94"/>
  <c r="I113" i="97"/>
  <c r="P114" i="97"/>
  <c r="S114" i="97"/>
  <c r="P115" i="97" s="1"/>
  <c r="F74" i="100"/>
  <c r="X74" i="100"/>
  <c r="X75" i="113"/>
  <c r="F75" i="113"/>
  <c r="P114" i="95"/>
  <c r="I114" i="97"/>
  <c r="S117" i="96"/>
  <c r="I117" i="96" s="1"/>
  <c r="E117" i="96"/>
  <c r="R117" i="96"/>
  <c r="H117" i="96" s="1"/>
  <c r="Q115" i="97"/>
  <c r="F115" i="97" s="1"/>
  <c r="O207" i="117"/>
  <c r="U184" i="117"/>
  <c r="W184" i="117" s="1"/>
  <c r="V184" i="117" s="1"/>
  <c r="X184" i="117" s="1"/>
  <c r="B213" i="117"/>
  <c r="C212" i="117"/>
  <c r="AA211" i="117"/>
  <c r="Z206" i="117"/>
  <c r="AB206" i="117" s="1"/>
  <c r="AC206" i="117"/>
  <c r="M208" i="117"/>
  <c r="D208" i="117" s="1"/>
  <c r="L209" i="117"/>
  <c r="P119" i="117"/>
  <c r="I118" i="117"/>
  <c r="Q119" i="117"/>
  <c r="F119" i="117" s="1"/>
  <c r="O207" i="116"/>
  <c r="U176" i="116"/>
  <c r="W176" i="116" s="1"/>
  <c r="V176" i="116" s="1"/>
  <c r="X176" i="116" s="1"/>
  <c r="L209" i="116"/>
  <c r="M208" i="116"/>
  <c r="D208" i="116" s="1"/>
  <c r="AC206" i="116"/>
  <c r="Z206" i="116"/>
  <c r="AB206" i="116" s="1"/>
  <c r="R122" i="116"/>
  <c r="H122" i="116" s="1"/>
  <c r="E122" i="116"/>
  <c r="AA211" i="116"/>
  <c r="S122" i="116"/>
  <c r="C212" i="116"/>
  <c r="B213" i="116"/>
  <c r="R204" i="115"/>
  <c r="O207" i="115"/>
  <c r="P205" i="115"/>
  <c r="Q205" i="115"/>
  <c r="S205" i="115" s="1"/>
  <c r="C211" i="115"/>
  <c r="B212" i="115"/>
  <c r="AC206" i="115"/>
  <c r="Z206" i="115"/>
  <c r="AB206" i="115" s="1"/>
  <c r="L209" i="115"/>
  <c r="M208" i="115"/>
  <c r="D208" i="115" s="1"/>
  <c r="AA210" i="115"/>
  <c r="U79" i="115"/>
  <c r="E79" i="115" s="1"/>
  <c r="I78" i="115"/>
  <c r="W79" i="115"/>
  <c r="O207" i="114"/>
  <c r="P205" i="114"/>
  <c r="Q205" i="114"/>
  <c r="S205" i="114" s="1"/>
  <c r="R203" i="113"/>
  <c r="B213" i="114"/>
  <c r="C212" i="114"/>
  <c r="W77" i="114"/>
  <c r="AA211" i="114"/>
  <c r="Z206" i="114"/>
  <c r="AB206" i="114" s="1"/>
  <c r="AC206" i="114"/>
  <c r="M208" i="114"/>
  <c r="D208" i="114" s="1"/>
  <c r="L209" i="114"/>
  <c r="R204" i="114"/>
  <c r="O206" i="113"/>
  <c r="P204" i="113"/>
  <c r="Q204" i="113"/>
  <c r="S204" i="113" s="1"/>
  <c r="AA210" i="113"/>
  <c r="R203" i="112"/>
  <c r="L208" i="113"/>
  <c r="M207" i="113"/>
  <c r="D207" i="113" s="1"/>
  <c r="AC205" i="113"/>
  <c r="Z205" i="113"/>
  <c r="AB205" i="113" s="1"/>
  <c r="C211" i="113"/>
  <c r="B212" i="113"/>
  <c r="O207" i="112"/>
  <c r="P204" i="112"/>
  <c r="Q204" i="112"/>
  <c r="S204" i="112" s="1"/>
  <c r="C212" i="112"/>
  <c r="B213" i="112"/>
  <c r="U79" i="112"/>
  <c r="E79" i="112" s="1"/>
  <c r="I78" i="112"/>
  <c r="AC206" i="112"/>
  <c r="Z206" i="112"/>
  <c r="AB206" i="112" s="1"/>
  <c r="L209" i="112"/>
  <c r="M208" i="112"/>
  <c r="D208" i="112" s="1"/>
  <c r="AA211" i="112"/>
  <c r="P204" i="111"/>
  <c r="Q204" i="111"/>
  <c r="S204" i="111" s="1"/>
  <c r="B212" i="111"/>
  <c r="C211" i="111"/>
  <c r="O207" i="111"/>
  <c r="M208" i="111"/>
  <c r="D208" i="111" s="1"/>
  <c r="L209" i="111"/>
  <c r="AA210" i="111"/>
  <c r="V76" i="111"/>
  <c r="H76" i="111"/>
  <c r="Z205" i="111"/>
  <c r="AB205" i="111" s="1"/>
  <c r="AC205" i="111"/>
  <c r="R203" i="111"/>
  <c r="O207" i="110"/>
  <c r="P205" i="110"/>
  <c r="Q205" i="110"/>
  <c r="S205" i="110" s="1"/>
  <c r="B213" i="110"/>
  <c r="C212" i="110"/>
  <c r="U79" i="110"/>
  <c r="E79" i="110" s="1"/>
  <c r="I78" i="110"/>
  <c r="AA211" i="110"/>
  <c r="M208" i="110"/>
  <c r="D208" i="110" s="1"/>
  <c r="L209" i="110"/>
  <c r="Z206" i="110"/>
  <c r="AB206" i="110" s="1"/>
  <c r="AC206" i="110"/>
  <c r="R204" i="110"/>
  <c r="O207" i="109"/>
  <c r="P205" i="109"/>
  <c r="Q205" i="109"/>
  <c r="S205" i="109" s="1"/>
  <c r="AA211" i="109"/>
  <c r="U79" i="109"/>
  <c r="E79" i="109" s="1"/>
  <c r="I78" i="109"/>
  <c r="Z206" i="109"/>
  <c r="AB206" i="109" s="1"/>
  <c r="AC206" i="109"/>
  <c r="M208" i="109"/>
  <c r="D208" i="109" s="1"/>
  <c r="L209" i="109"/>
  <c r="B213" i="109"/>
  <c r="C212" i="109"/>
  <c r="R204" i="109"/>
  <c r="O207" i="108"/>
  <c r="P205" i="108"/>
  <c r="Q205" i="108"/>
  <c r="S205" i="108" s="1"/>
  <c r="M208" i="108"/>
  <c r="D208" i="108" s="1"/>
  <c r="L209" i="108"/>
  <c r="B213" i="108"/>
  <c r="C212" i="108"/>
  <c r="AA211" i="108"/>
  <c r="U79" i="108"/>
  <c r="E79" i="108" s="1"/>
  <c r="I78" i="108"/>
  <c r="Z206" i="108"/>
  <c r="AB206" i="108" s="1"/>
  <c r="AC206" i="108"/>
  <c r="R204" i="108"/>
  <c r="O207" i="107"/>
  <c r="P205" i="107"/>
  <c r="Q205" i="107"/>
  <c r="S205" i="107" s="1"/>
  <c r="B213" i="107"/>
  <c r="C212" i="107"/>
  <c r="M208" i="107"/>
  <c r="D208" i="107" s="1"/>
  <c r="L209" i="107"/>
  <c r="Z206" i="107"/>
  <c r="AB206" i="107" s="1"/>
  <c r="AC206" i="107"/>
  <c r="U79" i="107"/>
  <c r="E79" i="107" s="1"/>
  <c r="I78" i="107"/>
  <c r="AA211" i="107"/>
  <c r="R204" i="107"/>
  <c r="O207" i="106"/>
  <c r="P205" i="106"/>
  <c r="Q205" i="106"/>
  <c r="S205" i="106" s="1"/>
  <c r="B213" i="106"/>
  <c r="C212" i="106"/>
  <c r="U76" i="106"/>
  <c r="E76" i="106" s="1"/>
  <c r="I75" i="106"/>
  <c r="AA211" i="106"/>
  <c r="M208" i="106"/>
  <c r="D208" i="106" s="1"/>
  <c r="L209" i="106"/>
  <c r="Z206" i="106"/>
  <c r="AB206" i="106" s="1"/>
  <c r="AC206" i="106"/>
  <c r="R204" i="106"/>
  <c r="O207" i="105"/>
  <c r="P204" i="105"/>
  <c r="Q204" i="105"/>
  <c r="S204" i="105" s="1"/>
  <c r="R204" i="104"/>
  <c r="F76" i="105"/>
  <c r="X76" i="105"/>
  <c r="M208" i="105"/>
  <c r="D208" i="105" s="1"/>
  <c r="L209" i="105"/>
  <c r="Z205" i="105"/>
  <c r="AB205" i="105" s="1"/>
  <c r="AC205" i="105"/>
  <c r="AA210" i="105"/>
  <c r="B212" i="105"/>
  <c r="C211" i="105"/>
  <c r="R203" i="105"/>
  <c r="O207" i="104"/>
  <c r="P205" i="104"/>
  <c r="Q205" i="104"/>
  <c r="S205" i="104" s="1"/>
  <c r="F78" i="104"/>
  <c r="X78" i="104"/>
  <c r="L209" i="104"/>
  <c r="M208" i="104"/>
  <c r="D208" i="104" s="1"/>
  <c r="AC206" i="104"/>
  <c r="Z206" i="104"/>
  <c r="AB206" i="104" s="1"/>
  <c r="S119" i="94"/>
  <c r="AA211" i="104"/>
  <c r="R119" i="94"/>
  <c r="C212" i="104"/>
  <c r="B213" i="104"/>
  <c r="R202" i="103"/>
  <c r="O206" i="103"/>
  <c r="P203" i="103"/>
  <c r="Q203" i="103"/>
  <c r="S203" i="103" s="1"/>
  <c r="C212" i="103"/>
  <c r="B213" i="103"/>
  <c r="V78" i="103"/>
  <c r="H78" i="103"/>
  <c r="AA211" i="103"/>
  <c r="AC205" i="103"/>
  <c r="Z205" i="103"/>
  <c r="AB205" i="103" s="1"/>
  <c r="L208" i="103"/>
  <c r="M207" i="103"/>
  <c r="D207" i="103" s="1"/>
  <c r="O207" i="102"/>
  <c r="P205" i="102"/>
  <c r="Q205" i="102"/>
  <c r="S205" i="102" s="1"/>
  <c r="B213" i="102"/>
  <c r="C212" i="102"/>
  <c r="F78" i="102"/>
  <c r="X78" i="102"/>
  <c r="Z206" i="102"/>
  <c r="AB206" i="102" s="1"/>
  <c r="AC206" i="102"/>
  <c r="M208" i="102"/>
  <c r="D208" i="102" s="1"/>
  <c r="L209" i="102"/>
  <c r="AA211" i="102"/>
  <c r="R204" i="102"/>
  <c r="O207" i="101"/>
  <c r="P205" i="101"/>
  <c r="Q205" i="101"/>
  <c r="S205" i="101" s="1"/>
  <c r="M208" i="101"/>
  <c r="D208" i="101" s="1"/>
  <c r="L209" i="101"/>
  <c r="Z206" i="101"/>
  <c r="AB206" i="101" s="1"/>
  <c r="AC206" i="101"/>
  <c r="AA211" i="101"/>
  <c r="U76" i="101"/>
  <c r="E76" i="101" s="1"/>
  <c r="I75" i="101"/>
  <c r="R204" i="101"/>
  <c r="B213" i="101"/>
  <c r="C212" i="101"/>
  <c r="O206" i="100"/>
  <c r="P203" i="100"/>
  <c r="Q203" i="100"/>
  <c r="S203" i="100" s="1"/>
  <c r="R203" i="99"/>
  <c r="Z205" i="100"/>
  <c r="AB205" i="100" s="1"/>
  <c r="AC205" i="100"/>
  <c r="M207" i="100"/>
  <c r="D207" i="100" s="1"/>
  <c r="L208" i="100"/>
  <c r="AA210" i="100"/>
  <c r="B212" i="100"/>
  <c r="C211" i="100"/>
  <c r="R202" i="100"/>
  <c r="O207" i="99"/>
  <c r="P204" i="99"/>
  <c r="Q204" i="99"/>
  <c r="S204" i="99" s="1"/>
  <c r="C212" i="99"/>
  <c r="B213" i="99"/>
  <c r="V77" i="99"/>
  <c r="H77" i="99"/>
  <c r="AA211" i="99"/>
  <c r="L209" i="99"/>
  <c r="M208" i="99"/>
  <c r="D208" i="99" s="1"/>
  <c r="AC206" i="99"/>
  <c r="Z206" i="99"/>
  <c r="AB206" i="99" s="1"/>
  <c r="X74" i="98"/>
  <c r="F74" i="98"/>
  <c r="Q114" i="95"/>
  <c r="O207" i="98"/>
  <c r="S126" i="98"/>
  <c r="C212" i="98"/>
  <c r="B213" i="98"/>
  <c r="S115" i="97"/>
  <c r="I115" i="97" s="1"/>
  <c r="L209" i="98"/>
  <c r="M208" i="98"/>
  <c r="D208" i="98" s="1"/>
  <c r="AC205" i="98"/>
  <c r="Z205" i="98"/>
  <c r="AB205" i="98" s="1"/>
  <c r="R126" i="98"/>
  <c r="AA211" i="98"/>
  <c r="U197" i="97"/>
  <c r="W197" i="97" s="1"/>
  <c r="V197" i="97" s="1"/>
  <c r="X197" i="97" s="1"/>
  <c r="L209" i="97"/>
  <c r="M208" i="97"/>
  <c r="D208" i="97" s="1"/>
  <c r="AC206" i="97"/>
  <c r="Z206" i="97"/>
  <c r="AB206" i="97" s="1"/>
  <c r="AA210" i="97"/>
  <c r="O207" i="97"/>
  <c r="R115" i="97"/>
  <c r="H115" i="97" s="1"/>
  <c r="E115" i="97"/>
  <c r="C211" i="97"/>
  <c r="B212" i="97"/>
  <c r="O206" i="96"/>
  <c r="U195" i="96"/>
  <c r="W195" i="96" s="1"/>
  <c r="V195" i="96" s="1"/>
  <c r="X195" i="96" s="1"/>
  <c r="AA210" i="96"/>
  <c r="L208" i="96"/>
  <c r="M207" i="96"/>
  <c r="D207" i="96" s="1"/>
  <c r="AC205" i="96"/>
  <c r="Z205" i="96"/>
  <c r="AB205" i="96" s="1"/>
  <c r="C211" i="96"/>
  <c r="B212" i="96"/>
  <c r="O207" i="95"/>
  <c r="AA211" i="95"/>
  <c r="Z206" i="95"/>
  <c r="AB206" i="95" s="1"/>
  <c r="AC206" i="95"/>
  <c r="M208" i="95"/>
  <c r="D208" i="95" s="1"/>
  <c r="L209" i="95"/>
  <c r="B213" i="95"/>
  <c r="C212" i="95"/>
  <c r="O205" i="94"/>
  <c r="AA210" i="94"/>
  <c r="C211" i="94"/>
  <c r="B212" i="94"/>
  <c r="AC204" i="94"/>
  <c r="Z204" i="94"/>
  <c r="AB204" i="94" s="1"/>
  <c r="L207" i="94"/>
  <c r="M206" i="94"/>
  <c r="D206" i="94" s="1"/>
  <c r="W79" i="107" l="1"/>
  <c r="W79" i="112"/>
  <c r="W76" i="106"/>
  <c r="P116" i="97"/>
  <c r="W79" i="108"/>
  <c r="W79" i="109"/>
  <c r="W79" i="110"/>
  <c r="W71" i="95"/>
  <c r="E71" i="95"/>
  <c r="X73" i="94"/>
  <c r="F73" i="94"/>
  <c r="R114" i="97"/>
  <c r="H114" i="97" s="1"/>
  <c r="E114" i="97"/>
  <c r="P118" i="96"/>
  <c r="E118" i="96" s="1"/>
  <c r="U75" i="100"/>
  <c r="E75" i="100" s="1"/>
  <c r="I74" i="100"/>
  <c r="U76" i="113"/>
  <c r="I75" i="113"/>
  <c r="Q118" i="96"/>
  <c r="S118" i="96" s="1"/>
  <c r="R114" i="95"/>
  <c r="S114" i="95"/>
  <c r="O208" i="117"/>
  <c r="U185" i="117"/>
  <c r="W185" i="117" s="1"/>
  <c r="V185" i="117" s="1"/>
  <c r="X185" i="117" s="1"/>
  <c r="S119" i="117"/>
  <c r="M209" i="117"/>
  <c r="D209" i="117" s="1"/>
  <c r="L210" i="117"/>
  <c r="Z207" i="117"/>
  <c r="AB207" i="117" s="1"/>
  <c r="AC207" i="117"/>
  <c r="B214" i="117"/>
  <c r="C213" i="117"/>
  <c r="R119" i="117"/>
  <c r="H119" i="117" s="1"/>
  <c r="E119" i="117"/>
  <c r="AA212" i="117"/>
  <c r="O208" i="116"/>
  <c r="U177" i="116"/>
  <c r="W177" i="116" s="1"/>
  <c r="V177" i="116" s="1"/>
  <c r="X177" i="116" s="1"/>
  <c r="AA212" i="116"/>
  <c r="AC207" i="116"/>
  <c r="Z207" i="116"/>
  <c r="AB207" i="116" s="1"/>
  <c r="L210" i="116"/>
  <c r="M209" i="116"/>
  <c r="D209" i="116" s="1"/>
  <c r="C213" i="116"/>
  <c r="B214" i="116"/>
  <c r="P123" i="116"/>
  <c r="I122" i="116"/>
  <c r="Q123" i="116"/>
  <c r="F123" i="116" s="1"/>
  <c r="R205" i="115"/>
  <c r="O208" i="115"/>
  <c r="P206" i="115"/>
  <c r="Q206" i="115"/>
  <c r="S206" i="115" s="1"/>
  <c r="V79" i="115"/>
  <c r="H79" i="115"/>
  <c r="L210" i="115"/>
  <c r="M209" i="115"/>
  <c r="D209" i="115" s="1"/>
  <c r="AC207" i="115"/>
  <c r="Z207" i="115"/>
  <c r="AB207" i="115" s="1"/>
  <c r="AA211" i="115"/>
  <c r="R204" i="113"/>
  <c r="C212" i="115"/>
  <c r="B213" i="115"/>
  <c r="O208" i="114"/>
  <c r="P206" i="114"/>
  <c r="Q206" i="114"/>
  <c r="S206" i="114" s="1"/>
  <c r="M209" i="114"/>
  <c r="D209" i="114" s="1"/>
  <c r="L210" i="114"/>
  <c r="Z207" i="114"/>
  <c r="AB207" i="114" s="1"/>
  <c r="AC207" i="114"/>
  <c r="AA212" i="114"/>
  <c r="R204" i="112"/>
  <c r="V77" i="114"/>
  <c r="H77" i="114"/>
  <c r="B214" i="114"/>
  <c r="C213" i="114"/>
  <c r="R205" i="114"/>
  <c r="O207" i="113"/>
  <c r="P205" i="113"/>
  <c r="Q205" i="113"/>
  <c r="S205" i="113" s="1"/>
  <c r="AA211" i="113"/>
  <c r="AC206" i="113"/>
  <c r="Z206" i="113"/>
  <c r="AB206" i="113" s="1"/>
  <c r="L209" i="113"/>
  <c r="M208" i="113"/>
  <c r="D208" i="113" s="1"/>
  <c r="C212" i="113"/>
  <c r="B213" i="113"/>
  <c r="O208" i="112"/>
  <c r="P205" i="112"/>
  <c r="Q205" i="112"/>
  <c r="S205" i="112" s="1"/>
  <c r="L210" i="112"/>
  <c r="M209" i="112"/>
  <c r="D209" i="112" s="1"/>
  <c r="AC207" i="112"/>
  <c r="Z207" i="112"/>
  <c r="AB207" i="112" s="1"/>
  <c r="AA212" i="112"/>
  <c r="V79" i="112"/>
  <c r="H79" i="112"/>
  <c r="C213" i="112"/>
  <c r="B214" i="112"/>
  <c r="O208" i="111"/>
  <c r="P205" i="111"/>
  <c r="Q205" i="111"/>
  <c r="S205" i="111" s="1"/>
  <c r="Z206" i="111"/>
  <c r="AB206" i="111" s="1"/>
  <c r="AC206" i="111"/>
  <c r="B213" i="111"/>
  <c r="C212" i="111"/>
  <c r="F76" i="111"/>
  <c r="X76" i="111"/>
  <c r="M209" i="111"/>
  <c r="D209" i="111" s="1"/>
  <c r="L210" i="111"/>
  <c r="AA211" i="111"/>
  <c r="R204" i="111"/>
  <c r="O208" i="110"/>
  <c r="P206" i="110"/>
  <c r="Q206" i="110"/>
  <c r="S206" i="110" s="1"/>
  <c r="Z207" i="110"/>
  <c r="AB207" i="110" s="1"/>
  <c r="AC207" i="110"/>
  <c r="M209" i="110"/>
  <c r="D209" i="110" s="1"/>
  <c r="L210" i="110"/>
  <c r="B214" i="110"/>
  <c r="C213" i="110"/>
  <c r="V79" i="110"/>
  <c r="H79" i="110"/>
  <c r="AA212" i="110"/>
  <c r="R205" i="110"/>
  <c r="O208" i="109"/>
  <c r="P206" i="109"/>
  <c r="Q206" i="109"/>
  <c r="S206" i="109" s="1"/>
  <c r="AA212" i="109"/>
  <c r="M209" i="109"/>
  <c r="D209" i="109" s="1"/>
  <c r="L210" i="109"/>
  <c r="Z207" i="109"/>
  <c r="AB207" i="109" s="1"/>
  <c r="AC207" i="109"/>
  <c r="V79" i="109"/>
  <c r="H79" i="109"/>
  <c r="B214" i="109"/>
  <c r="C213" i="109"/>
  <c r="R205" i="109"/>
  <c r="O208" i="108"/>
  <c r="P206" i="108"/>
  <c r="Q206" i="108"/>
  <c r="S206" i="108" s="1"/>
  <c r="Z207" i="108"/>
  <c r="AB207" i="108" s="1"/>
  <c r="AC207" i="108"/>
  <c r="V79" i="108"/>
  <c r="H79" i="108"/>
  <c r="B214" i="108"/>
  <c r="C213" i="108"/>
  <c r="AA212" i="108"/>
  <c r="M209" i="108"/>
  <c r="D209" i="108" s="1"/>
  <c r="L210" i="108"/>
  <c r="R205" i="108"/>
  <c r="O208" i="107"/>
  <c r="P206" i="107"/>
  <c r="Q206" i="107"/>
  <c r="S206" i="107" s="1"/>
  <c r="B214" i="107"/>
  <c r="C213" i="107"/>
  <c r="V79" i="107"/>
  <c r="H79" i="107"/>
  <c r="Z207" i="107"/>
  <c r="AB207" i="107" s="1"/>
  <c r="AC207" i="107"/>
  <c r="M209" i="107"/>
  <c r="D209" i="107" s="1"/>
  <c r="L210" i="107"/>
  <c r="AA212" i="107"/>
  <c r="R205" i="107"/>
  <c r="O208" i="106"/>
  <c r="P206" i="106"/>
  <c r="Q206" i="106"/>
  <c r="S206" i="106" s="1"/>
  <c r="Z207" i="106"/>
  <c r="AB207" i="106" s="1"/>
  <c r="AC207" i="106"/>
  <c r="M209" i="106"/>
  <c r="D209" i="106" s="1"/>
  <c r="L210" i="106"/>
  <c r="B214" i="106"/>
  <c r="C213" i="106"/>
  <c r="Q116" i="97"/>
  <c r="F116" i="97" s="1"/>
  <c r="V76" i="106"/>
  <c r="H76" i="106"/>
  <c r="AA212" i="106"/>
  <c r="R205" i="106"/>
  <c r="O208" i="105"/>
  <c r="P205" i="105"/>
  <c r="Q205" i="105"/>
  <c r="S205" i="105" s="1"/>
  <c r="R205" i="104"/>
  <c r="B213" i="105"/>
  <c r="C212" i="105"/>
  <c r="Z206" i="105"/>
  <c r="AB206" i="105" s="1"/>
  <c r="AC206" i="105"/>
  <c r="M209" i="105"/>
  <c r="D209" i="105" s="1"/>
  <c r="L210" i="105"/>
  <c r="U77" i="105"/>
  <c r="E77" i="105" s="1"/>
  <c r="I76" i="105"/>
  <c r="W77" i="105"/>
  <c r="AA211" i="105"/>
  <c r="R204" i="105"/>
  <c r="O208" i="104"/>
  <c r="P206" i="104"/>
  <c r="Q206" i="104"/>
  <c r="S206" i="104" s="1"/>
  <c r="C213" i="104"/>
  <c r="B214" i="104"/>
  <c r="AC207" i="104"/>
  <c r="Z207" i="104"/>
  <c r="AB207" i="104" s="1"/>
  <c r="L210" i="104"/>
  <c r="M209" i="104"/>
  <c r="D209" i="104" s="1"/>
  <c r="AA212" i="104"/>
  <c r="P120" i="94"/>
  <c r="Q120" i="94"/>
  <c r="U79" i="104"/>
  <c r="E79" i="104" s="1"/>
  <c r="I78" i="104"/>
  <c r="R203" i="103"/>
  <c r="O207" i="103"/>
  <c r="P204" i="103"/>
  <c r="Q204" i="103"/>
  <c r="S204" i="103" s="1"/>
  <c r="F78" i="103"/>
  <c r="X78" i="103"/>
  <c r="AA212" i="103"/>
  <c r="L209" i="103"/>
  <c r="M208" i="103"/>
  <c r="D208" i="103" s="1"/>
  <c r="AC206" i="103"/>
  <c r="Z206" i="103"/>
  <c r="AB206" i="103" s="1"/>
  <c r="C213" i="103"/>
  <c r="B214" i="103"/>
  <c r="O208" i="102"/>
  <c r="P206" i="102"/>
  <c r="Q206" i="102"/>
  <c r="S206" i="102" s="1"/>
  <c r="B214" i="102"/>
  <c r="C213" i="102"/>
  <c r="M209" i="102"/>
  <c r="D209" i="102" s="1"/>
  <c r="L210" i="102"/>
  <c r="Z207" i="102"/>
  <c r="AB207" i="102" s="1"/>
  <c r="AC207" i="102"/>
  <c r="U79" i="102"/>
  <c r="E79" i="102" s="1"/>
  <c r="I78" i="102"/>
  <c r="AA212" i="102"/>
  <c r="R205" i="102"/>
  <c r="O208" i="101"/>
  <c r="P206" i="101"/>
  <c r="Q206" i="101"/>
  <c r="S206" i="101" s="1"/>
  <c r="B214" i="101"/>
  <c r="C213" i="101"/>
  <c r="W76" i="101"/>
  <c r="AA212" i="101"/>
  <c r="Z207" i="101"/>
  <c r="AB207" i="101" s="1"/>
  <c r="AC207" i="101"/>
  <c r="M209" i="101"/>
  <c r="D209" i="101" s="1"/>
  <c r="L210" i="101"/>
  <c r="R205" i="101"/>
  <c r="O207" i="100"/>
  <c r="P204" i="100"/>
  <c r="Q204" i="100"/>
  <c r="S204" i="100" s="1"/>
  <c r="R204" i="99"/>
  <c r="B213" i="100"/>
  <c r="C212" i="100"/>
  <c r="M208" i="100"/>
  <c r="D208" i="100" s="1"/>
  <c r="L209" i="100"/>
  <c r="Z206" i="100"/>
  <c r="AB206" i="100" s="1"/>
  <c r="AC206" i="100"/>
  <c r="AA211" i="100"/>
  <c r="R203" i="100"/>
  <c r="O208" i="99"/>
  <c r="P205" i="99"/>
  <c r="Q205" i="99"/>
  <c r="S205" i="99" s="1"/>
  <c r="F77" i="99"/>
  <c r="X77" i="99"/>
  <c r="AA212" i="99"/>
  <c r="AC207" i="99"/>
  <c r="Z207" i="99"/>
  <c r="AB207" i="99" s="1"/>
  <c r="L210" i="99"/>
  <c r="M209" i="99"/>
  <c r="D209" i="99" s="1"/>
  <c r="C213" i="99"/>
  <c r="B214" i="99"/>
  <c r="U75" i="98"/>
  <c r="I74" i="98"/>
  <c r="O208" i="98"/>
  <c r="AC206" i="98"/>
  <c r="Z206" i="98"/>
  <c r="AB206" i="98" s="1"/>
  <c r="L210" i="98"/>
  <c r="M209" i="98"/>
  <c r="D209" i="98" s="1"/>
  <c r="C213" i="98"/>
  <c r="B214" i="98"/>
  <c r="P127" i="98"/>
  <c r="Q127" i="98"/>
  <c r="AA212" i="98"/>
  <c r="U198" i="97"/>
  <c r="W198" i="97" s="1"/>
  <c r="V198" i="97" s="1"/>
  <c r="X198" i="97" s="1"/>
  <c r="C212" i="97"/>
  <c r="B213" i="97"/>
  <c r="O208" i="97"/>
  <c r="AC207" i="97"/>
  <c r="Z207" i="97"/>
  <c r="AB207" i="97" s="1"/>
  <c r="L210" i="97"/>
  <c r="M209" i="97"/>
  <c r="D209" i="97" s="1"/>
  <c r="AA211" i="97"/>
  <c r="E116" i="97"/>
  <c r="U196" i="96"/>
  <c r="W196" i="96" s="1"/>
  <c r="V196" i="96" s="1"/>
  <c r="X196" i="96" s="1"/>
  <c r="O207" i="96"/>
  <c r="C212" i="96"/>
  <c r="B213" i="96"/>
  <c r="AA211" i="96"/>
  <c r="AC206" i="96"/>
  <c r="Z206" i="96"/>
  <c r="AB206" i="96" s="1"/>
  <c r="L209" i="96"/>
  <c r="M208" i="96"/>
  <c r="D208" i="96" s="1"/>
  <c r="O208" i="95"/>
  <c r="B214" i="95"/>
  <c r="C213" i="95"/>
  <c r="M209" i="95"/>
  <c r="D209" i="95" s="1"/>
  <c r="L210" i="95"/>
  <c r="Z207" i="95"/>
  <c r="AB207" i="95" s="1"/>
  <c r="AC207" i="95"/>
  <c r="AA212" i="95"/>
  <c r="P115" i="95"/>
  <c r="Q115" i="95"/>
  <c r="O206" i="94"/>
  <c r="C212" i="94"/>
  <c r="B213" i="94"/>
  <c r="L208" i="94"/>
  <c r="M207" i="94"/>
  <c r="D207" i="94" s="1"/>
  <c r="AC205" i="94"/>
  <c r="Z205" i="94"/>
  <c r="AB205" i="94" s="1"/>
  <c r="AA211" i="94"/>
  <c r="W79" i="102" l="1"/>
  <c r="W79" i="104"/>
  <c r="V71" i="95"/>
  <c r="H71" i="95"/>
  <c r="U74" i="94"/>
  <c r="I73" i="94"/>
  <c r="F118" i="96"/>
  <c r="R118" i="96"/>
  <c r="H118" i="96" s="1"/>
  <c r="W75" i="100"/>
  <c r="V75" i="100" s="1"/>
  <c r="H75" i="100"/>
  <c r="E76" i="113"/>
  <c r="W76" i="113"/>
  <c r="R116" i="97"/>
  <c r="H116" i="97" s="1"/>
  <c r="S116" i="97"/>
  <c r="I116" i="97" s="1"/>
  <c r="I118" i="96"/>
  <c r="P119" i="96"/>
  <c r="Q119" i="96"/>
  <c r="O209" i="117"/>
  <c r="U186" i="117"/>
  <c r="W186" i="117" s="1"/>
  <c r="V186" i="117" s="1"/>
  <c r="X186" i="117" s="1"/>
  <c r="AA213" i="117"/>
  <c r="Z208" i="117"/>
  <c r="AB208" i="117" s="1"/>
  <c r="AC208" i="117"/>
  <c r="M210" i="117"/>
  <c r="D210" i="117" s="1"/>
  <c r="L211" i="117"/>
  <c r="P120" i="117"/>
  <c r="I119" i="117"/>
  <c r="Q120" i="117"/>
  <c r="F120" i="117" s="1"/>
  <c r="B215" i="117"/>
  <c r="C214" i="117"/>
  <c r="U178" i="116"/>
  <c r="W178" i="116" s="1"/>
  <c r="V178" i="116" s="1"/>
  <c r="X178" i="116" s="1"/>
  <c r="O209" i="116"/>
  <c r="S123" i="116"/>
  <c r="C214" i="116"/>
  <c r="B215" i="116"/>
  <c r="R123" i="116"/>
  <c r="H123" i="116" s="1"/>
  <c r="E123" i="116"/>
  <c r="AA213" i="116"/>
  <c r="L211" i="116"/>
  <c r="M210" i="116"/>
  <c r="D210" i="116" s="1"/>
  <c r="AC208" i="116"/>
  <c r="Z208" i="116"/>
  <c r="AB208" i="116" s="1"/>
  <c r="R206" i="115"/>
  <c r="O209" i="115"/>
  <c r="P207" i="115"/>
  <c r="Q207" i="115"/>
  <c r="S207" i="115" s="1"/>
  <c r="AA212" i="115"/>
  <c r="AC208" i="115"/>
  <c r="Z208" i="115"/>
  <c r="AB208" i="115" s="1"/>
  <c r="L211" i="115"/>
  <c r="M210" i="115"/>
  <c r="D210" i="115" s="1"/>
  <c r="F79" i="115"/>
  <c r="X79" i="115"/>
  <c r="C213" i="115"/>
  <c r="B214" i="115"/>
  <c r="O209" i="114"/>
  <c r="P207" i="114"/>
  <c r="Q207" i="114"/>
  <c r="S207" i="114" s="1"/>
  <c r="R205" i="113"/>
  <c r="B215" i="114"/>
  <c r="C214" i="114"/>
  <c r="F77" i="114"/>
  <c r="X77" i="114"/>
  <c r="AA213" i="114"/>
  <c r="Z208" i="114"/>
  <c r="AB208" i="114" s="1"/>
  <c r="AC208" i="114"/>
  <c r="M210" i="114"/>
  <c r="D210" i="114" s="1"/>
  <c r="L211" i="114"/>
  <c r="R206" i="114"/>
  <c r="O208" i="113"/>
  <c r="P206" i="113"/>
  <c r="Q206" i="113"/>
  <c r="S206" i="113" s="1"/>
  <c r="R205" i="112"/>
  <c r="C213" i="113"/>
  <c r="B214" i="113"/>
  <c r="AA212" i="113"/>
  <c r="L210" i="113"/>
  <c r="M209" i="113"/>
  <c r="D209" i="113" s="1"/>
  <c r="AC207" i="113"/>
  <c r="Z207" i="113"/>
  <c r="AB207" i="113" s="1"/>
  <c r="O209" i="112"/>
  <c r="P206" i="112"/>
  <c r="Q206" i="112"/>
  <c r="S206" i="112" s="1"/>
  <c r="C214" i="112"/>
  <c r="B215" i="112"/>
  <c r="AC208" i="112"/>
  <c r="Z208" i="112"/>
  <c r="AB208" i="112" s="1"/>
  <c r="L211" i="112"/>
  <c r="M210" i="112"/>
  <c r="D210" i="112" s="1"/>
  <c r="AA213" i="112"/>
  <c r="F79" i="112"/>
  <c r="X79" i="112"/>
  <c r="O209" i="111"/>
  <c r="P206" i="111"/>
  <c r="Q206" i="111"/>
  <c r="S206" i="111" s="1"/>
  <c r="B214" i="111"/>
  <c r="C213" i="111"/>
  <c r="M210" i="111"/>
  <c r="D210" i="111" s="1"/>
  <c r="L211" i="111"/>
  <c r="U77" i="111"/>
  <c r="E77" i="111" s="1"/>
  <c r="I76" i="111"/>
  <c r="W77" i="111"/>
  <c r="AA212" i="111"/>
  <c r="Z207" i="111"/>
  <c r="AB207" i="111" s="1"/>
  <c r="AC207" i="111"/>
  <c r="R205" i="111"/>
  <c r="O209" i="110"/>
  <c r="F79" i="110"/>
  <c r="X79" i="110"/>
  <c r="B215" i="110"/>
  <c r="C214" i="110"/>
  <c r="P207" i="110"/>
  <c r="Q207" i="110"/>
  <c r="S207" i="110" s="1"/>
  <c r="AA213" i="110"/>
  <c r="M210" i="110"/>
  <c r="D210" i="110" s="1"/>
  <c r="L211" i="110"/>
  <c r="Z208" i="110"/>
  <c r="AB208" i="110" s="1"/>
  <c r="AC208" i="110"/>
  <c r="R206" i="110"/>
  <c r="O209" i="109"/>
  <c r="P207" i="109"/>
  <c r="Q207" i="109"/>
  <c r="S207" i="109" s="1"/>
  <c r="AA213" i="109"/>
  <c r="Z208" i="109"/>
  <c r="AB208" i="109" s="1"/>
  <c r="AC208" i="109"/>
  <c r="M210" i="109"/>
  <c r="D210" i="109" s="1"/>
  <c r="L211" i="109"/>
  <c r="B215" i="109"/>
  <c r="C214" i="109"/>
  <c r="F79" i="109"/>
  <c r="X79" i="109"/>
  <c r="R206" i="109"/>
  <c r="O209" i="108"/>
  <c r="P207" i="108"/>
  <c r="Q207" i="108"/>
  <c r="S207" i="108" s="1"/>
  <c r="M210" i="108"/>
  <c r="D210" i="108" s="1"/>
  <c r="L211" i="108"/>
  <c r="B215" i="108"/>
  <c r="C214" i="108"/>
  <c r="F79" i="108"/>
  <c r="X79" i="108"/>
  <c r="AA213" i="108"/>
  <c r="Z208" i="108"/>
  <c r="AB208" i="108" s="1"/>
  <c r="AC208" i="108"/>
  <c r="R206" i="108"/>
  <c r="O209" i="107"/>
  <c r="P207" i="107"/>
  <c r="Q207" i="107"/>
  <c r="S207" i="107" s="1"/>
  <c r="F79" i="107"/>
  <c r="X79" i="107"/>
  <c r="B215" i="107"/>
  <c r="C214" i="107"/>
  <c r="M210" i="107"/>
  <c r="D210" i="107" s="1"/>
  <c r="L211" i="107"/>
  <c r="Z208" i="107"/>
  <c r="AB208" i="107" s="1"/>
  <c r="AC208" i="107"/>
  <c r="AA213" i="107"/>
  <c r="R206" i="107"/>
  <c r="O209" i="106"/>
  <c r="P207" i="106"/>
  <c r="Q207" i="106"/>
  <c r="S207" i="106" s="1"/>
  <c r="B215" i="106"/>
  <c r="C214" i="106"/>
  <c r="F76" i="106"/>
  <c r="X76" i="106"/>
  <c r="AA213" i="106"/>
  <c r="M210" i="106"/>
  <c r="D210" i="106" s="1"/>
  <c r="L211" i="106"/>
  <c r="Z208" i="106"/>
  <c r="AB208" i="106" s="1"/>
  <c r="AC208" i="106"/>
  <c r="R206" i="106"/>
  <c r="O209" i="105"/>
  <c r="P206" i="105"/>
  <c r="Q206" i="105"/>
  <c r="S206" i="105" s="1"/>
  <c r="R206" i="104"/>
  <c r="V77" i="105"/>
  <c r="H77" i="105"/>
  <c r="M210" i="105"/>
  <c r="D210" i="105" s="1"/>
  <c r="L211" i="105"/>
  <c r="Z207" i="105"/>
  <c r="AB207" i="105" s="1"/>
  <c r="AC207" i="105"/>
  <c r="AA212" i="105"/>
  <c r="B214" i="105"/>
  <c r="C213" i="105"/>
  <c r="R205" i="105"/>
  <c r="O209" i="104"/>
  <c r="P207" i="104"/>
  <c r="Q207" i="104"/>
  <c r="S207" i="104" s="1"/>
  <c r="L211" i="104"/>
  <c r="M210" i="104"/>
  <c r="D210" i="104" s="1"/>
  <c r="AC208" i="104"/>
  <c r="Z208" i="104"/>
  <c r="AB208" i="104" s="1"/>
  <c r="AA213" i="104"/>
  <c r="V79" i="104"/>
  <c r="H79" i="104"/>
  <c r="S120" i="94"/>
  <c r="R120" i="94"/>
  <c r="C214" i="104"/>
  <c r="B215" i="104"/>
  <c r="R204" i="103"/>
  <c r="O208" i="103"/>
  <c r="P205" i="103"/>
  <c r="Q205" i="103"/>
  <c r="S205" i="103" s="1"/>
  <c r="C214" i="103"/>
  <c r="B215" i="103"/>
  <c r="AA213" i="103"/>
  <c r="AC207" i="103"/>
  <c r="Z207" i="103"/>
  <c r="AB207" i="103" s="1"/>
  <c r="L210" i="103"/>
  <c r="M209" i="103"/>
  <c r="D209" i="103" s="1"/>
  <c r="U79" i="103"/>
  <c r="E79" i="103" s="1"/>
  <c r="I78" i="103"/>
  <c r="O209" i="102"/>
  <c r="P207" i="102"/>
  <c r="Q207" i="102"/>
  <c r="S207" i="102" s="1"/>
  <c r="B215" i="102"/>
  <c r="C214" i="102"/>
  <c r="V79" i="102"/>
  <c r="H79" i="102"/>
  <c r="Z208" i="102"/>
  <c r="AB208" i="102" s="1"/>
  <c r="AC208" i="102"/>
  <c r="M210" i="102"/>
  <c r="D210" i="102" s="1"/>
  <c r="L211" i="102"/>
  <c r="AA213" i="102"/>
  <c r="R206" i="102"/>
  <c r="O209" i="101"/>
  <c r="P207" i="101"/>
  <c r="Q207" i="101"/>
  <c r="S207" i="101" s="1"/>
  <c r="V76" i="101"/>
  <c r="H76" i="101"/>
  <c r="B215" i="101"/>
  <c r="C214" i="101"/>
  <c r="M210" i="101"/>
  <c r="D210" i="101" s="1"/>
  <c r="L211" i="101"/>
  <c r="Z208" i="101"/>
  <c r="AB208" i="101" s="1"/>
  <c r="AC208" i="101"/>
  <c r="AA213" i="101"/>
  <c r="R206" i="101"/>
  <c r="O208" i="100"/>
  <c r="P205" i="100"/>
  <c r="Q205" i="100"/>
  <c r="S205" i="100" s="1"/>
  <c r="R205" i="99"/>
  <c r="Z207" i="100"/>
  <c r="AB207" i="100" s="1"/>
  <c r="AC207" i="100"/>
  <c r="M209" i="100"/>
  <c r="D209" i="100" s="1"/>
  <c r="L210" i="100"/>
  <c r="AA212" i="100"/>
  <c r="B214" i="100"/>
  <c r="C213" i="100"/>
  <c r="R204" i="100"/>
  <c r="O209" i="99"/>
  <c r="P206" i="99"/>
  <c r="Q206" i="99"/>
  <c r="S206" i="99" s="1"/>
  <c r="C214" i="99"/>
  <c r="B215" i="99"/>
  <c r="AA213" i="99"/>
  <c r="L211" i="99"/>
  <c r="M210" i="99"/>
  <c r="D210" i="99" s="1"/>
  <c r="AC208" i="99"/>
  <c r="Z208" i="99"/>
  <c r="AB208" i="99" s="1"/>
  <c r="U78" i="99"/>
  <c r="E78" i="99" s="1"/>
  <c r="I77" i="99"/>
  <c r="W78" i="99"/>
  <c r="W75" i="98"/>
  <c r="E75" i="98"/>
  <c r="O209" i="98"/>
  <c r="R127" i="98"/>
  <c r="AA213" i="98"/>
  <c r="L211" i="98"/>
  <c r="M210" i="98"/>
  <c r="D210" i="98" s="1"/>
  <c r="AC207" i="98"/>
  <c r="Z207" i="98"/>
  <c r="AB207" i="98" s="1"/>
  <c r="S127" i="98"/>
  <c r="C214" i="98"/>
  <c r="B215" i="98"/>
  <c r="U199" i="97"/>
  <c r="W199" i="97" s="1"/>
  <c r="V199" i="97" s="1"/>
  <c r="X199" i="97" s="1"/>
  <c r="O209" i="97"/>
  <c r="P117" i="97"/>
  <c r="L211" i="97"/>
  <c r="M210" i="97"/>
  <c r="D210" i="97" s="1"/>
  <c r="AC208" i="97"/>
  <c r="Z208" i="97"/>
  <c r="AB208" i="97" s="1"/>
  <c r="AA212" i="97"/>
  <c r="C213" i="97"/>
  <c r="B214" i="97"/>
  <c r="O208" i="96"/>
  <c r="U197" i="96"/>
  <c r="W197" i="96" s="1"/>
  <c r="V197" i="96" s="1"/>
  <c r="X197" i="96" s="1"/>
  <c r="S115" i="95"/>
  <c r="P116" i="95" s="1"/>
  <c r="L210" i="96"/>
  <c r="M209" i="96"/>
  <c r="D209" i="96" s="1"/>
  <c r="AC207" i="96"/>
  <c r="Z207" i="96"/>
  <c r="AB207" i="96" s="1"/>
  <c r="AA212" i="96"/>
  <c r="C213" i="96"/>
  <c r="B214" i="96"/>
  <c r="O209" i="95"/>
  <c r="R115" i="95"/>
  <c r="B215" i="95"/>
  <c r="C214" i="95"/>
  <c r="Z208" i="95"/>
  <c r="AB208" i="95" s="1"/>
  <c r="AC208" i="95"/>
  <c r="M210" i="95"/>
  <c r="D210" i="95" s="1"/>
  <c r="L211" i="95"/>
  <c r="AA213" i="95"/>
  <c r="O207" i="94"/>
  <c r="AC206" i="94"/>
  <c r="Z206" i="94"/>
  <c r="AB206" i="94" s="1"/>
  <c r="L209" i="94"/>
  <c r="M208" i="94"/>
  <c r="D208" i="94" s="1"/>
  <c r="AA212" i="94"/>
  <c r="C213" i="94"/>
  <c r="B214" i="94"/>
  <c r="W79" i="103" l="1"/>
  <c r="X71" i="95"/>
  <c r="F71" i="95"/>
  <c r="W74" i="94"/>
  <c r="E74" i="94"/>
  <c r="Q117" i="97"/>
  <c r="F117" i="97" s="1"/>
  <c r="V76" i="113"/>
  <c r="H76" i="113"/>
  <c r="F75" i="100"/>
  <c r="X75" i="100"/>
  <c r="R119" i="96"/>
  <c r="H119" i="96" s="1"/>
  <c r="E119" i="96"/>
  <c r="F119" i="96"/>
  <c r="S119" i="96"/>
  <c r="O210" i="117"/>
  <c r="U187" i="117"/>
  <c r="W187" i="117" s="1"/>
  <c r="V187" i="117" s="1"/>
  <c r="X187" i="117" s="1"/>
  <c r="AA214" i="117"/>
  <c r="S120" i="117"/>
  <c r="M211" i="117"/>
  <c r="D211" i="117" s="1"/>
  <c r="L212" i="117"/>
  <c r="Z209" i="117"/>
  <c r="AB209" i="117" s="1"/>
  <c r="AC209" i="117"/>
  <c r="B216" i="117"/>
  <c r="C215" i="117"/>
  <c r="R120" i="117"/>
  <c r="H120" i="117" s="1"/>
  <c r="E120" i="117"/>
  <c r="U179" i="116"/>
  <c r="W179" i="116" s="1"/>
  <c r="V179" i="116" s="1"/>
  <c r="X179" i="116" s="1"/>
  <c r="O210" i="116"/>
  <c r="AC209" i="116"/>
  <c r="Z209" i="116"/>
  <c r="AB209" i="116" s="1"/>
  <c r="L212" i="116"/>
  <c r="M211" i="116"/>
  <c r="D211" i="116" s="1"/>
  <c r="C215" i="116"/>
  <c r="B216" i="116"/>
  <c r="P124" i="116"/>
  <c r="I123" i="116"/>
  <c r="Q124" i="116"/>
  <c r="F124" i="116" s="1"/>
  <c r="AA214" i="116"/>
  <c r="R206" i="112"/>
  <c r="R207" i="115"/>
  <c r="O210" i="115"/>
  <c r="P208" i="115"/>
  <c r="Q208" i="115"/>
  <c r="S208" i="115" s="1"/>
  <c r="C214" i="115"/>
  <c r="B215" i="115"/>
  <c r="U80" i="115"/>
  <c r="E80" i="115" s="1"/>
  <c r="I79" i="115"/>
  <c r="W80" i="115"/>
  <c r="AA213" i="115"/>
  <c r="L212" i="115"/>
  <c r="M211" i="115"/>
  <c r="D211" i="115" s="1"/>
  <c r="AC209" i="115"/>
  <c r="Z209" i="115"/>
  <c r="AB209" i="115" s="1"/>
  <c r="O210" i="114"/>
  <c r="P208" i="114"/>
  <c r="Q208" i="114"/>
  <c r="S208" i="114" s="1"/>
  <c r="R206" i="113"/>
  <c r="U78" i="114"/>
  <c r="E78" i="114" s="1"/>
  <c r="I77" i="114"/>
  <c r="AA214" i="114"/>
  <c r="M211" i="114"/>
  <c r="D211" i="114" s="1"/>
  <c r="L212" i="114"/>
  <c r="Z209" i="114"/>
  <c r="AB209" i="114" s="1"/>
  <c r="AC209" i="114"/>
  <c r="B216" i="114"/>
  <c r="C215" i="114"/>
  <c r="R207" i="114"/>
  <c r="O209" i="113"/>
  <c r="P207" i="113"/>
  <c r="Q207" i="113"/>
  <c r="S207" i="113" s="1"/>
  <c r="AC208" i="113"/>
  <c r="Z208" i="113"/>
  <c r="AB208" i="113" s="1"/>
  <c r="L211" i="113"/>
  <c r="M210" i="113"/>
  <c r="D210" i="113" s="1"/>
  <c r="C214" i="113"/>
  <c r="B215" i="113"/>
  <c r="AA213" i="113"/>
  <c r="O210" i="112"/>
  <c r="P207" i="112"/>
  <c r="Q207" i="112"/>
  <c r="S207" i="112" s="1"/>
  <c r="U80" i="112"/>
  <c r="E80" i="112" s="1"/>
  <c r="I79" i="112"/>
  <c r="L212" i="112"/>
  <c r="M211" i="112"/>
  <c r="D211" i="112" s="1"/>
  <c r="AC209" i="112"/>
  <c r="Z209" i="112"/>
  <c r="AB209" i="112" s="1"/>
  <c r="AA214" i="112"/>
  <c r="C215" i="112"/>
  <c r="B216" i="112"/>
  <c r="O210" i="111"/>
  <c r="P207" i="111"/>
  <c r="Q207" i="111"/>
  <c r="S207" i="111" s="1"/>
  <c r="Z208" i="111"/>
  <c r="AB208" i="111" s="1"/>
  <c r="AC208" i="111"/>
  <c r="B215" i="111"/>
  <c r="C214" i="111"/>
  <c r="V77" i="111"/>
  <c r="H77" i="111"/>
  <c r="M211" i="111"/>
  <c r="D211" i="111" s="1"/>
  <c r="L212" i="111"/>
  <c r="AA213" i="111"/>
  <c r="R206" i="111"/>
  <c r="O210" i="110"/>
  <c r="P208" i="110"/>
  <c r="Q208" i="110"/>
  <c r="S208" i="110" s="1"/>
  <c r="Z209" i="110"/>
  <c r="AB209" i="110" s="1"/>
  <c r="AC209" i="110"/>
  <c r="M211" i="110"/>
  <c r="D211" i="110" s="1"/>
  <c r="L212" i="110"/>
  <c r="AA214" i="110"/>
  <c r="U80" i="110"/>
  <c r="E80" i="110" s="1"/>
  <c r="I79" i="110"/>
  <c r="R207" i="110"/>
  <c r="B216" i="110"/>
  <c r="C215" i="110"/>
  <c r="O210" i="109"/>
  <c r="P208" i="109"/>
  <c r="Q208" i="109"/>
  <c r="S208" i="109" s="1"/>
  <c r="U80" i="109"/>
  <c r="E80" i="109" s="1"/>
  <c r="I79" i="109"/>
  <c r="AA214" i="109"/>
  <c r="M211" i="109"/>
  <c r="D211" i="109" s="1"/>
  <c r="L212" i="109"/>
  <c r="Z209" i="109"/>
  <c r="AB209" i="109" s="1"/>
  <c r="AC209" i="109"/>
  <c r="B216" i="109"/>
  <c r="C215" i="109"/>
  <c r="R207" i="109"/>
  <c r="O210" i="108"/>
  <c r="P208" i="108"/>
  <c r="Q208" i="108"/>
  <c r="S208" i="108" s="1"/>
  <c r="Z209" i="108"/>
  <c r="AB209" i="108" s="1"/>
  <c r="AC209" i="108"/>
  <c r="B216" i="108"/>
  <c r="C215" i="108"/>
  <c r="U80" i="108"/>
  <c r="E80" i="108" s="1"/>
  <c r="I79" i="108"/>
  <c r="AA214" i="108"/>
  <c r="M211" i="108"/>
  <c r="D211" i="108" s="1"/>
  <c r="L212" i="108"/>
  <c r="R207" i="108"/>
  <c r="O210" i="107"/>
  <c r="P208" i="107"/>
  <c r="Q208" i="107"/>
  <c r="S208" i="107" s="1"/>
  <c r="B216" i="107"/>
  <c r="C215" i="107"/>
  <c r="Z209" i="107"/>
  <c r="AB209" i="107" s="1"/>
  <c r="AC209" i="107"/>
  <c r="M211" i="107"/>
  <c r="D211" i="107" s="1"/>
  <c r="L212" i="107"/>
  <c r="AA214" i="107"/>
  <c r="U80" i="107"/>
  <c r="E80" i="107" s="1"/>
  <c r="I79" i="107"/>
  <c r="R207" i="107"/>
  <c r="O210" i="106"/>
  <c r="P208" i="106"/>
  <c r="Q208" i="106"/>
  <c r="S208" i="106" s="1"/>
  <c r="R207" i="104"/>
  <c r="Z209" i="106"/>
  <c r="AB209" i="106" s="1"/>
  <c r="AC209" i="106"/>
  <c r="M211" i="106"/>
  <c r="D211" i="106" s="1"/>
  <c r="L212" i="106"/>
  <c r="B216" i="106"/>
  <c r="C215" i="106"/>
  <c r="U77" i="106"/>
  <c r="E77" i="106" s="1"/>
  <c r="I76" i="106"/>
  <c r="AA214" i="106"/>
  <c r="R207" i="106"/>
  <c r="O210" i="105"/>
  <c r="B215" i="105"/>
  <c r="C214" i="105"/>
  <c r="Z208" i="105"/>
  <c r="AB208" i="105" s="1"/>
  <c r="AC208" i="105"/>
  <c r="M211" i="105"/>
  <c r="D211" i="105" s="1"/>
  <c r="L212" i="105"/>
  <c r="P207" i="105"/>
  <c r="Q207" i="105"/>
  <c r="S207" i="105" s="1"/>
  <c r="AA213" i="105"/>
  <c r="F77" i="105"/>
  <c r="X77" i="105"/>
  <c r="R206" i="105"/>
  <c r="O210" i="104"/>
  <c r="P208" i="104"/>
  <c r="Q208" i="104"/>
  <c r="S208" i="104" s="1"/>
  <c r="C215" i="104"/>
  <c r="B216" i="104"/>
  <c r="P121" i="94"/>
  <c r="Q121" i="94"/>
  <c r="AC209" i="104"/>
  <c r="Z209" i="104"/>
  <c r="AB209" i="104" s="1"/>
  <c r="L212" i="104"/>
  <c r="M211" i="104"/>
  <c r="D211" i="104" s="1"/>
  <c r="AA214" i="104"/>
  <c r="F79" i="104"/>
  <c r="X79" i="104"/>
  <c r="R205" i="103"/>
  <c r="O209" i="103"/>
  <c r="P206" i="103"/>
  <c r="Q206" i="103"/>
  <c r="S206" i="103" s="1"/>
  <c r="V79" i="103"/>
  <c r="H79" i="103"/>
  <c r="AA214" i="103"/>
  <c r="L211" i="103"/>
  <c r="M210" i="103"/>
  <c r="D210" i="103" s="1"/>
  <c r="AC208" i="103"/>
  <c r="Z208" i="103"/>
  <c r="AB208" i="103" s="1"/>
  <c r="C215" i="103"/>
  <c r="B216" i="103"/>
  <c r="O210" i="102"/>
  <c r="P208" i="102"/>
  <c r="Q208" i="102"/>
  <c r="S208" i="102" s="1"/>
  <c r="F79" i="102"/>
  <c r="X79" i="102"/>
  <c r="B216" i="102"/>
  <c r="C215" i="102"/>
  <c r="M211" i="102"/>
  <c r="D211" i="102" s="1"/>
  <c r="L212" i="102"/>
  <c r="Z209" i="102"/>
  <c r="AB209" i="102" s="1"/>
  <c r="AC209" i="102"/>
  <c r="AA214" i="102"/>
  <c r="R207" i="102"/>
  <c r="O210" i="101"/>
  <c r="P208" i="101"/>
  <c r="Q208" i="101"/>
  <c r="S208" i="101" s="1"/>
  <c r="B216" i="101"/>
  <c r="C215" i="101"/>
  <c r="F76" i="101"/>
  <c r="X76" i="101"/>
  <c r="Z209" i="101"/>
  <c r="AB209" i="101" s="1"/>
  <c r="AC209" i="101"/>
  <c r="M211" i="101"/>
  <c r="D211" i="101" s="1"/>
  <c r="L212" i="101"/>
  <c r="AA214" i="101"/>
  <c r="R207" i="101"/>
  <c r="O209" i="100"/>
  <c r="P206" i="100"/>
  <c r="Q206" i="100"/>
  <c r="S206" i="100" s="1"/>
  <c r="R206" i="99"/>
  <c r="B215" i="100"/>
  <c r="C214" i="100"/>
  <c r="M210" i="100"/>
  <c r="D210" i="100" s="1"/>
  <c r="L211" i="100"/>
  <c r="Z208" i="100"/>
  <c r="AB208" i="100" s="1"/>
  <c r="AC208" i="100"/>
  <c r="AA213" i="100"/>
  <c r="R205" i="100"/>
  <c r="O210" i="99"/>
  <c r="P207" i="99"/>
  <c r="Q207" i="99"/>
  <c r="S207" i="99" s="1"/>
  <c r="V78" i="99"/>
  <c r="H78" i="99"/>
  <c r="AA214" i="99"/>
  <c r="AC209" i="99"/>
  <c r="Z209" i="99"/>
  <c r="AB209" i="99" s="1"/>
  <c r="L212" i="99"/>
  <c r="M211" i="99"/>
  <c r="D211" i="99" s="1"/>
  <c r="C215" i="99"/>
  <c r="B216" i="99"/>
  <c r="V75" i="98"/>
  <c r="H75" i="98"/>
  <c r="Q116" i="95"/>
  <c r="O210" i="98"/>
  <c r="AA214" i="98"/>
  <c r="C215" i="98"/>
  <c r="B216" i="98"/>
  <c r="P128" i="98"/>
  <c r="Q128" i="98"/>
  <c r="AC208" i="98"/>
  <c r="Z208" i="98"/>
  <c r="AB208" i="98" s="1"/>
  <c r="L212" i="98"/>
  <c r="M211" i="98"/>
  <c r="D211" i="98" s="1"/>
  <c r="O210" i="97"/>
  <c r="U200" i="97"/>
  <c r="W200" i="97" s="1"/>
  <c r="V200" i="97" s="1"/>
  <c r="X200" i="97" s="1"/>
  <c r="C214" i="97"/>
  <c r="B215" i="97"/>
  <c r="AC209" i="97"/>
  <c r="Z209" i="97"/>
  <c r="AB209" i="97" s="1"/>
  <c r="L212" i="97"/>
  <c r="M211" i="97"/>
  <c r="D211" i="97" s="1"/>
  <c r="S117" i="97"/>
  <c r="AA213" i="97"/>
  <c r="R117" i="97"/>
  <c r="H117" i="97" s="1"/>
  <c r="E117" i="97"/>
  <c r="U198" i="96"/>
  <c r="W198" i="96" s="1"/>
  <c r="V198" i="96" s="1"/>
  <c r="X198" i="96" s="1"/>
  <c r="O209" i="96"/>
  <c r="AA213" i="96"/>
  <c r="C214" i="96"/>
  <c r="B215" i="96"/>
  <c r="AC208" i="96"/>
  <c r="Z208" i="96"/>
  <c r="AB208" i="96" s="1"/>
  <c r="L211" i="96"/>
  <c r="M210" i="96"/>
  <c r="D210" i="96" s="1"/>
  <c r="O210" i="95"/>
  <c r="B216" i="95"/>
  <c r="C215" i="95"/>
  <c r="M211" i="95"/>
  <c r="D211" i="95" s="1"/>
  <c r="L212" i="95"/>
  <c r="Z209" i="95"/>
  <c r="AB209" i="95" s="1"/>
  <c r="AC209" i="95"/>
  <c r="AA214" i="95"/>
  <c r="O208" i="94"/>
  <c r="AA213" i="94"/>
  <c r="C214" i="94"/>
  <c r="B215" i="94"/>
  <c r="L210" i="94"/>
  <c r="M209" i="94"/>
  <c r="D209" i="94" s="1"/>
  <c r="AC207" i="94"/>
  <c r="Z207" i="94"/>
  <c r="AB207" i="94" s="1"/>
  <c r="W77" i="106" l="1"/>
  <c r="W80" i="107"/>
  <c r="W80" i="110"/>
  <c r="W80" i="112"/>
  <c r="W80" i="108"/>
  <c r="W80" i="109"/>
  <c r="U72" i="95"/>
  <c r="I71" i="95"/>
  <c r="V74" i="94"/>
  <c r="H74" i="94"/>
  <c r="U76" i="100"/>
  <c r="E76" i="100" s="1"/>
  <c r="I75" i="100"/>
  <c r="F76" i="113"/>
  <c r="X76" i="113"/>
  <c r="P120" i="96"/>
  <c r="Q120" i="96"/>
  <c r="I119" i="96"/>
  <c r="O211" i="117"/>
  <c r="U188" i="117"/>
  <c r="W188" i="117" s="1"/>
  <c r="V188" i="117" s="1"/>
  <c r="X188" i="117" s="1"/>
  <c r="B217" i="117"/>
  <c r="C216" i="117"/>
  <c r="AA215" i="117"/>
  <c r="Z210" i="117"/>
  <c r="AB210" i="117" s="1"/>
  <c r="AC210" i="117"/>
  <c r="M212" i="117"/>
  <c r="D212" i="117" s="1"/>
  <c r="L213" i="117"/>
  <c r="P121" i="117"/>
  <c r="I120" i="117"/>
  <c r="Q121" i="117"/>
  <c r="F121" i="117" s="1"/>
  <c r="U180" i="116"/>
  <c r="W180" i="116" s="1"/>
  <c r="V180" i="116" s="1"/>
  <c r="X180" i="116" s="1"/>
  <c r="O211" i="116"/>
  <c r="R124" i="116"/>
  <c r="H124" i="116" s="1"/>
  <c r="E124" i="116"/>
  <c r="AA215" i="116"/>
  <c r="L213" i="116"/>
  <c r="M212" i="116"/>
  <c r="D212" i="116" s="1"/>
  <c r="AC210" i="116"/>
  <c r="Z210" i="116"/>
  <c r="AB210" i="116" s="1"/>
  <c r="S124" i="116"/>
  <c r="C216" i="116"/>
  <c r="B217" i="116"/>
  <c r="R208" i="115"/>
  <c r="O211" i="115"/>
  <c r="P209" i="115"/>
  <c r="Q209" i="115"/>
  <c r="S209" i="115" s="1"/>
  <c r="AA214" i="115"/>
  <c r="AC210" i="115"/>
  <c r="Z210" i="115"/>
  <c r="AB210" i="115" s="1"/>
  <c r="L213" i="115"/>
  <c r="M212" i="115"/>
  <c r="D212" i="115" s="1"/>
  <c r="V80" i="115"/>
  <c r="H80" i="115"/>
  <c r="C215" i="115"/>
  <c r="B216" i="115"/>
  <c r="O211" i="114"/>
  <c r="P209" i="114"/>
  <c r="Q209" i="114"/>
  <c r="S209" i="114" s="1"/>
  <c r="R207" i="112"/>
  <c r="R207" i="113"/>
  <c r="B217" i="114"/>
  <c r="C216" i="114"/>
  <c r="W78" i="114"/>
  <c r="AA215" i="114"/>
  <c r="Z210" i="114"/>
  <c r="AB210" i="114" s="1"/>
  <c r="AC210" i="114"/>
  <c r="M212" i="114"/>
  <c r="D212" i="114" s="1"/>
  <c r="L213" i="114"/>
  <c r="R208" i="114"/>
  <c r="O210" i="113"/>
  <c r="P208" i="113"/>
  <c r="Q208" i="113"/>
  <c r="S208" i="113" s="1"/>
  <c r="AA214" i="113"/>
  <c r="L212" i="113"/>
  <c r="M211" i="113"/>
  <c r="D211" i="113" s="1"/>
  <c r="AC209" i="113"/>
  <c r="Z209" i="113"/>
  <c r="AB209" i="113" s="1"/>
  <c r="C215" i="113"/>
  <c r="B216" i="113"/>
  <c r="O211" i="112"/>
  <c r="P208" i="112"/>
  <c r="Q208" i="112"/>
  <c r="S208" i="112" s="1"/>
  <c r="B217" i="112"/>
  <c r="C216" i="112"/>
  <c r="AC210" i="112"/>
  <c r="Z210" i="112"/>
  <c r="AB210" i="112" s="1"/>
  <c r="L213" i="112"/>
  <c r="M212" i="112"/>
  <c r="D212" i="112" s="1"/>
  <c r="AA215" i="112"/>
  <c r="V80" i="112"/>
  <c r="H80" i="112"/>
  <c r="O211" i="111"/>
  <c r="P208" i="111"/>
  <c r="Q208" i="111"/>
  <c r="S208" i="111" s="1"/>
  <c r="F77" i="111"/>
  <c r="X77" i="111"/>
  <c r="B216" i="111"/>
  <c r="C215" i="111"/>
  <c r="M212" i="111"/>
  <c r="D212" i="111" s="1"/>
  <c r="L213" i="111"/>
  <c r="AA214" i="111"/>
  <c r="Z209" i="111"/>
  <c r="AB209" i="111" s="1"/>
  <c r="AC209" i="111"/>
  <c r="R207" i="111"/>
  <c r="O211" i="110"/>
  <c r="P209" i="110"/>
  <c r="Q209" i="110"/>
  <c r="S209" i="110" s="1"/>
  <c r="B217" i="110"/>
  <c r="C216" i="110"/>
  <c r="V80" i="110"/>
  <c r="H80" i="110"/>
  <c r="AA215" i="110"/>
  <c r="M212" i="110"/>
  <c r="D212" i="110" s="1"/>
  <c r="L213" i="110"/>
  <c r="Z210" i="110"/>
  <c r="AB210" i="110" s="1"/>
  <c r="AC210" i="110"/>
  <c r="R208" i="110"/>
  <c r="O211" i="109"/>
  <c r="P209" i="109"/>
  <c r="Q209" i="109"/>
  <c r="S209" i="109" s="1"/>
  <c r="AA215" i="109"/>
  <c r="Z210" i="109"/>
  <c r="AB210" i="109" s="1"/>
  <c r="AC210" i="109"/>
  <c r="M212" i="109"/>
  <c r="D212" i="109" s="1"/>
  <c r="L213" i="109"/>
  <c r="B217" i="109"/>
  <c r="C216" i="109"/>
  <c r="V80" i="109"/>
  <c r="H80" i="109"/>
  <c r="R208" i="109"/>
  <c r="O211" i="108"/>
  <c r="P209" i="108"/>
  <c r="Q209" i="108"/>
  <c r="S209" i="108" s="1"/>
  <c r="M212" i="108"/>
  <c r="D212" i="108" s="1"/>
  <c r="L213" i="108"/>
  <c r="B217" i="108"/>
  <c r="C216" i="108"/>
  <c r="V80" i="108"/>
  <c r="H80" i="108"/>
  <c r="AA215" i="108"/>
  <c r="Z210" i="108"/>
  <c r="AB210" i="108" s="1"/>
  <c r="AC210" i="108"/>
  <c r="R208" i="108"/>
  <c r="O211" i="107"/>
  <c r="P209" i="107"/>
  <c r="Q209" i="107"/>
  <c r="S209" i="107" s="1"/>
  <c r="V80" i="107"/>
  <c r="H80" i="107"/>
  <c r="B217" i="107"/>
  <c r="C216" i="107"/>
  <c r="R208" i="104"/>
  <c r="M212" i="107"/>
  <c r="D212" i="107" s="1"/>
  <c r="L213" i="107"/>
  <c r="Z210" i="107"/>
  <c r="AB210" i="107" s="1"/>
  <c r="AC210" i="107"/>
  <c r="AA215" i="107"/>
  <c r="R208" i="107"/>
  <c r="O211" i="106"/>
  <c r="P209" i="106"/>
  <c r="Q209" i="106"/>
  <c r="S209" i="106" s="1"/>
  <c r="V77" i="106"/>
  <c r="H77" i="106"/>
  <c r="AA215" i="106"/>
  <c r="M212" i="106"/>
  <c r="D212" i="106" s="1"/>
  <c r="L213" i="106"/>
  <c r="Z210" i="106"/>
  <c r="AB210" i="106" s="1"/>
  <c r="AC210" i="106"/>
  <c r="B217" i="106"/>
  <c r="C216" i="106"/>
  <c r="R208" i="106"/>
  <c r="O211" i="105"/>
  <c r="P208" i="105"/>
  <c r="Q208" i="105"/>
  <c r="S208" i="105" s="1"/>
  <c r="U78" i="105"/>
  <c r="E78" i="105" s="1"/>
  <c r="I77" i="105"/>
  <c r="W78" i="105"/>
  <c r="M212" i="105"/>
  <c r="D212" i="105" s="1"/>
  <c r="L213" i="105"/>
  <c r="Z209" i="105"/>
  <c r="AB209" i="105" s="1"/>
  <c r="AC209" i="105"/>
  <c r="AA214" i="105"/>
  <c r="R207" i="105"/>
  <c r="B216" i="105"/>
  <c r="C215" i="105"/>
  <c r="O211" i="104"/>
  <c r="P209" i="104"/>
  <c r="Q209" i="104"/>
  <c r="S209" i="104" s="1"/>
  <c r="S121" i="94"/>
  <c r="R121" i="94"/>
  <c r="AA215" i="104"/>
  <c r="U80" i="104"/>
  <c r="E80" i="104" s="1"/>
  <c r="I79" i="104"/>
  <c r="L213" i="104"/>
  <c r="M212" i="104"/>
  <c r="D212" i="104" s="1"/>
  <c r="AC210" i="104"/>
  <c r="Z210" i="104"/>
  <c r="AB210" i="104" s="1"/>
  <c r="C216" i="104"/>
  <c r="B217" i="104"/>
  <c r="R116" i="95"/>
  <c r="S116" i="95"/>
  <c r="P117" i="95" s="1"/>
  <c r="R206" i="103"/>
  <c r="O210" i="103"/>
  <c r="P207" i="103"/>
  <c r="Q207" i="103"/>
  <c r="S207" i="103" s="1"/>
  <c r="C216" i="103"/>
  <c r="B217" i="103"/>
  <c r="F79" i="103"/>
  <c r="X79" i="103"/>
  <c r="AA215" i="103"/>
  <c r="AC209" i="103"/>
  <c r="Z209" i="103"/>
  <c r="AB209" i="103" s="1"/>
  <c r="L212" i="103"/>
  <c r="M211" i="103"/>
  <c r="D211" i="103" s="1"/>
  <c r="O211" i="102"/>
  <c r="P209" i="102"/>
  <c r="Q209" i="102"/>
  <c r="S209" i="102" s="1"/>
  <c r="B217" i="102"/>
  <c r="C216" i="102"/>
  <c r="Z210" i="102"/>
  <c r="AB210" i="102" s="1"/>
  <c r="AC210" i="102"/>
  <c r="M212" i="102"/>
  <c r="D212" i="102" s="1"/>
  <c r="L213" i="102"/>
  <c r="AA215" i="102"/>
  <c r="U80" i="102"/>
  <c r="E80" i="102" s="1"/>
  <c r="I79" i="102"/>
  <c r="R208" i="102"/>
  <c r="O211" i="101"/>
  <c r="P209" i="101"/>
  <c r="Q209" i="101"/>
  <c r="S209" i="101" s="1"/>
  <c r="B217" i="101"/>
  <c r="C216" i="101"/>
  <c r="M212" i="101"/>
  <c r="D212" i="101" s="1"/>
  <c r="L213" i="101"/>
  <c r="Z210" i="101"/>
  <c r="AB210" i="101" s="1"/>
  <c r="AC210" i="101"/>
  <c r="U77" i="101"/>
  <c r="E77" i="101" s="1"/>
  <c r="I76" i="101"/>
  <c r="AA215" i="101"/>
  <c r="R208" i="101"/>
  <c r="O210" i="100"/>
  <c r="P207" i="100"/>
  <c r="Q207" i="100"/>
  <c r="S207" i="100" s="1"/>
  <c r="R207" i="99"/>
  <c r="Z209" i="100"/>
  <c r="AB209" i="100" s="1"/>
  <c r="AC209" i="100"/>
  <c r="M211" i="100"/>
  <c r="D211" i="100" s="1"/>
  <c r="L212" i="100"/>
  <c r="AA214" i="100"/>
  <c r="B216" i="100"/>
  <c r="C215" i="100"/>
  <c r="R206" i="100"/>
  <c r="O211" i="99"/>
  <c r="P208" i="99"/>
  <c r="Q208" i="99"/>
  <c r="S208" i="99" s="1"/>
  <c r="C216" i="99"/>
  <c r="B217" i="99"/>
  <c r="F78" i="99"/>
  <c r="X78" i="99"/>
  <c r="AA215" i="99"/>
  <c r="L213" i="99"/>
  <c r="M212" i="99"/>
  <c r="D212" i="99" s="1"/>
  <c r="AC210" i="99"/>
  <c r="Z210" i="99"/>
  <c r="AB210" i="99" s="1"/>
  <c r="X75" i="98"/>
  <c r="F75" i="98"/>
  <c r="O211" i="98"/>
  <c r="S128" i="98"/>
  <c r="C216" i="98"/>
  <c r="B217" i="98"/>
  <c r="L213" i="98"/>
  <c r="M212" i="98"/>
  <c r="D212" i="98" s="1"/>
  <c r="AC209" i="98"/>
  <c r="Z209" i="98"/>
  <c r="AB209" i="98" s="1"/>
  <c r="R128" i="98"/>
  <c r="AA215" i="98"/>
  <c r="U201" i="97"/>
  <c r="W201" i="97" s="1"/>
  <c r="V201" i="97" s="1"/>
  <c r="X201" i="97" s="1"/>
  <c r="O211" i="97"/>
  <c r="P118" i="97"/>
  <c r="I117" i="97"/>
  <c r="Q118" i="97"/>
  <c r="F118" i="97" s="1"/>
  <c r="L213" i="97"/>
  <c r="M212" i="97"/>
  <c r="D212" i="97" s="1"/>
  <c r="AC210" i="97"/>
  <c r="Z210" i="97"/>
  <c r="AB210" i="97" s="1"/>
  <c r="AA214" i="97"/>
  <c r="C215" i="97"/>
  <c r="B216" i="97"/>
  <c r="O210" i="96"/>
  <c r="U199" i="96"/>
  <c r="W199" i="96" s="1"/>
  <c r="V199" i="96" s="1"/>
  <c r="X199" i="96" s="1"/>
  <c r="C215" i="96"/>
  <c r="B216" i="96"/>
  <c r="L212" i="96"/>
  <c r="M211" i="96"/>
  <c r="D211" i="96" s="1"/>
  <c r="AC209" i="96"/>
  <c r="Z209" i="96"/>
  <c r="AB209" i="96" s="1"/>
  <c r="AA214" i="96"/>
  <c r="O211" i="95"/>
  <c r="Z210" i="95"/>
  <c r="AB210" i="95" s="1"/>
  <c r="AC210" i="95"/>
  <c r="M212" i="95"/>
  <c r="D212" i="95" s="1"/>
  <c r="L213" i="95"/>
  <c r="AA215" i="95"/>
  <c r="B217" i="95"/>
  <c r="C216" i="95"/>
  <c r="O209" i="94"/>
  <c r="AC208" i="94"/>
  <c r="Z208" i="94"/>
  <c r="AB208" i="94" s="1"/>
  <c r="L211" i="94"/>
  <c r="M210" i="94"/>
  <c r="D210" i="94" s="1"/>
  <c r="C215" i="94"/>
  <c r="B216" i="94"/>
  <c r="AA214" i="94"/>
  <c r="W80" i="104" l="1"/>
  <c r="W76" i="100"/>
  <c r="V76" i="100" s="1"/>
  <c r="W77" i="101"/>
  <c r="W80" i="102"/>
  <c r="W72" i="95"/>
  <c r="E72" i="95"/>
  <c r="X74" i="94"/>
  <c r="F74" i="94"/>
  <c r="Q117" i="95"/>
  <c r="U77" i="113"/>
  <c r="I76" i="113"/>
  <c r="H76" i="100"/>
  <c r="F120" i="96"/>
  <c r="S120" i="96"/>
  <c r="R120" i="96"/>
  <c r="H120" i="96" s="1"/>
  <c r="E120" i="96"/>
  <c r="O212" i="117"/>
  <c r="U189" i="117"/>
  <c r="W189" i="117" s="1"/>
  <c r="V189" i="117" s="1"/>
  <c r="X189" i="117" s="1"/>
  <c r="S121" i="117"/>
  <c r="M213" i="117"/>
  <c r="D213" i="117" s="1"/>
  <c r="L214" i="117"/>
  <c r="Z211" i="117"/>
  <c r="AB211" i="117" s="1"/>
  <c r="AC211" i="117"/>
  <c r="B218" i="117"/>
  <c r="C217" i="117"/>
  <c r="R121" i="117"/>
  <c r="H121" i="117" s="1"/>
  <c r="E121" i="117"/>
  <c r="AA216" i="117"/>
  <c r="O212" i="116"/>
  <c r="U181" i="116"/>
  <c r="W181" i="116" s="1"/>
  <c r="V181" i="116" s="1"/>
  <c r="X181" i="116" s="1"/>
  <c r="AA216" i="116"/>
  <c r="C217" i="116"/>
  <c r="B218" i="116"/>
  <c r="P125" i="116"/>
  <c r="I124" i="116"/>
  <c r="Q125" i="116"/>
  <c r="F125" i="116" s="1"/>
  <c r="AC211" i="116"/>
  <c r="Z211" i="116"/>
  <c r="AB211" i="116" s="1"/>
  <c r="L214" i="116"/>
  <c r="M213" i="116"/>
  <c r="D213" i="116" s="1"/>
  <c r="R209" i="115"/>
  <c r="O212" i="115"/>
  <c r="P210" i="115"/>
  <c r="Q210" i="115"/>
  <c r="S210" i="115" s="1"/>
  <c r="B217" i="115"/>
  <c r="C216" i="115"/>
  <c r="AA215" i="115"/>
  <c r="F80" i="115"/>
  <c r="X80" i="115"/>
  <c r="L214" i="115"/>
  <c r="M213" i="115"/>
  <c r="D213" i="115" s="1"/>
  <c r="AC211" i="115"/>
  <c r="Z211" i="115"/>
  <c r="AB211" i="115" s="1"/>
  <c r="O212" i="114"/>
  <c r="P210" i="114"/>
  <c r="Q210" i="114"/>
  <c r="S210" i="114" s="1"/>
  <c r="R208" i="113"/>
  <c r="V78" i="114"/>
  <c r="H78" i="114"/>
  <c r="B218" i="114"/>
  <c r="C217" i="114"/>
  <c r="M213" i="114"/>
  <c r="D213" i="114" s="1"/>
  <c r="L214" i="114"/>
  <c r="Z211" i="114"/>
  <c r="AB211" i="114" s="1"/>
  <c r="AC211" i="114"/>
  <c r="AA216" i="114"/>
  <c r="R209" i="114"/>
  <c r="O211" i="113"/>
  <c r="P209" i="113"/>
  <c r="Q209" i="113"/>
  <c r="S209" i="113" s="1"/>
  <c r="C216" i="113"/>
  <c r="B217" i="113"/>
  <c r="R208" i="112"/>
  <c r="AA215" i="113"/>
  <c r="AC210" i="113"/>
  <c r="Z210" i="113"/>
  <c r="AB210" i="113" s="1"/>
  <c r="L213" i="113"/>
  <c r="M212" i="113"/>
  <c r="D212" i="113" s="1"/>
  <c r="O212" i="112"/>
  <c r="P209" i="112"/>
  <c r="Q209" i="112"/>
  <c r="S209" i="112" s="1"/>
  <c r="L214" i="112"/>
  <c r="M213" i="112"/>
  <c r="D213" i="112" s="1"/>
  <c r="AC211" i="112"/>
  <c r="Z211" i="112"/>
  <c r="AB211" i="112" s="1"/>
  <c r="C217" i="112"/>
  <c r="B218" i="112"/>
  <c r="F80" i="112"/>
  <c r="X80" i="112"/>
  <c r="AA216" i="112"/>
  <c r="O212" i="111"/>
  <c r="P209" i="111"/>
  <c r="Q209" i="111"/>
  <c r="S209" i="111" s="1"/>
  <c r="Z210" i="111"/>
  <c r="AB210" i="111" s="1"/>
  <c r="AC210" i="111"/>
  <c r="B217" i="111"/>
  <c r="C216" i="111"/>
  <c r="M213" i="111"/>
  <c r="D213" i="111" s="1"/>
  <c r="L214" i="111"/>
  <c r="AA215" i="111"/>
  <c r="U78" i="111"/>
  <c r="E78" i="111" s="1"/>
  <c r="I77" i="111"/>
  <c r="R208" i="111"/>
  <c r="O212" i="110"/>
  <c r="P210" i="110"/>
  <c r="Q210" i="110"/>
  <c r="S210" i="110" s="1"/>
  <c r="Z211" i="110"/>
  <c r="AB211" i="110" s="1"/>
  <c r="AC211" i="110"/>
  <c r="M213" i="110"/>
  <c r="D213" i="110" s="1"/>
  <c r="L214" i="110"/>
  <c r="F80" i="110"/>
  <c r="X80" i="110"/>
  <c r="B218" i="110"/>
  <c r="C217" i="110"/>
  <c r="AA216" i="110"/>
  <c r="R209" i="110"/>
  <c r="O212" i="109"/>
  <c r="P210" i="109"/>
  <c r="Q210" i="109"/>
  <c r="S210" i="109" s="1"/>
  <c r="AA216" i="109"/>
  <c r="M213" i="109"/>
  <c r="D213" i="109" s="1"/>
  <c r="L214" i="109"/>
  <c r="Z211" i="109"/>
  <c r="AB211" i="109" s="1"/>
  <c r="AC211" i="109"/>
  <c r="F80" i="109"/>
  <c r="X80" i="109"/>
  <c r="B218" i="109"/>
  <c r="C217" i="109"/>
  <c r="R209" i="109"/>
  <c r="O212" i="108"/>
  <c r="P210" i="108"/>
  <c r="Q210" i="108"/>
  <c r="S210" i="108" s="1"/>
  <c r="Z211" i="108"/>
  <c r="AB211" i="108" s="1"/>
  <c r="AC211" i="108"/>
  <c r="F80" i="108"/>
  <c r="X80" i="108"/>
  <c r="B218" i="108"/>
  <c r="C217" i="108"/>
  <c r="AA216" i="108"/>
  <c r="M213" i="108"/>
  <c r="D213" i="108" s="1"/>
  <c r="L214" i="108"/>
  <c r="R209" i="108"/>
  <c r="O212" i="107"/>
  <c r="P210" i="107"/>
  <c r="Q210" i="107"/>
  <c r="S210" i="107" s="1"/>
  <c r="Z211" i="107"/>
  <c r="AB211" i="107" s="1"/>
  <c r="AC211" i="107"/>
  <c r="M213" i="107"/>
  <c r="D213" i="107" s="1"/>
  <c r="L214" i="107"/>
  <c r="B218" i="107"/>
  <c r="C217" i="107"/>
  <c r="F80" i="107"/>
  <c r="X80" i="107"/>
  <c r="AA216" i="107"/>
  <c r="R209" i="107"/>
  <c r="O212" i="106"/>
  <c r="P210" i="106"/>
  <c r="Q210" i="106"/>
  <c r="S210" i="106" s="1"/>
  <c r="AA216" i="106"/>
  <c r="Z211" i="106"/>
  <c r="AB211" i="106" s="1"/>
  <c r="AC211" i="106"/>
  <c r="M213" i="106"/>
  <c r="D213" i="106" s="1"/>
  <c r="L214" i="106"/>
  <c r="F77" i="106"/>
  <c r="X77" i="106"/>
  <c r="R209" i="104"/>
  <c r="B218" i="106"/>
  <c r="C217" i="106"/>
  <c r="R209" i="106"/>
  <c r="O212" i="105"/>
  <c r="P209" i="105"/>
  <c r="Q209" i="105"/>
  <c r="S209" i="105" s="1"/>
  <c r="B217" i="105"/>
  <c r="C216" i="105"/>
  <c r="AA215" i="105"/>
  <c r="Z210" i="105"/>
  <c r="AB210" i="105" s="1"/>
  <c r="AC210" i="105"/>
  <c r="M213" i="105"/>
  <c r="D213" i="105" s="1"/>
  <c r="L214" i="105"/>
  <c r="V78" i="105"/>
  <c r="H78" i="105"/>
  <c r="R208" i="105"/>
  <c r="O212" i="104"/>
  <c r="P210" i="104"/>
  <c r="Q210" i="104"/>
  <c r="S210" i="104" s="1"/>
  <c r="B218" i="104"/>
  <c r="C217" i="104"/>
  <c r="V80" i="104"/>
  <c r="H80" i="104"/>
  <c r="AA216" i="104"/>
  <c r="AC211" i="104"/>
  <c r="Z211" i="104"/>
  <c r="AB211" i="104" s="1"/>
  <c r="L214" i="104"/>
  <c r="M213" i="104"/>
  <c r="D213" i="104" s="1"/>
  <c r="Q122" i="94"/>
  <c r="P122" i="94"/>
  <c r="R207" i="103"/>
  <c r="O211" i="103"/>
  <c r="P208" i="103"/>
  <c r="Q208" i="103"/>
  <c r="S208" i="103" s="1"/>
  <c r="AA216" i="103"/>
  <c r="L213" i="103"/>
  <c r="M212" i="103"/>
  <c r="D212" i="103" s="1"/>
  <c r="AC210" i="103"/>
  <c r="Z210" i="103"/>
  <c r="AB210" i="103" s="1"/>
  <c r="U80" i="103"/>
  <c r="E80" i="103" s="1"/>
  <c r="I79" i="103"/>
  <c r="B218" i="103"/>
  <c r="C217" i="103"/>
  <c r="O212" i="102"/>
  <c r="P210" i="102"/>
  <c r="Q210" i="102"/>
  <c r="S210" i="102" s="1"/>
  <c r="V80" i="102"/>
  <c r="H80" i="102"/>
  <c r="B218" i="102"/>
  <c r="C217" i="102"/>
  <c r="M213" i="102"/>
  <c r="D213" i="102" s="1"/>
  <c r="L214" i="102"/>
  <c r="Z211" i="102"/>
  <c r="AB211" i="102" s="1"/>
  <c r="AC211" i="102"/>
  <c r="AA216" i="102"/>
  <c r="R209" i="102"/>
  <c r="O212" i="101"/>
  <c r="P210" i="101"/>
  <c r="Q210" i="101"/>
  <c r="S210" i="101" s="1"/>
  <c r="B218" i="101"/>
  <c r="C217" i="101"/>
  <c r="V77" i="101"/>
  <c r="H77" i="101"/>
  <c r="Z211" i="101"/>
  <c r="AB211" i="101" s="1"/>
  <c r="AC211" i="101"/>
  <c r="M213" i="101"/>
  <c r="D213" i="101" s="1"/>
  <c r="L214" i="101"/>
  <c r="AA216" i="101"/>
  <c r="R209" i="101"/>
  <c r="O211" i="100"/>
  <c r="P208" i="100"/>
  <c r="Q208" i="100"/>
  <c r="S208" i="100" s="1"/>
  <c r="R208" i="99"/>
  <c r="B217" i="100"/>
  <c r="C216" i="100"/>
  <c r="M212" i="100"/>
  <c r="D212" i="100" s="1"/>
  <c r="L213" i="100"/>
  <c r="Z210" i="100"/>
  <c r="AB210" i="100" s="1"/>
  <c r="AC210" i="100"/>
  <c r="AA215" i="100"/>
  <c r="R207" i="100"/>
  <c r="O212" i="99"/>
  <c r="P209" i="99"/>
  <c r="Q209" i="99"/>
  <c r="S209" i="99" s="1"/>
  <c r="AA216" i="99"/>
  <c r="AC211" i="99"/>
  <c r="Z211" i="99"/>
  <c r="AB211" i="99" s="1"/>
  <c r="L214" i="99"/>
  <c r="M213" i="99"/>
  <c r="D213" i="99" s="1"/>
  <c r="U79" i="99"/>
  <c r="E79" i="99" s="1"/>
  <c r="I78" i="99"/>
  <c r="C217" i="99"/>
  <c r="B218" i="99"/>
  <c r="U76" i="98"/>
  <c r="I75" i="98"/>
  <c r="O212" i="98"/>
  <c r="C217" i="98"/>
  <c r="B218" i="98"/>
  <c r="P129" i="98"/>
  <c r="Q129" i="98"/>
  <c r="AC210" i="98"/>
  <c r="Z210" i="98"/>
  <c r="AB210" i="98" s="1"/>
  <c r="L214" i="98"/>
  <c r="M213" i="98"/>
  <c r="D213" i="98" s="1"/>
  <c r="AA216" i="98"/>
  <c r="O212" i="97"/>
  <c r="U202" i="97"/>
  <c r="W202" i="97" s="1"/>
  <c r="V202" i="97" s="1"/>
  <c r="X202" i="97" s="1"/>
  <c r="AA215" i="97"/>
  <c r="AC211" i="97"/>
  <c r="Z211" i="97"/>
  <c r="AB211" i="97" s="1"/>
  <c r="L214" i="97"/>
  <c r="M213" i="97"/>
  <c r="D213" i="97" s="1"/>
  <c r="S118" i="97"/>
  <c r="C216" i="97"/>
  <c r="B217" i="97"/>
  <c r="R118" i="97"/>
  <c r="H118" i="97" s="1"/>
  <c r="E118" i="97"/>
  <c r="U200" i="96"/>
  <c r="W200" i="96" s="1"/>
  <c r="V200" i="96" s="1"/>
  <c r="X200" i="96" s="1"/>
  <c r="O211" i="96"/>
  <c r="AC210" i="96"/>
  <c r="Z210" i="96"/>
  <c r="AB210" i="96" s="1"/>
  <c r="L213" i="96"/>
  <c r="M212" i="96"/>
  <c r="D212" i="96" s="1"/>
  <c r="AA215" i="96"/>
  <c r="C216" i="96"/>
  <c r="B217" i="96"/>
  <c r="O212" i="95"/>
  <c r="AA216" i="95"/>
  <c r="R117" i="95"/>
  <c r="B218" i="95"/>
  <c r="C217" i="95"/>
  <c r="S117" i="95"/>
  <c r="M213" i="95"/>
  <c r="D213" i="95" s="1"/>
  <c r="L214" i="95"/>
  <c r="Z211" i="95"/>
  <c r="AB211" i="95" s="1"/>
  <c r="AC211" i="95"/>
  <c r="O210" i="94"/>
  <c r="AA215" i="94"/>
  <c r="L212" i="94"/>
  <c r="M211" i="94"/>
  <c r="D211" i="94" s="1"/>
  <c r="AC209" i="94"/>
  <c r="Z209" i="94"/>
  <c r="AB209" i="94" s="1"/>
  <c r="C216" i="94"/>
  <c r="B217" i="94"/>
  <c r="W79" i="99" l="1"/>
  <c r="W80" i="103"/>
  <c r="V72" i="95"/>
  <c r="H72" i="95"/>
  <c r="U75" i="94"/>
  <c r="I74" i="94"/>
  <c r="F76" i="100"/>
  <c r="X76" i="100"/>
  <c r="E77" i="113"/>
  <c r="W77" i="113"/>
  <c r="R210" i="104"/>
  <c r="I120" i="96"/>
  <c r="P121" i="96"/>
  <c r="Q121" i="96"/>
  <c r="F121" i="96" s="1"/>
  <c r="O213" i="117"/>
  <c r="U190" i="117"/>
  <c r="W190" i="117" s="1"/>
  <c r="V190" i="117" s="1"/>
  <c r="X190" i="117" s="1"/>
  <c r="AA217" i="117"/>
  <c r="Z212" i="117"/>
  <c r="AB212" i="117" s="1"/>
  <c r="AC212" i="117"/>
  <c r="M214" i="117"/>
  <c r="D214" i="117" s="1"/>
  <c r="L215" i="117"/>
  <c r="P122" i="117"/>
  <c r="I121" i="117"/>
  <c r="Q122" i="117"/>
  <c r="F122" i="117" s="1"/>
  <c r="B219" i="117"/>
  <c r="C218" i="117"/>
  <c r="O213" i="116"/>
  <c r="U182" i="116"/>
  <c r="W182" i="116" s="1"/>
  <c r="V182" i="116" s="1"/>
  <c r="X182" i="116" s="1"/>
  <c r="S125" i="116"/>
  <c r="B219" i="116"/>
  <c r="C218" i="116"/>
  <c r="L215" i="116"/>
  <c r="M214" i="116"/>
  <c r="D214" i="116" s="1"/>
  <c r="AC212" i="116"/>
  <c r="Z212" i="116"/>
  <c r="AB212" i="116" s="1"/>
  <c r="R125" i="116"/>
  <c r="H125" i="116" s="1"/>
  <c r="E125" i="116"/>
  <c r="AA217" i="116"/>
  <c r="R210" i="115"/>
  <c r="O213" i="115"/>
  <c r="P211" i="115"/>
  <c r="Q211" i="115"/>
  <c r="S211" i="115" s="1"/>
  <c r="U81" i="115"/>
  <c r="E81" i="115" s="1"/>
  <c r="I80" i="115"/>
  <c r="B218" i="115"/>
  <c r="C217" i="115"/>
  <c r="AC212" i="115"/>
  <c r="Z212" i="115"/>
  <c r="AB212" i="115" s="1"/>
  <c r="L215" i="115"/>
  <c r="M214" i="115"/>
  <c r="D214" i="115" s="1"/>
  <c r="AA216" i="115"/>
  <c r="O213" i="114"/>
  <c r="P211" i="114"/>
  <c r="Q211" i="114"/>
  <c r="S211" i="114" s="1"/>
  <c r="R209" i="113"/>
  <c r="Z212" i="114"/>
  <c r="AB212" i="114" s="1"/>
  <c r="AC212" i="114"/>
  <c r="M214" i="114"/>
  <c r="D214" i="114" s="1"/>
  <c r="L215" i="114"/>
  <c r="AA217" i="114"/>
  <c r="B219" i="114"/>
  <c r="C218" i="114"/>
  <c r="F78" i="114"/>
  <c r="X78" i="114"/>
  <c r="R210" i="114"/>
  <c r="O212" i="113"/>
  <c r="P210" i="113"/>
  <c r="Q210" i="113"/>
  <c r="S210" i="113" s="1"/>
  <c r="L214" i="113"/>
  <c r="M213" i="113"/>
  <c r="D213" i="113" s="1"/>
  <c r="AC211" i="113"/>
  <c r="Z211" i="113"/>
  <c r="AB211" i="113" s="1"/>
  <c r="AA216" i="113"/>
  <c r="R209" i="112"/>
  <c r="C217" i="113"/>
  <c r="B218" i="113"/>
  <c r="O213" i="112"/>
  <c r="P210" i="112"/>
  <c r="Q210" i="112"/>
  <c r="S210" i="112" s="1"/>
  <c r="AA217" i="112"/>
  <c r="AC212" i="112"/>
  <c r="Z212" i="112"/>
  <c r="AB212" i="112" s="1"/>
  <c r="L215" i="112"/>
  <c r="M214" i="112"/>
  <c r="D214" i="112" s="1"/>
  <c r="U81" i="112"/>
  <c r="E81" i="112" s="1"/>
  <c r="I80" i="112"/>
  <c r="C218" i="112"/>
  <c r="B219" i="112"/>
  <c r="O213" i="111"/>
  <c r="P210" i="111"/>
  <c r="Q210" i="111"/>
  <c r="S210" i="111" s="1"/>
  <c r="W78" i="111"/>
  <c r="B218" i="111"/>
  <c r="C217" i="111"/>
  <c r="M214" i="111"/>
  <c r="D214" i="111" s="1"/>
  <c r="L215" i="111"/>
  <c r="AA216" i="111"/>
  <c r="Z211" i="111"/>
  <c r="AB211" i="111" s="1"/>
  <c r="AC211" i="111"/>
  <c r="R209" i="111"/>
  <c r="O213" i="110"/>
  <c r="P211" i="110"/>
  <c r="Q211" i="110"/>
  <c r="S211" i="110" s="1"/>
  <c r="B219" i="110"/>
  <c r="C218" i="110"/>
  <c r="AA217" i="110"/>
  <c r="U81" i="110"/>
  <c r="E81" i="110" s="1"/>
  <c r="I80" i="110"/>
  <c r="M214" i="110"/>
  <c r="D214" i="110" s="1"/>
  <c r="L215" i="110"/>
  <c r="Z212" i="110"/>
  <c r="AB212" i="110" s="1"/>
  <c r="AC212" i="110"/>
  <c r="R210" i="110"/>
  <c r="O213" i="109"/>
  <c r="P211" i="109"/>
  <c r="Q211" i="109"/>
  <c r="S211" i="109" s="1"/>
  <c r="AA217" i="109"/>
  <c r="U81" i="109"/>
  <c r="E81" i="109" s="1"/>
  <c r="I80" i="109"/>
  <c r="Z212" i="109"/>
  <c r="AB212" i="109" s="1"/>
  <c r="AC212" i="109"/>
  <c r="M214" i="109"/>
  <c r="D214" i="109" s="1"/>
  <c r="L215" i="109"/>
  <c r="B219" i="109"/>
  <c r="C218" i="109"/>
  <c r="R210" i="109"/>
  <c r="O213" i="108"/>
  <c r="P211" i="108"/>
  <c r="Q211" i="108"/>
  <c r="S211" i="108" s="1"/>
  <c r="M214" i="108"/>
  <c r="D214" i="108" s="1"/>
  <c r="L215" i="108"/>
  <c r="B219" i="108"/>
  <c r="C218" i="108"/>
  <c r="AA217" i="108"/>
  <c r="U81" i="108"/>
  <c r="E81" i="108" s="1"/>
  <c r="I80" i="108"/>
  <c r="Z212" i="108"/>
  <c r="AB212" i="108" s="1"/>
  <c r="AC212" i="108"/>
  <c r="R210" i="108"/>
  <c r="O213" i="107"/>
  <c r="P211" i="107"/>
  <c r="Q211" i="107"/>
  <c r="S211" i="107" s="1"/>
  <c r="B219" i="107"/>
  <c r="C218" i="107"/>
  <c r="U81" i="107"/>
  <c r="E81" i="107" s="1"/>
  <c r="I80" i="107"/>
  <c r="W81" i="107"/>
  <c r="AA217" i="107"/>
  <c r="M214" i="107"/>
  <c r="D214" i="107" s="1"/>
  <c r="L215" i="107"/>
  <c r="Z212" i="107"/>
  <c r="AB212" i="107" s="1"/>
  <c r="AC212" i="107"/>
  <c r="R210" i="107"/>
  <c r="O213" i="106"/>
  <c r="P211" i="106"/>
  <c r="Q211" i="106"/>
  <c r="S211" i="106" s="1"/>
  <c r="B219" i="106"/>
  <c r="C218" i="106"/>
  <c r="U78" i="106"/>
  <c r="E78" i="106" s="1"/>
  <c r="I77" i="106"/>
  <c r="M214" i="106"/>
  <c r="D214" i="106" s="1"/>
  <c r="L215" i="106"/>
  <c r="Z212" i="106"/>
  <c r="AB212" i="106" s="1"/>
  <c r="AC212" i="106"/>
  <c r="AA217" i="106"/>
  <c r="R210" i="106"/>
  <c r="O213" i="105"/>
  <c r="P210" i="105"/>
  <c r="Q210" i="105"/>
  <c r="S210" i="105" s="1"/>
  <c r="M214" i="105"/>
  <c r="D214" i="105" s="1"/>
  <c r="L215" i="105"/>
  <c r="Z211" i="105"/>
  <c r="AB211" i="105" s="1"/>
  <c r="AC211" i="105"/>
  <c r="B218" i="105"/>
  <c r="C217" i="105"/>
  <c r="F78" i="105"/>
  <c r="X78" i="105"/>
  <c r="AA216" i="105"/>
  <c r="R209" i="105"/>
  <c r="O213" i="104"/>
  <c r="P211" i="104"/>
  <c r="Q211" i="104"/>
  <c r="S211" i="104" s="1"/>
  <c r="R122" i="94"/>
  <c r="F80" i="104"/>
  <c r="X80" i="104"/>
  <c r="B219" i="104"/>
  <c r="C218" i="104"/>
  <c r="S122" i="94"/>
  <c r="L215" i="104"/>
  <c r="M214" i="104"/>
  <c r="D214" i="104" s="1"/>
  <c r="AC212" i="104"/>
  <c r="Z212" i="104"/>
  <c r="AB212" i="104" s="1"/>
  <c r="AA217" i="104"/>
  <c r="R208" i="103"/>
  <c r="O212" i="103"/>
  <c r="P209" i="103"/>
  <c r="Q209" i="103"/>
  <c r="S209" i="103" s="1"/>
  <c r="AA217" i="103"/>
  <c r="V80" i="103"/>
  <c r="H80" i="103"/>
  <c r="B219" i="103"/>
  <c r="C218" i="103"/>
  <c r="AC211" i="103"/>
  <c r="Z211" i="103"/>
  <c r="AB211" i="103" s="1"/>
  <c r="L214" i="103"/>
  <c r="M213" i="103"/>
  <c r="D213" i="103" s="1"/>
  <c r="O213" i="102"/>
  <c r="P211" i="102"/>
  <c r="Q211" i="102"/>
  <c r="S211" i="102" s="1"/>
  <c r="B219" i="102"/>
  <c r="C218" i="102"/>
  <c r="F80" i="102"/>
  <c r="X80" i="102"/>
  <c r="Z212" i="102"/>
  <c r="AB212" i="102" s="1"/>
  <c r="AC212" i="102"/>
  <c r="M214" i="102"/>
  <c r="D214" i="102" s="1"/>
  <c r="L215" i="102"/>
  <c r="AA217" i="102"/>
  <c r="R210" i="102"/>
  <c r="O213" i="101"/>
  <c r="P211" i="101"/>
  <c r="Q211" i="101"/>
  <c r="S211" i="101" s="1"/>
  <c r="F77" i="101"/>
  <c r="X77" i="101"/>
  <c r="B219" i="101"/>
  <c r="C218" i="101"/>
  <c r="M214" i="101"/>
  <c r="D214" i="101" s="1"/>
  <c r="L215" i="101"/>
  <c r="Z212" i="101"/>
  <c r="AB212" i="101" s="1"/>
  <c r="AC212" i="101"/>
  <c r="AA217" i="101"/>
  <c r="R210" i="101"/>
  <c r="O212" i="100"/>
  <c r="P209" i="100"/>
  <c r="Q209" i="100"/>
  <c r="S209" i="100" s="1"/>
  <c r="R209" i="99"/>
  <c r="Z211" i="100"/>
  <c r="AB211" i="100" s="1"/>
  <c r="AC211" i="100"/>
  <c r="M213" i="100"/>
  <c r="D213" i="100" s="1"/>
  <c r="L214" i="100"/>
  <c r="AA216" i="100"/>
  <c r="B218" i="100"/>
  <c r="C217" i="100"/>
  <c r="R208" i="100"/>
  <c r="O213" i="99"/>
  <c r="P210" i="99"/>
  <c r="Q210" i="99"/>
  <c r="S210" i="99" s="1"/>
  <c r="B219" i="99"/>
  <c r="C218" i="99"/>
  <c r="V79" i="99"/>
  <c r="H79" i="99"/>
  <c r="AA217" i="99"/>
  <c r="L215" i="99"/>
  <c r="M214" i="99"/>
  <c r="D214" i="99" s="1"/>
  <c r="AC212" i="99"/>
  <c r="Z212" i="99"/>
  <c r="AB212" i="99" s="1"/>
  <c r="W76" i="98"/>
  <c r="E76" i="98"/>
  <c r="O213" i="98"/>
  <c r="L215" i="98"/>
  <c r="M214" i="98"/>
  <c r="D214" i="98" s="1"/>
  <c r="AC211" i="98"/>
  <c r="Z211" i="98"/>
  <c r="AB211" i="98" s="1"/>
  <c r="R129" i="98"/>
  <c r="AA217" i="98"/>
  <c r="S129" i="98"/>
  <c r="B219" i="98"/>
  <c r="C218" i="98"/>
  <c r="U203" i="97"/>
  <c r="W203" i="97" s="1"/>
  <c r="V203" i="97" s="1"/>
  <c r="X203" i="97" s="1"/>
  <c r="O213" i="97"/>
  <c r="AA216" i="97"/>
  <c r="C217" i="97"/>
  <c r="B218" i="97"/>
  <c r="P119" i="97"/>
  <c r="I118" i="97"/>
  <c r="Q119" i="97"/>
  <c r="F119" i="97" s="1"/>
  <c r="L215" i="97"/>
  <c r="M214" i="97"/>
  <c r="D214" i="97" s="1"/>
  <c r="AC212" i="97"/>
  <c r="Z212" i="97"/>
  <c r="AB212" i="97" s="1"/>
  <c r="O212" i="96"/>
  <c r="U201" i="96"/>
  <c r="W201" i="96" s="1"/>
  <c r="V201" i="96" s="1"/>
  <c r="X201" i="96" s="1"/>
  <c r="AA216" i="96"/>
  <c r="L214" i="96"/>
  <c r="M213" i="96"/>
  <c r="D213" i="96" s="1"/>
  <c r="AC211" i="96"/>
  <c r="Z211" i="96"/>
  <c r="AB211" i="96" s="1"/>
  <c r="C217" i="96"/>
  <c r="B218" i="96"/>
  <c r="O213" i="95"/>
  <c r="AA217" i="95"/>
  <c r="Z212" i="95"/>
  <c r="AB212" i="95" s="1"/>
  <c r="AC212" i="95"/>
  <c r="M214" i="95"/>
  <c r="D214" i="95" s="1"/>
  <c r="L215" i="95"/>
  <c r="P118" i="95"/>
  <c r="Q118" i="95"/>
  <c r="B219" i="95"/>
  <c r="C218" i="95"/>
  <c r="O211" i="94"/>
  <c r="C217" i="94"/>
  <c r="B218" i="94"/>
  <c r="AA216" i="94"/>
  <c r="AC210" i="94"/>
  <c r="Z210" i="94"/>
  <c r="AB210" i="94" s="1"/>
  <c r="L213" i="94"/>
  <c r="M212" i="94"/>
  <c r="D212" i="94" s="1"/>
  <c r="W78" i="106" l="1"/>
  <c r="W81" i="112"/>
  <c r="W81" i="108"/>
  <c r="W81" i="109"/>
  <c r="W81" i="110"/>
  <c r="W81" i="115"/>
  <c r="X72" i="95"/>
  <c r="F72" i="95"/>
  <c r="W75" i="94"/>
  <c r="E75" i="94"/>
  <c r="H77" i="113"/>
  <c r="V77" i="113"/>
  <c r="U77" i="100"/>
  <c r="E77" i="100" s="1"/>
  <c r="I76" i="100"/>
  <c r="S121" i="96"/>
  <c r="E121" i="96"/>
  <c r="R121" i="96"/>
  <c r="H121" i="96" s="1"/>
  <c r="O214" i="117"/>
  <c r="U191" i="117"/>
  <c r="W191" i="117" s="1"/>
  <c r="V191" i="117" s="1"/>
  <c r="X191" i="117" s="1"/>
  <c r="AA218" i="117"/>
  <c r="S122" i="117"/>
  <c r="M215" i="117"/>
  <c r="D215" i="117" s="1"/>
  <c r="L216" i="117"/>
  <c r="Z213" i="117"/>
  <c r="AB213" i="117" s="1"/>
  <c r="AC213" i="117"/>
  <c r="C219" i="117"/>
  <c r="B220" i="117"/>
  <c r="R122" i="117"/>
  <c r="H122" i="117" s="1"/>
  <c r="E122" i="117"/>
  <c r="U183" i="116"/>
  <c r="W183" i="116" s="1"/>
  <c r="V183" i="116" s="1"/>
  <c r="X183" i="116" s="1"/>
  <c r="O214" i="116"/>
  <c r="AA218" i="116"/>
  <c r="P126" i="116"/>
  <c r="I125" i="116"/>
  <c r="Q126" i="116"/>
  <c r="F126" i="116" s="1"/>
  <c r="AC213" i="116"/>
  <c r="Z213" i="116"/>
  <c r="AB213" i="116" s="1"/>
  <c r="L216" i="116"/>
  <c r="M215" i="116"/>
  <c r="D215" i="116" s="1"/>
  <c r="B220" i="116"/>
  <c r="C219" i="116"/>
  <c r="R211" i="115"/>
  <c r="O214" i="115"/>
  <c r="P212" i="115"/>
  <c r="Q212" i="115"/>
  <c r="S212" i="115" s="1"/>
  <c r="R210" i="113"/>
  <c r="L216" i="115"/>
  <c r="M215" i="115"/>
  <c r="D215" i="115" s="1"/>
  <c r="AC213" i="115"/>
  <c r="Z213" i="115"/>
  <c r="AB213" i="115" s="1"/>
  <c r="B219" i="115"/>
  <c r="C218" i="115"/>
  <c r="AA217" i="115"/>
  <c r="V81" i="115"/>
  <c r="H81" i="115"/>
  <c r="O214" i="114"/>
  <c r="P212" i="114"/>
  <c r="Q212" i="114"/>
  <c r="S212" i="114" s="1"/>
  <c r="B220" i="114"/>
  <c r="C219" i="114"/>
  <c r="M215" i="114"/>
  <c r="D215" i="114" s="1"/>
  <c r="L216" i="114"/>
  <c r="Z213" i="114"/>
  <c r="AB213" i="114" s="1"/>
  <c r="AC213" i="114"/>
  <c r="U79" i="114"/>
  <c r="E79" i="114" s="1"/>
  <c r="I78" i="114"/>
  <c r="AA218" i="114"/>
  <c r="R211" i="114"/>
  <c r="P211" i="113"/>
  <c r="Q211" i="113"/>
  <c r="S211" i="113" s="1"/>
  <c r="AA217" i="113"/>
  <c r="AC212" i="113"/>
  <c r="Z212" i="113"/>
  <c r="AB212" i="113" s="1"/>
  <c r="L215" i="113"/>
  <c r="M214" i="113"/>
  <c r="O213" i="113"/>
  <c r="D214" i="113"/>
  <c r="R210" i="112"/>
  <c r="B219" i="113"/>
  <c r="C218" i="113"/>
  <c r="O214" i="112"/>
  <c r="P211" i="112"/>
  <c r="Q211" i="112"/>
  <c r="S211" i="112" s="1"/>
  <c r="C219" i="112"/>
  <c r="B220" i="112"/>
  <c r="V81" i="112"/>
  <c r="H81" i="112"/>
  <c r="AA218" i="112"/>
  <c r="L216" i="112"/>
  <c r="M215" i="112"/>
  <c r="D215" i="112" s="1"/>
  <c r="AC213" i="112"/>
  <c r="Z213" i="112"/>
  <c r="AB213" i="112" s="1"/>
  <c r="O214" i="111"/>
  <c r="P211" i="111"/>
  <c r="Q211" i="111"/>
  <c r="S211" i="111" s="1"/>
  <c r="M215" i="111"/>
  <c r="D215" i="111" s="1"/>
  <c r="L216" i="111"/>
  <c r="AA217" i="111"/>
  <c r="V78" i="111"/>
  <c r="H78" i="111"/>
  <c r="Z212" i="111"/>
  <c r="AB212" i="111" s="1"/>
  <c r="AC212" i="111"/>
  <c r="B219" i="111"/>
  <c r="C218" i="111"/>
  <c r="R210" i="111"/>
  <c r="O214" i="110"/>
  <c r="P212" i="110"/>
  <c r="Q212" i="110"/>
  <c r="S212" i="110" s="1"/>
  <c r="Z213" i="110"/>
  <c r="AB213" i="110" s="1"/>
  <c r="AC213" i="110"/>
  <c r="M215" i="110"/>
  <c r="D215" i="110" s="1"/>
  <c r="L216" i="110"/>
  <c r="V81" i="110"/>
  <c r="H81" i="110"/>
  <c r="C219" i="110"/>
  <c r="B220" i="110"/>
  <c r="AA218" i="110"/>
  <c r="R211" i="110"/>
  <c r="O214" i="109"/>
  <c r="P212" i="109"/>
  <c r="Q212" i="109"/>
  <c r="S212" i="109" s="1"/>
  <c r="AA218" i="109"/>
  <c r="M215" i="109"/>
  <c r="D215" i="109" s="1"/>
  <c r="L216" i="109"/>
  <c r="Z213" i="109"/>
  <c r="AB213" i="109" s="1"/>
  <c r="AC213" i="109"/>
  <c r="V81" i="109"/>
  <c r="H81" i="109"/>
  <c r="B220" i="109"/>
  <c r="C219" i="109"/>
  <c r="R211" i="109"/>
  <c r="O214" i="108"/>
  <c r="P212" i="108"/>
  <c r="Q212" i="108"/>
  <c r="S212" i="108" s="1"/>
  <c r="Z213" i="108"/>
  <c r="AB213" i="108" s="1"/>
  <c r="AC213" i="108"/>
  <c r="V81" i="108"/>
  <c r="H81" i="108"/>
  <c r="C219" i="108"/>
  <c r="B220" i="108"/>
  <c r="AA218" i="108"/>
  <c r="M215" i="108"/>
  <c r="D215" i="108" s="1"/>
  <c r="L216" i="108"/>
  <c r="R211" i="108"/>
  <c r="O214" i="107"/>
  <c r="P212" i="107"/>
  <c r="Q212" i="107"/>
  <c r="S212" i="107" s="1"/>
  <c r="Z213" i="107"/>
  <c r="AB213" i="107" s="1"/>
  <c r="AC213" i="107"/>
  <c r="M215" i="107"/>
  <c r="D215" i="107" s="1"/>
  <c r="L216" i="107"/>
  <c r="C219" i="107"/>
  <c r="B220" i="107"/>
  <c r="V81" i="107"/>
  <c r="H81" i="107"/>
  <c r="AA218" i="107"/>
  <c r="R211" i="107"/>
  <c r="O214" i="106"/>
  <c r="P212" i="106"/>
  <c r="Q212" i="106"/>
  <c r="S212" i="106" s="1"/>
  <c r="R211" i="104"/>
  <c r="C219" i="106"/>
  <c r="B220" i="106"/>
  <c r="Z213" i="106"/>
  <c r="AB213" i="106" s="1"/>
  <c r="AC213" i="106"/>
  <c r="M215" i="106"/>
  <c r="D215" i="106" s="1"/>
  <c r="L216" i="106"/>
  <c r="V78" i="106"/>
  <c r="H78" i="106"/>
  <c r="AA218" i="106"/>
  <c r="R211" i="106"/>
  <c r="O214" i="105"/>
  <c r="P211" i="105"/>
  <c r="Q211" i="105"/>
  <c r="S211" i="105" s="1"/>
  <c r="B219" i="105"/>
  <c r="C218" i="105"/>
  <c r="U79" i="105"/>
  <c r="E79" i="105" s="1"/>
  <c r="I78" i="105"/>
  <c r="W79" i="105"/>
  <c r="AA217" i="105"/>
  <c r="Z212" i="105"/>
  <c r="AB212" i="105" s="1"/>
  <c r="AC212" i="105"/>
  <c r="M215" i="105"/>
  <c r="D215" i="105" s="1"/>
  <c r="L216" i="105"/>
  <c r="R210" i="105"/>
  <c r="O214" i="104"/>
  <c r="P212" i="104"/>
  <c r="Q212" i="104"/>
  <c r="S212" i="104" s="1"/>
  <c r="AC213" i="104"/>
  <c r="Z213" i="104"/>
  <c r="AB213" i="104" s="1"/>
  <c r="L216" i="104"/>
  <c r="M215" i="104"/>
  <c r="D215" i="104" s="1"/>
  <c r="B220" i="104"/>
  <c r="C219" i="104"/>
  <c r="P123" i="94"/>
  <c r="Q123" i="94"/>
  <c r="AA218" i="104"/>
  <c r="U81" i="104"/>
  <c r="E81" i="104" s="1"/>
  <c r="I80" i="104"/>
  <c r="O213" i="103"/>
  <c r="P210" i="103"/>
  <c r="Q210" i="103"/>
  <c r="S210" i="103" s="1"/>
  <c r="AA218" i="103"/>
  <c r="R209" i="103"/>
  <c r="L215" i="103"/>
  <c r="M214" i="103"/>
  <c r="D214" i="103" s="1"/>
  <c r="AC212" i="103"/>
  <c r="Z212" i="103"/>
  <c r="AB212" i="103" s="1"/>
  <c r="B220" i="103"/>
  <c r="C219" i="103"/>
  <c r="F80" i="103"/>
  <c r="X80" i="103"/>
  <c r="O214" i="102"/>
  <c r="P212" i="102"/>
  <c r="Q212" i="102"/>
  <c r="S212" i="102" s="1"/>
  <c r="C219" i="102"/>
  <c r="B220" i="102"/>
  <c r="M215" i="102"/>
  <c r="D215" i="102" s="1"/>
  <c r="L216" i="102"/>
  <c r="Z213" i="102"/>
  <c r="AB213" i="102" s="1"/>
  <c r="AC213" i="102"/>
  <c r="U81" i="102"/>
  <c r="E81" i="102" s="1"/>
  <c r="I80" i="102"/>
  <c r="AA218" i="102"/>
  <c r="R211" i="102"/>
  <c r="O214" i="101"/>
  <c r="P212" i="101"/>
  <c r="Q212" i="101"/>
  <c r="S212" i="101" s="1"/>
  <c r="C219" i="101"/>
  <c r="B220" i="101"/>
  <c r="Z213" i="101"/>
  <c r="AB213" i="101" s="1"/>
  <c r="AC213" i="101"/>
  <c r="M215" i="101"/>
  <c r="D215" i="101" s="1"/>
  <c r="L216" i="101"/>
  <c r="AA218" i="101"/>
  <c r="U78" i="101"/>
  <c r="E78" i="101" s="1"/>
  <c r="I77" i="101"/>
  <c r="R211" i="101"/>
  <c r="O213" i="100"/>
  <c r="P210" i="100"/>
  <c r="Q210" i="100"/>
  <c r="S210" i="100" s="1"/>
  <c r="AA217" i="100"/>
  <c r="R210" i="99"/>
  <c r="B219" i="100"/>
  <c r="C218" i="100"/>
  <c r="M214" i="100"/>
  <c r="D214" i="100" s="1"/>
  <c r="L215" i="100"/>
  <c r="Z212" i="100"/>
  <c r="AB212" i="100" s="1"/>
  <c r="AC212" i="100"/>
  <c r="R209" i="100"/>
  <c r="O214" i="99"/>
  <c r="P211" i="99"/>
  <c r="Q211" i="99"/>
  <c r="S211" i="99" s="1"/>
  <c r="F79" i="99"/>
  <c r="X79" i="99"/>
  <c r="C219" i="99"/>
  <c r="B220" i="99"/>
  <c r="AC213" i="99"/>
  <c r="Z213" i="99"/>
  <c r="AB213" i="99" s="1"/>
  <c r="L216" i="99"/>
  <c r="M215" i="99"/>
  <c r="D215" i="99" s="1"/>
  <c r="AA218" i="99"/>
  <c r="V76" i="98"/>
  <c r="H76" i="98"/>
  <c r="O214" i="98"/>
  <c r="S119" i="97"/>
  <c r="I119" i="97" s="1"/>
  <c r="B220" i="98"/>
  <c r="C219" i="98"/>
  <c r="AC212" i="98"/>
  <c r="Z212" i="98"/>
  <c r="AB212" i="98" s="1"/>
  <c r="L216" i="98"/>
  <c r="M215" i="98"/>
  <c r="D215" i="98" s="1"/>
  <c r="AA218" i="98"/>
  <c r="P130" i="98"/>
  <c r="Q130" i="98"/>
  <c r="U204" i="97"/>
  <c r="W204" i="97" s="1"/>
  <c r="V204" i="97" s="1"/>
  <c r="X204" i="97" s="1"/>
  <c r="O214" i="97"/>
  <c r="R119" i="97"/>
  <c r="H119" i="97" s="1"/>
  <c r="E119" i="97"/>
  <c r="B219" i="97"/>
  <c r="C218" i="97"/>
  <c r="AC213" i="97"/>
  <c r="Z213" i="97"/>
  <c r="AB213" i="97" s="1"/>
  <c r="L216" i="97"/>
  <c r="M215" i="97"/>
  <c r="D215" i="97" s="1"/>
  <c r="P120" i="97"/>
  <c r="AA217" i="97"/>
  <c r="U202" i="96"/>
  <c r="W202" i="96" s="1"/>
  <c r="V202" i="96" s="1"/>
  <c r="X202" i="96" s="1"/>
  <c r="O213" i="96"/>
  <c r="B219" i="96"/>
  <c r="C218" i="96"/>
  <c r="S118" i="95"/>
  <c r="AA217" i="96"/>
  <c r="AC212" i="96"/>
  <c r="Z212" i="96"/>
  <c r="AB212" i="96" s="1"/>
  <c r="L215" i="96"/>
  <c r="M214" i="96"/>
  <c r="D214" i="96" s="1"/>
  <c r="O214" i="95"/>
  <c r="AA218" i="95"/>
  <c r="R118" i="95"/>
  <c r="M215" i="95"/>
  <c r="D215" i="95" s="1"/>
  <c r="L216" i="95"/>
  <c r="Z213" i="95"/>
  <c r="AB213" i="95" s="1"/>
  <c r="AC213" i="95"/>
  <c r="C219" i="95"/>
  <c r="B220" i="95"/>
  <c r="O212" i="94"/>
  <c r="AA217" i="94"/>
  <c r="L214" i="94"/>
  <c r="M213" i="94"/>
  <c r="D213" i="94" s="1"/>
  <c r="AC211" i="94"/>
  <c r="Z211" i="94"/>
  <c r="AB211" i="94" s="1"/>
  <c r="B219" i="94"/>
  <c r="C218" i="94"/>
  <c r="W79" i="114" l="1"/>
  <c r="W81" i="104"/>
  <c r="U73" i="95"/>
  <c r="I72" i="95"/>
  <c r="V75" i="94"/>
  <c r="H75" i="94"/>
  <c r="W77" i="100"/>
  <c r="X77" i="113"/>
  <c r="F77" i="113"/>
  <c r="P119" i="95"/>
  <c r="I121" i="96"/>
  <c r="P122" i="96"/>
  <c r="Q122" i="96"/>
  <c r="F122" i="96" s="1"/>
  <c r="O215" i="117"/>
  <c r="U192" i="117"/>
  <c r="W192" i="117" s="1"/>
  <c r="V192" i="117" s="1"/>
  <c r="X192" i="117" s="1"/>
  <c r="AA219" i="117"/>
  <c r="C220" i="117"/>
  <c r="B221" i="117"/>
  <c r="Z214" i="117"/>
  <c r="AB214" i="117" s="1"/>
  <c r="AC214" i="117"/>
  <c r="M216" i="117"/>
  <c r="D216" i="117" s="1"/>
  <c r="L217" i="117"/>
  <c r="P123" i="117"/>
  <c r="I122" i="117"/>
  <c r="Q123" i="117"/>
  <c r="F123" i="117" s="1"/>
  <c r="O215" i="116"/>
  <c r="U184" i="116"/>
  <c r="W184" i="116" s="1"/>
  <c r="V184" i="116" s="1"/>
  <c r="X184" i="116" s="1"/>
  <c r="AA219" i="116"/>
  <c r="S126" i="116"/>
  <c r="B221" i="116"/>
  <c r="C220" i="116"/>
  <c r="L217" i="116"/>
  <c r="M216" i="116"/>
  <c r="D216" i="116" s="1"/>
  <c r="AC214" i="116"/>
  <c r="Z214" i="116"/>
  <c r="AB214" i="116" s="1"/>
  <c r="R126" i="116"/>
  <c r="H126" i="116" s="1"/>
  <c r="E126" i="116"/>
  <c r="Q120" i="97"/>
  <c r="F120" i="97" s="1"/>
  <c r="W81" i="102"/>
  <c r="R212" i="115"/>
  <c r="O215" i="115"/>
  <c r="P213" i="115"/>
  <c r="Q213" i="115"/>
  <c r="S213" i="115" s="1"/>
  <c r="F81" i="115"/>
  <c r="X81" i="115"/>
  <c r="AA218" i="115"/>
  <c r="B220" i="115"/>
  <c r="C219" i="115"/>
  <c r="AC214" i="115"/>
  <c r="Z214" i="115"/>
  <c r="AB214" i="115" s="1"/>
  <c r="L217" i="115"/>
  <c r="M216" i="115"/>
  <c r="D216" i="115" s="1"/>
  <c r="O215" i="114"/>
  <c r="P213" i="114"/>
  <c r="Q213" i="114"/>
  <c r="S213" i="114" s="1"/>
  <c r="B221" i="114"/>
  <c r="C220" i="114"/>
  <c r="V79" i="114"/>
  <c r="H79" i="114"/>
  <c r="Z214" i="114"/>
  <c r="AB214" i="114" s="1"/>
  <c r="AC214" i="114"/>
  <c r="M216" i="114"/>
  <c r="D216" i="114" s="1"/>
  <c r="L217" i="114"/>
  <c r="AA219" i="114"/>
  <c r="R212" i="114"/>
  <c r="P212" i="113"/>
  <c r="Q212" i="113"/>
  <c r="S212" i="113" s="1"/>
  <c r="C219" i="113"/>
  <c r="B220" i="113"/>
  <c r="O214" i="113"/>
  <c r="R211" i="113"/>
  <c r="R211" i="112"/>
  <c r="AA218" i="113"/>
  <c r="L216" i="113"/>
  <c r="M215" i="113"/>
  <c r="D215" i="113" s="1"/>
  <c r="AC213" i="113"/>
  <c r="Z213" i="113"/>
  <c r="AB213" i="113" s="1"/>
  <c r="O215" i="112"/>
  <c r="P212" i="112"/>
  <c r="Q212" i="112"/>
  <c r="S212" i="112" s="1"/>
  <c r="F81" i="112"/>
  <c r="X81" i="112"/>
  <c r="AA219" i="112"/>
  <c r="AC214" i="112"/>
  <c r="Z214" i="112"/>
  <c r="AB214" i="112" s="1"/>
  <c r="L217" i="112"/>
  <c r="M216" i="112"/>
  <c r="D216" i="112" s="1"/>
  <c r="C220" i="112"/>
  <c r="B221" i="112"/>
  <c r="O215" i="111"/>
  <c r="P212" i="111"/>
  <c r="Q212" i="111"/>
  <c r="S212" i="111" s="1"/>
  <c r="AA218" i="111"/>
  <c r="Z213" i="111"/>
  <c r="AB213" i="111" s="1"/>
  <c r="AC213" i="111"/>
  <c r="B220" i="111"/>
  <c r="C219" i="111"/>
  <c r="F78" i="111"/>
  <c r="X78" i="111"/>
  <c r="M216" i="111"/>
  <c r="D216" i="111" s="1"/>
  <c r="L217" i="111"/>
  <c r="R211" i="111"/>
  <c r="O215" i="110"/>
  <c r="P213" i="110"/>
  <c r="Q213" i="110"/>
  <c r="S213" i="110" s="1"/>
  <c r="AA219" i="110"/>
  <c r="F81" i="110"/>
  <c r="X81" i="110"/>
  <c r="C220" i="110"/>
  <c r="B221" i="110"/>
  <c r="M216" i="110"/>
  <c r="D216" i="110" s="1"/>
  <c r="L217" i="110"/>
  <c r="Z214" i="110"/>
  <c r="AB214" i="110" s="1"/>
  <c r="AC214" i="110"/>
  <c r="R212" i="110"/>
  <c r="O215" i="109"/>
  <c r="P213" i="109"/>
  <c r="Q213" i="109"/>
  <c r="S213" i="109" s="1"/>
  <c r="AA219" i="109"/>
  <c r="Z214" i="109"/>
  <c r="AB214" i="109" s="1"/>
  <c r="AC214" i="109"/>
  <c r="M216" i="109"/>
  <c r="D216" i="109" s="1"/>
  <c r="L217" i="109"/>
  <c r="C220" i="109"/>
  <c r="B221" i="109"/>
  <c r="F81" i="109"/>
  <c r="X81" i="109"/>
  <c r="R212" i="109"/>
  <c r="O215" i="108"/>
  <c r="P213" i="108"/>
  <c r="Q213" i="108"/>
  <c r="S213" i="108" s="1"/>
  <c r="M216" i="108"/>
  <c r="D216" i="108" s="1"/>
  <c r="L217" i="108"/>
  <c r="AA219" i="108"/>
  <c r="F81" i="108"/>
  <c r="X81" i="108"/>
  <c r="C220" i="108"/>
  <c r="B221" i="108"/>
  <c r="Z214" i="108"/>
  <c r="AB214" i="108" s="1"/>
  <c r="AC214" i="108"/>
  <c r="R212" i="108"/>
  <c r="O215" i="107"/>
  <c r="P213" i="107"/>
  <c r="Q213" i="107"/>
  <c r="S213" i="107" s="1"/>
  <c r="F81" i="107"/>
  <c r="X81" i="107"/>
  <c r="AA219" i="107"/>
  <c r="C220" i="107"/>
  <c r="B221" i="107"/>
  <c r="M216" i="107"/>
  <c r="D216" i="107" s="1"/>
  <c r="L217" i="107"/>
  <c r="Z214" i="107"/>
  <c r="AB214" i="107" s="1"/>
  <c r="AC214" i="107"/>
  <c r="R212" i="107"/>
  <c r="O215" i="106"/>
  <c r="P213" i="106"/>
  <c r="Q213" i="106"/>
  <c r="S213" i="106" s="1"/>
  <c r="R212" i="104"/>
  <c r="M216" i="106"/>
  <c r="D216" i="106" s="1"/>
  <c r="L217" i="106"/>
  <c r="Z214" i="106"/>
  <c r="AB214" i="106" s="1"/>
  <c r="AC214" i="106"/>
  <c r="C220" i="106"/>
  <c r="B221" i="106"/>
  <c r="F78" i="106"/>
  <c r="X78" i="106"/>
  <c r="AA219" i="106"/>
  <c r="R212" i="106"/>
  <c r="O215" i="105"/>
  <c r="P212" i="105"/>
  <c r="Q212" i="105"/>
  <c r="S212" i="105" s="1"/>
  <c r="M216" i="105"/>
  <c r="D216" i="105" s="1"/>
  <c r="L217" i="105"/>
  <c r="Z213" i="105"/>
  <c r="AB213" i="105" s="1"/>
  <c r="AC213" i="105"/>
  <c r="B220" i="105"/>
  <c r="C219" i="105"/>
  <c r="V79" i="105"/>
  <c r="H79" i="105"/>
  <c r="AA218" i="105"/>
  <c r="R211" i="105"/>
  <c r="O215" i="104"/>
  <c r="P213" i="104"/>
  <c r="Q213" i="104"/>
  <c r="S213" i="104" s="1"/>
  <c r="S123" i="94"/>
  <c r="R123" i="94"/>
  <c r="B221" i="104"/>
  <c r="C220" i="104"/>
  <c r="L217" i="104"/>
  <c r="M216" i="104"/>
  <c r="D216" i="104" s="1"/>
  <c r="AC214" i="104"/>
  <c r="Z214" i="104"/>
  <c r="AB214" i="104" s="1"/>
  <c r="V81" i="104"/>
  <c r="H81" i="104"/>
  <c r="AA219" i="104"/>
  <c r="Q119" i="95"/>
  <c r="R210" i="103"/>
  <c r="O214" i="103"/>
  <c r="P211" i="103"/>
  <c r="Q211" i="103"/>
  <c r="S211" i="103" s="1"/>
  <c r="B221" i="103"/>
  <c r="C220" i="103"/>
  <c r="AC213" i="103"/>
  <c r="Z213" i="103"/>
  <c r="AB213" i="103" s="1"/>
  <c r="L216" i="103"/>
  <c r="M215" i="103"/>
  <c r="D215" i="103" s="1"/>
  <c r="U81" i="103"/>
  <c r="E81" i="103" s="1"/>
  <c r="I80" i="103"/>
  <c r="AA219" i="103"/>
  <c r="O215" i="102"/>
  <c r="P213" i="102"/>
  <c r="Q213" i="102"/>
  <c r="S213" i="102" s="1"/>
  <c r="AA219" i="102"/>
  <c r="V81" i="102"/>
  <c r="H81" i="102"/>
  <c r="Z214" i="102"/>
  <c r="AB214" i="102" s="1"/>
  <c r="AC214" i="102"/>
  <c r="M216" i="102"/>
  <c r="D216" i="102" s="1"/>
  <c r="L217" i="102"/>
  <c r="C220" i="102"/>
  <c r="B221" i="102"/>
  <c r="R212" i="102"/>
  <c r="O215" i="101"/>
  <c r="P213" i="101"/>
  <c r="Q213" i="101"/>
  <c r="S213" i="101" s="1"/>
  <c r="W78" i="101"/>
  <c r="AA219" i="101"/>
  <c r="M216" i="101"/>
  <c r="D216" i="101" s="1"/>
  <c r="L217" i="101"/>
  <c r="Z214" i="101"/>
  <c r="AB214" i="101" s="1"/>
  <c r="AC214" i="101"/>
  <c r="C220" i="101"/>
  <c r="B221" i="101"/>
  <c r="R212" i="101"/>
  <c r="O214" i="100"/>
  <c r="P211" i="100"/>
  <c r="Q211" i="100"/>
  <c r="S211" i="100" s="1"/>
  <c r="R211" i="99"/>
  <c r="C219" i="100"/>
  <c r="B220" i="100"/>
  <c r="Z213" i="100"/>
  <c r="AB213" i="100" s="1"/>
  <c r="AC213" i="100"/>
  <c r="M215" i="100"/>
  <c r="D215" i="100" s="1"/>
  <c r="L216" i="100"/>
  <c r="AA218" i="100"/>
  <c r="R210" i="100"/>
  <c r="O215" i="99"/>
  <c r="P212" i="99"/>
  <c r="Q212" i="99"/>
  <c r="S212" i="99" s="1"/>
  <c r="L217" i="99"/>
  <c r="M216" i="99"/>
  <c r="D216" i="99" s="1"/>
  <c r="AC214" i="99"/>
  <c r="Z214" i="99"/>
  <c r="AB214" i="99" s="1"/>
  <c r="AA219" i="99"/>
  <c r="C220" i="99"/>
  <c r="B221" i="99"/>
  <c r="U80" i="99"/>
  <c r="E80" i="99" s="1"/>
  <c r="I79" i="99"/>
  <c r="X76" i="98"/>
  <c r="F76" i="98"/>
  <c r="O215" i="98"/>
  <c r="R130" i="98"/>
  <c r="AA219" i="98"/>
  <c r="S130" i="98"/>
  <c r="L217" i="98"/>
  <c r="M216" i="98"/>
  <c r="D216" i="98" s="1"/>
  <c r="AC213" i="98"/>
  <c r="Z213" i="98"/>
  <c r="AB213" i="98" s="1"/>
  <c r="B221" i="98"/>
  <c r="C220" i="98"/>
  <c r="O215" i="97"/>
  <c r="U205" i="97"/>
  <c r="W205" i="97" s="1"/>
  <c r="V205" i="97" s="1"/>
  <c r="X205" i="97" s="1"/>
  <c r="L217" i="97"/>
  <c r="M216" i="97"/>
  <c r="D216" i="97" s="1"/>
  <c r="AC214" i="97"/>
  <c r="Z214" i="97"/>
  <c r="AB214" i="97" s="1"/>
  <c r="C219" i="97"/>
  <c r="B220" i="97"/>
  <c r="E120" i="97"/>
  <c r="AA218" i="97"/>
  <c r="O214" i="96"/>
  <c r="U203" i="96"/>
  <c r="W203" i="96" s="1"/>
  <c r="V203" i="96" s="1"/>
  <c r="X203" i="96" s="1"/>
  <c r="C219" i="96"/>
  <c r="B220" i="96"/>
  <c r="L216" i="96"/>
  <c r="M215" i="96"/>
  <c r="D215" i="96" s="1"/>
  <c r="AC213" i="96"/>
  <c r="Z213" i="96"/>
  <c r="AB213" i="96" s="1"/>
  <c r="AA218" i="96"/>
  <c r="O215" i="95"/>
  <c r="C220" i="95"/>
  <c r="B221" i="95"/>
  <c r="Z214" i="95"/>
  <c r="AB214" i="95" s="1"/>
  <c r="AC214" i="95"/>
  <c r="M216" i="95"/>
  <c r="D216" i="95" s="1"/>
  <c r="L217" i="95"/>
  <c r="AA219" i="95"/>
  <c r="O213" i="94"/>
  <c r="AA218" i="94"/>
  <c r="B220" i="94"/>
  <c r="C219" i="94"/>
  <c r="AC212" i="94"/>
  <c r="Z212" i="94"/>
  <c r="AB212" i="94" s="1"/>
  <c r="L215" i="94"/>
  <c r="M214" i="94"/>
  <c r="D214" i="94" s="1"/>
  <c r="W80" i="99" l="1"/>
  <c r="W81" i="103"/>
  <c r="W73" i="95"/>
  <c r="E73" i="95"/>
  <c r="X75" i="94"/>
  <c r="F75" i="94"/>
  <c r="R119" i="95"/>
  <c r="R120" i="97"/>
  <c r="H120" i="97" s="1"/>
  <c r="S120" i="97"/>
  <c r="I77" i="113"/>
  <c r="U78" i="113"/>
  <c r="H77" i="100"/>
  <c r="V77" i="100"/>
  <c r="S122" i="96"/>
  <c r="R122" i="96"/>
  <c r="H122" i="96" s="1"/>
  <c r="E122" i="96"/>
  <c r="O216" i="117"/>
  <c r="U193" i="117"/>
  <c r="W193" i="117" s="1"/>
  <c r="V193" i="117" s="1"/>
  <c r="X193" i="117" s="1"/>
  <c r="S123" i="117"/>
  <c r="L218" i="117"/>
  <c r="M217" i="117"/>
  <c r="D217" i="117" s="1"/>
  <c r="Z215" i="117"/>
  <c r="AB215" i="117" s="1"/>
  <c r="AC215" i="117"/>
  <c r="C221" i="117"/>
  <c r="B222" i="117"/>
  <c r="R123" i="117"/>
  <c r="H123" i="117" s="1"/>
  <c r="E123" i="117"/>
  <c r="AA220" i="117"/>
  <c r="O216" i="116"/>
  <c r="U185" i="116"/>
  <c r="W185" i="116" s="1"/>
  <c r="V185" i="116" s="1"/>
  <c r="X185" i="116" s="1"/>
  <c r="AC215" i="116"/>
  <c r="Z215" i="116"/>
  <c r="AB215" i="116" s="1"/>
  <c r="L218" i="116"/>
  <c r="M217" i="116"/>
  <c r="D217" i="116" s="1"/>
  <c r="B222" i="116"/>
  <c r="C221" i="116"/>
  <c r="AA220" i="116"/>
  <c r="P127" i="116"/>
  <c r="I126" i="116"/>
  <c r="Q127" i="116"/>
  <c r="F127" i="116" s="1"/>
  <c r="R213" i="115"/>
  <c r="O216" i="115"/>
  <c r="P214" i="115"/>
  <c r="Q214" i="115"/>
  <c r="S214" i="115" s="1"/>
  <c r="AA219" i="115"/>
  <c r="M217" i="115"/>
  <c r="D217" i="115" s="1"/>
  <c r="L218" i="115"/>
  <c r="AC215" i="115"/>
  <c r="Z215" i="115"/>
  <c r="AB215" i="115" s="1"/>
  <c r="B221" i="115"/>
  <c r="C220" i="115"/>
  <c r="U82" i="115"/>
  <c r="E82" i="115" s="1"/>
  <c r="I81" i="115"/>
  <c r="P214" i="114"/>
  <c r="Q214" i="114"/>
  <c r="S214" i="114" s="1"/>
  <c r="L218" i="114"/>
  <c r="M217" i="114"/>
  <c r="D217" i="114" s="1"/>
  <c r="Z215" i="114"/>
  <c r="AB215" i="114" s="1"/>
  <c r="AC215" i="114"/>
  <c r="AA220" i="114"/>
  <c r="R213" i="114"/>
  <c r="O216" i="114"/>
  <c r="S119" i="95"/>
  <c r="F79" i="114"/>
  <c r="X79" i="114"/>
  <c r="B222" i="114"/>
  <c r="C221" i="114"/>
  <c r="P213" i="113"/>
  <c r="Q213" i="113"/>
  <c r="S213" i="113" s="1"/>
  <c r="O215" i="113"/>
  <c r="AC214" i="113"/>
  <c r="Z214" i="113"/>
  <c r="AB214" i="113" s="1"/>
  <c r="L217" i="113"/>
  <c r="M216" i="113"/>
  <c r="D216" i="113" s="1"/>
  <c r="AA219" i="113"/>
  <c r="R212" i="113"/>
  <c r="R212" i="112"/>
  <c r="C220" i="113"/>
  <c r="B221" i="113"/>
  <c r="O216" i="112"/>
  <c r="P213" i="112"/>
  <c r="Q213" i="112"/>
  <c r="S213" i="112" s="1"/>
  <c r="C221" i="112"/>
  <c r="B222" i="112"/>
  <c r="AA220" i="112"/>
  <c r="L218" i="112"/>
  <c r="M217" i="112"/>
  <c r="D217" i="112" s="1"/>
  <c r="AC215" i="112"/>
  <c r="Z215" i="112"/>
  <c r="AB215" i="112" s="1"/>
  <c r="U82" i="112"/>
  <c r="E82" i="112" s="1"/>
  <c r="I81" i="112"/>
  <c r="O216" i="111"/>
  <c r="P213" i="111"/>
  <c r="Q213" i="111"/>
  <c r="S213" i="111" s="1"/>
  <c r="M217" i="111"/>
  <c r="D217" i="111" s="1"/>
  <c r="L218" i="111"/>
  <c r="U79" i="111"/>
  <c r="E79" i="111" s="1"/>
  <c r="I78" i="111"/>
  <c r="AA219" i="111"/>
  <c r="Z214" i="111"/>
  <c r="AB214" i="111" s="1"/>
  <c r="AC214" i="111"/>
  <c r="B221" i="111"/>
  <c r="C220" i="111"/>
  <c r="R212" i="111"/>
  <c r="O216" i="110"/>
  <c r="P214" i="110"/>
  <c r="Q214" i="110"/>
  <c r="S214" i="110" s="1"/>
  <c r="Z215" i="110"/>
  <c r="AB215" i="110" s="1"/>
  <c r="AC215" i="110"/>
  <c r="M217" i="110"/>
  <c r="D217" i="110" s="1"/>
  <c r="L218" i="110"/>
  <c r="C221" i="110"/>
  <c r="B222" i="110"/>
  <c r="U82" i="110"/>
  <c r="E82" i="110" s="1"/>
  <c r="I81" i="110"/>
  <c r="AA220" i="110"/>
  <c r="R213" i="110"/>
  <c r="O216" i="109"/>
  <c r="P214" i="109"/>
  <c r="Q214" i="109"/>
  <c r="S214" i="109" s="1"/>
  <c r="R213" i="104"/>
  <c r="U82" i="109"/>
  <c r="E82" i="109" s="1"/>
  <c r="I81" i="109"/>
  <c r="C221" i="109"/>
  <c r="B222" i="109"/>
  <c r="M217" i="109"/>
  <c r="D217" i="109" s="1"/>
  <c r="L218" i="109"/>
  <c r="Z215" i="109"/>
  <c r="AB215" i="109" s="1"/>
  <c r="AC215" i="109"/>
  <c r="AA220" i="109"/>
  <c r="R213" i="109"/>
  <c r="O216" i="108"/>
  <c r="P214" i="108"/>
  <c r="Q214" i="108"/>
  <c r="S214" i="108" s="1"/>
  <c r="Z215" i="108"/>
  <c r="AB215" i="108" s="1"/>
  <c r="AC215" i="108"/>
  <c r="C221" i="108"/>
  <c r="B222" i="108"/>
  <c r="U82" i="108"/>
  <c r="E82" i="108" s="1"/>
  <c r="I81" i="108"/>
  <c r="AA220" i="108"/>
  <c r="M217" i="108"/>
  <c r="D217" i="108" s="1"/>
  <c r="L218" i="108"/>
  <c r="R213" i="108"/>
  <c r="O216" i="107"/>
  <c r="P214" i="107"/>
  <c r="Q214" i="107"/>
  <c r="S214" i="107" s="1"/>
  <c r="Z215" i="107"/>
  <c r="AB215" i="107" s="1"/>
  <c r="AC215" i="107"/>
  <c r="L218" i="107"/>
  <c r="M217" i="107"/>
  <c r="D217" i="107" s="1"/>
  <c r="C221" i="107"/>
  <c r="B222" i="107"/>
  <c r="AA220" i="107"/>
  <c r="U82" i="107"/>
  <c r="E82" i="107" s="1"/>
  <c r="I81" i="107"/>
  <c r="R213" i="107"/>
  <c r="O216" i="106"/>
  <c r="P214" i="106"/>
  <c r="Q214" i="106"/>
  <c r="S214" i="106" s="1"/>
  <c r="U79" i="106"/>
  <c r="E79" i="106" s="1"/>
  <c r="I78" i="106"/>
  <c r="C221" i="106"/>
  <c r="B222" i="106"/>
  <c r="Z215" i="106"/>
  <c r="AB215" i="106" s="1"/>
  <c r="AC215" i="106"/>
  <c r="L218" i="106"/>
  <c r="M217" i="106"/>
  <c r="D217" i="106" s="1"/>
  <c r="AA220" i="106"/>
  <c r="R213" i="106"/>
  <c r="O216" i="105"/>
  <c r="P213" i="105"/>
  <c r="Q213" i="105"/>
  <c r="S213" i="105" s="1"/>
  <c r="F79" i="105"/>
  <c r="X79" i="105"/>
  <c r="B221" i="105"/>
  <c r="C220" i="105"/>
  <c r="AA219" i="105"/>
  <c r="Z214" i="105"/>
  <c r="AB214" i="105" s="1"/>
  <c r="AC214" i="105"/>
  <c r="L218" i="105"/>
  <c r="M217" i="105"/>
  <c r="D217" i="105" s="1"/>
  <c r="R212" i="105"/>
  <c r="O216" i="104"/>
  <c r="P214" i="104"/>
  <c r="Q214" i="104"/>
  <c r="S214" i="104" s="1"/>
  <c r="F81" i="104"/>
  <c r="X81" i="104"/>
  <c r="AC215" i="104"/>
  <c r="Z215" i="104"/>
  <c r="AB215" i="104" s="1"/>
  <c r="L218" i="104"/>
  <c r="M217" i="104"/>
  <c r="D217" i="104" s="1"/>
  <c r="B222" i="104"/>
  <c r="C221" i="104"/>
  <c r="AA220" i="104"/>
  <c r="Q124" i="94"/>
  <c r="P124" i="94"/>
  <c r="R211" i="103"/>
  <c r="O215" i="103"/>
  <c r="P212" i="103"/>
  <c r="Q212" i="103"/>
  <c r="S212" i="103" s="1"/>
  <c r="L217" i="103"/>
  <c r="M216" i="103"/>
  <c r="D216" i="103" s="1"/>
  <c r="AC214" i="103"/>
  <c r="Z214" i="103"/>
  <c r="AB214" i="103" s="1"/>
  <c r="B222" i="103"/>
  <c r="C221" i="103"/>
  <c r="V81" i="103"/>
  <c r="H81" i="103"/>
  <c r="AA220" i="103"/>
  <c r="O216" i="102"/>
  <c r="C221" i="102"/>
  <c r="B222" i="102"/>
  <c r="M217" i="102"/>
  <c r="D217" i="102" s="1"/>
  <c r="L218" i="102"/>
  <c r="Z215" i="102"/>
  <c r="AB215" i="102" s="1"/>
  <c r="AC215" i="102"/>
  <c r="P214" i="102"/>
  <c r="Q214" i="102"/>
  <c r="S214" i="102" s="1"/>
  <c r="AA220" i="102"/>
  <c r="F81" i="102"/>
  <c r="X81" i="102"/>
  <c r="R213" i="102"/>
  <c r="O216" i="101"/>
  <c r="P214" i="101"/>
  <c r="Q214" i="101"/>
  <c r="S214" i="101" s="1"/>
  <c r="R212" i="99"/>
  <c r="AA220" i="101"/>
  <c r="V78" i="101"/>
  <c r="H78" i="101"/>
  <c r="C221" i="101"/>
  <c r="B222" i="101"/>
  <c r="Z215" i="101"/>
  <c r="AB215" i="101" s="1"/>
  <c r="AC215" i="101"/>
  <c r="M217" i="101"/>
  <c r="D217" i="101" s="1"/>
  <c r="L218" i="101"/>
  <c r="R213" i="101"/>
  <c r="O215" i="100"/>
  <c r="P212" i="100"/>
  <c r="Q212" i="100"/>
  <c r="S212" i="100" s="1"/>
  <c r="M216" i="100"/>
  <c r="D216" i="100" s="1"/>
  <c r="L217" i="100"/>
  <c r="Z214" i="100"/>
  <c r="AB214" i="100" s="1"/>
  <c r="AC214" i="100"/>
  <c r="C220" i="100"/>
  <c r="B221" i="100"/>
  <c r="AA219" i="100"/>
  <c r="R211" i="100"/>
  <c r="P213" i="99"/>
  <c r="Q213" i="99"/>
  <c r="S213" i="99" s="1"/>
  <c r="V80" i="99"/>
  <c r="H80" i="99"/>
  <c r="C221" i="99"/>
  <c r="B222" i="99"/>
  <c r="AC215" i="99"/>
  <c r="Z215" i="99"/>
  <c r="AB215" i="99" s="1"/>
  <c r="L218" i="99"/>
  <c r="M217" i="99"/>
  <c r="D217" i="99" s="1"/>
  <c r="O216" i="99"/>
  <c r="AA220" i="99"/>
  <c r="U77" i="98"/>
  <c r="I76" i="98"/>
  <c r="O216" i="98"/>
  <c r="B222" i="98"/>
  <c r="C221" i="98"/>
  <c r="AC214" i="98"/>
  <c r="Z214" i="98"/>
  <c r="AB214" i="98" s="1"/>
  <c r="L218" i="98"/>
  <c r="M217" i="98"/>
  <c r="D217" i="98" s="1"/>
  <c r="AA220" i="98"/>
  <c r="P131" i="98"/>
  <c r="Q131" i="98"/>
  <c r="U206" i="97"/>
  <c r="W206" i="97" s="1"/>
  <c r="V206" i="97" s="1"/>
  <c r="X206" i="97" s="1"/>
  <c r="O216" i="97"/>
  <c r="AA219" i="97"/>
  <c r="AC215" i="97"/>
  <c r="Z215" i="97"/>
  <c r="AB215" i="97" s="1"/>
  <c r="L218" i="97"/>
  <c r="M217" i="97"/>
  <c r="D217" i="97" s="1"/>
  <c r="C220" i="97"/>
  <c r="B221" i="97"/>
  <c r="P121" i="97"/>
  <c r="I120" i="97"/>
  <c r="Q121" i="97"/>
  <c r="F121" i="97" s="1"/>
  <c r="O215" i="96"/>
  <c r="U204" i="96"/>
  <c r="W204" i="96" s="1"/>
  <c r="V204" i="96" s="1"/>
  <c r="X204" i="96" s="1"/>
  <c r="AC214" i="96"/>
  <c r="Z214" i="96"/>
  <c r="AB214" i="96" s="1"/>
  <c r="L217" i="96"/>
  <c r="M216" i="96"/>
  <c r="D216" i="96" s="1"/>
  <c r="AA219" i="96"/>
  <c r="C220" i="96"/>
  <c r="B221" i="96"/>
  <c r="O216" i="95"/>
  <c r="L218" i="95"/>
  <c r="M217" i="95"/>
  <c r="D217" i="95" s="1"/>
  <c r="Z215" i="95"/>
  <c r="AB215" i="95" s="1"/>
  <c r="AC215" i="95"/>
  <c r="C221" i="95"/>
  <c r="B222" i="95"/>
  <c r="AA220" i="95"/>
  <c r="O214" i="94"/>
  <c r="L216" i="94"/>
  <c r="M215" i="94"/>
  <c r="D215" i="94" s="1"/>
  <c r="AC213" i="94"/>
  <c r="Z213" i="94"/>
  <c r="AB213" i="94" s="1"/>
  <c r="B221" i="94"/>
  <c r="C220" i="94"/>
  <c r="AA219" i="94"/>
  <c r="W79" i="106" l="1"/>
  <c r="W82" i="112"/>
  <c r="W82" i="109"/>
  <c r="W82" i="115"/>
  <c r="W82" i="107"/>
  <c r="W82" i="110"/>
  <c r="V82" i="110" s="1"/>
  <c r="W79" i="111"/>
  <c r="V73" i="95"/>
  <c r="H73" i="95"/>
  <c r="U76" i="94"/>
  <c r="I75" i="94"/>
  <c r="W82" i="108"/>
  <c r="V82" i="108" s="1"/>
  <c r="F77" i="100"/>
  <c r="X77" i="100"/>
  <c r="E78" i="113"/>
  <c r="W78" i="113"/>
  <c r="P123" i="96"/>
  <c r="Q123" i="96"/>
  <c r="F123" i="96" s="1"/>
  <c r="I122" i="96"/>
  <c r="O217" i="117"/>
  <c r="U194" i="117"/>
  <c r="W194" i="117" s="1"/>
  <c r="V194" i="117" s="1"/>
  <c r="X194" i="117" s="1"/>
  <c r="C222" i="117"/>
  <c r="B223" i="117"/>
  <c r="Z216" i="117"/>
  <c r="AB216" i="117" s="1"/>
  <c r="AC216" i="117"/>
  <c r="P124" i="117"/>
  <c r="I123" i="117"/>
  <c r="Q124" i="117"/>
  <c r="F124" i="117" s="1"/>
  <c r="AA221" i="117"/>
  <c r="L219" i="117"/>
  <c r="M218" i="117"/>
  <c r="D218" i="117" s="1"/>
  <c r="O217" i="116"/>
  <c r="U186" i="116"/>
  <c r="W186" i="116" s="1"/>
  <c r="V186" i="116" s="1"/>
  <c r="X186" i="116" s="1"/>
  <c r="S127" i="116"/>
  <c r="B223" i="116"/>
  <c r="C222" i="116"/>
  <c r="L219" i="116"/>
  <c r="M218" i="116"/>
  <c r="D218" i="116" s="1"/>
  <c r="AC216" i="116"/>
  <c r="Z216" i="116"/>
  <c r="AB216" i="116" s="1"/>
  <c r="R127" i="116"/>
  <c r="H127" i="116" s="1"/>
  <c r="E127" i="116"/>
  <c r="AA221" i="116"/>
  <c r="O217" i="115"/>
  <c r="P215" i="115"/>
  <c r="Q215" i="115"/>
  <c r="S215" i="115" s="1"/>
  <c r="V82" i="115"/>
  <c r="H82" i="115"/>
  <c r="AA220" i="115"/>
  <c r="M218" i="115"/>
  <c r="D218" i="115" s="1"/>
  <c r="L219" i="115"/>
  <c r="R214" i="115"/>
  <c r="B222" i="115"/>
  <c r="C221" i="115"/>
  <c r="Z216" i="115"/>
  <c r="AB216" i="115" s="1"/>
  <c r="AC216" i="115"/>
  <c r="O217" i="114"/>
  <c r="P215" i="114"/>
  <c r="Q215" i="114"/>
  <c r="S215" i="114" s="1"/>
  <c r="B223" i="114"/>
  <c r="C222" i="114"/>
  <c r="Z216" i="114"/>
  <c r="AB216" i="114" s="1"/>
  <c r="AC216" i="114"/>
  <c r="R214" i="114"/>
  <c r="AA221" i="114"/>
  <c r="U80" i="114"/>
  <c r="E80" i="114" s="1"/>
  <c r="I79" i="114"/>
  <c r="P120" i="95"/>
  <c r="Q120" i="95"/>
  <c r="L219" i="114"/>
  <c r="M218" i="114"/>
  <c r="D218" i="114" s="1"/>
  <c r="P214" i="113"/>
  <c r="Q214" i="113"/>
  <c r="S214" i="113" s="1"/>
  <c r="O216" i="113"/>
  <c r="C221" i="113"/>
  <c r="B222" i="113"/>
  <c r="L218" i="113"/>
  <c r="M217" i="113"/>
  <c r="D217" i="113" s="1"/>
  <c r="AC215" i="113"/>
  <c r="Z215" i="113"/>
  <c r="AB215" i="113" s="1"/>
  <c r="R213" i="113"/>
  <c r="AA220" i="113"/>
  <c r="O217" i="112"/>
  <c r="P214" i="112"/>
  <c r="Q214" i="112"/>
  <c r="S214" i="112" s="1"/>
  <c r="V82" i="112"/>
  <c r="H82" i="112"/>
  <c r="AA221" i="112"/>
  <c r="R213" i="112"/>
  <c r="AC216" i="112"/>
  <c r="Z216" i="112"/>
  <c r="AB216" i="112" s="1"/>
  <c r="L219" i="112"/>
  <c r="M218" i="112"/>
  <c r="D218" i="112" s="1"/>
  <c r="C222" i="112"/>
  <c r="B223" i="112"/>
  <c r="O217" i="111"/>
  <c r="P214" i="111"/>
  <c r="Q214" i="111"/>
  <c r="S214" i="111" s="1"/>
  <c r="AA220" i="111"/>
  <c r="Z215" i="111"/>
  <c r="AB215" i="111" s="1"/>
  <c r="AC215" i="111"/>
  <c r="B222" i="111"/>
  <c r="C221" i="111"/>
  <c r="V79" i="111"/>
  <c r="H79" i="111"/>
  <c r="L219" i="111"/>
  <c r="M218" i="111"/>
  <c r="D218" i="111" s="1"/>
  <c r="R213" i="111"/>
  <c r="O217" i="110"/>
  <c r="P215" i="110"/>
  <c r="Q215" i="110"/>
  <c r="S215" i="110" s="1"/>
  <c r="AA221" i="110"/>
  <c r="H82" i="110"/>
  <c r="C222" i="110"/>
  <c r="B223" i="110"/>
  <c r="L219" i="110"/>
  <c r="M218" i="110"/>
  <c r="D218" i="110" s="1"/>
  <c r="Z216" i="110"/>
  <c r="AB216" i="110" s="1"/>
  <c r="AC216" i="110"/>
  <c r="R214" i="110"/>
  <c r="O217" i="109"/>
  <c r="P215" i="109"/>
  <c r="Q215" i="109"/>
  <c r="S215" i="109" s="1"/>
  <c r="Z216" i="109"/>
  <c r="AB216" i="109" s="1"/>
  <c r="AC216" i="109"/>
  <c r="M218" i="109"/>
  <c r="D218" i="109" s="1"/>
  <c r="L219" i="109"/>
  <c r="C222" i="109"/>
  <c r="B223" i="109"/>
  <c r="V82" i="109"/>
  <c r="H82" i="109"/>
  <c r="AA221" i="109"/>
  <c r="R214" i="109"/>
  <c r="O217" i="108"/>
  <c r="P215" i="108"/>
  <c r="Q215" i="108"/>
  <c r="S215" i="108" s="1"/>
  <c r="L219" i="108"/>
  <c r="M218" i="108"/>
  <c r="D218" i="108" s="1"/>
  <c r="AA221" i="108"/>
  <c r="H82" i="108"/>
  <c r="C222" i="108"/>
  <c r="B223" i="108"/>
  <c r="Z216" i="108"/>
  <c r="AB216" i="108" s="1"/>
  <c r="AC216" i="108"/>
  <c r="R214" i="108"/>
  <c r="O217" i="107"/>
  <c r="P215" i="107"/>
  <c r="Q215" i="107"/>
  <c r="S215" i="107" s="1"/>
  <c r="V82" i="107"/>
  <c r="H82" i="107"/>
  <c r="AA221" i="107"/>
  <c r="L219" i="107"/>
  <c r="M218" i="107"/>
  <c r="D218" i="107" s="1"/>
  <c r="C222" i="107"/>
  <c r="B223" i="107"/>
  <c r="Z216" i="107"/>
  <c r="AB216" i="107" s="1"/>
  <c r="AC216" i="107"/>
  <c r="R214" i="107"/>
  <c r="O217" i="106"/>
  <c r="P215" i="106"/>
  <c r="Q215" i="106"/>
  <c r="S215" i="106" s="1"/>
  <c r="R214" i="104"/>
  <c r="L219" i="106"/>
  <c r="M218" i="106"/>
  <c r="D218" i="106" s="1"/>
  <c r="AA221" i="106"/>
  <c r="Z216" i="106"/>
  <c r="AB216" i="106" s="1"/>
  <c r="AC216" i="106"/>
  <c r="C222" i="106"/>
  <c r="B223" i="106"/>
  <c r="V79" i="106"/>
  <c r="H79" i="106"/>
  <c r="R214" i="106"/>
  <c r="O217" i="105"/>
  <c r="P214" i="105"/>
  <c r="Q214" i="105"/>
  <c r="S214" i="105" s="1"/>
  <c r="Z215" i="105"/>
  <c r="AB215" i="105" s="1"/>
  <c r="AC215" i="105"/>
  <c r="B222" i="105"/>
  <c r="C221" i="105"/>
  <c r="S124" i="94"/>
  <c r="P125" i="94" s="1"/>
  <c r="M218" i="105"/>
  <c r="D218" i="105" s="1"/>
  <c r="L219" i="105"/>
  <c r="AA220" i="105"/>
  <c r="U80" i="105"/>
  <c r="E80" i="105" s="1"/>
  <c r="I79" i="105"/>
  <c r="R213" i="105"/>
  <c r="O217" i="104"/>
  <c r="P215" i="104"/>
  <c r="Q215" i="104"/>
  <c r="S215" i="104" s="1"/>
  <c r="B223" i="104"/>
  <c r="C222" i="104"/>
  <c r="M218" i="104"/>
  <c r="D218" i="104" s="1"/>
  <c r="L219" i="104"/>
  <c r="AC216" i="104"/>
  <c r="Z216" i="104"/>
  <c r="AB216" i="104" s="1"/>
  <c r="R124" i="94"/>
  <c r="AA221" i="104"/>
  <c r="U82" i="104"/>
  <c r="E82" i="104" s="1"/>
  <c r="I81" i="104"/>
  <c r="R212" i="103"/>
  <c r="P213" i="103"/>
  <c r="Q213" i="103"/>
  <c r="S213" i="103" s="1"/>
  <c r="F81" i="103"/>
  <c r="X81" i="103"/>
  <c r="B223" i="103"/>
  <c r="C222" i="103"/>
  <c r="AC215" i="103"/>
  <c r="Z215" i="103"/>
  <c r="AB215" i="103" s="1"/>
  <c r="L218" i="103"/>
  <c r="M217" i="103"/>
  <c r="D217" i="103" s="1"/>
  <c r="O216" i="103"/>
  <c r="AA221" i="103"/>
  <c r="O217" i="102"/>
  <c r="U82" i="102"/>
  <c r="E82" i="102" s="1"/>
  <c r="I81" i="102"/>
  <c r="P215" i="102"/>
  <c r="Q215" i="102"/>
  <c r="S215" i="102" s="1"/>
  <c r="Z216" i="102"/>
  <c r="AB216" i="102" s="1"/>
  <c r="AC216" i="102"/>
  <c r="L219" i="102"/>
  <c r="M218" i="102"/>
  <c r="D218" i="102" s="1"/>
  <c r="C222" i="102"/>
  <c r="B223" i="102"/>
  <c r="R214" i="102"/>
  <c r="AA221" i="102"/>
  <c r="O217" i="101"/>
  <c r="P215" i="101"/>
  <c r="Q215" i="101"/>
  <c r="S215" i="101" s="1"/>
  <c r="L219" i="101"/>
  <c r="M218" i="101"/>
  <c r="D218" i="101" s="1"/>
  <c r="Z216" i="101"/>
  <c r="AB216" i="101" s="1"/>
  <c r="AC216" i="101"/>
  <c r="C222" i="101"/>
  <c r="B223" i="101"/>
  <c r="AA221" i="101"/>
  <c r="F78" i="101"/>
  <c r="X78" i="101"/>
  <c r="R214" i="101"/>
  <c r="O216" i="100"/>
  <c r="P213" i="100"/>
  <c r="Q213" i="100"/>
  <c r="S213" i="100" s="1"/>
  <c r="AA220" i="100"/>
  <c r="C221" i="100"/>
  <c r="B222" i="100"/>
  <c r="Z215" i="100"/>
  <c r="AB215" i="100" s="1"/>
  <c r="AC215" i="100"/>
  <c r="M217" i="100"/>
  <c r="D217" i="100" s="1"/>
  <c r="L218" i="100"/>
  <c r="R212" i="100"/>
  <c r="P214" i="99"/>
  <c r="Q214" i="99"/>
  <c r="S214" i="99" s="1"/>
  <c r="L219" i="99"/>
  <c r="M218" i="99"/>
  <c r="D218" i="99" s="1"/>
  <c r="AC216" i="99"/>
  <c r="Z216" i="99"/>
  <c r="AB216" i="99" s="1"/>
  <c r="AA221" i="99"/>
  <c r="F80" i="99"/>
  <c r="X80" i="99"/>
  <c r="R213" i="99"/>
  <c r="O217" i="99"/>
  <c r="C222" i="99"/>
  <c r="B223" i="99"/>
  <c r="W77" i="98"/>
  <c r="E77" i="98"/>
  <c r="O217" i="98"/>
  <c r="S131" i="98"/>
  <c r="M218" i="98"/>
  <c r="D218" i="98" s="1"/>
  <c r="L219" i="98"/>
  <c r="AC215" i="98"/>
  <c r="Z215" i="98"/>
  <c r="AB215" i="98" s="1"/>
  <c r="B223" i="98"/>
  <c r="C222" i="98"/>
  <c r="R131" i="98"/>
  <c r="AA221" i="98"/>
  <c r="O217" i="97"/>
  <c r="U207" i="97"/>
  <c r="W207" i="97" s="1"/>
  <c r="V207" i="97" s="1"/>
  <c r="X207" i="97" s="1"/>
  <c r="S121" i="97"/>
  <c r="AA220" i="97"/>
  <c r="R121" i="97"/>
  <c r="H121" i="97" s="1"/>
  <c r="E121" i="97"/>
  <c r="C221" i="97"/>
  <c r="B222" i="97"/>
  <c r="L219" i="97"/>
  <c r="M218" i="97"/>
  <c r="D218" i="97" s="1"/>
  <c r="AC216" i="97"/>
  <c r="Z216" i="97"/>
  <c r="AB216" i="97" s="1"/>
  <c r="U205" i="96"/>
  <c r="W205" i="96" s="1"/>
  <c r="V205" i="96" s="1"/>
  <c r="X205" i="96" s="1"/>
  <c r="O216" i="96"/>
  <c r="AA220" i="96"/>
  <c r="L218" i="96"/>
  <c r="M217" i="96"/>
  <c r="D217" i="96" s="1"/>
  <c r="AC215" i="96"/>
  <c r="Z215" i="96"/>
  <c r="AB215" i="96" s="1"/>
  <c r="C221" i="96"/>
  <c r="B222" i="96"/>
  <c r="O217" i="95"/>
  <c r="AA221" i="95"/>
  <c r="L219" i="95"/>
  <c r="M218" i="95"/>
  <c r="D218" i="95" s="1"/>
  <c r="C222" i="95"/>
  <c r="B223" i="95"/>
  <c r="Z216" i="95"/>
  <c r="AB216" i="95" s="1"/>
  <c r="AC216" i="95"/>
  <c r="O215" i="94"/>
  <c r="AA220" i="94"/>
  <c r="B222" i="94"/>
  <c r="C221" i="94"/>
  <c r="AC214" i="94"/>
  <c r="Z214" i="94"/>
  <c r="AB214" i="94" s="1"/>
  <c r="L217" i="94"/>
  <c r="M216" i="94"/>
  <c r="D216" i="94" s="1"/>
  <c r="S123" i="96" l="1"/>
  <c r="P124" i="96" s="1"/>
  <c r="W80" i="114"/>
  <c r="W80" i="105"/>
  <c r="V80" i="105" s="1"/>
  <c r="W82" i="102"/>
  <c r="W82" i="104"/>
  <c r="X73" i="95"/>
  <c r="F73" i="95"/>
  <c r="W76" i="94"/>
  <c r="E76" i="94"/>
  <c r="V78" i="113"/>
  <c r="H78" i="113"/>
  <c r="I77" i="100"/>
  <c r="U78" i="100"/>
  <c r="E78" i="100" s="1"/>
  <c r="Q124" i="96"/>
  <c r="F124" i="96" s="1"/>
  <c r="R123" i="96"/>
  <c r="H123" i="96" s="1"/>
  <c r="E123" i="96"/>
  <c r="O218" i="117"/>
  <c r="U195" i="117"/>
  <c r="W195" i="117" s="1"/>
  <c r="V195" i="117" s="1"/>
  <c r="X195" i="117" s="1"/>
  <c r="R124" i="117"/>
  <c r="H124" i="117" s="1"/>
  <c r="E124" i="117"/>
  <c r="AA222" i="117"/>
  <c r="L220" i="117"/>
  <c r="M219" i="117"/>
  <c r="D219" i="117" s="1"/>
  <c r="S124" i="117"/>
  <c r="Z217" i="117"/>
  <c r="AB217" i="117" s="1"/>
  <c r="AC217" i="117"/>
  <c r="C223" i="117"/>
  <c r="B224" i="117"/>
  <c r="U187" i="116"/>
  <c r="W187" i="116" s="1"/>
  <c r="V187" i="116" s="1"/>
  <c r="X187" i="116" s="1"/>
  <c r="O218" i="116"/>
  <c r="AA222" i="116"/>
  <c r="P128" i="116"/>
  <c r="I127" i="116"/>
  <c r="Q128" i="116"/>
  <c r="F128" i="116" s="1"/>
  <c r="AC217" i="116"/>
  <c r="Z217" i="116"/>
  <c r="AB217" i="116" s="1"/>
  <c r="M219" i="116"/>
  <c r="D219" i="116" s="1"/>
  <c r="L220" i="116"/>
  <c r="B224" i="116"/>
  <c r="C223" i="116"/>
  <c r="O218" i="115"/>
  <c r="P216" i="115"/>
  <c r="Q216" i="115"/>
  <c r="S216" i="115" s="1"/>
  <c r="B223" i="115"/>
  <c r="C222" i="115"/>
  <c r="M219" i="115"/>
  <c r="D219" i="115" s="1"/>
  <c r="L220" i="115"/>
  <c r="F82" i="115"/>
  <c r="X82" i="115"/>
  <c r="R215" i="115"/>
  <c r="Z217" i="115"/>
  <c r="AB217" i="115" s="1"/>
  <c r="AC217" i="115"/>
  <c r="AA221" i="115"/>
  <c r="P216" i="114"/>
  <c r="Q216" i="114"/>
  <c r="S216" i="114" s="1"/>
  <c r="R120" i="95"/>
  <c r="V80" i="114"/>
  <c r="H80" i="114"/>
  <c r="Z217" i="114"/>
  <c r="AB217" i="114" s="1"/>
  <c r="AC217" i="114"/>
  <c r="AA222" i="114"/>
  <c r="R215" i="114"/>
  <c r="O218" i="114"/>
  <c r="Q125" i="94"/>
  <c r="S120" i="95"/>
  <c r="B224" i="114"/>
  <c r="C223" i="114"/>
  <c r="M219" i="114"/>
  <c r="D219" i="114" s="1"/>
  <c r="L220" i="114"/>
  <c r="P215" i="113"/>
  <c r="Q215" i="113"/>
  <c r="S215" i="113" s="1"/>
  <c r="O217" i="113"/>
  <c r="AC216" i="113"/>
  <c r="Z216" i="113"/>
  <c r="AB216" i="113" s="1"/>
  <c r="L219" i="113"/>
  <c r="M218" i="113"/>
  <c r="D218" i="113" s="1"/>
  <c r="AA221" i="113"/>
  <c r="R214" i="113"/>
  <c r="R214" i="112"/>
  <c r="C222" i="113"/>
  <c r="B223" i="113"/>
  <c r="O218" i="112"/>
  <c r="P215" i="112"/>
  <c r="Q215" i="112"/>
  <c r="S215" i="112" s="1"/>
  <c r="AA222" i="112"/>
  <c r="L220" i="112"/>
  <c r="M219" i="112"/>
  <c r="D219" i="112" s="1"/>
  <c r="AC217" i="112"/>
  <c r="Z217" i="112"/>
  <c r="AB217" i="112" s="1"/>
  <c r="F82" i="112"/>
  <c r="X82" i="112"/>
  <c r="C223" i="112"/>
  <c r="B224" i="112"/>
  <c r="O218" i="111"/>
  <c r="P215" i="111"/>
  <c r="Q215" i="111"/>
  <c r="S215" i="111" s="1"/>
  <c r="AA221" i="111"/>
  <c r="Z216" i="111"/>
  <c r="AB216" i="111" s="1"/>
  <c r="AC216" i="111"/>
  <c r="M219" i="111"/>
  <c r="D219" i="111" s="1"/>
  <c r="L220" i="111"/>
  <c r="F79" i="111"/>
  <c r="X79" i="111"/>
  <c r="B223" i="111"/>
  <c r="C222" i="111"/>
  <c r="R214" i="111"/>
  <c r="O218" i="110"/>
  <c r="P216" i="110"/>
  <c r="Q216" i="110"/>
  <c r="S216" i="110" s="1"/>
  <c r="Z217" i="110"/>
  <c r="AB217" i="110" s="1"/>
  <c r="AC217" i="110"/>
  <c r="C223" i="110"/>
  <c r="B224" i="110"/>
  <c r="L220" i="110"/>
  <c r="M219" i="110"/>
  <c r="D219" i="110" s="1"/>
  <c r="AA222" i="110"/>
  <c r="F82" i="110"/>
  <c r="X82" i="110"/>
  <c r="R215" i="110"/>
  <c r="O218" i="109"/>
  <c r="P216" i="109"/>
  <c r="Q216" i="109"/>
  <c r="S216" i="109" s="1"/>
  <c r="F82" i="109"/>
  <c r="X82" i="109"/>
  <c r="AA222" i="109"/>
  <c r="C223" i="109"/>
  <c r="B224" i="109"/>
  <c r="L220" i="109"/>
  <c r="M219" i="109"/>
  <c r="D219" i="109" s="1"/>
  <c r="Z217" i="109"/>
  <c r="AB217" i="109" s="1"/>
  <c r="AC217" i="109"/>
  <c r="R215" i="109"/>
  <c r="O218" i="108"/>
  <c r="P216" i="108"/>
  <c r="Q216" i="108"/>
  <c r="S216" i="108" s="1"/>
  <c r="Z217" i="108"/>
  <c r="AB217" i="108" s="1"/>
  <c r="AC217" i="108"/>
  <c r="C223" i="108"/>
  <c r="B224" i="108"/>
  <c r="L220" i="108"/>
  <c r="M219" i="108"/>
  <c r="D219" i="108" s="1"/>
  <c r="AA222" i="108"/>
  <c r="F82" i="108"/>
  <c r="X82" i="108"/>
  <c r="R215" i="108"/>
  <c r="O218" i="107"/>
  <c r="P216" i="107"/>
  <c r="Q216" i="107"/>
  <c r="S216" i="107" s="1"/>
  <c r="Z217" i="107"/>
  <c r="AB217" i="107" s="1"/>
  <c r="AC217" i="107"/>
  <c r="C223" i="107"/>
  <c r="B224" i="107"/>
  <c r="F82" i="107"/>
  <c r="X82" i="107"/>
  <c r="AA222" i="107"/>
  <c r="L220" i="107"/>
  <c r="M219" i="107"/>
  <c r="D219" i="107" s="1"/>
  <c r="R215" i="107"/>
  <c r="O218" i="106"/>
  <c r="P216" i="106"/>
  <c r="Q216" i="106"/>
  <c r="S216" i="106" s="1"/>
  <c r="F79" i="106"/>
  <c r="X79" i="106"/>
  <c r="AA222" i="106"/>
  <c r="C223" i="106"/>
  <c r="B224" i="106"/>
  <c r="Z217" i="106"/>
  <c r="AB217" i="106" s="1"/>
  <c r="AC217" i="106"/>
  <c r="L220" i="106"/>
  <c r="M219" i="106"/>
  <c r="D219" i="106" s="1"/>
  <c r="R215" i="106"/>
  <c r="O218" i="105"/>
  <c r="P215" i="105"/>
  <c r="Q215" i="105"/>
  <c r="S215" i="105" s="1"/>
  <c r="R215" i="104"/>
  <c r="M219" i="105"/>
  <c r="D219" i="105" s="1"/>
  <c r="L220" i="105"/>
  <c r="B223" i="105"/>
  <c r="C222" i="105"/>
  <c r="H80" i="105"/>
  <c r="AA221" i="105"/>
  <c r="Z216" i="105"/>
  <c r="AB216" i="105" s="1"/>
  <c r="AC216" i="105"/>
  <c r="R214" i="105"/>
  <c r="O218" i="104"/>
  <c r="P216" i="104"/>
  <c r="Q216" i="104"/>
  <c r="S216" i="104" s="1"/>
  <c r="M219" i="104"/>
  <c r="D219" i="104" s="1"/>
  <c r="L220" i="104"/>
  <c r="AA222" i="104"/>
  <c r="V82" i="104"/>
  <c r="H82" i="104"/>
  <c r="AC217" i="104"/>
  <c r="Z217" i="104"/>
  <c r="AB217" i="104" s="1"/>
  <c r="B224" i="104"/>
  <c r="C223" i="104"/>
  <c r="P214" i="103"/>
  <c r="Q214" i="103"/>
  <c r="S214" i="103" s="1"/>
  <c r="M218" i="103"/>
  <c r="L219" i="103"/>
  <c r="AC216" i="103"/>
  <c r="Z216" i="103"/>
  <c r="AB216" i="103" s="1"/>
  <c r="B224" i="103"/>
  <c r="C223" i="103"/>
  <c r="R213" i="103"/>
  <c r="O217" i="103"/>
  <c r="D218" i="103"/>
  <c r="AA222" i="103"/>
  <c r="U82" i="103"/>
  <c r="E82" i="103" s="1"/>
  <c r="I81" i="103"/>
  <c r="W82" i="103"/>
  <c r="O218" i="102"/>
  <c r="AA222" i="102"/>
  <c r="L220" i="102"/>
  <c r="M219" i="102"/>
  <c r="D219" i="102" s="1"/>
  <c r="P216" i="102"/>
  <c r="Q216" i="102"/>
  <c r="S216" i="102" s="1"/>
  <c r="V82" i="102"/>
  <c r="H82" i="102"/>
  <c r="C223" i="102"/>
  <c r="B224" i="102"/>
  <c r="Z217" i="102"/>
  <c r="AB217" i="102" s="1"/>
  <c r="AC217" i="102"/>
  <c r="R215" i="102"/>
  <c r="O218" i="101"/>
  <c r="P216" i="101"/>
  <c r="Q216" i="101"/>
  <c r="S216" i="101" s="1"/>
  <c r="U79" i="101"/>
  <c r="E79" i="101" s="1"/>
  <c r="I78" i="101"/>
  <c r="AA222" i="101"/>
  <c r="L220" i="101"/>
  <c r="M219" i="101"/>
  <c r="D219" i="101" s="1"/>
  <c r="C223" i="101"/>
  <c r="B224" i="101"/>
  <c r="Z217" i="101"/>
  <c r="AB217" i="101" s="1"/>
  <c r="AC217" i="101"/>
  <c r="R215" i="101"/>
  <c r="O217" i="100"/>
  <c r="P214" i="100"/>
  <c r="Q214" i="100"/>
  <c r="S214" i="100" s="1"/>
  <c r="L219" i="100"/>
  <c r="M218" i="100"/>
  <c r="D218" i="100" s="1"/>
  <c r="Z216" i="100"/>
  <c r="AB216" i="100" s="1"/>
  <c r="AC216" i="100"/>
  <c r="C222" i="100"/>
  <c r="B223" i="100"/>
  <c r="AA221" i="100"/>
  <c r="R213" i="100"/>
  <c r="P215" i="99"/>
  <c r="Q215" i="99"/>
  <c r="S215" i="99" s="1"/>
  <c r="AA222" i="99"/>
  <c r="U81" i="99"/>
  <c r="E81" i="99" s="1"/>
  <c r="I80" i="99"/>
  <c r="AC217" i="99"/>
  <c r="Z217" i="99"/>
  <c r="AB217" i="99" s="1"/>
  <c r="L220" i="99"/>
  <c r="M219" i="99"/>
  <c r="D219" i="99" s="1"/>
  <c r="R214" i="99"/>
  <c r="C223" i="99"/>
  <c r="B224" i="99"/>
  <c r="O218" i="99"/>
  <c r="V77" i="98"/>
  <c r="H77" i="98"/>
  <c r="O218" i="98"/>
  <c r="AA222" i="98"/>
  <c r="M219" i="98"/>
  <c r="D219" i="98" s="1"/>
  <c r="L220" i="98"/>
  <c r="P132" i="98"/>
  <c r="Q132" i="98"/>
  <c r="B224" i="98"/>
  <c r="C223" i="98"/>
  <c r="AC216" i="98"/>
  <c r="Z216" i="98"/>
  <c r="AB216" i="98" s="1"/>
  <c r="U208" i="97"/>
  <c r="W208" i="97" s="1"/>
  <c r="V208" i="97" s="1"/>
  <c r="X208" i="97" s="1"/>
  <c r="O218" i="97"/>
  <c r="C222" i="97"/>
  <c r="B223" i="97"/>
  <c r="AC217" i="97"/>
  <c r="Z217" i="97"/>
  <c r="AB217" i="97" s="1"/>
  <c r="L220" i="97"/>
  <c r="M219" i="97"/>
  <c r="D219" i="97" s="1"/>
  <c r="AA221" i="97"/>
  <c r="P122" i="97"/>
  <c r="I121" i="97"/>
  <c r="Q122" i="97"/>
  <c r="F122" i="97" s="1"/>
  <c r="O217" i="96"/>
  <c r="U206" i="96"/>
  <c r="W206" i="96" s="1"/>
  <c r="V206" i="96" s="1"/>
  <c r="X206" i="96" s="1"/>
  <c r="C222" i="96"/>
  <c r="B223" i="96"/>
  <c r="AA221" i="96"/>
  <c r="AC216" i="96"/>
  <c r="Z216" i="96"/>
  <c r="AB216" i="96" s="1"/>
  <c r="L219" i="96"/>
  <c r="M218" i="96"/>
  <c r="D218" i="96" s="1"/>
  <c r="O218" i="95"/>
  <c r="AA222" i="95"/>
  <c r="L220" i="95"/>
  <c r="M219" i="95"/>
  <c r="D219" i="95" s="1"/>
  <c r="Z217" i="95"/>
  <c r="AB217" i="95" s="1"/>
  <c r="AC217" i="95"/>
  <c r="C223" i="95"/>
  <c r="B224" i="95"/>
  <c r="O216" i="94"/>
  <c r="AA221" i="94"/>
  <c r="L218" i="94"/>
  <c r="M217" i="94"/>
  <c r="D217" i="94" s="1"/>
  <c r="AC215" i="94"/>
  <c r="Z215" i="94"/>
  <c r="AB215" i="94" s="1"/>
  <c r="B223" i="94"/>
  <c r="C222" i="94"/>
  <c r="W81" i="99" l="1"/>
  <c r="V81" i="99" s="1"/>
  <c r="I123" i="96"/>
  <c r="S124" i="96"/>
  <c r="P125" i="96" s="1"/>
  <c r="U74" i="95"/>
  <c r="I73" i="95"/>
  <c r="V76" i="94"/>
  <c r="H76" i="94"/>
  <c r="W78" i="100"/>
  <c r="V78" i="100" s="1"/>
  <c r="H78" i="100"/>
  <c r="X78" i="113"/>
  <c r="F78" i="113"/>
  <c r="I124" i="96"/>
  <c r="Q125" i="96"/>
  <c r="F125" i="96" s="1"/>
  <c r="E124" i="96"/>
  <c r="R124" i="96"/>
  <c r="H124" i="96" s="1"/>
  <c r="S125" i="94"/>
  <c r="P126" i="94" s="1"/>
  <c r="O219" i="117"/>
  <c r="AA223" i="117"/>
  <c r="U196" i="117"/>
  <c r="W196" i="117" s="1"/>
  <c r="V196" i="117" s="1"/>
  <c r="X196" i="117" s="1"/>
  <c r="C224" i="117"/>
  <c r="B225" i="117"/>
  <c r="AC218" i="117"/>
  <c r="Z218" i="117"/>
  <c r="AB218" i="117" s="1"/>
  <c r="P125" i="117"/>
  <c r="I124" i="117"/>
  <c r="Q125" i="117"/>
  <c r="F125" i="117" s="1"/>
  <c r="L221" i="117"/>
  <c r="M220" i="117"/>
  <c r="D220" i="117" s="1"/>
  <c r="O219" i="116"/>
  <c r="U188" i="116"/>
  <c r="W188" i="116" s="1"/>
  <c r="V188" i="116" s="1"/>
  <c r="X188" i="116" s="1"/>
  <c r="AA223" i="116"/>
  <c r="M220" i="116"/>
  <c r="D220" i="116" s="1"/>
  <c r="L221" i="116"/>
  <c r="S128" i="116"/>
  <c r="B225" i="116"/>
  <c r="C224" i="116"/>
  <c r="Z218" i="116"/>
  <c r="AB218" i="116" s="1"/>
  <c r="AC218" i="116"/>
  <c r="R128" i="116"/>
  <c r="H128" i="116" s="1"/>
  <c r="E128" i="116"/>
  <c r="R125" i="94"/>
  <c r="O219" i="115"/>
  <c r="P217" i="115"/>
  <c r="Q217" i="115"/>
  <c r="S217" i="115" s="1"/>
  <c r="Z218" i="115"/>
  <c r="AB218" i="115" s="1"/>
  <c r="AC218" i="115"/>
  <c r="B224" i="115"/>
  <c r="C223" i="115"/>
  <c r="R216" i="115"/>
  <c r="U83" i="115"/>
  <c r="E83" i="115" s="1"/>
  <c r="I82" i="115"/>
  <c r="M220" i="115"/>
  <c r="D220" i="115" s="1"/>
  <c r="L221" i="115"/>
  <c r="AA222" i="115"/>
  <c r="O219" i="114"/>
  <c r="P217" i="114"/>
  <c r="Q217" i="114"/>
  <c r="S217" i="114" s="1"/>
  <c r="B225" i="114"/>
  <c r="C224" i="114"/>
  <c r="F80" i="114"/>
  <c r="X80" i="114"/>
  <c r="M220" i="114"/>
  <c r="D220" i="114" s="1"/>
  <c r="L221" i="114"/>
  <c r="AA223" i="114"/>
  <c r="P121" i="95"/>
  <c r="Q121" i="95"/>
  <c r="S121" i="95" s="1"/>
  <c r="Z218" i="114"/>
  <c r="AB218" i="114" s="1"/>
  <c r="AC218" i="114"/>
  <c r="R216" i="114"/>
  <c r="P216" i="113"/>
  <c r="Q216" i="113"/>
  <c r="S216" i="113" s="1"/>
  <c r="O218" i="113"/>
  <c r="R215" i="112"/>
  <c r="C223" i="113"/>
  <c r="B224" i="113"/>
  <c r="L220" i="113"/>
  <c r="M219" i="113"/>
  <c r="D219" i="113" s="1"/>
  <c r="AC217" i="113"/>
  <c r="Z217" i="113"/>
  <c r="AB217" i="113" s="1"/>
  <c r="R215" i="113"/>
  <c r="AA222" i="113"/>
  <c r="O219" i="112"/>
  <c r="P216" i="112"/>
  <c r="Q216" i="112"/>
  <c r="S216" i="112" s="1"/>
  <c r="C224" i="112"/>
  <c r="B225" i="112"/>
  <c r="U83" i="112"/>
  <c r="E83" i="112" s="1"/>
  <c r="I82" i="112"/>
  <c r="W83" i="112"/>
  <c r="AA223" i="112"/>
  <c r="AC218" i="112"/>
  <c r="Z218" i="112"/>
  <c r="AB218" i="112" s="1"/>
  <c r="L221" i="112"/>
  <c r="M220" i="112"/>
  <c r="D220" i="112" s="1"/>
  <c r="O219" i="111"/>
  <c r="P216" i="111"/>
  <c r="Q216" i="111"/>
  <c r="S216" i="111" s="1"/>
  <c r="AA222" i="111"/>
  <c r="U80" i="111"/>
  <c r="E80" i="111" s="1"/>
  <c r="I79" i="111"/>
  <c r="M220" i="111"/>
  <c r="D220" i="111" s="1"/>
  <c r="L221" i="111"/>
  <c r="Z217" i="111"/>
  <c r="AB217" i="111" s="1"/>
  <c r="AC217" i="111"/>
  <c r="B224" i="111"/>
  <c r="C223" i="111"/>
  <c r="R215" i="111"/>
  <c r="O219" i="110"/>
  <c r="U83" i="110"/>
  <c r="E83" i="110" s="1"/>
  <c r="I82" i="110"/>
  <c r="L221" i="110"/>
  <c r="M220" i="110"/>
  <c r="D220" i="110" s="1"/>
  <c r="AA223" i="110"/>
  <c r="P217" i="110"/>
  <c r="Q217" i="110"/>
  <c r="S217" i="110" s="1"/>
  <c r="C224" i="110"/>
  <c r="B225" i="110"/>
  <c r="AC218" i="110"/>
  <c r="Z218" i="110"/>
  <c r="AB218" i="110" s="1"/>
  <c r="R216" i="110"/>
  <c r="O219" i="109"/>
  <c r="P217" i="109"/>
  <c r="Q217" i="109"/>
  <c r="S217" i="109" s="1"/>
  <c r="Z218" i="109"/>
  <c r="AB218" i="109" s="1"/>
  <c r="AC218" i="109"/>
  <c r="C224" i="109"/>
  <c r="B225" i="109"/>
  <c r="L221" i="109"/>
  <c r="M220" i="109"/>
  <c r="D220" i="109" s="1"/>
  <c r="AA223" i="109"/>
  <c r="U83" i="109"/>
  <c r="E83" i="109" s="1"/>
  <c r="I82" i="109"/>
  <c r="R216" i="109"/>
  <c r="O219" i="108"/>
  <c r="P217" i="108"/>
  <c r="Q217" i="108"/>
  <c r="S217" i="108" s="1"/>
  <c r="U83" i="108"/>
  <c r="E83" i="108" s="1"/>
  <c r="I82" i="108"/>
  <c r="L221" i="108"/>
  <c r="M220" i="108"/>
  <c r="D220" i="108" s="1"/>
  <c r="AA223" i="108"/>
  <c r="C224" i="108"/>
  <c r="B225" i="108"/>
  <c r="AC218" i="108"/>
  <c r="Z218" i="108"/>
  <c r="AB218" i="108" s="1"/>
  <c r="R216" i="108"/>
  <c r="O219" i="107"/>
  <c r="AA223" i="107"/>
  <c r="P217" i="107"/>
  <c r="Q217" i="107"/>
  <c r="S217" i="107" s="1"/>
  <c r="L221" i="107"/>
  <c r="M220" i="107"/>
  <c r="D220" i="107" s="1"/>
  <c r="U83" i="107"/>
  <c r="E83" i="107" s="1"/>
  <c r="I82" i="107"/>
  <c r="C224" i="107"/>
  <c r="B225" i="107"/>
  <c r="AC218" i="107"/>
  <c r="Z218" i="107"/>
  <c r="AB218" i="107" s="1"/>
  <c r="R216" i="107"/>
  <c r="O219" i="106"/>
  <c r="AC218" i="106"/>
  <c r="Z218" i="106"/>
  <c r="AB218" i="106" s="1"/>
  <c r="C224" i="106"/>
  <c r="B225" i="106"/>
  <c r="P217" i="106"/>
  <c r="Q217" i="106"/>
  <c r="S217" i="106" s="1"/>
  <c r="L221" i="106"/>
  <c r="M220" i="106"/>
  <c r="D220" i="106" s="1"/>
  <c r="AA223" i="106"/>
  <c r="U80" i="106"/>
  <c r="E80" i="106" s="1"/>
  <c r="I79" i="106"/>
  <c r="R216" i="106"/>
  <c r="O219" i="105"/>
  <c r="P216" i="105"/>
  <c r="Q216" i="105"/>
  <c r="S216" i="105" s="1"/>
  <c r="AA222" i="105"/>
  <c r="M220" i="105"/>
  <c r="D220" i="105" s="1"/>
  <c r="L221" i="105"/>
  <c r="Z217" i="105"/>
  <c r="AB217" i="105" s="1"/>
  <c r="AC217" i="105"/>
  <c r="F80" i="105"/>
  <c r="X80" i="105"/>
  <c r="B224" i="105"/>
  <c r="C223" i="105"/>
  <c r="R215" i="105"/>
  <c r="O219" i="104"/>
  <c r="P217" i="104"/>
  <c r="Q217" i="104"/>
  <c r="S217" i="104" s="1"/>
  <c r="AA223" i="104"/>
  <c r="R216" i="104"/>
  <c r="B225" i="104"/>
  <c r="C224" i="104"/>
  <c r="Z218" i="104"/>
  <c r="AB218" i="104" s="1"/>
  <c r="AC218" i="104"/>
  <c r="F82" i="104"/>
  <c r="X82" i="104"/>
  <c r="M220" i="104"/>
  <c r="D220" i="104" s="1"/>
  <c r="L221" i="104"/>
  <c r="P215" i="103"/>
  <c r="Q215" i="103"/>
  <c r="S215" i="103" s="1"/>
  <c r="O218" i="103"/>
  <c r="B225" i="103"/>
  <c r="C224" i="103"/>
  <c r="AC217" i="103"/>
  <c r="Z217" i="103"/>
  <c r="AB217" i="103" s="1"/>
  <c r="R214" i="103"/>
  <c r="V82" i="103"/>
  <c r="H82" i="103"/>
  <c r="AA223" i="103"/>
  <c r="M219" i="103"/>
  <c r="D219" i="103" s="1"/>
  <c r="L220" i="103"/>
  <c r="P217" i="102"/>
  <c r="Q217" i="102"/>
  <c r="S217" i="102" s="1"/>
  <c r="AC218" i="102"/>
  <c r="Z218" i="102"/>
  <c r="AB218" i="102" s="1"/>
  <c r="C224" i="102"/>
  <c r="B225" i="102"/>
  <c r="R216" i="102"/>
  <c r="L221" i="102"/>
  <c r="M220" i="102"/>
  <c r="D220" i="102" s="1"/>
  <c r="O219" i="102"/>
  <c r="AA223" i="102"/>
  <c r="F82" i="102"/>
  <c r="X82" i="102"/>
  <c r="O219" i="101"/>
  <c r="AC218" i="101"/>
  <c r="Z218" i="101"/>
  <c r="AB218" i="101" s="1"/>
  <c r="C224" i="101"/>
  <c r="B225" i="101"/>
  <c r="P217" i="101"/>
  <c r="Q217" i="101"/>
  <c r="S217" i="101" s="1"/>
  <c r="AA223" i="101"/>
  <c r="L221" i="101"/>
  <c r="M220" i="101"/>
  <c r="D220" i="101" s="1"/>
  <c r="W79" i="101"/>
  <c r="R216" i="101"/>
  <c r="O218" i="100"/>
  <c r="P215" i="100"/>
  <c r="Q215" i="100"/>
  <c r="S215" i="100" s="1"/>
  <c r="AA222" i="100"/>
  <c r="L220" i="100"/>
  <c r="M219" i="100"/>
  <c r="D219" i="100" s="1"/>
  <c r="C223" i="100"/>
  <c r="B224" i="100"/>
  <c r="Z217" i="100"/>
  <c r="AB217" i="100" s="1"/>
  <c r="AC217" i="100"/>
  <c r="R214" i="100"/>
  <c r="P216" i="99"/>
  <c r="Q216" i="99"/>
  <c r="S216" i="99" s="1"/>
  <c r="O219" i="99"/>
  <c r="AA223" i="99"/>
  <c r="H81" i="99"/>
  <c r="R215" i="99"/>
  <c r="C224" i="99"/>
  <c r="B225" i="99"/>
  <c r="L221" i="99"/>
  <c r="M220" i="99"/>
  <c r="D220" i="99" s="1"/>
  <c r="AC218" i="99"/>
  <c r="Z218" i="99"/>
  <c r="AB218" i="99" s="1"/>
  <c r="X77" i="98"/>
  <c r="F77" i="98"/>
  <c r="O219" i="98"/>
  <c r="AA223" i="98"/>
  <c r="S132" i="98"/>
  <c r="M220" i="98"/>
  <c r="D220" i="98" s="1"/>
  <c r="L221" i="98"/>
  <c r="AC217" i="98"/>
  <c r="Z217" i="98"/>
  <c r="AB217" i="98" s="1"/>
  <c r="B225" i="98"/>
  <c r="C224" i="98"/>
  <c r="R132" i="98"/>
  <c r="O219" i="97"/>
  <c r="U209" i="97"/>
  <c r="W209" i="97" s="1"/>
  <c r="V209" i="97" s="1"/>
  <c r="X209" i="97" s="1"/>
  <c r="R122" i="97"/>
  <c r="H122" i="97" s="1"/>
  <c r="E122" i="97"/>
  <c r="L221" i="97"/>
  <c r="M220" i="97"/>
  <c r="D220" i="97" s="1"/>
  <c r="AC218" i="97"/>
  <c r="Z218" i="97"/>
  <c r="AB218" i="97" s="1"/>
  <c r="AA222" i="97"/>
  <c r="S122" i="97"/>
  <c r="C223" i="97"/>
  <c r="B224" i="97"/>
  <c r="U207" i="96"/>
  <c r="W207" i="96" s="1"/>
  <c r="V207" i="96" s="1"/>
  <c r="X207" i="96" s="1"/>
  <c r="O218" i="96"/>
  <c r="L220" i="96"/>
  <c r="M219" i="96"/>
  <c r="D219" i="96" s="1"/>
  <c r="AC217" i="96"/>
  <c r="Z217" i="96"/>
  <c r="AB217" i="96" s="1"/>
  <c r="AA222" i="96"/>
  <c r="C223" i="96"/>
  <c r="B224" i="96"/>
  <c r="O219" i="95"/>
  <c r="C224" i="95"/>
  <c r="B225" i="95"/>
  <c r="AC218" i="95"/>
  <c r="Z218" i="95"/>
  <c r="AB218" i="95" s="1"/>
  <c r="AA223" i="95"/>
  <c r="L221" i="95"/>
  <c r="M220" i="95"/>
  <c r="D220" i="95" s="1"/>
  <c r="O217" i="94"/>
  <c r="AA222" i="94"/>
  <c r="B224" i="94"/>
  <c r="C223" i="94"/>
  <c r="AC216" i="94"/>
  <c r="Z216" i="94"/>
  <c r="AB216" i="94" s="1"/>
  <c r="M218" i="94"/>
  <c r="D218" i="94" s="1"/>
  <c r="L219" i="94"/>
  <c r="W83" i="110" l="1"/>
  <c r="W83" i="108"/>
  <c r="V83" i="108" s="1"/>
  <c r="W80" i="106"/>
  <c r="W83" i="107"/>
  <c r="W83" i="109"/>
  <c r="V83" i="109" s="1"/>
  <c r="W83" i="115"/>
  <c r="V83" i="115" s="1"/>
  <c r="W74" i="95"/>
  <c r="E74" i="95"/>
  <c r="X76" i="94"/>
  <c r="F76" i="94"/>
  <c r="Q126" i="94"/>
  <c r="S126" i="94" s="1"/>
  <c r="U79" i="113"/>
  <c r="I78" i="113"/>
  <c r="F78" i="100"/>
  <c r="X78" i="100"/>
  <c r="S125" i="96"/>
  <c r="E125" i="96"/>
  <c r="R125" i="96"/>
  <c r="H125" i="96" s="1"/>
  <c r="R216" i="112"/>
  <c r="U197" i="117"/>
  <c r="W197" i="117" s="1"/>
  <c r="V197" i="117" s="1"/>
  <c r="X197" i="117" s="1"/>
  <c r="O220" i="117"/>
  <c r="S125" i="117"/>
  <c r="C225" i="117"/>
  <c r="B226" i="117"/>
  <c r="L222" i="117"/>
  <c r="M221" i="117"/>
  <c r="D221" i="117" s="1"/>
  <c r="R125" i="117"/>
  <c r="H125" i="117" s="1"/>
  <c r="E125" i="117"/>
  <c r="AC219" i="117"/>
  <c r="Z219" i="117"/>
  <c r="AB219" i="117" s="1"/>
  <c r="AA224" i="117"/>
  <c r="O220" i="116"/>
  <c r="U189" i="116"/>
  <c r="W189" i="116" s="1"/>
  <c r="V189" i="116" s="1"/>
  <c r="X189" i="116" s="1"/>
  <c r="B226" i="116"/>
  <c r="C225" i="116"/>
  <c r="M221" i="116"/>
  <c r="D221" i="116" s="1"/>
  <c r="L222" i="116"/>
  <c r="Z219" i="116"/>
  <c r="AB219" i="116" s="1"/>
  <c r="AC219" i="116"/>
  <c r="AA224" i="116"/>
  <c r="P129" i="116"/>
  <c r="I128" i="116"/>
  <c r="Q129" i="116"/>
  <c r="F129" i="116" s="1"/>
  <c r="O220" i="115"/>
  <c r="P218" i="115"/>
  <c r="Q218" i="115"/>
  <c r="S218" i="115" s="1"/>
  <c r="M221" i="115"/>
  <c r="D221" i="115" s="1"/>
  <c r="L222" i="115"/>
  <c r="H83" i="115"/>
  <c r="B225" i="115"/>
  <c r="C224" i="115"/>
  <c r="AA223" i="115"/>
  <c r="Z219" i="115"/>
  <c r="AB219" i="115" s="1"/>
  <c r="AC219" i="115"/>
  <c r="R217" i="115"/>
  <c r="O220" i="114"/>
  <c r="P218" i="114"/>
  <c r="Q218" i="114"/>
  <c r="S218" i="114" s="1"/>
  <c r="Z219" i="114"/>
  <c r="AB219" i="114" s="1"/>
  <c r="AC219" i="114"/>
  <c r="P122" i="95"/>
  <c r="Q122" i="95"/>
  <c r="B226" i="114"/>
  <c r="C225" i="114"/>
  <c r="R121" i="95"/>
  <c r="M221" i="114"/>
  <c r="D221" i="114" s="1"/>
  <c r="L222" i="114"/>
  <c r="U81" i="114"/>
  <c r="E81" i="114" s="1"/>
  <c r="I80" i="114"/>
  <c r="AA224" i="114"/>
  <c r="R217" i="114"/>
  <c r="P217" i="113"/>
  <c r="Q217" i="113"/>
  <c r="S217" i="113" s="1"/>
  <c r="O219" i="113"/>
  <c r="AC218" i="113"/>
  <c r="Z218" i="113"/>
  <c r="AB218" i="113" s="1"/>
  <c r="L221" i="113"/>
  <c r="M220" i="113"/>
  <c r="D220" i="113" s="1"/>
  <c r="C224" i="113"/>
  <c r="B225" i="113"/>
  <c r="R216" i="113"/>
  <c r="AA223" i="113"/>
  <c r="O220" i="112"/>
  <c r="P217" i="112"/>
  <c r="Q217" i="112"/>
  <c r="S217" i="112" s="1"/>
  <c r="AA224" i="112"/>
  <c r="L222" i="112"/>
  <c r="M221" i="112"/>
  <c r="D221" i="112" s="1"/>
  <c r="AC219" i="112"/>
  <c r="Z219" i="112"/>
  <c r="AB219" i="112" s="1"/>
  <c r="V83" i="112"/>
  <c r="H83" i="112"/>
  <c r="C225" i="112"/>
  <c r="B226" i="112"/>
  <c r="O220" i="111"/>
  <c r="P217" i="111"/>
  <c r="Q217" i="111"/>
  <c r="S217" i="111" s="1"/>
  <c r="AA223" i="111"/>
  <c r="Z218" i="111"/>
  <c r="AB218" i="111" s="1"/>
  <c r="AC218" i="111"/>
  <c r="M221" i="111"/>
  <c r="D221" i="111" s="1"/>
  <c r="L222" i="111"/>
  <c r="W80" i="111"/>
  <c r="B225" i="111"/>
  <c r="C224" i="111"/>
  <c r="R216" i="111"/>
  <c r="O220" i="110"/>
  <c r="P218" i="110"/>
  <c r="Q218" i="110"/>
  <c r="S218" i="110" s="1"/>
  <c r="C225" i="110"/>
  <c r="B226" i="110"/>
  <c r="R217" i="110"/>
  <c r="V83" i="110"/>
  <c r="H83" i="110"/>
  <c r="AC219" i="110"/>
  <c r="Z219" i="110"/>
  <c r="AB219" i="110" s="1"/>
  <c r="AA224" i="110"/>
  <c r="L222" i="110"/>
  <c r="M221" i="110"/>
  <c r="D221" i="110" s="1"/>
  <c r="O220" i="109"/>
  <c r="P218" i="109"/>
  <c r="Q218" i="109"/>
  <c r="S218" i="109" s="1"/>
  <c r="H83" i="109"/>
  <c r="L222" i="109"/>
  <c r="M221" i="109"/>
  <c r="D221" i="109" s="1"/>
  <c r="AA224" i="109"/>
  <c r="C225" i="109"/>
  <c r="B226" i="109"/>
  <c r="AC219" i="109"/>
  <c r="Z219" i="109"/>
  <c r="AB219" i="109" s="1"/>
  <c r="R217" i="109"/>
  <c r="O220" i="108"/>
  <c r="C225" i="108"/>
  <c r="B226" i="108"/>
  <c r="L222" i="108"/>
  <c r="M221" i="108"/>
  <c r="D221" i="108" s="1"/>
  <c r="P218" i="108"/>
  <c r="Q218" i="108"/>
  <c r="S218" i="108" s="1"/>
  <c r="AC219" i="108"/>
  <c r="Z219" i="108"/>
  <c r="AB219" i="108" s="1"/>
  <c r="AA224" i="108"/>
  <c r="H83" i="108"/>
  <c r="R217" i="108"/>
  <c r="O220" i="107"/>
  <c r="P218" i="107"/>
  <c r="Q218" i="107"/>
  <c r="S218" i="107" s="1"/>
  <c r="C225" i="107"/>
  <c r="B226" i="107"/>
  <c r="V83" i="107"/>
  <c r="H83" i="107"/>
  <c r="R217" i="107"/>
  <c r="AC219" i="107"/>
  <c r="Z219" i="107"/>
  <c r="AB219" i="107" s="1"/>
  <c r="AA224" i="107"/>
  <c r="L222" i="107"/>
  <c r="M221" i="107"/>
  <c r="D221" i="107" s="1"/>
  <c r="O220" i="106"/>
  <c r="P218" i="106"/>
  <c r="Q218" i="106"/>
  <c r="S218" i="106" s="1"/>
  <c r="V80" i="106"/>
  <c r="H80" i="106"/>
  <c r="L222" i="106"/>
  <c r="M221" i="106"/>
  <c r="D221" i="106" s="1"/>
  <c r="C225" i="106"/>
  <c r="B226" i="106"/>
  <c r="R217" i="106"/>
  <c r="AA224" i="106"/>
  <c r="AC219" i="106"/>
  <c r="Z219" i="106"/>
  <c r="AB219" i="106" s="1"/>
  <c r="O220" i="105"/>
  <c r="P217" i="105"/>
  <c r="Q217" i="105"/>
  <c r="S217" i="105" s="1"/>
  <c r="AA223" i="105"/>
  <c r="U81" i="105"/>
  <c r="E81" i="105" s="1"/>
  <c r="I80" i="105"/>
  <c r="Z218" i="105"/>
  <c r="AB218" i="105" s="1"/>
  <c r="AC218" i="105"/>
  <c r="M221" i="105"/>
  <c r="D221" i="105" s="1"/>
  <c r="L222" i="105"/>
  <c r="B225" i="105"/>
  <c r="C224" i="105"/>
  <c r="R216" i="105"/>
  <c r="O220" i="104"/>
  <c r="P218" i="104"/>
  <c r="Q218" i="104"/>
  <c r="S218" i="104" s="1"/>
  <c r="M221" i="104"/>
  <c r="D221" i="104" s="1"/>
  <c r="L222" i="104"/>
  <c r="U83" i="104"/>
  <c r="E83" i="104" s="1"/>
  <c r="I82" i="104"/>
  <c r="Z219" i="104"/>
  <c r="AB219" i="104" s="1"/>
  <c r="AC219" i="104"/>
  <c r="AA224" i="104"/>
  <c r="R217" i="104"/>
  <c r="B226" i="104"/>
  <c r="C225" i="104"/>
  <c r="O219" i="103"/>
  <c r="P216" i="103"/>
  <c r="Q216" i="103"/>
  <c r="S216" i="103" s="1"/>
  <c r="Z218" i="103"/>
  <c r="AB218" i="103" s="1"/>
  <c r="AC218" i="103"/>
  <c r="B226" i="103"/>
  <c r="C225" i="103"/>
  <c r="R215" i="103"/>
  <c r="M220" i="103"/>
  <c r="D220" i="103" s="1"/>
  <c r="L221" i="103"/>
  <c r="F82" i="103"/>
  <c r="X82" i="103"/>
  <c r="AA224" i="103"/>
  <c r="O220" i="102"/>
  <c r="AA224" i="102"/>
  <c r="AC219" i="102"/>
  <c r="Z219" i="102"/>
  <c r="AB219" i="102" s="1"/>
  <c r="P218" i="102"/>
  <c r="Q218" i="102"/>
  <c r="S218" i="102" s="1"/>
  <c r="U83" i="102"/>
  <c r="E83" i="102" s="1"/>
  <c r="I82" i="102"/>
  <c r="L222" i="102"/>
  <c r="M221" i="102"/>
  <c r="D221" i="102" s="1"/>
  <c r="C225" i="102"/>
  <c r="B226" i="102"/>
  <c r="R217" i="102"/>
  <c r="O220" i="101"/>
  <c r="P218" i="101"/>
  <c r="Q218" i="101"/>
  <c r="S218" i="101" s="1"/>
  <c r="C225" i="101"/>
  <c r="B226" i="101"/>
  <c r="V79" i="101"/>
  <c r="H79" i="101"/>
  <c r="L222" i="101"/>
  <c r="M221" i="101"/>
  <c r="D221" i="101" s="1"/>
  <c r="R217" i="101"/>
  <c r="AA224" i="101"/>
  <c r="AC219" i="101"/>
  <c r="Z219" i="101"/>
  <c r="AB219" i="101" s="1"/>
  <c r="O219" i="100"/>
  <c r="P216" i="100"/>
  <c r="Q216" i="100"/>
  <c r="S216" i="100" s="1"/>
  <c r="AC218" i="100"/>
  <c r="Z218" i="100"/>
  <c r="AB218" i="100" s="1"/>
  <c r="C224" i="100"/>
  <c r="B225" i="100"/>
  <c r="AA223" i="100"/>
  <c r="L221" i="100"/>
  <c r="M220" i="100"/>
  <c r="D220" i="100" s="1"/>
  <c r="R215" i="100"/>
  <c r="P217" i="99"/>
  <c r="Q217" i="99"/>
  <c r="S217" i="99" s="1"/>
  <c r="O220" i="99"/>
  <c r="AC219" i="99"/>
  <c r="Z219" i="99"/>
  <c r="AB219" i="99" s="1"/>
  <c r="L222" i="99"/>
  <c r="M221" i="99"/>
  <c r="D221" i="99" s="1"/>
  <c r="AA224" i="99"/>
  <c r="R216" i="99"/>
  <c r="C225" i="99"/>
  <c r="B226" i="99"/>
  <c r="F81" i="99"/>
  <c r="X81" i="99"/>
  <c r="U78" i="98"/>
  <c r="I77" i="98"/>
  <c r="O220" i="98"/>
  <c r="B226" i="98"/>
  <c r="C225" i="98"/>
  <c r="Z218" i="98"/>
  <c r="AB218" i="98" s="1"/>
  <c r="AC218" i="98"/>
  <c r="AA224" i="98"/>
  <c r="M221" i="98"/>
  <c r="D221" i="98" s="1"/>
  <c r="L222" i="98"/>
  <c r="P133" i="98"/>
  <c r="Q133" i="98"/>
  <c r="U210" i="97"/>
  <c r="W210" i="97" s="1"/>
  <c r="V210" i="97" s="1"/>
  <c r="X210" i="97" s="1"/>
  <c r="O220" i="97"/>
  <c r="AA223" i="97"/>
  <c r="AC219" i="97"/>
  <c r="Z219" i="97"/>
  <c r="AB219" i="97" s="1"/>
  <c r="L222" i="97"/>
  <c r="M221" i="97"/>
  <c r="D221" i="97" s="1"/>
  <c r="C224" i="97"/>
  <c r="B225" i="97"/>
  <c r="P123" i="97"/>
  <c r="I122" i="97"/>
  <c r="Q123" i="97"/>
  <c r="F123" i="97" s="1"/>
  <c r="O219" i="96"/>
  <c r="U208" i="96"/>
  <c r="W208" i="96" s="1"/>
  <c r="V208" i="96" s="1"/>
  <c r="X208" i="96" s="1"/>
  <c r="C224" i="96"/>
  <c r="B225" i="96"/>
  <c r="AC218" i="96"/>
  <c r="Z218" i="96"/>
  <c r="AB218" i="96" s="1"/>
  <c r="L221" i="96"/>
  <c r="M220" i="96"/>
  <c r="D220" i="96" s="1"/>
  <c r="AA223" i="96"/>
  <c r="O220" i="95"/>
  <c r="L222" i="95"/>
  <c r="M221" i="95"/>
  <c r="D221" i="95" s="1"/>
  <c r="C225" i="95"/>
  <c r="B226" i="95"/>
  <c r="AC219" i="95"/>
  <c r="Z219" i="95"/>
  <c r="AB219" i="95" s="1"/>
  <c r="AA224" i="95"/>
  <c r="O218" i="94"/>
  <c r="AC217" i="94"/>
  <c r="Z217" i="94"/>
  <c r="AB217" i="94" s="1"/>
  <c r="B225" i="94"/>
  <c r="C224" i="94"/>
  <c r="M219" i="94"/>
  <c r="D219" i="94" s="1"/>
  <c r="L220" i="94"/>
  <c r="AA223" i="94"/>
  <c r="W83" i="102" l="1"/>
  <c r="R126" i="94"/>
  <c r="W83" i="104"/>
  <c r="W81" i="105"/>
  <c r="V74" i="95"/>
  <c r="H74" i="95"/>
  <c r="U77" i="94"/>
  <c r="I76" i="94"/>
  <c r="I78" i="100"/>
  <c r="U79" i="100"/>
  <c r="E79" i="100" s="1"/>
  <c r="E79" i="113"/>
  <c r="W79" i="113"/>
  <c r="I125" i="96"/>
  <c r="P126" i="96"/>
  <c r="Q126" i="96"/>
  <c r="F126" i="96" s="1"/>
  <c r="U198" i="117"/>
  <c r="W198" i="117" s="1"/>
  <c r="V198" i="117" s="1"/>
  <c r="X198" i="117" s="1"/>
  <c r="C226" i="117"/>
  <c r="B227" i="117"/>
  <c r="P126" i="117"/>
  <c r="I125" i="117"/>
  <c r="Q126" i="117"/>
  <c r="F126" i="117" s="1"/>
  <c r="AC220" i="117"/>
  <c r="Z220" i="117"/>
  <c r="AB220" i="117" s="1"/>
  <c r="L223" i="117"/>
  <c r="M222" i="117"/>
  <c r="D222" i="117" s="1"/>
  <c r="AA225" i="117"/>
  <c r="O221" i="117"/>
  <c r="O221" i="116"/>
  <c r="U190" i="116"/>
  <c r="W190" i="116" s="1"/>
  <c r="V190" i="116" s="1"/>
  <c r="X190" i="116" s="1"/>
  <c r="S129" i="116"/>
  <c r="B227" i="116"/>
  <c r="C226" i="116"/>
  <c r="R129" i="116"/>
  <c r="H129" i="116" s="1"/>
  <c r="E129" i="116"/>
  <c r="Z220" i="116"/>
  <c r="AB220" i="116" s="1"/>
  <c r="AC220" i="116"/>
  <c r="M222" i="116"/>
  <c r="D222" i="116" s="1"/>
  <c r="L223" i="116"/>
  <c r="AA225" i="116"/>
  <c r="O221" i="115"/>
  <c r="P219" i="115"/>
  <c r="Q219" i="115"/>
  <c r="S219" i="115" s="1"/>
  <c r="Z220" i="115"/>
  <c r="AB220" i="115" s="1"/>
  <c r="AC220" i="115"/>
  <c r="B226" i="115"/>
  <c r="C225" i="115"/>
  <c r="F83" i="115"/>
  <c r="X83" i="115"/>
  <c r="AA224" i="115"/>
  <c r="M222" i="115"/>
  <c r="D222" i="115" s="1"/>
  <c r="L223" i="115"/>
  <c r="R218" i="115"/>
  <c r="O221" i="114"/>
  <c r="P219" i="114"/>
  <c r="Q219" i="114"/>
  <c r="S219" i="114" s="1"/>
  <c r="W81" i="114"/>
  <c r="M222" i="114"/>
  <c r="D222" i="114" s="1"/>
  <c r="L223" i="114"/>
  <c r="AA225" i="114"/>
  <c r="R122" i="95"/>
  <c r="B227" i="114"/>
  <c r="C226" i="114"/>
  <c r="S122" i="95"/>
  <c r="Z220" i="114"/>
  <c r="AB220" i="114" s="1"/>
  <c r="AC220" i="114"/>
  <c r="R218" i="114"/>
  <c r="P218" i="113"/>
  <c r="Q218" i="113"/>
  <c r="S218" i="113" s="1"/>
  <c r="O220" i="113"/>
  <c r="AA224" i="113"/>
  <c r="L222" i="113"/>
  <c r="M221" i="113"/>
  <c r="D221" i="113" s="1"/>
  <c r="AC219" i="113"/>
  <c r="Z219" i="113"/>
  <c r="AB219" i="113" s="1"/>
  <c r="R217" i="113"/>
  <c r="R217" i="112"/>
  <c r="C225" i="113"/>
  <c r="B226" i="113"/>
  <c r="O221" i="112"/>
  <c r="P218" i="112"/>
  <c r="Q218" i="112"/>
  <c r="S218" i="112" s="1"/>
  <c r="C226" i="112"/>
  <c r="B227" i="112"/>
  <c r="AA225" i="112"/>
  <c r="F83" i="112"/>
  <c r="X83" i="112"/>
  <c r="AC220" i="112"/>
  <c r="Z220" i="112"/>
  <c r="AB220" i="112" s="1"/>
  <c r="L223" i="112"/>
  <c r="M222" i="112"/>
  <c r="D222" i="112" s="1"/>
  <c r="O221" i="111"/>
  <c r="P218" i="111"/>
  <c r="Q218" i="111"/>
  <c r="S218" i="111" s="1"/>
  <c r="R218" i="110"/>
  <c r="B226" i="111"/>
  <c r="C225" i="111"/>
  <c r="M222" i="111"/>
  <c r="D222" i="111" s="1"/>
  <c r="L223" i="111"/>
  <c r="Z219" i="111"/>
  <c r="AB219" i="111" s="1"/>
  <c r="AC219" i="111"/>
  <c r="AA224" i="111"/>
  <c r="V80" i="111"/>
  <c r="H80" i="111"/>
  <c r="R217" i="111"/>
  <c r="O221" i="110"/>
  <c r="P219" i="110"/>
  <c r="Q219" i="110"/>
  <c r="S219" i="110" s="1"/>
  <c r="L223" i="110"/>
  <c r="M222" i="110"/>
  <c r="D222" i="110" s="1"/>
  <c r="AA225" i="110"/>
  <c r="AC220" i="110"/>
  <c r="Z220" i="110"/>
  <c r="AB220" i="110" s="1"/>
  <c r="F83" i="110"/>
  <c r="X83" i="110"/>
  <c r="C226" i="110"/>
  <c r="B227" i="110"/>
  <c r="O221" i="109"/>
  <c r="C226" i="109"/>
  <c r="B227" i="109"/>
  <c r="L223" i="109"/>
  <c r="M222" i="109"/>
  <c r="D222" i="109" s="1"/>
  <c r="F83" i="109"/>
  <c r="X83" i="109"/>
  <c r="P219" i="109"/>
  <c r="Q219" i="109"/>
  <c r="S219" i="109" s="1"/>
  <c r="R218" i="108"/>
  <c r="AC220" i="109"/>
  <c r="Z220" i="109"/>
  <c r="AB220" i="109" s="1"/>
  <c r="AA225" i="109"/>
  <c r="R218" i="109"/>
  <c r="P219" i="108"/>
  <c r="Q219" i="108"/>
  <c r="S219" i="108" s="1"/>
  <c r="O221" i="108"/>
  <c r="AC220" i="108"/>
  <c r="Z220" i="108"/>
  <c r="AB220" i="108" s="1"/>
  <c r="C226" i="108"/>
  <c r="B227" i="108"/>
  <c r="R218" i="107"/>
  <c r="F83" i="108"/>
  <c r="X83" i="108"/>
  <c r="L223" i="108"/>
  <c r="M222" i="108"/>
  <c r="D222" i="108" s="1"/>
  <c r="AA225" i="108"/>
  <c r="O221" i="107"/>
  <c r="P219" i="107"/>
  <c r="Q219" i="107"/>
  <c r="S219" i="107" s="1"/>
  <c r="L223" i="107"/>
  <c r="M222" i="107"/>
  <c r="D222" i="107" s="1"/>
  <c r="F83" i="107"/>
  <c r="X83" i="107"/>
  <c r="AA225" i="107"/>
  <c r="R218" i="106"/>
  <c r="AC220" i="107"/>
  <c r="Z220" i="107"/>
  <c r="AB220" i="107" s="1"/>
  <c r="C226" i="107"/>
  <c r="B227" i="107"/>
  <c r="O221" i="106"/>
  <c r="P219" i="106"/>
  <c r="Q219" i="106"/>
  <c r="S219" i="106" s="1"/>
  <c r="AC220" i="106"/>
  <c r="Z220" i="106"/>
  <c r="AB220" i="106" s="1"/>
  <c r="AA225" i="106"/>
  <c r="L223" i="106"/>
  <c r="M222" i="106"/>
  <c r="D222" i="106" s="1"/>
  <c r="F80" i="106"/>
  <c r="X80" i="106"/>
  <c r="C226" i="106"/>
  <c r="B227" i="106"/>
  <c r="O221" i="105"/>
  <c r="P218" i="105"/>
  <c r="Q218" i="105"/>
  <c r="S218" i="105" s="1"/>
  <c r="AA224" i="105"/>
  <c r="M222" i="105"/>
  <c r="D222" i="105" s="1"/>
  <c r="L223" i="105"/>
  <c r="Z219" i="105"/>
  <c r="AB219" i="105" s="1"/>
  <c r="AC219" i="105"/>
  <c r="V81" i="105"/>
  <c r="H81" i="105"/>
  <c r="B226" i="105"/>
  <c r="C225" i="105"/>
  <c r="R217" i="105"/>
  <c r="O221" i="104"/>
  <c r="P219" i="104"/>
  <c r="Q219" i="104"/>
  <c r="S219" i="104" s="1"/>
  <c r="B227" i="104"/>
  <c r="C226" i="104"/>
  <c r="P127" i="94"/>
  <c r="Q127" i="94"/>
  <c r="AA225" i="104"/>
  <c r="Z220" i="104"/>
  <c r="AB220" i="104" s="1"/>
  <c r="AC220" i="104"/>
  <c r="V83" i="104"/>
  <c r="H83" i="104"/>
  <c r="M222" i="104"/>
  <c r="D222" i="104" s="1"/>
  <c r="L223" i="104"/>
  <c r="R218" i="104"/>
  <c r="O220" i="103"/>
  <c r="P217" i="103"/>
  <c r="Q217" i="103"/>
  <c r="S217" i="103" s="1"/>
  <c r="U83" i="103"/>
  <c r="E83" i="103" s="1"/>
  <c r="I82" i="103"/>
  <c r="M221" i="103"/>
  <c r="D221" i="103" s="1"/>
  <c r="L222" i="103"/>
  <c r="B227" i="103"/>
  <c r="C226" i="103"/>
  <c r="R216" i="103"/>
  <c r="AA225" i="103"/>
  <c r="Z219" i="103"/>
  <c r="AB219" i="103" s="1"/>
  <c r="AC219" i="103"/>
  <c r="P219" i="102"/>
  <c r="Q219" i="102"/>
  <c r="S219" i="102" s="1"/>
  <c r="O221" i="102"/>
  <c r="C226" i="102"/>
  <c r="B227" i="102"/>
  <c r="V83" i="102"/>
  <c r="H83" i="102"/>
  <c r="AC220" i="102"/>
  <c r="Z220" i="102"/>
  <c r="AB220" i="102" s="1"/>
  <c r="R218" i="101"/>
  <c r="AA225" i="102"/>
  <c r="L223" i="102"/>
  <c r="M222" i="102"/>
  <c r="D222" i="102" s="1"/>
  <c r="R218" i="102"/>
  <c r="O221" i="101"/>
  <c r="P219" i="101"/>
  <c r="Q219" i="101"/>
  <c r="S219" i="101" s="1"/>
  <c r="AC220" i="101"/>
  <c r="Z220" i="101"/>
  <c r="AB220" i="101" s="1"/>
  <c r="L223" i="101"/>
  <c r="M222" i="101"/>
  <c r="D222" i="101" s="1"/>
  <c r="F79" i="101"/>
  <c r="X79" i="101"/>
  <c r="AA225" i="101"/>
  <c r="C226" i="101"/>
  <c r="B227" i="101"/>
  <c r="O220" i="100"/>
  <c r="AA224" i="100"/>
  <c r="AC219" i="100"/>
  <c r="Z219" i="100"/>
  <c r="AB219" i="100" s="1"/>
  <c r="P217" i="100"/>
  <c r="Q217" i="100"/>
  <c r="S217" i="100" s="1"/>
  <c r="L222" i="100"/>
  <c r="M221" i="100"/>
  <c r="D221" i="100" s="1"/>
  <c r="C225" i="100"/>
  <c r="B226" i="100"/>
  <c r="R216" i="100"/>
  <c r="P218" i="99"/>
  <c r="Q218" i="99"/>
  <c r="S218" i="99" s="1"/>
  <c r="O221" i="99"/>
  <c r="AA225" i="99"/>
  <c r="L223" i="99"/>
  <c r="M222" i="99"/>
  <c r="D222" i="99" s="1"/>
  <c r="AC220" i="99"/>
  <c r="Z220" i="99"/>
  <c r="AB220" i="99" s="1"/>
  <c r="R217" i="99"/>
  <c r="U82" i="99"/>
  <c r="E82" i="99" s="1"/>
  <c r="I81" i="99"/>
  <c r="W82" i="99"/>
  <c r="C226" i="99"/>
  <c r="B227" i="99"/>
  <c r="W78" i="98"/>
  <c r="E78" i="98"/>
  <c r="O221" i="98"/>
  <c r="S123" i="97"/>
  <c r="I123" i="97" s="1"/>
  <c r="S133" i="98"/>
  <c r="M222" i="98"/>
  <c r="D222" i="98" s="1"/>
  <c r="L223" i="98"/>
  <c r="B227" i="98"/>
  <c r="C226" i="98"/>
  <c r="R133" i="98"/>
  <c r="Z219" i="98"/>
  <c r="AB219" i="98" s="1"/>
  <c r="AC219" i="98"/>
  <c r="AA225" i="98"/>
  <c r="O221" i="97"/>
  <c r="U211" i="97"/>
  <c r="W211" i="97" s="1"/>
  <c r="V211" i="97" s="1"/>
  <c r="X211" i="97" s="1"/>
  <c r="R123" i="97"/>
  <c r="H123" i="97" s="1"/>
  <c r="E123" i="97"/>
  <c r="C225" i="97"/>
  <c r="B226" i="97"/>
  <c r="AA224" i="97"/>
  <c r="L223" i="97"/>
  <c r="M222" i="97"/>
  <c r="D222" i="97" s="1"/>
  <c r="AC220" i="97"/>
  <c r="Z220" i="97"/>
  <c r="AB220" i="97" s="1"/>
  <c r="U209" i="96"/>
  <c r="W209" i="96" s="1"/>
  <c r="V209" i="96" s="1"/>
  <c r="X209" i="96" s="1"/>
  <c r="O220" i="96"/>
  <c r="L222" i="96"/>
  <c r="M221" i="96"/>
  <c r="D221" i="96" s="1"/>
  <c r="AC219" i="96"/>
  <c r="Z219" i="96"/>
  <c r="AB219" i="96" s="1"/>
  <c r="AA224" i="96"/>
  <c r="C225" i="96"/>
  <c r="B226" i="96"/>
  <c r="O221" i="95"/>
  <c r="AC220" i="95"/>
  <c r="Z220" i="95"/>
  <c r="AB220" i="95" s="1"/>
  <c r="AA225" i="95"/>
  <c r="C226" i="95"/>
  <c r="B227" i="95"/>
  <c r="L223" i="95"/>
  <c r="M222" i="95"/>
  <c r="D222" i="95" s="1"/>
  <c r="O219" i="94"/>
  <c r="AA224" i="94"/>
  <c r="M220" i="94"/>
  <c r="D220" i="94" s="1"/>
  <c r="L221" i="94"/>
  <c r="B226" i="94"/>
  <c r="C225" i="94"/>
  <c r="Z218" i="94"/>
  <c r="AB218" i="94" s="1"/>
  <c r="AC218" i="94"/>
  <c r="W83" i="103" l="1"/>
  <c r="P124" i="97"/>
  <c r="X74" i="95"/>
  <c r="F74" i="95"/>
  <c r="W77" i="94"/>
  <c r="E77" i="94"/>
  <c r="W79" i="100"/>
  <c r="V79" i="100" s="1"/>
  <c r="H79" i="113"/>
  <c r="V79" i="113"/>
  <c r="H79" i="100"/>
  <c r="S126" i="96"/>
  <c r="R126" i="96"/>
  <c r="H126" i="96" s="1"/>
  <c r="E126" i="96"/>
  <c r="U199" i="117"/>
  <c r="W199" i="117" s="1"/>
  <c r="V199" i="117" s="1"/>
  <c r="X199" i="117" s="1"/>
  <c r="O222" i="117"/>
  <c r="L224" i="117"/>
  <c r="M223" i="117"/>
  <c r="D223" i="117" s="1"/>
  <c r="AC221" i="117"/>
  <c r="Z221" i="117"/>
  <c r="AB221" i="117" s="1"/>
  <c r="R126" i="117"/>
  <c r="H126" i="117" s="1"/>
  <c r="E126" i="117"/>
  <c r="AA226" i="117"/>
  <c r="S126" i="117"/>
  <c r="C227" i="117"/>
  <c r="B228" i="117"/>
  <c r="O222" i="116"/>
  <c r="U191" i="116"/>
  <c r="W191" i="116" s="1"/>
  <c r="V191" i="116" s="1"/>
  <c r="X191" i="116" s="1"/>
  <c r="M223" i="116"/>
  <c r="D223" i="116" s="1"/>
  <c r="L224" i="116"/>
  <c r="Z221" i="116"/>
  <c r="AB221" i="116" s="1"/>
  <c r="AC221" i="116"/>
  <c r="AA226" i="116"/>
  <c r="P130" i="116"/>
  <c r="I129" i="116"/>
  <c r="Q130" i="116"/>
  <c r="F130" i="116" s="1"/>
  <c r="B228" i="116"/>
  <c r="C227" i="116"/>
  <c r="Q124" i="97"/>
  <c r="F124" i="97" s="1"/>
  <c r="O222" i="115"/>
  <c r="P220" i="115"/>
  <c r="Q220" i="115"/>
  <c r="S220" i="115" s="1"/>
  <c r="M223" i="115"/>
  <c r="D223" i="115" s="1"/>
  <c r="L224" i="115"/>
  <c r="B227" i="115"/>
  <c r="C226" i="115"/>
  <c r="U84" i="115"/>
  <c r="E84" i="115" s="1"/>
  <c r="I83" i="115"/>
  <c r="W84" i="115"/>
  <c r="AA225" i="115"/>
  <c r="Z221" i="115"/>
  <c r="AB221" i="115" s="1"/>
  <c r="AC221" i="115"/>
  <c r="R219" i="115"/>
  <c r="O222" i="114"/>
  <c r="P220" i="114"/>
  <c r="Q220" i="114"/>
  <c r="S220" i="114" s="1"/>
  <c r="B228" i="114"/>
  <c r="C227" i="114"/>
  <c r="M223" i="114"/>
  <c r="D223" i="114" s="1"/>
  <c r="L224" i="114"/>
  <c r="V81" i="114"/>
  <c r="H81" i="114"/>
  <c r="Z221" i="114"/>
  <c r="AB221" i="114" s="1"/>
  <c r="AC221" i="114"/>
  <c r="P123" i="95"/>
  <c r="Q123" i="95"/>
  <c r="AA226" i="114"/>
  <c r="R219" i="114"/>
  <c r="O221" i="113"/>
  <c r="P219" i="113"/>
  <c r="Q219" i="113"/>
  <c r="S219" i="113" s="1"/>
  <c r="R218" i="112"/>
  <c r="C226" i="113"/>
  <c r="B227" i="113"/>
  <c r="R218" i="113"/>
  <c r="AA225" i="113"/>
  <c r="AC220" i="113"/>
  <c r="Z220" i="113"/>
  <c r="AB220" i="113" s="1"/>
  <c r="L223" i="113"/>
  <c r="M222" i="113"/>
  <c r="D222" i="113" s="1"/>
  <c r="O222" i="112"/>
  <c r="P219" i="112"/>
  <c r="Q219" i="112"/>
  <c r="S219" i="112" s="1"/>
  <c r="U84" i="112"/>
  <c r="E84" i="112" s="1"/>
  <c r="I83" i="112"/>
  <c r="AA226" i="112"/>
  <c r="L224" i="112"/>
  <c r="M223" i="112"/>
  <c r="D223" i="112" s="1"/>
  <c r="AC221" i="112"/>
  <c r="Z221" i="112"/>
  <c r="AB221" i="112" s="1"/>
  <c r="C227" i="112"/>
  <c r="B228" i="112"/>
  <c r="O222" i="111"/>
  <c r="P219" i="111"/>
  <c r="Q219" i="111"/>
  <c r="S219" i="111" s="1"/>
  <c r="R219" i="110"/>
  <c r="F80" i="111"/>
  <c r="X80" i="111"/>
  <c r="Z220" i="111"/>
  <c r="AB220" i="111" s="1"/>
  <c r="AC220" i="111"/>
  <c r="M223" i="111"/>
  <c r="D223" i="111" s="1"/>
  <c r="L224" i="111"/>
  <c r="AA225" i="111"/>
  <c r="R218" i="111"/>
  <c r="B227" i="111"/>
  <c r="C226" i="111"/>
  <c r="O222" i="110"/>
  <c r="P220" i="110"/>
  <c r="Q220" i="110"/>
  <c r="S220" i="110" s="1"/>
  <c r="C227" i="110"/>
  <c r="B228" i="110"/>
  <c r="U84" i="110"/>
  <c r="E84" i="110" s="1"/>
  <c r="I83" i="110"/>
  <c r="L224" i="110"/>
  <c r="M223" i="110"/>
  <c r="D223" i="110" s="1"/>
  <c r="R219" i="108"/>
  <c r="AA226" i="110"/>
  <c r="AC221" i="110"/>
  <c r="Z221" i="110"/>
  <c r="AB221" i="110" s="1"/>
  <c r="P220" i="109"/>
  <c r="Q220" i="109"/>
  <c r="S220" i="109" s="1"/>
  <c r="O222" i="109"/>
  <c r="U84" i="109"/>
  <c r="E84" i="109" s="1"/>
  <c r="I83" i="109"/>
  <c r="C227" i="109"/>
  <c r="B228" i="109"/>
  <c r="AC221" i="109"/>
  <c r="Z221" i="109"/>
  <c r="AB221" i="109" s="1"/>
  <c r="R219" i="109"/>
  <c r="L224" i="109"/>
  <c r="M223" i="109"/>
  <c r="D223" i="109" s="1"/>
  <c r="AA226" i="109"/>
  <c r="O222" i="108"/>
  <c r="P220" i="108"/>
  <c r="Q220" i="108"/>
  <c r="S220" i="108" s="1"/>
  <c r="U84" i="108"/>
  <c r="E84" i="108" s="1"/>
  <c r="I83" i="108"/>
  <c r="AA226" i="108"/>
  <c r="AC221" i="108"/>
  <c r="Z221" i="108"/>
  <c r="AB221" i="108" s="1"/>
  <c r="R219" i="107"/>
  <c r="L224" i="108"/>
  <c r="M223" i="108"/>
  <c r="D223" i="108" s="1"/>
  <c r="C227" i="108"/>
  <c r="B228" i="108"/>
  <c r="O222" i="107"/>
  <c r="P220" i="107"/>
  <c r="Q220" i="107"/>
  <c r="S220" i="107" s="1"/>
  <c r="AA226" i="107"/>
  <c r="AC221" i="107"/>
  <c r="Z221" i="107"/>
  <c r="AB221" i="107" s="1"/>
  <c r="L224" i="107"/>
  <c r="M223" i="107"/>
  <c r="D223" i="107" s="1"/>
  <c r="S127" i="94"/>
  <c r="Q128" i="94" s="1"/>
  <c r="R219" i="106"/>
  <c r="C227" i="107"/>
  <c r="B228" i="107"/>
  <c r="U84" i="107"/>
  <c r="E84" i="107" s="1"/>
  <c r="I83" i="107"/>
  <c r="O222" i="106"/>
  <c r="P220" i="106"/>
  <c r="Q220" i="106"/>
  <c r="S220" i="106" s="1"/>
  <c r="C227" i="106"/>
  <c r="B228" i="106"/>
  <c r="U81" i="106"/>
  <c r="E81" i="106" s="1"/>
  <c r="I80" i="106"/>
  <c r="AC221" i="106"/>
  <c r="Z221" i="106"/>
  <c r="AB221" i="106" s="1"/>
  <c r="AA226" i="106"/>
  <c r="L224" i="106"/>
  <c r="M223" i="106"/>
  <c r="D223" i="106" s="1"/>
  <c r="O222" i="105"/>
  <c r="P219" i="105"/>
  <c r="Q219" i="105"/>
  <c r="S219" i="105" s="1"/>
  <c r="AA225" i="105"/>
  <c r="Z220" i="105"/>
  <c r="AB220" i="105" s="1"/>
  <c r="AC220" i="105"/>
  <c r="M223" i="105"/>
  <c r="D223" i="105" s="1"/>
  <c r="L224" i="105"/>
  <c r="B227" i="105"/>
  <c r="C226" i="105"/>
  <c r="F81" i="105"/>
  <c r="X81" i="105"/>
  <c r="R218" i="105"/>
  <c r="O222" i="104"/>
  <c r="P220" i="104"/>
  <c r="Q220" i="104"/>
  <c r="S220" i="104" s="1"/>
  <c r="M223" i="104"/>
  <c r="D223" i="104" s="1"/>
  <c r="L224" i="104"/>
  <c r="Z221" i="104"/>
  <c r="AB221" i="104" s="1"/>
  <c r="AC221" i="104"/>
  <c r="R127" i="94"/>
  <c r="B228" i="104"/>
  <c r="C227" i="104"/>
  <c r="F83" i="104"/>
  <c r="X83" i="104"/>
  <c r="AA226" i="104"/>
  <c r="R219" i="104"/>
  <c r="O221" i="103"/>
  <c r="P218" i="103"/>
  <c r="Q218" i="103"/>
  <c r="S218" i="103" s="1"/>
  <c r="B228" i="103"/>
  <c r="C227" i="103"/>
  <c r="R217" i="103"/>
  <c r="Z220" i="103"/>
  <c r="AB220" i="103" s="1"/>
  <c r="AC220" i="103"/>
  <c r="AA226" i="103"/>
  <c r="M222" i="103"/>
  <c r="D222" i="103" s="1"/>
  <c r="L223" i="103"/>
  <c r="V83" i="103"/>
  <c r="H83" i="103"/>
  <c r="P220" i="102"/>
  <c r="Q220" i="102"/>
  <c r="S220" i="102" s="1"/>
  <c r="O222" i="102"/>
  <c r="R219" i="101"/>
  <c r="L224" i="102"/>
  <c r="M223" i="102"/>
  <c r="D223" i="102" s="1"/>
  <c r="AC221" i="102"/>
  <c r="Z221" i="102"/>
  <c r="AB221" i="102" s="1"/>
  <c r="F83" i="102"/>
  <c r="X83" i="102"/>
  <c r="AA226" i="102"/>
  <c r="R219" i="102"/>
  <c r="C227" i="102"/>
  <c r="B228" i="102"/>
  <c r="O222" i="101"/>
  <c r="P220" i="101"/>
  <c r="Q220" i="101"/>
  <c r="S220" i="101" s="1"/>
  <c r="C227" i="101"/>
  <c r="B228" i="101"/>
  <c r="L224" i="101"/>
  <c r="M223" i="101"/>
  <c r="D223" i="101" s="1"/>
  <c r="AC221" i="101"/>
  <c r="Z221" i="101"/>
  <c r="AB221" i="101" s="1"/>
  <c r="AA226" i="101"/>
  <c r="U80" i="101"/>
  <c r="E80" i="101" s="1"/>
  <c r="I79" i="101"/>
  <c r="O221" i="100"/>
  <c r="P218" i="100"/>
  <c r="Q218" i="100"/>
  <c r="S218" i="100" s="1"/>
  <c r="C226" i="100"/>
  <c r="B227" i="100"/>
  <c r="R217" i="100"/>
  <c r="AC220" i="100"/>
  <c r="Z220" i="100"/>
  <c r="AB220" i="100" s="1"/>
  <c r="AA225" i="100"/>
  <c r="L223" i="100"/>
  <c r="M222" i="100"/>
  <c r="D222" i="100" s="1"/>
  <c r="O222" i="99"/>
  <c r="P219" i="99"/>
  <c r="Q219" i="99"/>
  <c r="S219" i="99" s="1"/>
  <c r="AA226" i="99"/>
  <c r="R218" i="99"/>
  <c r="C227" i="99"/>
  <c r="B228" i="99"/>
  <c r="V82" i="99"/>
  <c r="H82" i="99"/>
  <c r="AC221" i="99"/>
  <c r="Z221" i="99"/>
  <c r="AB221" i="99" s="1"/>
  <c r="L224" i="99"/>
  <c r="M223" i="99"/>
  <c r="D223" i="99" s="1"/>
  <c r="V78" i="98"/>
  <c r="H78" i="98"/>
  <c r="O222" i="98"/>
  <c r="S124" i="97"/>
  <c r="I124" i="97" s="1"/>
  <c r="Z220" i="98"/>
  <c r="AB220" i="98" s="1"/>
  <c r="AC220" i="98"/>
  <c r="AA226" i="98"/>
  <c r="M223" i="98"/>
  <c r="D223" i="98" s="1"/>
  <c r="L224" i="98"/>
  <c r="P134" i="98"/>
  <c r="Q134" i="98"/>
  <c r="B228" i="98"/>
  <c r="C227" i="98"/>
  <c r="U212" i="97"/>
  <c r="W212" i="97" s="1"/>
  <c r="V212" i="97" s="1"/>
  <c r="X212" i="97" s="1"/>
  <c r="O222" i="97"/>
  <c r="P125" i="97"/>
  <c r="AA225" i="97"/>
  <c r="AC221" i="97"/>
  <c r="Z221" i="97"/>
  <c r="AB221" i="97" s="1"/>
  <c r="L224" i="97"/>
  <c r="M223" i="97"/>
  <c r="D223" i="97" s="1"/>
  <c r="R124" i="97"/>
  <c r="H124" i="97" s="1"/>
  <c r="E124" i="97"/>
  <c r="C226" i="97"/>
  <c r="B227" i="97"/>
  <c r="O221" i="96"/>
  <c r="U210" i="96"/>
  <c r="W210" i="96" s="1"/>
  <c r="V210" i="96" s="1"/>
  <c r="X210" i="96" s="1"/>
  <c r="C226" i="96"/>
  <c r="B227" i="96"/>
  <c r="AC220" i="96"/>
  <c r="Z220" i="96"/>
  <c r="AB220" i="96" s="1"/>
  <c r="L223" i="96"/>
  <c r="M222" i="96"/>
  <c r="D222" i="96" s="1"/>
  <c r="AA225" i="96"/>
  <c r="O222" i="95"/>
  <c r="C227" i="95"/>
  <c r="B228" i="95"/>
  <c r="L224" i="95"/>
  <c r="M223" i="95"/>
  <c r="D223" i="95" s="1"/>
  <c r="AA226" i="95"/>
  <c r="AC221" i="95"/>
  <c r="Z221" i="95"/>
  <c r="AB221" i="95" s="1"/>
  <c r="O220" i="94"/>
  <c r="Z219" i="94"/>
  <c r="AB219" i="94" s="1"/>
  <c r="AC219" i="94"/>
  <c r="AA225" i="94"/>
  <c r="M221" i="94"/>
  <c r="D221" i="94" s="1"/>
  <c r="L222" i="94"/>
  <c r="B227" i="94"/>
  <c r="C226" i="94"/>
  <c r="W84" i="107" l="1"/>
  <c r="W84" i="109"/>
  <c r="W84" i="110"/>
  <c r="W80" i="101"/>
  <c r="W84" i="112"/>
  <c r="V84" i="112" s="1"/>
  <c r="W84" i="108"/>
  <c r="V84" i="108" s="1"/>
  <c r="U75" i="95"/>
  <c r="I74" i="95"/>
  <c r="V77" i="94"/>
  <c r="H77" i="94"/>
  <c r="F79" i="113"/>
  <c r="X79" i="113"/>
  <c r="F79" i="100"/>
  <c r="X79" i="100"/>
  <c r="P127" i="96"/>
  <c r="Q127" i="96"/>
  <c r="F127" i="96" s="1"/>
  <c r="I126" i="96"/>
  <c r="S127" i="96"/>
  <c r="P128" i="94"/>
  <c r="O223" i="117"/>
  <c r="AA227" i="117"/>
  <c r="AC222" i="117"/>
  <c r="Z222" i="117"/>
  <c r="AB222" i="117" s="1"/>
  <c r="L225" i="117"/>
  <c r="M224" i="117"/>
  <c r="D224" i="117" s="1"/>
  <c r="U200" i="117"/>
  <c r="W200" i="117" s="1"/>
  <c r="V200" i="117" s="1"/>
  <c r="X200" i="117" s="1"/>
  <c r="C228" i="117"/>
  <c r="B229" i="117"/>
  <c r="P127" i="117"/>
  <c r="I126" i="117"/>
  <c r="Q127" i="117"/>
  <c r="F127" i="117" s="1"/>
  <c r="O223" i="116"/>
  <c r="U192" i="116"/>
  <c r="W192" i="116" s="1"/>
  <c r="V192" i="116" s="1"/>
  <c r="X192" i="116" s="1"/>
  <c r="AA227" i="116"/>
  <c r="S130" i="116"/>
  <c r="B229" i="116"/>
  <c r="C228" i="116"/>
  <c r="R130" i="116"/>
  <c r="H130" i="116" s="1"/>
  <c r="E130" i="116"/>
  <c r="Z222" i="116"/>
  <c r="AB222" i="116" s="1"/>
  <c r="AC222" i="116"/>
  <c r="M224" i="116"/>
  <c r="D224" i="116" s="1"/>
  <c r="L225" i="116"/>
  <c r="O223" i="115"/>
  <c r="P221" i="115"/>
  <c r="Q221" i="115"/>
  <c r="S221" i="115" s="1"/>
  <c r="Z222" i="115"/>
  <c r="AB222" i="115" s="1"/>
  <c r="AC222" i="115"/>
  <c r="B228" i="115"/>
  <c r="C227" i="115"/>
  <c r="V84" i="115"/>
  <c r="H84" i="115"/>
  <c r="AA226" i="115"/>
  <c r="M224" i="115"/>
  <c r="D224" i="115" s="1"/>
  <c r="L225" i="115"/>
  <c r="R220" i="115"/>
  <c r="O223" i="114"/>
  <c r="P221" i="114"/>
  <c r="Q221" i="114"/>
  <c r="S221" i="114" s="1"/>
  <c r="R219" i="113"/>
  <c r="R123" i="95"/>
  <c r="F81" i="114"/>
  <c r="X81" i="114"/>
  <c r="B229" i="114"/>
  <c r="C228" i="114"/>
  <c r="S123" i="95"/>
  <c r="Z222" i="114"/>
  <c r="AB222" i="114" s="1"/>
  <c r="AC222" i="114"/>
  <c r="M224" i="114"/>
  <c r="D224" i="114" s="1"/>
  <c r="L225" i="114"/>
  <c r="AA227" i="114"/>
  <c r="R220" i="114"/>
  <c r="O222" i="113"/>
  <c r="P220" i="113"/>
  <c r="Q220" i="113"/>
  <c r="S220" i="113" s="1"/>
  <c r="R219" i="112"/>
  <c r="C227" i="113"/>
  <c r="B228" i="113"/>
  <c r="L224" i="113"/>
  <c r="M223" i="113"/>
  <c r="D223" i="113" s="1"/>
  <c r="AC221" i="113"/>
  <c r="Z221" i="113"/>
  <c r="AB221" i="113" s="1"/>
  <c r="AA226" i="113"/>
  <c r="O223" i="112"/>
  <c r="P220" i="112"/>
  <c r="Q220" i="112"/>
  <c r="S220" i="112" s="1"/>
  <c r="C228" i="112"/>
  <c r="B229" i="112"/>
  <c r="AA227" i="112"/>
  <c r="AC222" i="112"/>
  <c r="Z222" i="112"/>
  <c r="AB222" i="112" s="1"/>
  <c r="L225" i="112"/>
  <c r="M224" i="112"/>
  <c r="D224" i="112" s="1"/>
  <c r="H84" i="112"/>
  <c r="O223" i="111"/>
  <c r="P220" i="111"/>
  <c r="Q220" i="111"/>
  <c r="S220" i="111" s="1"/>
  <c r="R220" i="110"/>
  <c r="AA226" i="111"/>
  <c r="M224" i="111"/>
  <c r="D224" i="111" s="1"/>
  <c r="L225" i="111"/>
  <c r="Z221" i="111"/>
  <c r="AB221" i="111" s="1"/>
  <c r="AC221" i="111"/>
  <c r="U81" i="111"/>
  <c r="E81" i="111" s="1"/>
  <c r="I80" i="111"/>
  <c r="R220" i="109"/>
  <c r="B228" i="111"/>
  <c r="C227" i="111"/>
  <c r="R219" i="111"/>
  <c r="O223" i="110"/>
  <c r="P221" i="110"/>
  <c r="Q221" i="110"/>
  <c r="S221" i="110" s="1"/>
  <c r="AC222" i="110"/>
  <c r="Z222" i="110"/>
  <c r="AB222" i="110" s="1"/>
  <c r="L225" i="110"/>
  <c r="M224" i="110"/>
  <c r="D224" i="110" s="1"/>
  <c r="AA227" i="110"/>
  <c r="R220" i="108"/>
  <c r="V84" i="110"/>
  <c r="H84" i="110"/>
  <c r="C228" i="110"/>
  <c r="B229" i="110"/>
  <c r="P221" i="109"/>
  <c r="Q221" i="109"/>
  <c r="S221" i="109" s="1"/>
  <c r="O223" i="109"/>
  <c r="R220" i="106"/>
  <c r="AC222" i="109"/>
  <c r="Z222" i="109"/>
  <c r="AB222" i="109" s="1"/>
  <c r="AA227" i="109"/>
  <c r="L225" i="109"/>
  <c r="M224" i="109"/>
  <c r="D224" i="109" s="1"/>
  <c r="C228" i="109"/>
  <c r="B229" i="109"/>
  <c r="V84" i="109"/>
  <c r="H84" i="109"/>
  <c r="O223" i="108"/>
  <c r="P221" i="108"/>
  <c r="Q221" i="108"/>
  <c r="S221" i="108" s="1"/>
  <c r="AA227" i="108"/>
  <c r="L225" i="108"/>
  <c r="M224" i="108"/>
  <c r="D224" i="108" s="1"/>
  <c r="R220" i="107"/>
  <c r="C228" i="108"/>
  <c r="B229" i="108"/>
  <c r="AC222" i="108"/>
  <c r="Z222" i="108"/>
  <c r="AB222" i="108" s="1"/>
  <c r="H84" i="108"/>
  <c r="O223" i="107"/>
  <c r="P221" i="107"/>
  <c r="Q221" i="107"/>
  <c r="S221" i="107" s="1"/>
  <c r="V84" i="107"/>
  <c r="H84" i="107"/>
  <c r="C228" i="107"/>
  <c r="B229" i="107"/>
  <c r="AA227" i="107"/>
  <c r="L225" i="107"/>
  <c r="M224" i="107"/>
  <c r="D224" i="107" s="1"/>
  <c r="AC222" i="107"/>
  <c r="Z222" i="107"/>
  <c r="AB222" i="107" s="1"/>
  <c r="O223" i="106"/>
  <c r="P221" i="106"/>
  <c r="Q221" i="106"/>
  <c r="S221" i="106" s="1"/>
  <c r="AC222" i="106"/>
  <c r="Z222" i="106"/>
  <c r="AB222" i="106" s="1"/>
  <c r="AA227" i="106"/>
  <c r="L225" i="106"/>
  <c r="M224" i="106"/>
  <c r="D224" i="106" s="1"/>
  <c r="W81" i="106"/>
  <c r="C228" i="106"/>
  <c r="B229" i="106"/>
  <c r="O223" i="105"/>
  <c r="P220" i="105"/>
  <c r="Q220" i="105"/>
  <c r="S220" i="105" s="1"/>
  <c r="Q125" i="97"/>
  <c r="F125" i="97" s="1"/>
  <c r="U82" i="105"/>
  <c r="E82" i="105" s="1"/>
  <c r="I81" i="105"/>
  <c r="AA226" i="105"/>
  <c r="M224" i="105"/>
  <c r="D224" i="105" s="1"/>
  <c r="L225" i="105"/>
  <c r="Z221" i="105"/>
  <c r="AB221" i="105" s="1"/>
  <c r="AC221" i="105"/>
  <c r="B228" i="105"/>
  <c r="C227" i="105"/>
  <c r="R219" i="105"/>
  <c r="O223" i="104"/>
  <c r="P221" i="104"/>
  <c r="Q221" i="104"/>
  <c r="S221" i="104" s="1"/>
  <c r="S128" i="94"/>
  <c r="B229" i="104"/>
  <c r="C228" i="104"/>
  <c r="R128" i="94"/>
  <c r="U84" i="104"/>
  <c r="E84" i="104" s="1"/>
  <c r="I83" i="104"/>
  <c r="AA227" i="104"/>
  <c r="Z222" i="104"/>
  <c r="AB222" i="104" s="1"/>
  <c r="AC222" i="104"/>
  <c r="M224" i="104"/>
  <c r="D224" i="104" s="1"/>
  <c r="L225" i="104"/>
  <c r="R220" i="104"/>
  <c r="O222" i="103"/>
  <c r="P219" i="103"/>
  <c r="Q219" i="103"/>
  <c r="S219" i="103" s="1"/>
  <c r="F83" i="103"/>
  <c r="X83" i="103"/>
  <c r="Z221" i="103"/>
  <c r="AB221" i="103" s="1"/>
  <c r="AC221" i="103"/>
  <c r="B229" i="103"/>
  <c r="C228" i="103"/>
  <c r="M223" i="103"/>
  <c r="D223" i="103" s="1"/>
  <c r="L224" i="103"/>
  <c r="AA227" i="103"/>
  <c r="R218" i="103"/>
  <c r="O223" i="102"/>
  <c r="P221" i="102"/>
  <c r="Q221" i="102"/>
  <c r="S221" i="102" s="1"/>
  <c r="R220" i="101"/>
  <c r="C228" i="102"/>
  <c r="B229" i="102"/>
  <c r="U84" i="102"/>
  <c r="E84" i="102" s="1"/>
  <c r="I83" i="102"/>
  <c r="R220" i="102"/>
  <c r="AA227" i="102"/>
  <c r="AC222" i="102"/>
  <c r="Z222" i="102"/>
  <c r="AB222" i="102" s="1"/>
  <c r="L225" i="102"/>
  <c r="M224" i="102"/>
  <c r="D224" i="102" s="1"/>
  <c r="O223" i="101"/>
  <c r="P221" i="101"/>
  <c r="Q221" i="101"/>
  <c r="S221" i="101" s="1"/>
  <c r="V80" i="101"/>
  <c r="H80" i="101"/>
  <c r="AC222" i="101"/>
  <c r="Z222" i="101"/>
  <c r="AB222" i="101" s="1"/>
  <c r="L225" i="101"/>
  <c r="M224" i="101"/>
  <c r="D224" i="101" s="1"/>
  <c r="AA227" i="101"/>
  <c r="C228" i="101"/>
  <c r="B229" i="101"/>
  <c r="O222" i="100"/>
  <c r="L224" i="100"/>
  <c r="M223" i="100"/>
  <c r="D223" i="100" s="1"/>
  <c r="AA226" i="100"/>
  <c r="P219" i="100"/>
  <c r="Q219" i="100"/>
  <c r="S219" i="100" s="1"/>
  <c r="R219" i="99"/>
  <c r="AC221" i="100"/>
  <c r="Z221" i="100"/>
  <c r="AB221" i="100" s="1"/>
  <c r="C227" i="100"/>
  <c r="B228" i="100"/>
  <c r="R218" i="100"/>
  <c r="O223" i="99"/>
  <c r="P220" i="99"/>
  <c r="Q220" i="99"/>
  <c r="S220" i="99" s="1"/>
  <c r="L225" i="99"/>
  <c r="M224" i="99"/>
  <c r="D224" i="99" s="1"/>
  <c r="AC222" i="99"/>
  <c r="Z222" i="99"/>
  <c r="AB222" i="99" s="1"/>
  <c r="F82" i="99"/>
  <c r="X82" i="99"/>
  <c r="AA227" i="99"/>
  <c r="C228" i="99"/>
  <c r="B229" i="99"/>
  <c r="X78" i="98"/>
  <c r="F78" i="98"/>
  <c r="O223" i="98"/>
  <c r="B229" i="98"/>
  <c r="C228" i="98"/>
  <c r="R134" i="98"/>
  <c r="Z221" i="98"/>
  <c r="AB221" i="98" s="1"/>
  <c r="AC221" i="98"/>
  <c r="AA227" i="98"/>
  <c r="S134" i="98"/>
  <c r="M224" i="98"/>
  <c r="D224" i="98" s="1"/>
  <c r="L225" i="98"/>
  <c r="O223" i="97"/>
  <c r="U213" i="97"/>
  <c r="W213" i="97" s="1"/>
  <c r="V213" i="97" s="1"/>
  <c r="X213" i="97" s="1"/>
  <c r="C227" i="97"/>
  <c r="B228" i="97"/>
  <c r="AA226" i="97"/>
  <c r="L225" i="97"/>
  <c r="M224" i="97"/>
  <c r="D224" i="97" s="1"/>
  <c r="AC222" i="97"/>
  <c r="Z222" i="97"/>
  <c r="AB222" i="97" s="1"/>
  <c r="E125" i="97"/>
  <c r="U211" i="96"/>
  <c r="W211" i="96" s="1"/>
  <c r="V211" i="96" s="1"/>
  <c r="X211" i="96" s="1"/>
  <c r="O222" i="96"/>
  <c r="L224" i="96"/>
  <c r="M223" i="96"/>
  <c r="D223" i="96" s="1"/>
  <c r="AC221" i="96"/>
  <c r="Z221" i="96"/>
  <c r="AB221" i="96" s="1"/>
  <c r="AA226" i="96"/>
  <c r="C227" i="96"/>
  <c r="B228" i="96"/>
  <c r="O223" i="95"/>
  <c r="AC222" i="95"/>
  <c r="Z222" i="95"/>
  <c r="AB222" i="95" s="1"/>
  <c r="L225" i="95"/>
  <c r="M224" i="95"/>
  <c r="D224" i="95" s="1"/>
  <c r="AA227" i="95"/>
  <c r="C228" i="95"/>
  <c r="B229" i="95"/>
  <c r="O221" i="94"/>
  <c r="M222" i="94"/>
  <c r="D222" i="94" s="1"/>
  <c r="L223" i="94"/>
  <c r="AA226" i="94"/>
  <c r="B228" i="94"/>
  <c r="C227" i="94"/>
  <c r="Z220" i="94"/>
  <c r="AB220" i="94" s="1"/>
  <c r="AC220" i="94"/>
  <c r="W84" i="102" l="1"/>
  <c r="W84" i="104"/>
  <c r="W81" i="111"/>
  <c r="W75" i="95"/>
  <c r="E75" i="95"/>
  <c r="X77" i="94"/>
  <c r="F77" i="94"/>
  <c r="R125" i="97"/>
  <c r="H125" i="97" s="1"/>
  <c r="S125" i="97"/>
  <c r="U80" i="100"/>
  <c r="E80" i="100" s="1"/>
  <c r="I79" i="100"/>
  <c r="U80" i="113"/>
  <c r="E80" i="113" s="1"/>
  <c r="I79" i="113"/>
  <c r="I127" i="96"/>
  <c r="P128" i="96"/>
  <c r="Q128" i="96"/>
  <c r="F128" i="96" s="1"/>
  <c r="E127" i="96"/>
  <c r="R127" i="96"/>
  <c r="H127" i="96" s="1"/>
  <c r="U201" i="117"/>
  <c r="W201" i="117" s="1"/>
  <c r="V201" i="117" s="1"/>
  <c r="X201" i="117" s="1"/>
  <c r="O224" i="117"/>
  <c r="R127" i="117"/>
  <c r="H127" i="117" s="1"/>
  <c r="E127" i="117"/>
  <c r="AA228" i="117"/>
  <c r="L226" i="117"/>
  <c r="M225" i="117"/>
  <c r="D225" i="117" s="1"/>
  <c r="AC223" i="117"/>
  <c r="Z223" i="117"/>
  <c r="AB223" i="117" s="1"/>
  <c r="S127" i="117"/>
  <c r="C229" i="117"/>
  <c r="B230" i="117"/>
  <c r="O224" i="116"/>
  <c r="U193" i="116"/>
  <c r="W193" i="116" s="1"/>
  <c r="V193" i="116" s="1"/>
  <c r="X193" i="116" s="1"/>
  <c r="B230" i="116"/>
  <c r="C229" i="116"/>
  <c r="M225" i="116"/>
  <c r="D225" i="116" s="1"/>
  <c r="L226" i="116"/>
  <c r="Z223" i="116"/>
  <c r="AB223" i="116" s="1"/>
  <c r="AC223" i="116"/>
  <c r="AA228" i="116"/>
  <c r="P131" i="116"/>
  <c r="I130" i="116"/>
  <c r="Q131" i="116"/>
  <c r="F131" i="116" s="1"/>
  <c r="O224" i="115"/>
  <c r="P222" i="115"/>
  <c r="Q222" i="115"/>
  <c r="S222" i="115" s="1"/>
  <c r="M225" i="115"/>
  <c r="D225" i="115" s="1"/>
  <c r="L226" i="115"/>
  <c r="F84" i="115"/>
  <c r="X84" i="115"/>
  <c r="B229" i="115"/>
  <c r="C228" i="115"/>
  <c r="AA227" i="115"/>
  <c r="Z223" i="115"/>
  <c r="AB223" i="115" s="1"/>
  <c r="AC223" i="115"/>
  <c r="R221" i="115"/>
  <c r="O224" i="114"/>
  <c r="P222" i="114"/>
  <c r="Q222" i="114"/>
  <c r="S222" i="114" s="1"/>
  <c r="R220" i="113"/>
  <c r="M225" i="114"/>
  <c r="D225" i="114" s="1"/>
  <c r="L226" i="114"/>
  <c r="Z223" i="114"/>
  <c r="AB223" i="114" s="1"/>
  <c r="AC223" i="114"/>
  <c r="P124" i="95"/>
  <c r="Q124" i="95"/>
  <c r="S124" i="95"/>
  <c r="AA228" i="114"/>
  <c r="U82" i="114"/>
  <c r="E82" i="114" s="1"/>
  <c r="I81" i="114"/>
  <c r="W82" i="114"/>
  <c r="B230" i="114"/>
  <c r="C229" i="114"/>
  <c r="R221" i="114"/>
  <c r="O223" i="113"/>
  <c r="P221" i="113"/>
  <c r="Q221" i="113"/>
  <c r="S221" i="113" s="1"/>
  <c r="C228" i="113"/>
  <c r="B229" i="113"/>
  <c r="R220" i="112"/>
  <c r="AC222" i="113"/>
  <c r="Z222" i="113"/>
  <c r="AB222" i="113" s="1"/>
  <c r="L225" i="113"/>
  <c r="M224" i="113"/>
  <c r="D224" i="113" s="1"/>
  <c r="AA227" i="113"/>
  <c r="O224" i="112"/>
  <c r="P221" i="112"/>
  <c r="Q221" i="112"/>
  <c r="S221" i="112" s="1"/>
  <c r="AA228" i="112"/>
  <c r="F84" i="112"/>
  <c r="X84" i="112"/>
  <c r="L226" i="112"/>
  <c r="M225" i="112"/>
  <c r="D225" i="112" s="1"/>
  <c r="AC223" i="112"/>
  <c r="Z223" i="112"/>
  <c r="AB223" i="112" s="1"/>
  <c r="C229" i="112"/>
  <c r="B230" i="112"/>
  <c r="O224" i="111"/>
  <c r="P221" i="111"/>
  <c r="Q221" i="111"/>
  <c r="S221" i="111" s="1"/>
  <c r="AA227" i="111"/>
  <c r="R221" i="110"/>
  <c r="B229" i="111"/>
  <c r="C228" i="111"/>
  <c r="V81" i="111"/>
  <c r="H81" i="111"/>
  <c r="Z222" i="111"/>
  <c r="AB222" i="111" s="1"/>
  <c r="AC222" i="111"/>
  <c r="M225" i="111"/>
  <c r="D225" i="111" s="1"/>
  <c r="L226" i="111"/>
  <c r="R220" i="111"/>
  <c r="O224" i="110"/>
  <c r="P222" i="110"/>
  <c r="Q222" i="110"/>
  <c r="S222" i="110" s="1"/>
  <c r="AA228" i="110"/>
  <c r="F84" i="110"/>
  <c r="X84" i="110"/>
  <c r="L226" i="110"/>
  <c r="M225" i="110"/>
  <c r="D225" i="110" s="1"/>
  <c r="AC223" i="110"/>
  <c r="Z223" i="110"/>
  <c r="AB223" i="110" s="1"/>
  <c r="C229" i="110"/>
  <c r="B230" i="110"/>
  <c r="P222" i="109"/>
  <c r="Q222" i="109"/>
  <c r="S222" i="109" s="1"/>
  <c r="O224" i="109"/>
  <c r="F84" i="109"/>
  <c r="X84" i="109"/>
  <c r="AA228" i="109"/>
  <c r="L226" i="109"/>
  <c r="M225" i="109"/>
  <c r="D225" i="109" s="1"/>
  <c r="R221" i="109"/>
  <c r="R221" i="108"/>
  <c r="C229" i="109"/>
  <c r="B230" i="109"/>
  <c r="AC223" i="109"/>
  <c r="Z223" i="109"/>
  <c r="AB223" i="109" s="1"/>
  <c r="O224" i="108"/>
  <c r="P222" i="108"/>
  <c r="Q222" i="108"/>
  <c r="S222" i="108" s="1"/>
  <c r="F84" i="108"/>
  <c r="X84" i="108"/>
  <c r="AC223" i="108"/>
  <c r="Z223" i="108"/>
  <c r="AB223" i="108" s="1"/>
  <c r="AA228" i="108"/>
  <c r="R221" i="106"/>
  <c r="R221" i="107"/>
  <c r="C229" i="108"/>
  <c r="B230" i="108"/>
  <c r="L226" i="108"/>
  <c r="M225" i="108"/>
  <c r="D225" i="108" s="1"/>
  <c r="O224" i="107"/>
  <c r="P222" i="107"/>
  <c r="Q222" i="107"/>
  <c r="S222" i="107" s="1"/>
  <c r="AA228" i="107"/>
  <c r="F84" i="107"/>
  <c r="X84" i="107"/>
  <c r="AC223" i="107"/>
  <c r="Z223" i="107"/>
  <c r="AB223" i="107" s="1"/>
  <c r="L226" i="107"/>
  <c r="M225" i="107"/>
  <c r="D225" i="107" s="1"/>
  <c r="C229" i="107"/>
  <c r="B230" i="107"/>
  <c r="O224" i="106"/>
  <c r="P222" i="106"/>
  <c r="Q222" i="106"/>
  <c r="S222" i="106" s="1"/>
  <c r="AA228" i="106"/>
  <c r="AC223" i="106"/>
  <c r="Z223" i="106"/>
  <c r="AB223" i="106" s="1"/>
  <c r="C229" i="106"/>
  <c r="B230" i="106"/>
  <c r="V81" i="106"/>
  <c r="H81" i="106"/>
  <c r="L226" i="106"/>
  <c r="M225" i="106"/>
  <c r="D225" i="106" s="1"/>
  <c r="P221" i="105"/>
  <c r="Q221" i="105"/>
  <c r="S221" i="105" s="1"/>
  <c r="AA227" i="105"/>
  <c r="Z222" i="105"/>
  <c r="AB222" i="105" s="1"/>
  <c r="AC222" i="105"/>
  <c r="M225" i="105"/>
  <c r="D225" i="105" s="1"/>
  <c r="L226" i="105"/>
  <c r="R220" i="105"/>
  <c r="O224" i="105"/>
  <c r="B229" i="105"/>
  <c r="C228" i="105"/>
  <c r="W82" i="105"/>
  <c r="O224" i="104"/>
  <c r="P222" i="104"/>
  <c r="Q222" i="104"/>
  <c r="S222" i="104" s="1"/>
  <c r="M225" i="104"/>
  <c r="D225" i="104" s="1"/>
  <c r="L226" i="104"/>
  <c r="Z223" i="104"/>
  <c r="AB223" i="104" s="1"/>
  <c r="AC223" i="104"/>
  <c r="B230" i="104"/>
  <c r="C229" i="104"/>
  <c r="P129" i="94"/>
  <c r="Q129" i="94"/>
  <c r="V84" i="104"/>
  <c r="H84" i="104"/>
  <c r="AA228" i="104"/>
  <c r="R221" i="104"/>
  <c r="R221" i="101"/>
  <c r="R221" i="102"/>
  <c r="O223" i="103"/>
  <c r="P220" i="103"/>
  <c r="Q220" i="103"/>
  <c r="S220" i="103" s="1"/>
  <c r="B230" i="103"/>
  <c r="C229" i="103"/>
  <c r="M224" i="103"/>
  <c r="D224" i="103" s="1"/>
  <c r="L225" i="103"/>
  <c r="AA228" i="103"/>
  <c r="Z222" i="103"/>
  <c r="AB222" i="103" s="1"/>
  <c r="AC222" i="103"/>
  <c r="U84" i="103"/>
  <c r="E84" i="103" s="1"/>
  <c r="I83" i="103"/>
  <c r="W84" i="103"/>
  <c r="R219" i="103"/>
  <c r="O224" i="102"/>
  <c r="P222" i="102"/>
  <c r="Q222" i="102"/>
  <c r="S222" i="102" s="1"/>
  <c r="V84" i="102"/>
  <c r="H84" i="102"/>
  <c r="C229" i="102"/>
  <c r="B230" i="102"/>
  <c r="L226" i="102"/>
  <c r="M225" i="102"/>
  <c r="D225" i="102" s="1"/>
  <c r="AC223" i="102"/>
  <c r="Z223" i="102"/>
  <c r="AB223" i="102" s="1"/>
  <c r="AA228" i="102"/>
  <c r="O224" i="101"/>
  <c r="P222" i="101"/>
  <c r="Q222" i="101"/>
  <c r="S222" i="101" s="1"/>
  <c r="C229" i="101"/>
  <c r="B230" i="101"/>
  <c r="L226" i="101"/>
  <c r="M225" i="101"/>
  <c r="D225" i="101" s="1"/>
  <c r="AC223" i="101"/>
  <c r="Z223" i="101"/>
  <c r="AB223" i="101" s="1"/>
  <c r="F80" i="101"/>
  <c r="X80" i="101"/>
  <c r="AA228" i="101"/>
  <c r="P220" i="100"/>
  <c r="Q220" i="100"/>
  <c r="S220" i="100" s="1"/>
  <c r="O223" i="100"/>
  <c r="R220" i="99"/>
  <c r="C228" i="100"/>
  <c r="B229" i="100"/>
  <c r="AC222" i="100"/>
  <c r="Z222" i="100"/>
  <c r="AB222" i="100" s="1"/>
  <c r="AA227" i="100"/>
  <c r="R219" i="100"/>
  <c r="L225" i="100"/>
  <c r="M224" i="100"/>
  <c r="D224" i="100" s="1"/>
  <c r="P221" i="99"/>
  <c r="Q221" i="99"/>
  <c r="S221" i="99" s="1"/>
  <c r="C229" i="99"/>
  <c r="B230" i="99"/>
  <c r="AC223" i="99"/>
  <c r="Z223" i="99"/>
  <c r="AB223" i="99" s="1"/>
  <c r="L226" i="99"/>
  <c r="M225" i="99"/>
  <c r="O224" i="99"/>
  <c r="D225" i="99"/>
  <c r="AA228" i="99"/>
  <c r="U83" i="99"/>
  <c r="E83" i="99" s="1"/>
  <c r="I82" i="99"/>
  <c r="U79" i="98"/>
  <c r="I78" i="98"/>
  <c r="O224" i="98"/>
  <c r="B230" i="98"/>
  <c r="C229" i="98"/>
  <c r="M225" i="98"/>
  <c r="D225" i="98" s="1"/>
  <c r="L226" i="98"/>
  <c r="P135" i="98"/>
  <c r="Q135" i="98"/>
  <c r="Z222" i="98"/>
  <c r="AB222" i="98" s="1"/>
  <c r="AC222" i="98"/>
  <c r="AA228" i="98"/>
  <c r="U214" i="97"/>
  <c r="W214" i="97" s="1"/>
  <c r="V214" i="97" s="1"/>
  <c r="X214" i="97" s="1"/>
  <c r="O224" i="97"/>
  <c r="AC223" i="97"/>
  <c r="Z223" i="97"/>
  <c r="AB223" i="97" s="1"/>
  <c r="L226" i="97"/>
  <c r="M225" i="97"/>
  <c r="D225" i="97" s="1"/>
  <c r="P126" i="97"/>
  <c r="I125" i="97"/>
  <c r="Q126" i="97"/>
  <c r="F126" i="97" s="1"/>
  <c r="AA227" i="97"/>
  <c r="C228" i="97"/>
  <c r="B229" i="97"/>
  <c r="O223" i="96"/>
  <c r="U212" i="96"/>
  <c r="W212" i="96" s="1"/>
  <c r="V212" i="96" s="1"/>
  <c r="X212" i="96" s="1"/>
  <c r="C228" i="96"/>
  <c r="B229" i="96"/>
  <c r="AC222" i="96"/>
  <c r="Z222" i="96"/>
  <c r="AB222" i="96" s="1"/>
  <c r="L225" i="96"/>
  <c r="M224" i="96"/>
  <c r="D224" i="96" s="1"/>
  <c r="AA227" i="96"/>
  <c r="O224" i="95"/>
  <c r="C229" i="95"/>
  <c r="B230" i="95"/>
  <c r="AA228" i="95"/>
  <c r="L226" i="95"/>
  <c r="M225" i="95"/>
  <c r="D225" i="95" s="1"/>
  <c r="AC223" i="95"/>
  <c r="Z223" i="95"/>
  <c r="AB223" i="95" s="1"/>
  <c r="O222" i="94"/>
  <c r="AA227" i="94"/>
  <c r="Z221" i="94"/>
  <c r="AB221" i="94" s="1"/>
  <c r="AC221" i="94"/>
  <c r="B229" i="94"/>
  <c r="C228" i="94"/>
  <c r="M223" i="94"/>
  <c r="D223" i="94" s="1"/>
  <c r="L224" i="94"/>
  <c r="W83" i="99" l="1"/>
  <c r="V75" i="95"/>
  <c r="H75" i="95"/>
  <c r="U78" i="94"/>
  <c r="I77" i="94"/>
  <c r="W80" i="100"/>
  <c r="V80" i="100" s="1"/>
  <c r="W80" i="113"/>
  <c r="H80" i="100"/>
  <c r="S128" i="96"/>
  <c r="E128" i="96"/>
  <c r="R128" i="96"/>
  <c r="H128" i="96" s="1"/>
  <c r="O225" i="117"/>
  <c r="U202" i="117"/>
  <c r="W202" i="117" s="1"/>
  <c r="V202" i="117" s="1"/>
  <c r="X202" i="117" s="1"/>
  <c r="AA229" i="117"/>
  <c r="C230" i="117"/>
  <c r="B231" i="117"/>
  <c r="P128" i="117"/>
  <c r="I127" i="117"/>
  <c r="Q128" i="117"/>
  <c r="F128" i="117" s="1"/>
  <c r="AC224" i="117"/>
  <c r="Z224" i="117"/>
  <c r="AB224" i="117" s="1"/>
  <c r="L227" i="117"/>
  <c r="M226" i="117"/>
  <c r="D226" i="117" s="1"/>
  <c r="O225" i="116"/>
  <c r="U194" i="116"/>
  <c r="W194" i="116" s="1"/>
  <c r="V194" i="116" s="1"/>
  <c r="X194" i="116" s="1"/>
  <c r="S131" i="116"/>
  <c r="B231" i="116"/>
  <c r="C230" i="116"/>
  <c r="R131" i="116"/>
  <c r="H131" i="116" s="1"/>
  <c r="E131" i="116"/>
  <c r="Z224" i="116"/>
  <c r="AB224" i="116" s="1"/>
  <c r="AC224" i="116"/>
  <c r="M226" i="116"/>
  <c r="D226" i="116" s="1"/>
  <c r="L227" i="116"/>
  <c r="AA229" i="116"/>
  <c r="O225" i="115"/>
  <c r="P223" i="115"/>
  <c r="Q223" i="115"/>
  <c r="S223" i="115" s="1"/>
  <c r="Z224" i="115"/>
  <c r="AB224" i="115" s="1"/>
  <c r="AC224" i="115"/>
  <c r="B230" i="115"/>
  <c r="C229" i="115"/>
  <c r="AA228" i="115"/>
  <c r="U85" i="115"/>
  <c r="E85" i="115" s="1"/>
  <c r="I84" i="115"/>
  <c r="M226" i="115"/>
  <c r="D226" i="115" s="1"/>
  <c r="L227" i="115"/>
  <c r="R222" i="115"/>
  <c r="O225" i="114"/>
  <c r="P223" i="114"/>
  <c r="Q223" i="114"/>
  <c r="S223" i="114" s="1"/>
  <c r="R221" i="113"/>
  <c r="B231" i="114"/>
  <c r="C230" i="114"/>
  <c r="P125" i="95"/>
  <c r="Q125" i="95"/>
  <c r="Z224" i="114"/>
  <c r="AB224" i="114" s="1"/>
  <c r="AC224" i="114"/>
  <c r="M226" i="114"/>
  <c r="D226" i="114" s="1"/>
  <c r="L227" i="114"/>
  <c r="AA229" i="114"/>
  <c r="V82" i="114"/>
  <c r="H82" i="114"/>
  <c r="R124" i="95"/>
  <c r="R222" i="114"/>
  <c r="O224" i="113"/>
  <c r="P222" i="113"/>
  <c r="Q222" i="113"/>
  <c r="S222" i="113" s="1"/>
  <c r="AA228" i="113"/>
  <c r="R221" i="112"/>
  <c r="L226" i="113"/>
  <c r="M225" i="113"/>
  <c r="D225" i="113" s="1"/>
  <c r="AC223" i="113"/>
  <c r="Z223" i="113"/>
  <c r="AB223" i="113" s="1"/>
  <c r="C229" i="113"/>
  <c r="B230" i="113"/>
  <c r="O225" i="112"/>
  <c r="P222" i="112"/>
  <c r="Q222" i="112"/>
  <c r="S222" i="112" s="1"/>
  <c r="C230" i="112"/>
  <c r="B231" i="112"/>
  <c r="U85" i="112"/>
  <c r="E85" i="112" s="1"/>
  <c r="I84" i="112"/>
  <c r="AA229" i="112"/>
  <c r="AC224" i="112"/>
  <c r="Z224" i="112"/>
  <c r="AB224" i="112" s="1"/>
  <c r="L227" i="112"/>
  <c r="M226" i="112"/>
  <c r="D226" i="112" s="1"/>
  <c r="O225" i="111"/>
  <c r="P222" i="111"/>
  <c r="Q222" i="111"/>
  <c r="S222" i="111" s="1"/>
  <c r="R222" i="110"/>
  <c r="F81" i="111"/>
  <c r="X81" i="111"/>
  <c r="B230" i="111"/>
  <c r="C229" i="111"/>
  <c r="M226" i="111"/>
  <c r="D226" i="111" s="1"/>
  <c r="L227" i="111"/>
  <c r="Z223" i="111"/>
  <c r="AB223" i="111" s="1"/>
  <c r="AC223" i="111"/>
  <c r="AA228" i="111"/>
  <c r="R221" i="111"/>
  <c r="O225" i="110"/>
  <c r="P223" i="110"/>
  <c r="Q223" i="110"/>
  <c r="S223" i="110" s="1"/>
  <c r="C230" i="110"/>
  <c r="B231" i="110"/>
  <c r="U85" i="110"/>
  <c r="E85" i="110" s="1"/>
  <c r="I84" i="110"/>
  <c r="AA229" i="110"/>
  <c r="AC224" i="110"/>
  <c r="Z224" i="110"/>
  <c r="AB224" i="110" s="1"/>
  <c r="L227" i="110"/>
  <c r="M226" i="110"/>
  <c r="D226" i="110" s="1"/>
  <c r="O225" i="109"/>
  <c r="P223" i="109"/>
  <c r="Q223" i="109"/>
  <c r="S223" i="109" s="1"/>
  <c r="R222" i="107"/>
  <c r="R222" i="108"/>
  <c r="C230" i="109"/>
  <c r="B231" i="109"/>
  <c r="R222" i="109"/>
  <c r="AC224" i="109"/>
  <c r="Z224" i="109"/>
  <c r="AB224" i="109" s="1"/>
  <c r="AA229" i="109"/>
  <c r="L227" i="109"/>
  <c r="M226" i="109"/>
  <c r="D226" i="109" s="1"/>
  <c r="U85" i="109"/>
  <c r="E85" i="109" s="1"/>
  <c r="I84" i="109"/>
  <c r="O225" i="108"/>
  <c r="P223" i="108"/>
  <c r="Q223" i="108"/>
  <c r="S223" i="108" s="1"/>
  <c r="C230" i="108"/>
  <c r="B231" i="108"/>
  <c r="AC224" i="108"/>
  <c r="Z224" i="108"/>
  <c r="AB224" i="108" s="1"/>
  <c r="L227" i="108"/>
  <c r="M226" i="108"/>
  <c r="D226" i="108" s="1"/>
  <c r="AA229" i="108"/>
  <c r="U85" i="108"/>
  <c r="E85" i="108" s="1"/>
  <c r="I84" i="108"/>
  <c r="O225" i="107"/>
  <c r="P223" i="107"/>
  <c r="Q223" i="107"/>
  <c r="S223" i="107" s="1"/>
  <c r="R222" i="106"/>
  <c r="C230" i="107"/>
  <c r="B231" i="107"/>
  <c r="U85" i="107"/>
  <c r="E85" i="107" s="1"/>
  <c r="I84" i="107"/>
  <c r="W85" i="107"/>
  <c r="AA229" i="107"/>
  <c r="L227" i="107"/>
  <c r="M226" i="107"/>
  <c r="D226" i="107" s="1"/>
  <c r="AC224" i="107"/>
  <c r="Z224" i="107"/>
  <c r="AB224" i="107" s="1"/>
  <c r="O225" i="106"/>
  <c r="P223" i="106"/>
  <c r="Q223" i="106"/>
  <c r="S223" i="106" s="1"/>
  <c r="C230" i="106"/>
  <c r="B231" i="106"/>
  <c r="L227" i="106"/>
  <c r="M226" i="106"/>
  <c r="D226" i="106" s="1"/>
  <c r="F81" i="106"/>
  <c r="X81" i="106"/>
  <c r="AA229" i="106"/>
  <c r="AC224" i="106"/>
  <c r="Z224" i="106"/>
  <c r="AB224" i="106" s="1"/>
  <c r="O225" i="105"/>
  <c r="P222" i="105"/>
  <c r="Q222" i="105"/>
  <c r="S222" i="105" s="1"/>
  <c r="AA228" i="105"/>
  <c r="R221" i="105"/>
  <c r="V82" i="105"/>
  <c r="H82" i="105"/>
  <c r="B230" i="105"/>
  <c r="C229" i="105"/>
  <c r="M226" i="105"/>
  <c r="D226" i="105" s="1"/>
  <c r="L227" i="105"/>
  <c r="Z223" i="105"/>
  <c r="AB223" i="105" s="1"/>
  <c r="AC223" i="105"/>
  <c r="O225" i="104"/>
  <c r="P223" i="104"/>
  <c r="Q223" i="104"/>
  <c r="S223" i="104" s="1"/>
  <c r="S129" i="94"/>
  <c r="R129" i="94"/>
  <c r="B231" i="104"/>
  <c r="C230" i="104"/>
  <c r="F84" i="104"/>
  <c r="X84" i="104"/>
  <c r="AA229" i="104"/>
  <c r="Z224" i="104"/>
  <c r="AB224" i="104" s="1"/>
  <c r="AC224" i="104"/>
  <c r="M226" i="104"/>
  <c r="D226" i="104" s="1"/>
  <c r="L227" i="104"/>
  <c r="R222" i="104"/>
  <c r="R222" i="102"/>
  <c r="O224" i="103"/>
  <c r="P221" i="103"/>
  <c r="Q221" i="103"/>
  <c r="S221" i="103" s="1"/>
  <c r="V84" i="103"/>
  <c r="H84" i="103"/>
  <c r="Z223" i="103"/>
  <c r="AB223" i="103" s="1"/>
  <c r="AC223" i="103"/>
  <c r="B231" i="103"/>
  <c r="C230" i="103"/>
  <c r="R222" i="101"/>
  <c r="M225" i="103"/>
  <c r="D225" i="103" s="1"/>
  <c r="L226" i="103"/>
  <c r="AA229" i="103"/>
  <c r="R220" i="103"/>
  <c r="O225" i="102"/>
  <c r="P223" i="102"/>
  <c r="Q223" i="102"/>
  <c r="S223" i="102" s="1"/>
  <c r="AC224" i="102"/>
  <c r="Z224" i="102"/>
  <c r="AB224" i="102" s="1"/>
  <c r="L227" i="102"/>
  <c r="M226" i="102"/>
  <c r="D226" i="102" s="1"/>
  <c r="AA229" i="102"/>
  <c r="F84" i="102"/>
  <c r="X84" i="102"/>
  <c r="C230" i="102"/>
  <c r="B231" i="102"/>
  <c r="O225" i="101"/>
  <c r="P223" i="101"/>
  <c r="Q223" i="101"/>
  <c r="S223" i="101" s="1"/>
  <c r="AC224" i="101"/>
  <c r="Z224" i="101"/>
  <c r="AB224" i="101" s="1"/>
  <c r="L227" i="101"/>
  <c r="M226" i="101"/>
  <c r="D226" i="101" s="1"/>
  <c r="AA229" i="101"/>
  <c r="U81" i="101"/>
  <c r="E81" i="101" s="1"/>
  <c r="I80" i="101"/>
  <c r="C230" i="101"/>
  <c r="B231" i="101"/>
  <c r="O224" i="100"/>
  <c r="P221" i="100"/>
  <c r="Q221" i="100"/>
  <c r="S221" i="100" s="1"/>
  <c r="C229" i="100"/>
  <c r="B230" i="100"/>
  <c r="R220" i="100"/>
  <c r="L226" i="100"/>
  <c r="M225" i="100"/>
  <c r="D225" i="100" s="1"/>
  <c r="AC223" i="100"/>
  <c r="Z223" i="100"/>
  <c r="AB223" i="100" s="1"/>
  <c r="AA228" i="100"/>
  <c r="P222" i="99"/>
  <c r="Q222" i="99"/>
  <c r="S222" i="99" s="1"/>
  <c r="V83" i="99"/>
  <c r="H83" i="99"/>
  <c r="L227" i="99"/>
  <c r="M226" i="99"/>
  <c r="AC224" i="99"/>
  <c r="Z224" i="99"/>
  <c r="AB224" i="99" s="1"/>
  <c r="AA229" i="99"/>
  <c r="R221" i="99"/>
  <c r="O225" i="99"/>
  <c r="D226" i="99"/>
  <c r="C230" i="99"/>
  <c r="B231" i="99"/>
  <c r="W79" i="98"/>
  <c r="E79" i="98"/>
  <c r="O225" i="98"/>
  <c r="R135" i="98"/>
  <c r="B231" i="98"/>
  <c r="C230" i="98"/>
  <c r="Z223" i="98"/>
  <c r="AB223" i="98" s="1"/>
  <c r="AC223" i="98"/>
  <c r="S135" i="98"/>
  <c r="M226" i="98"/>
  <c r="D226" i="98" s="1"/>
  <c r="L227" i="98"/>
  <c r="AA229" i="98"/>
  <c r="O225" i="97"/>
  <c r="U215" i="97"/>
  <c r="W215" i="97" s="1"/>
  <c r="V215" i="97" s="1"/>
  <c r="X215" i="97" s="1"/>
  <c r="C229" i="97"/>
  <c r="B230" i="97"/>
  <c r="S126" i="97"/>
  <c r="L227" i="97"/>
  <c r="M226" i="97"/>
  <c r="D226" i="97" s="1"/>
  <c r="AC224" i="97"/>
  <c r="Z224" i="97"/>
  <c r="AB224" i="97" s="1"/>
  <c r="AA228" i="97"/>
  <c r="R126" i="97"/>
  <c r="H126" i="97" s="1"/>
  <c r="E126" i="97"/>
  <c r="O224" i="96"/>
  <c r="U213" i="96"/>
  <c r="W213" i="96" s="1"/>
  <c r="V213" i="96" s="1"/>
  <c r="X213" i="96" s="1"/>
  <c r="L226" i="96"/>
  <c r="M225" i="96"/>
  <c r="D225" i="96" s="1"/>
  <c r="AC223" i="96"/>
  <c r="Z223" i="96"/>
  <c r="AB223" i="96" s="1"/>
  <c r="AA228" i="96"/>
  <c r="C229" i="96"/>
  <c r="B230" i="96"/>
  <c r="O225" i="95"/>
  <c r="AC224" i="95"/>
  <c r="Z224" i="95"/>
  <c r="AB224" i="95" s="1"/>
  <c r="L227" i="95"/>
  <c r="M226" i="95"/>
  <c r="D226" i="95" s="1"/>
  <c r="AA229" i="95"/>
  <c r="C230" i="95"/>
  <c r="B231" i="95"/>
  <c r="O223" i="94"/>
  <c r="M224" i="94"/>
  <c r="D224" i="94" s="1"/>
  <c r="L225" i="94"/>
  <c r="AA228" i="94"/>
  <c r="Z222" i="94"/>
  <c r="AB222" i="94" s="1"/>
  <c r="AC222" i="94"/>
  <c r="B230" i="94"/>
  <c r="C229" i="94"/>
  <c r="W85" i="115" l="1"/>
  <c r="W85" i="110"/>
  <c r="V85" i="110" s="1"/>
  <c r="W81" i="101"/>
  <c r="W85" i="108"/>
  <c r="W85" i="109"/>
  <c r="W85" i="112"/>
  <c r="V85" i="112" s="1"/>
  <c r="X75" i="95"/>
  <c r="F75" i="95"/>
  <c r="W78" i="94"/>
  <c r="E78" i="94"/>
  <c r="F80" i="100"/>
  <c r="X80" i="100"/>
  <c r="V80" i="113"/>
  <c r="H80" i="113"/>
  <c r="I128" i="96"/>
  <c r="P129" i="96"/>
  <c r="Q129" i="96"/>
  <c r="F129" i="96" s="1"/>
  <c r="O226" i="117"/>
  <c r="U203" i="117"/>
  <c r="W203" i="117" s="1"/>
  <c r="V203" i="117" s="1"/>
  <c r="X203" i="117" s="1"/>
  <c r="S128" i="117"/>
  <c r="C231" i="117"/>
  <c r="B232" i="117"/>
  <c r="L228" i="117"/>
  <c r="M227" i="117"/>
  <c r="D227" i="117" s="1"/>
  <c r="AC225" i="117"/>
  <c r="Z225" i="117"/>
  <c r="AB225" i="117" s="1"/>
  <c r="R128" i="117"/>
  <c r="H128" i="117" s="1"/>
  <c r="E128" i="117"/>
  <c r="AA230" i="117"/>
  <c r="O226" i="116"/>
  <c r="U195" i="116"/>
  <c r="W195" i="116" s="1"/>
  <c r="V195" i="116" s="1"/>
  <c r="X195" i="116" s="1"/>
  <c r="M227" i="116"/>
  <c r="D227" i="116" s="1"/>
  <c r="L228" i="116"/>
  <c r="Z225" i="116"/>
  <c r="AB225" i="116" s="1"/>
  <c r="AC225" i="116"/>
  <c r="AA230" i="116"/>
  <c r="P132" i="116"/>
  <c r="I131" i="116"/>
  <c r="Q132" i="116"/>
  <c r="F132" i="116" s="1"/>
  <c r="B232" i="116"/>
  <c r="C231" i="116"/>
  <c r="O226" i="115"/>
  <c r="P224" i="115"/>
  <c r="Q224" i="115"/>
  <c r="S224" i="115" s="1"/>
  <c r="R223" i="107"/>
  <c r="M227" i="115"/>
  <c r="D227" i="115" s="1"/>
  <c r="L228" i="115"/>
  <c r="V85" i="115"/>
  <c r="H85" i="115"/>
  <c r="B231" i="115"/>
  <c r="C230" i="115"/>
  <c r="AA229" i="115"/>
  <c r="Z225" i="115"/>
  <c r="AB225" i="115" s="1"/>
  <c r="AC225" i="115"/>
  <c r="R223" i="115"/>
  <c r="O226" i="114"/>
  <c r="P224" i="114"/>
  <c r="Q224" i="114"/>
  <c r="S224" i="114" s="1"/>
  <c r="S125" i="95"/>
  <c r="AA230" i="114"/>
  <c r="R222" i="113"/>
  <c r="F82" i="114"/>
  <c r="X82" i="114"/>
  <c r="M227" i="114"/>
  <c r="D227" i="114" s="1"/>
  <c r="L228" i="114"/>
  <c r="Z225" i="114"/>
  <c r="AB225" i="114" s="1"/>
  <c r="AC225" i="114"/>
  <c r="R125" i="95"/>
  <c r="B232" i="114"/>
  <c r="C231" i="114"/>
  <c r="R223" i="114"/>
  <c r="O225" i="113"/>
  <c r="P223" i="113"/>
  <c r="Q223" i="113"/>
  <c r="S223" i="113" s="1"/>
  <c r="AA229" i="113"/>
  <c r="AC224" i="113"/>
  <c r="Z224" i="113"/>
  <c r="AB224" i="113" s="1"/>
  <c r="L227" i="113"/>
  <c r="M226" i="113"/>
  <c r="D226" i="113" s="1"/>
  <c r="R223" i="109"/>
  <c r="R222" i="112"/>
  <c r="C230" i="113"/>
  <c r="B231" i="113"/>
  <c r="O226" i="112"/>
  <c r="P223" i="112"/>
  <c r="Q223" i="112"/>
  <c r="S223" i="112" s="1"/>
  <c r="AA230" i="112"/>
  <c r="L228" i="112"/>
  <c r="M227" i="112"/>
  <c r="D227" i="112" s="1"/>
  <c r="AC225" i="112"/>
  <c r="Z225" i="112"/>
  <c r="AB225" i="112" s="1"/>
  <c r="H85" i="112"/>
  <c r="B232" i="112"/>
  <c r="C231" i="112"/>
  <c r="O226" i="111"/>
  <c r="P223" i="111"/>
  <c r="Q223" i="111"/>
  <c r="S223" i="111" s="1"/>
  <c r="R223" i="110"/>
  <c r="Z224" i="111"/>
  <c r="AB224" i="111" s="1"/>
  <c r="AC224" i="111"/>
  <c r="M227" i="111"/>
  <c r="D227" i="111" s="1"/>
  <c r="L228" i="111"/>
  <c r="AA229" i="111"/>
  <c r="U82" i="111"/>
  <c r="E82" i="111" s="1"/>
  <c r="I81" i="111"/>
  <c r="B231" i="111"/>
  <c r="C230" i="111"/>
  <c r="R222" i="111"/>
  <c r="O226" i="110"/>
  <c r="P224" i="110"/>
  <c r="Q224" i="110"/>
  <c r="S224" i="110" s="1"/>
  <c r="AA230" i="110"/>
  <c r="L228" i="110"/>
  <c r="M227" i="110"/>
  <c r="D227" i="110" s="1"/>
  <c r="AC225" i="110"/>
  <c r="Z225" i="110"/>
  <c r="AB225" i="110" s="1"/>
  <c r="H85" i="110"/>
  <c r="C231" i="110"/>
  <c r="B232" i="110"/>
  <c r="O226" i="109"/>
  <c r="P224" i="109"/>
  <c r="Q224" i="109"/>
  <c r="S224" i="109" s="1"/>
  <c r="L228" i="109"/>
  <c r="M227" i="109"/>
  <c r="D227" i="109" s="1"/>
  <c r="AA230" i="109"/>
  <c r="R223" i="108"/>
  <c r="V85" i="109"/>
  <c r="H85" i="109"/>
  <c r="AC225" i="109"/>
  <c r="Z225" i="109"/>
  <c r="AB225" i="109" s="1"/>
  <c r="C231" i="109"/>
  <c r="B232" i="109"/>
  <c r="O226" i="108"/>
  <c r="P224" i="108"/>
  <c r="Q224" i="108"/>
  <c r="S224" i="108" s="1"/>
  <c r="V85" i="108"/>
  <c r="H85" i="108"/>
  <c r="L228" i="108"/>
  <c r="M227" i="108"/>
  <c r="D227" i="108" s="1"/>
  <c r="AC225" i="108"/>
  <c r="Z225" i="108"/>
  <c r="AB225" i="108" s="1"/>
  <c r="AA230" i="108"/>
  <c r="C231" i="108"/>
  <c r="B232" i="108"/>
  <c r="O226" i="107"/>
  <c r="P224" i="107"/>
  <c r="Q224" i="107"/>
  <c r="S224" i="107" s="1"/>
  <c r="AC225" i="107"/>
  <c r="Z225" i="107"/>
  <c r="AB225" i="107" s="1"/>
  <c r="L228" i="107"/>
  <c r="M227" i="107"/>
  <c r="D227" i="107" s="1"/>
  <c r="V85" i="107"/>
  <c r="H85" i="107"/>
  <c r="C231" i="107"/>
  <c r="B232" i="107"/>
  <c r="R223" i="106"/>
  <c r="AA230" i="107"/>
  <c r="O226" i="106"/>
  <c r="P224" i="106"/>
  <c r="Q224" i="106"/>
  <c r="S224" i="106" s="1"/>
  <c r="L228" i="106"/>
  <c r="M227" i="106"/>
  <c r="D227" i="106" s="1"/>
  <c r="AA230" i="106"/>
  <c r="AC225" i="106"/>
  <c r="Z225" i="106"/>
  <c r="AB225" i="106" s="1"/>
  <c r="U82" i="106"/>
  <c r="E82" i="106" s="1"/>
  <c r="I81" i="106"/>
  <c r="C231" i="106"/>
  <c r="B232" i="106"/>
  <c r="P223" i="105"/>
  <c r="Q223" i="105"/>
  <c r="S223" i="105" s="1"/>
  <c r="Z224" i="105"/>
  <c r="AB224" i="105" s="1"/>
  <c r="AC224" i="105"/>
  <c r="M227" i="105"/>
  <c r="D227" i="105" s="1"/>
  <c r="L228" i="105"/>
  <c r="AA229" i="105"/>
  <c r="R222" i="105"/>
  <c r="O226" i="105"/>
  <c r="B231" i="105"/>
  <c r="C230" i="105"/>
  <c r="F82" i="105"/>
  <c r="X82" i="105"/>
  <c r="O226" i="104"/>
  <c r="P224" i="104"/>
  <c r="Q224" i="104"/>
  <c r="S224" i="104" s="1"/>
  <c r="M227" i="104"/>
  <c r="D227" i="104" s="1"/>
  <c r="L228" i="104"/>
  <c r="Z225" i="104"/>
  <c r="AB225" i="104" s="1"/>
  <c r="AC225" i="104"/>
  <c r="B232" i="104"/>
  <c r="C231" i="104"/>
  <c r="P130" i="94"/>
  <c r="Q130" i="94"/>
  <c r="U85" i="104"/>
  <c r="E85" i="104" s="1"/>
  <c r="I84" i="104"/>
  <c r="W85" i="104"/>
  <c r="AA230" i="104"/>
  <c r="R223" i="104"/>
  <c r="O225" i="103"/>
  <c r="P222" i="103"/>
  <c r="Q222" i="103"/>
  <c r="S222" i="103" s="1"/>
  <c r="R223" i="102"/>
  <c r="M226" i="103"/>
  <c r="D226" i="103" s="1"/>
  <c r="L227" i="103"/>
  <c r="B232" i="103"/>
  <c r="C231" i="103"/>
  <c r="F84" i="103"/>
  <c r="X84" i="103"/>
  <c r="AA230" i="103"/>
  <c r="Z224" i="103"/>
  <c r="AB224" i="103" s="1"/>
  <c r="AC224" i="103"/>
  <c r="R221" i="103"/>
  <c r="O226" i="102"/>
  <c r="P224" i="102"/>
  <c r="Q224" i="102"/>
  <c r="S224" i="102" s="1"/>
  <c r="R223" i="101"/>
  <c r="C231" i="102"/>
  <c r="B232" i="102"/>
  <c r="U85" i="102"/>
  <c r="E85" i="102" s="1"/>
  <c r="I84" i="102"/>
  <c r="L228" i="102"/>
  <c r="M227" i="102"/>
  <c r="D227" i="102" s="1"/>
  <c r="AC225" i="102"/>
  <c r="Z225" i="102"/>
  <c r="AB225" i="102" s="1"/>
  <c r="AA230" i="102"/>
  <c r="O226" i="101"/>
  <c r="P224" i="101"/>
  <c r="Q224" i="101"/>
  <c r="S224" i="101" s="1"/>
  <c r="R221" i="100"/>
  <c r="C231" i="101"/>
  <c r="B232" i="101"/>
  <c r="V81" i="101"/>
  <c r="H81" i="101"/>
  <c r="L228" i="101"/>
  <c r="M227" i="101"/>
  <c r="D227" i="101" s="1"/>
  <c r="AC225" i="101"/>
  <c r="Z225" i="101"/>
  <c r="AB225" i="101" s="1"/>
  <c r="AA230" i="101"/>
  <c r="O225" i="100"/>
  <c r="P222" i="100"/>
  <c r="Q222" i="100"/>
  <c r="S222" i="100" s="1"/>
  <c r="AA229" i="100"/>
  <c r="AC224" i="100"/>
  <c r="Z224" i="100"/>
  <c r="AB224" i="100" s="1"/>
  <c r="L227" i="100"/>
  <c r="M226" i="100"/>
  <c r="D226" i="100" s="1"/>
  <c r="C230" i="100"/>
  <c r="B231" i="100"/>
  <c r="P223" i="99"/>
  <c r="Q223" i="99"/>
  <c r="S223" i="99" s="1"/>
  <c r="AA230" i="99"/>
  <c r="AC225" i="99"/>
  <c r="Z225" i="99"/>
  <c r="AB225" i="99" s="1"/>
  <c r="L228" i="99"/>
  <c r="M227" i="99"/>
  <c r="D227" i="99" s="1"/>
  <c r="F83" i="99"/>
  <c r="X83" i="99"/>
  <c r="R222" i="99"/>
  <c r="C231" i="99"/>
  <c r="B232" i="99"/>
  <c r="O226" i="99"/>
  <c r="V79" i="98"/>
  <c r="H79" i="98"/>
  <c r="O226" i="98"/>
  <c r="M227" i="98"/>
  <c r="D227" i="98" s="1"/>
  <c r="L228" i="98"/>
  <c r="P136" i="98"/>
  <c r="Q136" i="98"/>
  <c r="B232" i="98"/>
  <c r="C231" i="98"/>
  <c r="Z224" i="98"/>
  <c r="AB224" i="98" s="1"/>
  <c r="AC224" i="98"/>
  <c r="AA230" i="98"/>
  <c r="U216" i="97"/>
  <c r="W216" i="97" s="1"/>
  <c r="V216" i="97" s="1"/>
  <c r="X216" i="97" s="1"/>
  <c r="O226" i="97"/>
  <c r="P127" i="97"/>
  <c r="I126" i="97"/>
  <c r="Q127" i="97"/>
  <c r="F127" i="97" s="1"/>
  <c r="AA229" i="97"/>
  <c r="AC225" i="97"/>
  <c r="Z225" i="97"/>
  <c r="AB225" i="97" s="1"/>
  <c r="L228" i="97"/>
  <c r="M227" i="97"/>
  <c r="D227" i="97" s="1"/>
  <c r="C230" i="97"/>
  <c r="B231" i="97"/>
  <c r="U214" i="96"/>
  <c r="W214" i="96" s="1"/>
  <c r="V214" i="96" s="1"/>
  <c r="X214" i="96" s="1"/>
  <c r="C230" i="96"/>
  <c r="B231" i="96"/>
  <c r="AC224" i="96"/>
  <c r="Z224" i="96"/>
  <c r="AB224" i="96" s="1"/>
  <c r="L227" i="96"/>
  <c r="M226" i="96"/>
  <c r="D226" i="96" s="1"/>
  <c r="O225" i="96"/>
  <c r="AA229" i="96"/>
  <c r="O226" i="95"/>
  <c r="C231" i="95"/>
  <c r="B232" i="95"/>
  <c r="L228" i="95"/>
  <c r="M227" i="95"/>
  <c r="D227" i="95" s="1"/>
  <c r="AC225" i="95"/>
  <c r="Z225" i="95"/>
  <c r="AB225" i="95" s="1"/>
  <c r="AA230" i="95"/>
  <c r="O224" i="94"/>
  <c r="B231" i="94"/>
  <c r="C230" i="94"/>
  <c r="AA229" i="94"/>
  <c r="Z223" i="94"/>
  <c r="AB223" i="94" s="1"/>
  <c r="AC223" i="94"/>
  <c r="M225" i="94"/>
  <c r="D225" i="94" s="1"/>
  <c r="L226" i="94"/>
  <c r="W85" i="102" l="1"/>
  <c r="W82" i="106"/>
  <c r="W82" i="111"/>
  <c r="U76" i="95"/>
  <c r="I75" i="95"/>
  <c r="I268" i="95" s="1"/>
  <c r="V78" i="94"/>
  <c r="H78" i="94"/>
  <c r="U81" i="100"/>
  <c r="E81" i="100" s="1"/>
  <c r="I80" i="100"/>
  <c r="F80" i="113"/>
  <c r="X80" i="113"/>
  <c r="S129" i="96"/>
  <c r="E129" i="96"/>
  <c r="R129" i="96"/>
  <c r="H129" i="96" s="1"/>
  <c r="O227" i="117"/>
  <c r="C232" i="117"/>
  <c r="B233" i="117"/>
  <c r="P129" i="117"/>
  <c r="I128" i="117"/>
  <c r="Q129" i="117"/>
  <c r="F129" i="117" s="1"/>
  <c r="U204" i="117"/>
  <c r="W204" i="117" s="1"/>
  <c r="V204" i="117" s="1"/>
  <c r="X204" i="117" s="1"/>
  <c r="AC226" i="117"/>
  <c r="Z226" i="117"/>
  <c r="AB226" i="117" s="1"/>
  <c r="L229" i="117"/>
  <c r="M228" i="117"/>
  <c r="D228" i="117" s="1"/>
  <c r="AA231" i="117"/>
  <c r="O227" i="116"/>
  <c r="U196" i="116"/>
  <c r="W196" i="116" s="1"/>
  <c r="V196" i="116" s="1"/>
  <c r="X196" i="116" s="1"/>
  <c r="AA231" i="116"/>
  <c r="S132" i="116"/>
  <c r="B233" i="116"/>
  <c r="C232" i="116"/>
  <c r="R132" i="116"/>
  <c r="H132" i="116" s="1"/>
  <c r="E132" i="116"/>
  <c r="Z226" i="116"/>
  <c r="AB226" i="116" s="1"/>
  <c r="AC226" i="116"/>
  <c r="M228" i="116"/>
  <c r="D228" i="116" s="1"/>
  <c r="L229" i="116"/>
  <c r="O227" i="115"/>
  <c r="P225" i="115"/>
  <c r="Q225" i="115"/>
  <c r="S225" i="115" s="1"/>
  <c r="AA230" i="115"/>
  <c r="M228" i="115"/>
  <c r="D228" i="115" s="1"/>
  <c r="L229" i="115"/>
  <c r="Z226" i="115"/>
  <c r="AB226" i="115" s="1"/>
  <c r="AC226" i="115"/>
  <c r="B232" i="115"/>
  <c r="C231" i="115"/>
  <c r="F85" i="115"/>
  <c r="X85" i="115"/>
  <c r="R224" i="115"/>
  <c r="O227" i="114"/>
  <c r="P225" i="114"/>
  <c r="Q225" i="114"/>
  <c r="S225" i="114" s="1"/>
  <c r="R223" i="113"/>
  <c r="B233" i="114"/>
  <c r="C232" i="114"/>
  <c r="AA231" i="114"/>
  <c r="Z226" i="114"/>
  <c r="AB226" i="114" s="1"/>
  <c r="AC226" i="114"/>
  <c r="M228" i="114"/>
  <c r="D228" i="114" s="1"/>
  <c r="L229" i="114"/>
  <c r="U83" i="114"/>
  <c r="E83" i="114" s="1"/>
  <c r="I82" i="114"/>
  <c r="P126" i="95"/>
  <c r="Q126" i="95"/>
  <c r="R224" i="114"/>
  <c r="O226" i="113"/>
  <c r="P224" i="113"/>
  <c r="Q224" i="113"/>
  <c r="S224" i="113" s="1"/>
  <c r="C231" i="113"/>
  <c r="B232" i="113"/>
  <c r="R223" i="112"/>
  <c r="AA230" i="113"/>
  <c r="L228" i="113"/>
  <c r="M227" i="113"/>
  <c r="D227" i="113" s="1"/>
  <c r="AC225" i="113"/>
  <c r="Z225" i="113"/>
  <c r="AB225" i="113" s="1"/>
  <c r="O227" i="112"/>
  <c r="P224" i="112"/>
  <c r="Q224" i="112"/>
  <c r="S224" i="112" s="1"/>
  <c r="AA231" i="112"/>
  <c r="C232" i="112"/>
  <c r="B233" i="112"/>
  <c r="F85" i="112"/>
  <c r="X85" i="112"/>
  <c r="AC226" i="112"/>
  <c r="Z226" i="112"/>
  <c r="AB226" i="112" s="1"/>
  <c r="L229" i="112"/>
  <c r="M228" i="112"/>
  <c r="D228" i="112" s="1"/>
  <c r="O227" i="111"/>
  <c r="P224" i="111"/>
  <c r="Q224" i="111"/>
  <c r="S224" i="111" s="1"/>
  <c r="R224" i="109"/>
  <c r="R224" i="110"/>
  <c r="B232" i="111"/>
  <c r="C231" i="111"/>
  <c r="M228" i="111"/>
  <c r="D228" i="111" s="1"/>
  <c r="L229" i="111"/>
  <c r="Z225" i="111"/>
  <c r="AB225" i="111" s="1"/>
  <c r="AC225" i="111"/>
  <c r="AA230" i="111"/>
  <c r="V82" i="111"/>
  <c r="H82" i="111"/>
  <c r="R223" i="111"/>
  <c r="O227" i="110"/>
  <c r="P225" i="110"/>
  <c r="Q225" i="110"/>
  <c r="S225" i="110" s="1"/>
  <c r="C232" i="110"/>
  <c r="B233" i="110"/>
  <c r="AA231" i="110"/>
  <c r="F85" i="110"/>
  <c r="X85" i="110"/>
  <c r="AC226" i="110"/>
  <c r="Z226" i="110"/>
  <c r="AB226" i="110" s="1"/>
  <c r="L229" i="110"/>
  <c r="M228" i="110"/>
  <c r="D228" i="110" s="1"/>
  <c r="O227" i="109"/>
  <c r="P225" i="109"/>
  <c r="Q225" i="109"/>
  <c r="S225" i="109" s="1"/>
  <c r="AA231" i="109"/>
  <c r="AC226" i="109"/>
  <c r="Z226" i="109"/>
  <c r="AB226" i="109" s="1"/>
  <c r="F85" i="109"/>
  <c r="X85" i="109"/>
  <c r="L229" i="109"/>
  <c r="M228" i="109"/>
  <c r="D228" i="109" s="1"/>
  <c r="R224" i="108"/>
  <c r="C232" i="109"/>
  <c r="B233" i="109"/>
  <c r="O227" i="108"/>
  <c r="P225" i="108"/>
  <c r="Q225" i="108"/>
  <c r="S225" i="108" s="1"/>
  <c r="R224" i="107"/>
  <c r="C232" i="108"/>
  <c r="B233" i="108"/>
  <c r="AC226" i="108"/>
  <c r="Z226" i="108"/>
  <c r="AB226" i="108" s="1"/>
  <c r="L229" i="108"/>
  <c r="M228" i="108"/>
  <c r="D228" i="108" s="1"/>
  <c r="F85" i="108"/>
  <c r="X85" i="108"/>
  <c r="AA231" i="108"/>
  <c r="O227" i="107"/>
  <c r="P225" i="107"/>
  <c r="Q225" i="107"/>
  <c r="S225" i="107" s="1"/>
  <c r="AA231" i="107"/>
  <c r="F85" i="107"/>
  <c r="X85" i="107"/>
  <c r="L229" i="107"/>
  <c r="M228" i="107"/>
  <c r="D228" i="107" s="1"/>
  <c r="AC226" i="107"/>
  <c r="Z226" i="107"/>
  <c r="AB226" i="107" s="1"/>
  <c r="R224" i="106"/>
  <c r="C232" i="107"/>
  <c r="B233" i="107"/>
  <c r="O227" i="106"/>
  <c r="P225" i="106"/>
  <c r="Q225" i="106"/>
  <c r="S225" i="106" s="1"/>
  <c r="C232" i="106"/>
  <c r="B233" i="106"/>
  <c r="V82" i="106"/>
  <c r="H82" i="106"/>
  <c r="L229" i="106"/>
  <c r="M228" i="106"/>
  <c r="D228" i="106" s="1"/>
  <c r="AA231" i="106"/>
  <c r="AC226" i="106"/>
  <c r="Z226" i="106"/>
  <c r="AB226" i="106" s="1"/>
  <c r="P224" i="105"/>
  <c r="Q224" i="105"/>
  <c r="S224" i="105" s="1"/>
  <c r="U83" i="105"/>
  <c r="E83" i="105" s="1"/>
  <c r="I82" i="105"/>
  <c r="AA230" i="105"/>
  <c r="M228" i="105"/>
  <c r="D228" i="105" s="1"/>
  <c r="L229" i="105"/>
  <c r="Z225" i="105"/>
  <c r="AB225" i="105" s="1"/>
  <c r="AC225" i="105"/>
  <c r="R223" i="105"/>
  <c r="B232" i="105"/>
  <c r="C231" i="105"/>
  <c r="O227" i="105"/>
  <c r="O227" i="104"/>
  <c r="V85" i="104"/>
  <c r="H85" i="104"/>
  <c r="S130" i="94"/>
  <c r="R130" i="94"/>
  <c r="B233" i="104"/>
  <c r="C232" i="104"/>
  <c r="P225" i="104"/>
  <c r="Q225" i="104"/>
  <c r="S225" i="104" s="1"/>
  <c r="AA231" i="104"/>
  <c r="Z226" i="104"/>
  <c r="AB226" i="104" s="1"/>
  <c r="AC226" i="104"/>
  <c r="M228" i="104"/>
  <c r="D228" i="104" s="1"/>
  <c r="L229" i="104"/>
  <c r="R224" i="104"/>
  <c r="O226" i="103"/>
  <c r="P223" i="103"/>
  <c r="Q223" i="103"/>
  <c r="S223" i="103" s="1"/>
  <c r="R224" i="102"/>
  <c r="U85" i="103"/>
  <c r="E85" i="103" s="1"/>
  <c r="I84" i="103"/>
  <c r="AA231" i="103"/>
  <c r="M227" i="103"/>
  <c r="D227" i="103" s="1"/>
  <c r="L228" i="103"/>
  <c r="Z225" i="103"/>
  <c r="AB225" i="103" s="1"/>
  <c r="AC225" i="103"/>
  <c r="B233" i="103"/>
  <c r="C232" i="103"/>
  <c r="R222" i="103"/>
  <c r="O227" i="102"/>
  <c r="P225" i="102"/>
  <c r="Q225" i="102"/>
  <c r="S225" i="102" s="1"/>
  <c r="V85" i="102"/>
  <c r="H85" i="102"/>
  <c r="C232" i="102"/>
  <c r="B233" i="102"/>
  <c r="R224" i="101"/>
  <c r="AC226" i="102"/>
  <c r="Z226" i="102"/>
  <c r="AB226" i="102" s="1"/>
  <c r="L229" i="102"/>
  <c r="M228" i="102"/>
  <c r="D228" i="102" s="1"/>
  <c r="AA231" i="102"/>
  <c r="O227" i="101"/>
  <c r="P225" i="101"/>
  <c r="Q225" i="101"/>
  <c r="S225" i="101" s="1"/>
  <c r="C232" i="101"/>
  <c r="B233" i="101"/>
  <c r="R222" i="100"/>
  <c r="AC226" i="101"/>
  <c r="Z226" i="101"/>
  <c r="AB226" i="101" s="1"/>
  <c r="L229" i="101"/>
  <c r="M228" i="101"/>
  <c r="D228" i="101" s="1"/>
  <c r="F81" i="101"/>
  <c r="X81" i="101"/>
  <c r="AA231" i="101"/>
  <c r="O226" i="100"/>
  <c r="P223" i="100"/>
  <c r="Q223" i="100"/>
  <c r="S223" i="100" s="1"/>
  <c r="C231" i="100"/>
  <c r="B232" i="100"/>
  <c r="AA230" i="100"/>
  <c r="L228" i="100"/>
  <c r="M227" i="100"/>
  <c r="D227" i="100" s="1"/>
  <c r="AC225" i="100"/>
  <c r="Z225" i="100"/>
  <c r="AB225" i="100" s="1"/>
  <c r="P224" i="99"/>
  <c r="Q224" i="99"/>
  <c r="S224" i="99" s="1"/>
  <c r="AA231" i="99"/>
  <c r="U84" i="99"/>
  <c r="E84" i="99" s="1"/>
  <c r="I83" i="99"/>
  <c r="W84" i="99"/>
  <c r="R223" i="99"/>
  <c r="O227" i="99"/>
  <c r="C232" i="99"/>
  <c r="B233" i="99"/>
  <c r="L229" i="99"/>
  <c r="M228" i="99"/>
  <c r="D228" i="99" s="1"/>
  <c r="AC226" i="99"/>
  <c r="Z226" i="99"/>
  <c r="AB226" i="99" s="1"/>
  <c r="X79" i="98"/>
  <c r="F79" i="98"/>
  <c r="O227" i="98"/>
  <c r="B233" i="98"/>
  <c r="C232" i="98"/>
  <c r="R136" i="98"/>
  <c r="Z225" i="98"/>
  <c r="AB225" i="98" s="1"/>
  <c r="AC225" i="98"/>
  <c r="AA231" i="98"/>
  <c r="S136" i="98"/>
  <c r="M228" i="98"/>
  <c r="D228" i="98" s="1"/>
  <c r="L229" i="98"/>
  <c r="O227" i="97"/>
  <c r="U217" i="97"/>
  <c r="W217" i="97" s="1"/>
  <c r="V217" i="97" s="1"/>
  <c r="X217" i="97" s="1"/>
  <c r="C231" i="97"/>
  <c r="B232" i="97"/>
  <c r="S127" i="97"/>
  <c r="AA230" i="97"/>
  <c r="L229" i="97"/>
  <c r="M228" i="97"/>
  <c r="D228" i="97" s="1"/>
  <c r="AC226" i="97"/>
  <c r="Z226" i="97"/>
  <c r="AB226" i="97" s="1"/>
  <c r="R127" i="97"/>
  <c r="H127" i="97" s="1"/>
  <c r="E127" i="97"/>
  <c r="U215" i="96"/>
  <c r="W215" i="96" s="1"/>
  <c r="V215" i="96" s="1"/>
  <c r="X215" i="96" s="1"/>
  <c r="L228" i="96"/>
  <c r="M227" i="96"/>
  <c r="D227" i="96" s="1"/>
  <c r="AC225" i="96"/>
  <c r="Z225" i="96"/>
  <c r="AB225" i="96" s="1"/>
  <c r="AA230" i="96"/>
  <c r="O226" i="96"/>
  <c r="C231" i="96"/>
  <c r="B232" i="96"/>
  <c r="O227" i="95"/>
  <c r="AC226" i="95"/>
  <c r="Z226" i="95"/>
  <c r="AB226" i="95" s="1"/>
  <c r="L229" i="95"/>
  <c r="M228" i="95"/>
  <c r="D228" i="95" s="1"/>
  <c r="AA231" i="95"/>
  <c r="C232" i="95"/>
  <c r="B233" i="95"/>
  <c r="O225" i="94"/>
  <c r="M226" i="94"/>
  <c r="D226" i="94" s="1"/>
  <c r="L227" i="94"/>
  <c r="Z224" i="94"/>
  <c r="AB224" i="94" s="1"/>
  <c r="AC224" i="94"/>
  <c r="B232" i="94"/>
  <c r="C231" i="94"/>
  <c r="AA230" i="94"/>
  <c r="W85" i="103" l="1"/>
  <c r="W83" i="105"/>
  <c r="W83" i="114"/>
  <c r="W76" i="95"/>
  <c r="E76" i="95"/>
  <c r="X78" i="94"/>
  <c r="F78" i="94"/>
  <c r="W81" i="100"/>
  <c r="V81" i="100" s="1"/>
  <c r="U81" i="113"/>
  <c r="E81" i="113" s="1"/>
  <c r="I80" i="113"/>
  <c r="H81" i="100"/>
  <c r="P130" i="96"/>
  <c r="Q130" i="96"/>
  <c r="F130" i="96" s="1"/>
  <c r="I129" i="96"/>
  <c r="O228" i="117"/>
  <c r="L230" i="117"/>
  <c r="M229" i="117"/>
  <c r="D229" i="117" s="1"/>
  <c r="AC227" i="117"/>
  <c r="Z227" i="117"/>
  <c r="AB227" i="117" s="1"/>
  <c r="U205" i="117"/>
  <c r="W205" i="117" s="1"/>
  <c r="V205" i="117" s="1"/>
  <c r="X205" i="117" s="1"/>
  <c r="S129" i="117"/>
  <c r="B234" i="117"/>
  <c r="C233" i="117"/>
  <c r="R129" i="117"/>
  <c r="H129" i="117" s="1"/>
  <c r="E129" i="117"/>
  <c r="AA232" i="117"/>
  <c r="U197" i="116"/>
  <c r="W197" i="116" s="1"/>
  <c r="V197" i="116" s="1"/>
  <c r="X197" i="116" s="1"/>
  <c r="O228" i="116"/>
  <c r="B234" i="116"/>
  <c r="C233" i="116"/>
  <c r="M229" i="116"/>
  <c r="D229" i="116" s="1"/>
  <c r="L230" i="116"/>
  <c r="Z227" i="116"/>
  <c r="AB227" i="116" s="1"/>
  <c r="AC227" i="116"/>
  <c r="AA232" i="116"/>
  <c r="P133" i="116"/>
  <c r="I132" i="116"/>
  <c r="Q133" i="116"/>
  <c r="F133" i="116" s="1"/>
  <c r="O228" i="115"/>
  <c r="P226" i="115"/>
  <c r="Q226" i="115"/>
  <c r="S226" i="115" s="1"/>
  <c r="U86" i="115"/>
  <c r="E86" i="115" s="1"/>
  <c r="I85" i="115"/>
  <c r="AA231" i="115"/>
  <c r="Z227" i="115"/>
  <c r="AB227" i="115" s="1"/>
  <c r="AC227" i="115"/>
  <c r="M229" i="115"/>
  <c r="D229" i="115" s="1"/>
  <c r="L230" i="115"/>
  <c r="B233" i="115"/>
  <c r="C232" i="115"/>
  <c r="R225" i="115"/>
  <c r="O228" i="114"/>
  <c r="P226" i="114"/>
  <c r="Q226" i="114"/>
  <c r="S226" i="114" s="1"/>
  <c r="S126" i="95"/>
  <c r="AA232" i="114"/>
  <c r="R225" i="109"/>
  <c r="R224" i="113"/>
  <c r="R126" i="95"/>
  <c r="V83" i="114"/>
  <c r="H83" i="114"/>
  <c r="M229" i="114"/>
  <c r="D229" i="114" s="1"/>
  <c r="L230" i="114"/>
  <c r="Z227" i="114"/>
  <c r="AB227" i="114" s="1"/>
  <c r="AC227" i="114"/>
  <c r="B234" i="114"/>
  <c r="C233" i="114"/>
  <c r="R225" i="114"/>
  <c r="O227" i="113"/>
  <c r="P225" i="113"/>
  <c r="Q225" i="113"/>
  <c r="S225" i="113" s="1"/>
  <c r="AC226" i="113"/>
  <c r="Z226" i="113"/>
  <c r="AB226" i="113" s="1"/>
  <c r="L229" i="113"/>
  <c r="M228" i="113"/>
  <c r="D228" i="113" s="1"/>
  <c r="AA231" i="113"/>
  <c r="R224" i="112"/>
  <c r="C232" i="113"/>
  <c r="B233" i="113"/>
  <c r="O228" i="112"/>
  <c r="P225" i="112"/>
  <c r="Q225" i="112"/>
  <c r="S225" i="112" s="1"/>
  <c r="U86" i="112"/>
  <c r="E86" i="112" s="1"/>
  <c r="I85" i="112"/>
  <c r="C233" i="112"/>
  <c r="B234" i="112"/>
  <c r="R225" i="110"/>
  <c r="L230" i="112"/>
  <c r="M229" i="112"/>
  <c r="D229" i="112" s="1"/>
  <c r="AC227" i="112"/>
  <c r="Z227" i="112"/>
  <c r="AB227" i="112" s="1"/>
  <c r="AA232" i="112"/>
  <c r="O228" i="111"/>
  <c r="P225" i="111"/>
  <c r="Q225" i="111"/>
  <c r="S225" i="111" s="1"/>
  <c r="B233" i="111"/>
  <c r="C232" i="111"/>
  <c r="F82" i="111"/>
  <c r="X82" i="111"/>
  <c r="Z226" i="111"/>
  <c r="AB226" i="111" s="1"/>
  <c r="AC226" i="111"/>
  <c r="M229" i="111"/>
  <c r="D229" i="111" s="1"/>
  <c r="L230" i="111"/>
  <c r="AA231" i="111"/>
  <c r="R224" i="111"/>
  <c r="O228" i="110"/>
  <c r="P226" i="110"/>
  <c r="Q226" i="110"/>
  <c r="S226" i="110" s="1"/>
  <c r="U86" i="110"/>
  <c r="E86" i="110" s="1"/>
  <c r="I85" i="110"/>
  <c r="AA232" i="110"/>
  <c r="L230" i="110"/>
  <c r="M229" i="110"/>
  <c r="D229" i="110" s="1"/>
  <c r="AC227" i="110"/>
  <c r="Z227" i="110"/>
  <c r="AB227" i="110" s="1"/>
  <c r="B234" i="110"/>
  <c r="C233" i="110"/>
  <c r="O228" i="109"/>
  <c r="P226" i="109"/>
  <c r="Q226" i="109"/>
  <c r="S226" i="109" s="1"/>
  <c r="AA232" i="109"/>
  <c r="U86" i="109"/>
  <c r="E86" i="109" s="1"/>
  <c r="I85" i="109"/>
  <c r="R225" i="108"/>
  <c r="C233" i="109"/>
  <c r="B234" i="109"/>
  <c r="L230" i="109"/>
  <c r="M229" i="109"/>
  <c r="D229" i="109" s="1"/>
  <c r="AC227" i="109"/>
  <c r="Z227" i="109"/>
  <c r="AB227" i="109" s="1"/>
  <c r="O228" i="108"/>
  <c r="P226" i="108"/>
  <c r="Q226" i="108"/>
  <c r="S226" i="108" s="1"/>
  <c r="U86" i="108"/>
  <c r="E86" i="108" s="1"/>
  <c r="I85" i="108"/>
  <c r="B234" i="108"/>
  <c r="C233" i="108"/>
  <c r="R225" i="107"/>
  <c r="L230" i="108"/>
  <c r="M229" i="108"/>
  <c r="D229" i="108" s="1"/>
  <c r="AC227" i="108"/>
  <c r="Z227" i="108"/>
  <c r="AB227" i="108" s="1"/>
  <c r="AA232" i="108"/>
  <c r="O228" i="107"/>
  <c r="P226" i="107"/>
  <c r="Q226" i="107"/>
  <c r="S226" i="107" s="1"/>
  <c r="AA232" i="107"/>
  <c r="U86" i="107"/>
  <c r="E86" i="107" s="1"/>
  <c r="I85" i="107"/>
  <c r="R225" i="106"/>
  <c r="B234" i="107"/>
  <c r="C233" i="107"/>
  <c r="AC227" i="107"/>
  <c r="Z227" i="107"/>
  <c r="AB227" i="107" s="1"/>
  <c r="L230" i="107"/>
  <c r="M229" i="107"/>
  <c r="D229" i="107" s="1"/>
  <c r="O228" i="106"/>
  <c r="P226" i="106"/>
  <c r="Q226" i="106"/>
  <c r="S226" i="106" s="1"/>
  <c r="L230" i="106"/>
  <c r="M229" i="106"/>
  <c r="D229" i="106" s="1"/>
  <c r="F82" i="106"/>
  <c r="X82" i="106"/>
  <c r="AA232" i="106"/>
  <c r="AC227" i="106"/>
  <c r="Z227" i="106"/>
  <c r="AB227" i="106" s="1"/>
  <c r="B234" i="106"/>
  <c r="C233" i="106"/>
  <c r="P225" i="105"/>
  <c r="Q225" i="105"/>
  <c r="S225" i="105" s="1"/>
  <c r="O228" i="105"/>
  <c r="B233" i="105"/>
  <c r="C232" i="105"/>
  <c r="Z226" i="105"/>
  <c r="AB226" i="105" s="1"/>
  <c r="AC226" i="105"/>
  <c r="M229" i="105"/>
  <c r="D229" i="105" s="1"/>
  <c r="L230" i="105"/>
  <c r="AA231" i="105"/>
  <c r="V83" i="105"/>
  <c r="H83" i="105"/>
  <c r="R224" i="105"/>
  <c r="O228" i="104"/>
  <c r="P226" i="104"/>
  <c r="Q226" i="104"/>
  <c r="S226" i="104" s="1"/>
  <c r="AA232" i="104"/>
  <c r="M229" i="104"/>
  <c r="D229" i="104" s="1"/>
  <c r="L230" i="104"/>
  <c r="Z227" i="104"/>
  <c r="AB227" i="104" s="1"/>
  <c r="AC227" i="104"/>
  <c r="R225" i="104"/>
  <c r="B234" i="104"/>
  <c r="C233" i="104"/>
  <c r="Q131" i="94"/>
  <c r="P131" i="94"/>
  <c r="F85" i="104"/>
  <c r="X85" i="104"/>
  <c r="O227" i="103"/>
  <c r="P224" i="103"/>
  <c r="Q224" i="103"/>
  <c r="S224" i="103" s="1"/>
  <c r="R225" i="102"/>
  <c r="B234" i="103"/>
  <c r="C233" i="103"/>
  <c r="V85" i="103"/>
  <c r="H85" i="103"/>
  <c r="AA232" i="103"/>
  <c r="Z226" i="103"/>
  <c r="AB226" i="103" s="1"/>
  <c r="AC226" i="103"/>
  <c r="M228" i="103"/>
  <c r="D228" i="103" s="1"/>
  <c r="L229" i="103"/>
  <c r="R223" i="103"/>
  <c r="O228" i="102"/>
  <c r="P226" i="102"/>
  <c r="Q226" i="102"/>
  <c r="S226" i="102" s="1"/>
  <c r="AA232" i="102"/>
  <c r="F85" i="102"/>
  <c r="X85" i="102"/>
  <c r="R225" i="101"/>
  <c r="L230" i="102"/>
  <c r="M229" i="102"/>
  <c r="D229" i="102" s="1"/>
  <c r="AC227" i="102"/>
  <c r="Z227" i="102"/>
  <c r="AB227" i="102" s="1"/>
  <c r="B234" i="102"/>
  <c r="C233" i="102"/>
  <c r="O228" i="101"/>
  <c r="P226" i="101"/>
  <c r="Q226" i="101"/>
  <c r="S226" i="101" s="1"/>
  <c r="U82" i="101"/>
  <c r="E82" i="101" s="1"/>
  <c r="I81" i="101"/>
  <c r="AA232" i="101"/>
  <c r="R223" i="100"/>
  <c r="L230" i="101"/>
  <c r="M229" i="101"/>
  <c r="D229" i="101" s="1"/>
  <c r="AC227" i="101"/>
  <c r="Z227" i="101"/>
  <c r="AB227" i="101" s="1"/>
  <c r="B234" i="101"/>
  <c r="C233" i="101"/>
  <c r="O227" i="100"/>
  <c r="P224" i="100"/>
  <c r="Q224" i="100"/>
  <c r="S224" i="100" s="1"/>
  <c r="AA231" i="100"/>
  <c r="AC226" i="100"/>
  <c r="Z226" i="100"/>
  <c r="AB226" i="100" s="1"/>
  <c r="L229" i="100"/>
  <c r="M228" i="100"/>
  <c r="D228" i="100" s="1"/>
  <c r="C232" i="100"/>
  <c r="B233" i="100"/>
  <c r="O228" i="99"/>
  <c r="P225" i="99"/>
  <c r="Q225" i="99"/>
  <c r="S225" i="99" s="1"/>
  <c r="AC227" i="99"/>
  <c r="Z227" i="99"/>
  <c r="AB227" i="99" s="1"/>
  <c r="L230" i="99"/>
  <c r="M229" i="99"/>
  <c r="D229" i="99" s="1"/>
  <c r="AA232" i="99"/>
  <c r="V84" i="99"/>
  <c r="H84" i="99"/>
  <c r="R224" i="99"/>
  <c r="B234" i="99"/>
  <c r="C233" i="99"/>
  <c r="U80" i="98"/>
  <c r="I79" i="98"/>
  <c r="O228" i="98"/>
  <c r="B234" i="98"/>
  <c r="C233" i="98"/>
  <c r="M229" i="98"/>
  <c r="D229" i="98" s="1"/>
  <c r="L230" i="98"/>
  <c r="P137" i="98"/>
  <c r="Q137" i="98"/>
  <c r="Z226" i="98"/>
  <c r="AB226" i="98" s="1"/>
  <c r="AC226" i="98"/>
  <c r="AA232" i="98"/>
  <c r="U218" i="97"/>
  <c r="W218" i="97" s="1"/>
  <c r="V218" i="97" s="1"/>
  <c r="X218" i="97" s="1"/>
  <c r="O228" i="97"/>
  <c r="AC227" i="97"/>
  <c r="Z227" i="97"/>
  <c r="AB227" i="97" s="1"/>
  <c r="L230" i="97"/>
  <c r="M229" i="97"/>
  <c r="D229" i="97" s="1"/>
  <c r="P128" i="97"/>
  <c r="I127" i="97"/>
  <c r="Q128" i="97"/>
  <c r="F128" i="97" s="1"/>
  <c r="AA231" i="97"/>
  <c r="C232" i="97"/>
  <c r="B233" i="97"/>
  <c r="U216" i="96"/>
  <c r="W216" i="96" s="1"/>
  <c r="V216" i="96" s="1"/>
  <c r="X216" i="96" s="1"/>
  <c r="C232" i="96"/>
  <c r="B233" i="96"/>
  <c r="O227" i="96"/>
  <c r="AC226" i="96"/>
  <c r="Z226" i="96"/>
  <c r="AB226" i="96" s="1"/>
  <c r="L229" i="96"/>
  <c r="M228" i="96"/>
  <c r="D228" i="96" s="1"/>
  <c r="AA231" i="96"/>
  <c r="O228" i="95"/>
  <c r="AA232" i="95"/>
  <c r="L230" i="95"/>
  <c r="M229" i="95"/>
  <c r="D229" i="95" s="1"/>
  <c r="AC227" i="95"/>
  <c r="Z227" i="95"/>
  <c r="AB227" i="95" s="1"/>
  <c r="B234" i="95"/>
  <c r="C233" i="95"/>
  <c r="O226" i="94"/>
  <c r="B233" i="94"/>
  <c r="C232" i="94"/>
  <c r="AA231" i="94"/>
  <c r="Z225" i="94"/>
  <c r="AB225" i="94" s="1"/>
  <c r="AC225" i="94"/>
  <c r="M227" i="94"/>
  <c r="D227" i="94" s="1"/>
  <c r="L228" i="94"/>
  <c r="W81" i="113" l="1"/>
  <c r="W86" i="109"/>
  <c r="W86" i="107"/>
  <c r="W86" i="110"/>
  <c r="W86" i="108"/>
  <c r="W86" i="112"/>
  <c r="V86" i="112" s="1"/>
  <c r="W86" i="115"/>
  <c r="V76" i="95"/>
  <c r="H76" i="95"/>
  <c r="U79" i="94"/>
  <c r="I78" i="94"/>
  <c r="S130" i="96"/>
  <c r="I130" i="96" s="1"/>
  <c r="F81" i="100"/>
  <c r="X81" i="100"/>
  <c r="H81" i="113"/>
  <c r="V81" i="113"/>
  <c r="E130" i="96"/>
  <c r="R130" i="96"/>
  <c r="H130" i="96" s="1"/>
  <c r="O229" i="117"/>
  <c r="AA233" i="117"/>
  <c r="P130" i="117"/>
  <c r="I129" i="117"/>
  <c r="Q130" i="117"/>
  <c r="F130" i="117" s="1"/>
  <c r="U206" i="117"/>
  <c r="W206" i="117" s="1"/>
  <c r="V206" i="117" s="1"/>
  <c r="X206" i="117" s="1"/>
  <c r="C234" i="117"/>
  <c r="B235" i="117"/>
  <c r="AC228" i="117"/>
  <c r="Z228" i="117"/>
  <c r="AB228" i="117" s="1"/>
  <c r="L231" i="117"/>
  <c r="M230" i="117"/>
  <c r="D230" i="117" s="1"/>
  <c r="O229" i="116"/>
  <c r="U198" i="116"/>
  <c r="W198" i="116" s="1"/>
  <c r="V198" i="116" s="1"/>
  <c r="X198" i="116" s="1"/>
  <c r="S133" i="116"/>
  <c r="B235" i="116"/>
  <c r="C234" i="116"/>
  <c r="R133" i="116"/>
  <c r="H133" i="116" s="1"/>
  <c r="E133" i="116"/>
  <c r="Z228" i="116"/>
  <c r="AB228" i="116" s="1"/>
  <c r="AC228" i="116"/>
  <c r="M230" i="116"/>
  <c r="D230" i="116" s="1"/>
  <c r="L231" i="116"/>
  <c r="AA233" i="116"/>
  <c r="O229" i="115"/>
  <c r="P227" i="115"/>
  <c r="Q227" i="115"/>
  <c r="S227" i="115" s="1"/>
  <c r="AA232" i="115"/>
  <c r="M230" i="115"/>
  <c r="D230" i="115" s="1"/>
  <c r="L231" i="115"/>
  <c r="Z228" i="115"/>
  <c r="AB228" i="115" s="1"/>
  <c r="AC228" i="115"/>
  <c r="B234" i="115"/>
  <c r="C233" i="115"/>
  <c r="V86" i="115"/>
  <c r="H86" i="115"/>
  <c r="R226" i="115"/>
  <c r="O229" i="114"/>
  <c r="P227" i="114"/>
  <c r="Q227" i="114"/>
  <c r="S227" i="114" s="1"/>
  <c r="AA233" i="114"/>
  <c r="Z228" i="114"/>
  <c r="AB228" i="114" s="1"/>
  <c r="AC228" i="114"/>
  <c r="M230" i="114"/>
  <c r="D230" i="114" s="1"/>
  <c r="L231" i="114"/>
  <c r="R225" i="113"/>
  <c r="C234" i="114"/>
  <c r="B235" i="114"/>
  <c r="F83" i="114"/>
  <c r="X83" i="114"/>
  <c r="P127" i="95"/>
  <c r="Q127" i="95"/>
  <c r="R226" i="114"/>
  <c r="O228" i="113"/>
  <c r="P226" i="113"/>
  <c r="Q226" i="113"/>
  <c r="S226" i="113" s="1"/>
  <c r="AA232" i="113"/>
  <c r="L230" i="113"/>
  <c r="M229" i="113"/>
  <c r="D229" i="113" s="1"/>
  <c r="AC227" i="113"/>
  <c r="Z227" i="113"/>
  <c r="AB227" i="113" s="1"/>
  <c r="R226" i="109"/>
  <c r="R225" i="112"/>
  <c r="B234" i="113"/>
  <c r="C233" i="113"/>
  <c r="O229" i="112"/>
  <c r="P226" i="112"/>
  <c r="Q226" i="112"/>
  <c r="S226" i="112" s="1"/>
  <c r="R226" i="110"/>
  <c r="AA233" i="112"/>
  <c r="AC228" i="112"/>
  <c r="Z228" i="112"/>
  <c r="AB228" i="112" s="1"/>
  <c r="L231" i="112"/>
  <c r="M230" i="112"/>
  <c r="D230" i="112" s="1"/>
  <c r="C234" i="112"/>
  <c r="B235" i="112"/>
  <c r="H86" i="112"/>
  <c r="O229" i="111"/>
  <c r="P226" i="111"/>
  <c r="Q226" i="111"/>
  <c r="S226" i="111" s="1"/>
  <c r="B234" i="111"/>
  <c r="C233" i="111"/>
  <c r="M230" i="111"/>
  <c r="D230" i="111" s="1"/>
  <c r="L231" i="111"/>
  <c r="Z227" i="111"/>
  <c r="AB227" i="111" s="1"/>
  <c r="AC227" i="111"/>
  <c r="U83" i="111"/>
  <c r="E83" i="111" s="1"/>
  <c r="I82" i="111"/>
  <c r="W83" i="111"/>
  <c r="AA232" i="111"/>
  <c r="R225" i="111"/>
  <c r="O229" i="110"/>
  <c r="P227" i="110"/>
  <c r="Q227" i="110"/>
  <c r="S227" i="110" s="1"/>
  <c r="AA233" i="110"/>
  <c r="B235" i="110"/>
  <c r="C234" i="110"/>
  <c r="AC228" i="110"/>
  <c r="Z228" i="110"/>
  <c r="AB228" i="110" s="1"/>
  <c r="L231" i="110"/>
  <c r="M230" i="110"/>
  <c r="D230" i="110" s="1"/>
  <c r="V86" i="110"/>
  <c r="H86" i="110"/>
  <c r="O229" i="109"/>
  <c r="P227" i="109"/>
  <c r="Q227" i="109"/>
  <c r="S227" i="109" s="1"/>
  <c r="AC228" i="109"/>
  <c r="Z228" i="109"/>
  <c r="AB228" i="109" s="1"/>
  <c r="L231" i="109"/>
  <c r="M230" i="109"/>
  <c r="D230" i="109" s="1"/>
  <c r="AA233" i="109"/>
  <c r="V86" i="109"/>
  <c r="H86" i="109"/>
  <c r="R226" i="107"/>
  <c r="R226" i="108"/>
  <c r="C234" i="109"/>
  <c r="B235" i="109"/>
  <c r="O229" i="108"/>
  <c r="P227" i="108"/>
  <c r="Q227" i="108"/>
  <c r="S227" i="108" s="1"/>
  <c r="C234" i="108"/>
  <c r="B235" i="108"/>
  <c r="AC228" i="108"/>
  <c r="Z228" i="108"/>
  <c r="AB228" i="108" s="1"/>
  <c r="L231" i="108"/>
  <c r="M230" i="108"/>
  <c r="D230" i="108" s="1"/>
  <c r="AA233" i="108"/>
  <c r="V86" i="108"/>
  <c r="H86" i="108"/>
  <c r="O229" i="107"/>
  <c r="P227" i="107"/>
  <c r="Q227" i="107"/>
  <c r="S227" i="107" s="1"/>
  <c r="L231" i="107"/>
  <c r="M230" i="107"/>
  <c r="D230" i="107" s="1"/>
  <c r="AC228" i="107"/>
  <c r="Z228" i="107"/>
  <c r="AB228" i="107" s="1"/>
  <c r="C234" i="107"/>
  <c r="B235" i="107"/>
  <c r="V86" i="107"/>
  <c r="H86" i="107"/>
  <c r="R226" i="106"/>
  <c r="AA233" i="107"/>
  <c r="O229" i="106"/>
  <c r="P227" i="106"/>
  <c r="Q227" i="106"/>
  <c r="S227" i="106" s="1"/>
  <c r="AA233" i="106"/>
  <c r="L231" i="106"/>
  <c r="M230" i="106"/>
  <c r="D230" i="106" s="1"/>
  <c r="C234" i="106"/>
  <c r="B235" i="106"/>
  <c r="AC228" i="106"/>
  <c r="Z228" i="106"/>
  <c r="AB228" i="106" s="1"/>
  <c r="U83" i="106"/>
  <c r="E83" i="106" s="1"/>
  <c r="I82" i="106"/>
  <c r="W83" i="106"/>
  <c r="O229" i="105"/>
  <c r="P226" i="105"/>
  <c r="Q226" i="105"/>
  <c r="S226" i="105" s="1"/>
  <c r="B234" i="105"/>
  <c r="C233" i="105"/>
  <c r="F83" i="105"/>
  <c r="X83" i="105"/>
  <c r="M230" i="105"/>
  <c r="D230" i="105" s="1"/>
  <c r="L231" i="105"/>
  <c r="Z227" i="105"/>
  <c r="AB227" i="105" s="1"/>
  <c r="AC227" i="105"/>
  <c r="AA232" i="105"/>
  <c r="R225" i="105"/>
  <c r="O229" i="104"/>
  <c r="S131" i="94"/>
  <c r="AA233" i="104"/>
  <c r="P227" i="104"/>
  <c r="Q227" i="104"/>
  <c r="S227" i="104" s="1"/>
  <c r="U86" i="104"/>
  <c r="E86" i="104" s="1"/>
  <c r="I85" i="104"/>
  <c r="R131" i="94"/>
  <c r="C234" i="104"/>
  <c r="B235" i="104"/>
  <c r="Z228" i="104"/>
  <c r="AB228" i="104" s="1"/>
  <c r="AC228" i="104"/>
  <c r="M230" i="104"/>
  <c r="D230" i="104" s="1"/>
  <c r="L231" i="104"/>
  <c r="R226" i="104"/>
  <c r="O228" i="103"/>
  <c r="P225" i="103"/>
  <c r="Q225" i="103"/>
  <c r="S225" i="103" s="1"/>
  <c r="R226" i="102"/>
  <c r="AA233" i="103"/>
  <c r="M229" i="103"/>
  <c r="D229" i="103" s="1"/>
  <c r="L230" i="103"/>
  <c r="Z227" i="103"/>
  <c r="AB227" i="103" s="1"/>
  <c r="AC227" i="103"/>
  <c r="F85" i="103"/>
  <c r="X85" i="103"/>
  <c r="B235" i="103"/>
  <c r="C234" i="103"/>
  <c r="R224" i="103"/>
  <c r="O229" i="102"/>
  <c r="P227" i="102"/>
  <c r="Q227" i="102"/>
  <c r="S227" i="102" s="1"/>
  <c r="B235" i="102"/>
  <c r="C234" i="102"/>
  <c r="AC228" i="102"/>
  <c r="Z228" i="102"/>
  <c r="AB228" i="102" s="1"/>
  <c r="L231" i="102"/>
  <c r="M230" i="102"/>
  <c r="D230" i="102" s="1"/>
  <c r="U86" i="102"/>
  <c r="E86" i="102" s="1"/>
  <c r="I85" i="102"/>
  <c r="R226" i="101"/>
  <c r="AA233" i="102"/>
  <c r="O229" i="101"/>
  <c r="P227" i="101"/>
  <c r="Q227" i="101"/>
  <c r="S227" i="101" s="1"/>
  <c r="C234" i="101"/>
  <c r="B235" i="101"/>
  <c r="AC228" i="101"/>
  <c r="Z228" i="101"/>
  <c r="AB228" i="101" s="1"/>
  <c r="L231" i="101"/>
  <c r="M230" i="101"/>
  <c r="D230" i="101" s="1"/>
  <c r="R225" i="99"/>
  <c r="R224" i="100"/>
  <c r="AA233" i="101"/>
  <c r="W82" i="101"/>
  <c r="O228" i="100"/>
  <c r="P225" i="100"/>
  <c r="Q225" i="100"/>
  <c r="S225" i="100" s="1"/>
  <c r="C233" i="100"/>
  <c r="B234" i="100"/>
  <c r="AA232" i="100"/>
  <c r="L230" i="100"/>
  <c r="M229" i="100"/>
  <c r="D229" i="100" s="1"/>
  <c r="AC227" i="100"/>
  <c r="Z227" i="100"/>
  <c r="AB227" i="100" s="1"/>
  <c r="O229" i="99"/>
  <c r="P226" i="99"/>
  <c r="Q226" i="99"/>
  <c r="S226" i="99" s="1"/>
  <c r="B235" i="99"/>
  <c r="C234" i="99"/>
  <c r="L231" i="99"/>
  <c r="M230" i="99"/>
  <c r="D230" i="99" s="1"/>
  <c r="AC228" i="99"/>
  <c r="Z228" i="99"/>
  <c r="AB228" i="99" s="1"/>
  <c r="AA233" i="99"/>
  <c r="F84" i="99"/>
  <c r="X84" i="99"/>
  <c r="W80" i="98"/>
  <c r="E80" i="98"/>
  <c r="O229" i="98"/>
  <c r="R137" i="98"/>
  <c r="C234" i="98"/>
  <c r="B235" i="98"/>
  <c r="Z227" i="98"/>
  <c r="AB227" i="98" s="1"/>
  <c r="AC227" i="98"/>
  <c r="S137" i="98"/>
  <c r="M230" i="98"/>
  <c r="D230" i="98" s="1"/>
  <c r="L231" i="98"/>
  <c r="AA233" i="98"/>
  <c r="O229" i="97"/>
  <c r="U219" i="97"/>
  <c r="W219" i="97" s="1"/>
  <c r="V219" i="97" s="1"/>
  <c r="X219" i="97" s="1"/>
  <c r="B234" i="97"/>
  <c r="C233" i="97"/>
  <c r="S128" i="97"/>
  <c r="L231" i="97"/>
  <c r="M230" i="97"/>
  <c r="D230" i="97" s="1"/>
  <c r="AC228" i="97"/>
  <c r="Z228" i="97"/>
  <c r="AB228" i="97" s="1"/>
  <c r="AA232" i="97"/>
  <c r="R128" i="97"/>
  <c r="H128" i="97" s="1"/>
  <c r="E128" i="97"/>
  <c r="O228" i="96"/>
  <c r="U217" i="96"/>
  <c r="W217" i="96" s="1"/>
  <c r="V217" i="96" s="1"/>
  <c r="X217" i="96" s="1"/>
  <c r="L230" i="96"/>
  <c r="M229" i="96"/>
  <c r="D229" i="96" s="1"/>
  <c r="AC227" i="96"/>
  <c r="Z227" i="96"/>
  <c r="AB227" i="96" s="1"/>
  <c r="AA232" i="96"/>
  <c r="C233" i="96"/>
  <c r="B234" i="96"/>
  <c r="O229" i="95"/>
  <c r="AA233" i="95"/>
  <c r="C234" i="95"/>
  <c r="B235" i="95"/>
  <c r="AC228" i="95"/>
  <c r="Z228" i="95"/>
  <c r="AB228" i="95" s="1"/>
  <c r="L231" i="95"/>
  <c r="M230" i="95"/>
  <c r="D230" i="95" s="1"/>
  <c r="O227" i="94"/>
  <c r="M228" i="94"/>
  <c r="D228" i="94" s="1"/>
  <c r="L229" i="94"/>
  <c r="AA232" i="94"/>
  <c r="Z226" i="94"/>
  <c r="AB226" i="94" s="1"/>
  <c r="AC226" i="94"/>
  <c r="B234" i="94"/>
  <c r="C233" i="94"/>
  <c r="W86" i="102" l="1"/>
  <c r="P131" i="96"/>
  <c r="W86" i="104"/>
  <c r="X76" i="95"/>
  <c r="F76" i="95"/>
  <c r="W79" i="94"/>
  <c r="E79" i="94"/>
  <c r="Q131" i="96"/>
  <c r="R131" i="96" s="1"/>
  <c r="H131" i="96" s="1"/>
  <c r="F81" i="113"/>
  <c r="X81" i="113"/>
  <c r="U82" i="100"/>
  <c r="E82" i="100" s="1"/>
  <c r="I81" i="100"/>
  <c r="E131" i="96"/>
  <c r="F131" i="96"/>
  <c r="O230" i="117"/>
  <c r="U207" i="117"/>
  <c r="W207" i="117" s="1"/>
  <c r="V207" i="117" s="1"/>
  <c r="X207" i="117" s="1"/>
  <c r="C235" i="117"/>
  <c r="B236" i="117"/>
  <c r="R130" i="117"/>
  <c r="H130" i="117" s="1"/>
  <c r="E130" i="117"/>
  <c r="L232" i="117"/>
  <c r="M231" i="117"/>
  <c r="D231" i="117" s="1"/>
  <c r="AC229" i="117"/>
  <c r="Z229" i="117"/>
  <c r="AB229" i="117" s="1"/>
  <c r="AA234" i="117"/>
  <c r="S130" i="117"/>
  <c r="O230" i="116"/>
  <c r="U199" i="116"/>
  <c r="W199" i="116" s="1"/>
  <c r="V199" i="116" s="1"/>
  <c r="X199" i="116" s="1"/>
  <c r="M231" i="116"/>
  <c r="D231" i="116" s="1"/>
  <c r="L232" i="116"/>
  <c r="Z229" i="116"/>
  <c r="AB229" i="116" s="1"/>
  <c r="AC229" i="116"/>
  <c r="AA234" i="116"/>
  <c r="P134" i="116"/>
  <c r="I133" i="116"/>
  <c r="Q134" i="116"/>
  <c r="F134" i="116" s="1"/>
  <c r="R227" i="109"/>
  <c r="B236" i="116"/>
  <c r="C235" i="116"/>
  <c r="O230" i="115"/>
  <c r="P228" i="115"/>
  <c r="Q228" i="115"/>
  <c r="S228" i="115" s="1"/>
  <c r="AA233" i="115"/>
  <c r="Z229" i="115"/>
  <c r="AB229" i="115" s="1"/>
  <c r="AC229" i="115"/>
  <c r="M231" i="115"/>
  <c r="D231" i="115" s="1"/>
  <c r="L232" i="115"/>
  <c r="S127" i="95"/>
  <c r="Q128" i="95" s="1"/>
  <c r="F86" i="115"/>
  <c r="X86" i="115"/>
  <c r="B235" i="115"/>
  <c r="C234" i="115"/>
  <c r="R227" i="115"/>
  <c r="O230" i="114"/>
  <c r="P228" i="114"/>
  <c r="Q228" i="114"/>
  <c r="S228" i="114" s="1"/>
  <c r="R226" i="113"/>
  <c r="AA234" i="114"/>
  <c r="M231" i="114"/>
  <c r="D231" i="114" s="1"/>
  <c r="L232" i="114"/>
  <c r="Z229" i="114"/>
  <c r="AB229" i="114" s="1"/>
  <c r="AC229" i="114"/>
  <c r="R226" i="112"/>
  <c r="R127" i="95"/>
  <c r="U84" i="114"/>
  <c r="E84" i="114" s="1"/>
  <c r="I83" i="114"/>
  <c r="C235" i="114"/>
  <c r="B236" i="114"/>
  <c r="R227" i="114"/>
  <c r="O229" i="113"/>
  <c r="P227" i="113"/>
  <c r="Q227" i="113"/>
  <c r="S227" i="113" s="1"/>
  <c r="AA233" i="113"/>
  <c r="B235" i="113"/>
  <c r="C234" i="113"/>
  <c r="AC228" i="113"/>
  <c r="Z228" i="113"/>
  <c r="AB228" i="113" s="1"/>
  <c r="L231" i="113"/>
  <c r="M230" i="113"/>
  <c r="D230" i="113" s="1"/>
  <c r="O230" i="112"/>
  <c r="P227" i="112"/>
  <c r="Q227" i="112"/>
  <c r="S227" i="112" s="1"/>
  <c r="F86" i="112"/>
  <c r="X86" i="112"/>
  <c r="AA234" i="112"/>
  <c r="L232" i="112"/>
  <c r="M231" i="112"/>
  <c r="D231" i="112" s="1"/>
  <c r="AC229" i="112"/>
  <c r="Z229" i="112"/>
  <c r="AB229" i="112" s="1"/>
  <c r="R227" i="110"/>
  <c r="C235" i="112"/>
  <c r="B236" i="112"/>
  <c r="O230" i="111"/>
  <c r="P227" i="111"/>
  <c r="Q227" i="111"/>
  <c r="S227" i="111" s="1"/>
  <c r="B235" i="111"/>
  <c r="C234" i="111"/>
  <c r="V83" i="111"/>
  <c r="H83" i="111"/>
  <c r="Z228" i="111"/>
  <c r="AB228" i="111" s="1"/>
  <c r="AC228" i="111"/>
  <c r="M231" i="111"/>
  <c r="D231" i="111" s="1"/>
  <c r="L232" i="111"/>
  <c r="AA233" i="111"/>
  <c r="R226" i="111"/>
  <c r="O230" i="110"/>
  <c r="P228" i="110"/>
  <c r="Q228" i="110"/>
  <c r="S228" i="110" s="1"/>
  <c r="R227" i="108"/>
  <c r="AA234" i="110"/>
  <c r="F86" i="110"/>
  <c r="X86" i="110"/>
  <c r="L232" i="110"/>
  <c r="M231" i="110"/>
  <c r="D231" i="110" s="1"/>
  <c r="AC229" i="110"/>
  <c r="Z229" i="110"/>
  <c r="AB229" i="110" s="1"/>
  <c r="B236" i="110"/>
  <c r="C235" i="110"/>
  <c r="O230" i="109"/>
  <c r="P228" i="109"/>
  <c r="Q228" i="109"/>
  <c r="S228" i="109" s="1"/>
  <c r="R227" i="107"/>
  <c r="B236" i="109"/>
  <c r="C235" i="109"/>
  <c r="L232" i="109"/>
  <c r="M231" i="109"/>
  <c r="D231" i="109" s="1"/>
  <c r="AC229" i="109"/>
  <c r="Z229" i="109"/>
  <c r="AB229" i="109" s="1"/>
  <c r="AA234" i="109"/>
  <c r="F86" i="109"/>
  <c r="X86" i="109"/>
  <c r="O230" i="108"/>
  <c r="P228" i="108"/>
  <c r="Q228" i="108"/>
  <c r="S228" i="108" s="1"/>
  <c r="L232" i="108"/>
  <c r="M231" i="108"/>
  <c r="D231" i="108" s="1"/>
  <c r="AC229" i="108"/>
  <c r="Z229" i="108"/>
  <c r="AB229" i="108" s="1"/>
  <c r="AA234" i="108"/>
  <c r="F86" i="108"/>
  <c r="X86" i="108"/>
  <c r="C235" i="108"/>
  <c r="B236" i="108"/>
  <c r="O230" i="107"/>
  <c r="P228" i="107"/>
  <c r="Q228" i="107"/>
  <c r="S228" i="107" s="1"/>
  <c r="F86" i="107"/>
  <c r="X86" i="107"/>
  <c r="AA234" i="107"/>
  <c r="AC229" i="107"/>
  <c r="Z229" i="107"/>
  <c r="AB229" i="107" s="1"/>
  <c r="L232" i="107"/>
  <c r="M231" i="107"/>
  <c r="D231" i="107" s="1"/>
  <c r="R227" i="106"/>
  <c r="C235" i="107"/>
  <c r="B236" i="107"/>
  <c r="O230" i="106"/>
  <c r="P228" i="106"/>
  <c r="Q228" i="106"/>
  <c r="S228" i="106" s="1"/>
  <c r="V83" i="106"/>
  <c r="H83" i="106"/>
  <c r="C235" i="106"/>
  <c r="B236" i="106"/>
  <c r="AC229" i="106"/>
  <c r="Z229" i="106"/>
  <c r="AB229" i="106" s="1"/>
  <c r="AA234" i="106"/>
  <c r="L232" i="106"/>
  <c r="M231" i="106"/>
  <c r="D231" i="106" s="1"/>
  <c r="O230" i="105"/>
  <c r="P227" i="105"/>
  <c r="Q227" i="105"/>
  <c r="S227" i="105" s="1"/>
  <c r="C234" i="105"/>
  <c r="B235" i="105"/>
  <c r="Z228" i="105"/>
  <c r="AB228" i="105" s="1"/>
  <c r="AC228" i="105"/>
  <c r="M231" i="105"/>
  <c r="D231" i="105" s="1"/>
  <c r="L232" i="105"/>
  <c r="U84" i="105"/>
  <c r="E84" i="105" s="1"/>
  <c r="I83" i="105"/>
  <c r="AA233" i="105"/>
  <c r="R226" i="105"/>
  <c r="O230" i="104"/>
  <c r="P228" i="104"/>
  <c r="Q228" i="104"/>
  <c r="S228" i="104" s="1"/>
  <c r="M231" i="104"/>
  <c r="D231" i="104" s="1"/>
  <c r="L232" i="104"/>
  <c r="Z229" i="104"/>
  <c r="AB229" i="104" s="1"/>
  <c r="AC229" i="104"/>
  <c r="C235" i="104"/>
  <c r="B236" i="104"/>
  <c r="V86" i="104"/>
  <c r="H86" i="104"/>
  <c r="R227" i="104"/>
  <c r="Q132" i="94"/>
  <c r="P132" i="94"/>
  <c r="AA234" i="104"/>
  <c r="O229" i="103"/>
  <c r="P226" i="103"/>
  <c r="Q226" i="103"/>
  <c r="S226" i="103" s="1"/>
  <c r="R227" i="102"/>
  <c r="B236" i="103"/>
  <c r="C235" i="103"/>
  <c r="AA234" i="103"/>
  <c r="U86" i="103"/>
  <c r="E86" i="103" s="1"/>
  <c r="I85" i="103"/>
  <c r="Z228" i="103"/>
  <c r="AB228" i="103" s="1"/>
  <c r="AC228" i="103"/>
  <c r="M230" i="103"/>
  <c r="D230" i="103" s="1"/>
  <c r="L231" i="103"/>
  <c r="R225" i="103"/>
  <c r="O230" i="102"/>
  <c r="P228" i="102"/>
  <c r="Q228" i="102"/>
  <c r="S228" i="102" s="1"/>
  <c r="L232" i="102"/>
  <c r="M231" i="102"/>
  <c r="D231" i="102" s="1"/>
  <c r="AC229" i="102"/>
  <c r="Z229" i="102"/>
  <c r="AB229" i="102" s="1"/>
  <c r="B236" i="102"/>
  <c r="C235" i="102"/>
  <c r="R227" i="101"/>
  <c r="V86" i="102"/>
  <c r="H86" i="102"/>
  <c r="AA234" i="102"/>
  <c r="O230" i="101"/>
  <c r="P228" i="101"/>
  <c r="Q228" i="101"/>
  <c r="S228" i="101" s="1"/>
  <c r="L232" i="101"/>
  <c r="M231" i="101"/>
  <c r="D231" i="101" s="1"/>
  <c r="AC229" i="101"/>
  <c r="Z229" i="101"/>
  <c r="AB229" i="101" s="1"/>
  <c r="AA234" i="101"/>
  <c r="R226" i="99"/>
  <c r="R225" i="100"/>
  <c r="V82" i="101"/>
  <c r="H82" i="101"/>
  <c r="C235" i="101"/>
  <c r="B236" i="101"/>
  <c r="O229" i="100"/>
  <c r="P226" i="100"/>
  <c r="Q226" i="100"/>
  <c r="S226" i="100" s="1"/>
  <c r="AA233" i="100"/>
  <c r="AC228" i="100"/>
  <c r="Z228" i="100"/>
  <c r="AB228" i="100" s="1"/>
  <c r="L231" i="100"/>
  <c r="M230" i="100"/>
  <c r="D230" i="100" s="1"/>
  <c r="B235" i="100"/>
  <c r="C234" i="100"/>
  <c r="O230" i="99"/>
  <c r="P227" i="99"/>
  <c r="Q227" i="99"/>
  <c r="S227" i="99" s="1"/>
  <c r="U85" i="99"/>
  <c r="E85" i="99" s="1"/>
  <c r="I84" i="99"/>
  <c r="AC229" i="99"/>
  <c r="Z229" i="99"/>
  <c r="AB229" i="99" s="1"/>
  <c r="L232" i="99"/>
  <c r="M231" i="99"/>
  <c r="D231" i="99" s="1"/>
  <c r="B236" i="99"/>
  <c r="C235" i="99"/>
  <c r="AA234" i="99"/>
  <c r="V80" i="98"/>
  <c r="H80" i="98"/>
  <c r="O230" i="98"/>
  <c r="M231" i="98"/>
  <c r="D231" i="98" s="1"/>
  <c r="L232" i="98"/>
  <c r="P138" i="98"/>
  <c r="Q138" i="98"/>
  <c r="AA234" i="98"/>
  <c r="Z228" i="98"/>
  <c r="AB228" i="98" s="1"/>
  <c r="AC228" i="98"/>
  <c r="C235" i="98"/>
  <c r="B236" i="98"/>
  <c r="U220" i="97"/>
  <c r="W220" i="97" s="1"/>
  <c r="V220" i="97" s="1"/>
  <c r="X220" i="97" s="1"/>
  <c r="O230" i="97"/>
  <c r="P129" i="97"/>
  <c r="I128" i="97"/>
  <c r="Q129" i="97"/>
  <c r="F129" i="97" s="1"/>
  <c r="B235" i="97"/>
  <c r="C234" i="97"/>
  <c r="AC229" i="97"/>
  <c r="Z229" i="97"/>
  <c r="AB229" i="97" s="1"/>
  <c r="L232" i="97"/>
  <c r="M231" i="97"/>
  <c r="D231" i="97" s="1"/>
  <c r="AA233" i="97"/>
  <c r="U218" i="96"/>
  <c r="W218" i="96" s="1"/>
  <c r="V218" i="96" s="1"/>
  <c r="X218" i="96" s="1"/>
  <c r="O229" i="96"/>
  <c r="C234" i="96"/>
  <c r="B235" i="96"/>
  <c r="AC228" i="96"/>
  <c r="Z228" i="96"/>
  <c r="AB228" i="96" s="1"/>
  <c r="L231" i="96"/>
  <c r="M230" i="96"/>
  <c r="D230" i="96" s="1"/>
  <c r="AA233" i="96"/>
  <c r="O230" i="95"/>
  <c r="L232" i="95"/>
  <c r="M231" i="95"/>
  <c r="D231" i="95" s="1"/>
  <c r="AC229" i="95"/>
  <c r="Z229" i="95"/>
  <c r="AB229" i="95" s="1"/>
  <c r="AA234" i="95"/>
  <c r="C235" i="95"/>
  <c r="B236" i="95"/>
  <c r="O228" i="94"/>
  <c r="C234" i="94"/>
  <c r="B235" i="94"/>
  <c r="AA233" i="94"/>
  <c r="Z227" i="94"/>
  <c r="AB227" i="94" s="1"/>
  <c r="AC227" i="94"/>
  <c r="M229" i="94"/>
  <c r="D229" i="94" s="1"/>
  <c r="L230" i="94"/>
  <c r="P128" i="95" l="1"/>
  <c r="W86" i="103"/>
  <c r="W84" i="105"/>
  <c r="W84" i="114"/>
  <c r="W82" i="100"/>
  <c r="V82" i="100" s="1"/>
  <c r="U77" i="95"/>
  <c r="I76" i="95"/>
  <c r="I269" i="95" s="1"/>
  <c r="V79" i="94"/>
  <c r="H79" i="94"/>
  <c r="S131" i="96"/>
  <c r="I131" i="96" s="1"/>
  <c r="R228" i="110"/>
  <c r="I81" i="113"/>
  <c r="U82" i="113"/>
  <c r="E82" i="113" s="1"/>
  <c r="H82" i="100"/>
  <c r="Q132" i="96"/>
  <c r="O231" i="117"/>
  <c r="AC230" i="117"/>
  <c r="Z230" i="117"/>
  <c r="AB230" i="117" s="1"/>
  <c r="L233" i="117"/>
  <c r="M232" i="117"/>
  <c r="D232" i="117" s="1"/>
  <c r="AA235" i="117"/>
  <c r="U208" i="117"/>
  <c r="W208" i="117" s="1"/>
  <c r="V208" i="117" s="1"/>
  <c r="X208" i="117" s="1"/>
  <c r="P131" i="117"/>
  <c r="I130" i="117"/>
  <c r="Q131" i="117"/>
  <c r="F131" i="117" s="1"/>
  <c r="C236" i="117"/>
  <c r="B237" i="117"/>
  <c r="U200" i="116"/>
  <c r="W200" i="116" s="1"/>
  <c r="V200" i="116" s="1"/>
  <c r="X200" i="116" s="1"/>
  <c r="B237" i="116"/>
  <c r="C236" i="116"/>
  <c r="S134" i="116"/>
  <c r="AA235" i="116"/>
  <c r="R134" i="116"/>
  <c r="H134" i="116" s="1"/>
  <c r="E134" i="116"/>
  <c r="Z230" i="116"/>
  <c r="AB230" i="116" s="1"/>
  <c r="AC230" i="116"/>
  <c r="M232" i="116"/>
  <c r="D232" i="116" s="1"/>
  <c r="L233" i="116"/>
  <c r="O231" i="116"/>
  <c r="R227" i="112"/>
  <c r="O231" i="115"/>
  <c r="P229" i="115"/>
  <c r="Q229" i="115"/>
  <c r="S229" i="115" s="1"/>
  <c r="B236" i="115"/>
  <c r="C235" i="115"/>
  <c r="M232" i="115"/>
  <c r="D232" i="115" s="1"/>
  <c r="L233" i="115"/>
  <c r="Z230" i="115"/>
  <c r="AB230" i="115" s="1"/>
  <c r="AC230" i="115"/>
  <c r="AA234" i="115"/>
  <c r="U87" i="115"/>
  <c r="E87" i="115" s="1"/>
  <c r="I86" i="115"/>
  <c r="R228" i="115"/>
  <c r="O231" i="114"/>
  <c r="P229" i="114"/>
  <c r="Q229" i="114"/>
  <c r="S229" i="114" s="1"/>
  <c r="R227" i="113"/>
  <c r="AA235" i="114"/>
  <c r="Z230" i="114"/>
  <c r="AB230" i="114" s="1"/>
  <c r="AC230" i="114"/>
  <c r="M232" i="114"/>
  <c r="D232" i="114" s="1"/>
  <c r="L233" i="114"/>
  <c r="S128" i="95"/>
  <c r="C236" i="114"/>
  <c r="B237" i="114"/>
  <c r="V84" i="114"/>
  <c r="H84" i="114"/>
  <c r="R128" i="95"/>
  <c r="R228" i="114"/>
  <c r="O230" i="113"/>
  <c r="P228" i="113"/>
  <c r="Q228" i="113"/>
  <c r="S228" i="113" s="1"/>
  <c r="AA234" i="113"/>
  <c r="L232" i="113"/>
  <c r="M231" i="113"/>
  <c r="D231" i="113" s="1"/>
  <c r="AC229" i="113"/>
  <c r="Z229" i="113"/>
  <c r="AB229" i="113" s="1"/>
  <c r="B236" i="113"/>
  <c r="C235" i="113"/>
  <c r="O231" i="112"/>
  <c r="P228" i="112"/>
  <c r="Q228" i="112"/>
  <c r="S228" i="112" s="1"/>
  <c r="AA235" i="112"/>
  <c r="C236" i="112"/>
  <c r="B237" i="112"/>
  <c r="AC230" i="112"/>
  <c r="Z230" i="112"/>
  <c r="AB230" i="112" s="1"/>
  <c r="L233" i="112"/>
  <c r="M232" i="112"/>
  <c r="D232" i="112" s="1"/>
  <c r="U87" i="112"/>
  <c r="E87" i="112" s="1"/>
  <c r="I86" i="112"/>
  <c r="O231" i="111"/>
  <c r="P228" i="111"/>
  <c r="Q228" i="111"/>
  <c r="S228" i="111" s="1"/>
  <c r="F83" i="111"/>
  <c r="X83" i="111"/>
  <c r="B236" i="111"/>
  <c r="C235" i="111"/>
  <c r="M232" i="111"/>
  <c r="D232" i="111" s="1"/>
  <c r="L233" i="111"/>
  <c r="Z229" i="111"/>
  <c r="AB229" i="111" s="1"/>
  <c r="AC229" i="111"/>
  <c r="AA234" i="111"/>
  <c r="R227" i="111"/>
  <c r="O231" i="110"/>
  <c r="P229" i="110"/>
  <c r="Q229" i="110"/>
  <c r="S229" i="110" s="1"/>
  <c r="B237" i="110"/>
  <c r="C236" i="110"/>
  <c r="AC230" i="110"/>
  <c r="Z230" i="110"/>
  <c r="AB230" i="110" s="1"/>
  <c r="L233" i="110"/>
  <c r="M232" i="110"/>
  <c r="D232" i="110" s="1"/>
  <c r="R228" i="109"/>
  <c r="AA235" i="110"/>
  <c r="U87" i="110"/>
  <c r="E87" i="110" s="1"/>
  <c r="I86" i="110"/>
  <c r="O231" i="109"/>
  <c r="P229" i="109"/>
  <c r="Q229" i="109"/>
  <c r="S229" i="109" s="1"/>
  <c r="AA235" i="109"/>
  <c r="R228" i="108"/>
  <c r="U87" i="109"/>
  <c r="E87" i="109" s="1"/>
  <c r="I86" i="109"/>
  <c r="AC230" i="109"/>
  <c r="Z230" i="109"/>
  <c r="AB230" i="109" s="1"/>
  <c r="L233" i="109"/>
  <c r="M232" i="109"/>
  <c r="D232" i="109" s="1"/>
  <c r="B237" i="109"/>
  <c r="C236" i="109"/>
  <c r="O231" i="108"/>
  <c r="P229" i="108"/>
  <c r="Q229" i="108"/>
  <c r="S229" i="108" s="1"/>
  <c r="R228" i="107"/>
  <c r="C236" i="108"/>
  <c r="B237" i="108"/>
  <c r="U87" i="108"/>
  <c r="E87" i="108" s="1"/>
  <c r="I86" i="108"/>
  <c r="AC230" i="108"/>
  <c r="Z230" i="108"/>
  <c r="AB230" i="108" s="1"/>
  <c r="L233" i="108"/>
  <c r="M232" i="108"/>
  <c r="D232" i="108" s="1"/>
  <c r="AA235" i="108"/>
  <c r="O231" i="107"/>
  <c r="P229" i="107"/>
  <c r="Q229" i="107"/>
  <c r="S229" i="107" s="1"/>
  <c r="AA235" i="107"/>
  <c r="R228" i="106"/>
  <c r="C236" i="107"/>
  <c r="B237" i="107"/>
  <c r="L233" i="107"/>
  <c r="M232" i="107"/>
  <c r="D232" i="107" s="1"/>
  <c r="AC230" i="107"/>
  <c r="Z230" i="107"/>
  <c r="AB230" i="107" s="1"/>
  <c r="U87" i="107"/>
  <c r="E87" i="107" s="1"/>
  <c r="I86" i="107"/>
  <c r="O231" i="106"/>
  <c r="P229" i="106"/>
  <c r="Q229" i="106"/>
  <c r="S229" i="106" s="1"/>
  <c r="AC230" i="106"/>
  <c r="Z230" i="106"/>
  <c r="AB230" i="106" s="1"/>
  <c r="AA235" i="106"/>
  <c r="F83" i="106"/>
  <c r="X83" i="106"/>
  <c r="S132" i="94"/>
  <c r="P133" i="94" s="1"/>
  <c r="L233" i="106"/>
  <c r="M232" i="106"/>
  <c r="D232" i="106" s="1"/>
  <c r="C236" i="106"/>
  <c r="B237" i="106"/>
  <c r="O231" i="105"/>
  <c r="P228" i="105"/>
  <c r="Q228" i="105"/>
  <c r="S228" i="105" s="1"/>
  <c r="AA234" i="105"/>
  <c r="V84" i="105"/>
  <c r="H84" i="105"/>
  <c r="M232" i="105"/>
  <c r="D232" i="105" s="1"/>
  <c r="L233" i="105"/>
  <c r="Z229" i="105"/>
  <c r="AB229" i="105" s="1"/>
  <c r="AC229" i="105"/>
  <c r="C235" i="105"/>
  <c r="B236" i="105"/>
  <c r="R227" i="105"/>
  <c r="O231" i="104"/>
  <c r="R132" i="94"/>
  <c r="F86" i="104"/>
  <c r="X86" i="104"/>
  <c r="AA235" i="104"/>
  <c r="P229" i="104"/>
  <c r="Q229" i="104"/>
  <c r="S229" i="104" s="1"/>
  <c r="C236" i="104"/>
  <c r="B237" i="104"/>
  <c r="Z230" i="104"/>
  <c r="AB230" i="104" s="1"/>
  <c r="AC230" i="104"/>
  <c r="M232" i="104"/>
  <c r="D232" i="104" s="1"/>
  <c r="L233" i="104"/>
  <c r="R228" i="104"/>
  <c r="O230" i="103"/>
  <c r="P227" i="103"/>
  <c r="Q227" i="103"/>
  <c r="S227" i="103" s="1"/>
  <c r="R227" i="99"/>
  <c r="AA235" i="103"/>
  <c r="R228" i="102"/>
  <c r="M231" i="103"/>
  <c r="D231" i="103" s="1"/>
  <c r="L232" i="103"/>
  <c r="Z229" i="103"/>
  <c r="AB229" i="103" s="1"/>
  <c r="AC229" i="103"/>
  <c r="V86" i="103"/>
  <c r="H86" i="103"/>
  <c r="B237" i="103"/>
  <c r="C236" i="103"/>
  <c r="R226" i="103"/>
  <c r="P229" i="102"/>
  <c r="Q229" i="102"/>
  <c r="S229" i="102" s="1"/>
  <c r="R226" i="100"/>
  <c r="R228" i="101"/>
  <c r="B237" i="102"/>
  <c r="C236" i="102"/>
  <c r="AC230" i="102"/>
  <c r="Z230" i="102"/>
  <c r="AB230" i="102" s="1"/>
  <c r="L233" i="102"/>
  <c r="M232" i="102"/>
  <c r="D232" i="102" s="1"/>
  <c r="O231" i="102"/>
  <c r="F86" i="102"/>
  <c r="X86" i="102"/>
  <c r="AA235" i="102"/>
  <c r="P229" i="101"/>
  <c r="Q229" i="101"/>
  <c r="S229" i="101" s="1"/>
  <c r="C236" i="101"/>
  <c r="B237" i="101"/>
  <c r="AC230" i="101"/>
  <c r="Z230" i="101"/>
  <c r="AB230" i="101" s="1"/>
  <c r="L233" i="101"/>
  <c r="M232" i="101"/>
  <c r="D232" i="101" s="1"/>
  <c r="O231" i="101"/>
  <c r="AA235" i="101"/>
  <c r="F82" i="101"/>
  <c r="X82" i="101"/>
  <c r="O230" i="100"/>
  <c r="P227" i="100"/>
  <c r="Q227" i="100"/>
  <c r="S227" i="100" s="1"/>
  <c r="AA234" i="100"/>
  <c r="B236" i="100"/>
  <c r="C235" i="100"/>
  <c r="L232" i="100"/>
  <c r="M231" i="100"/>
  <c r="D231" i="100" s="1"/>
  <c r="AC229" i="100"/>
  <c r="Z229" i="100"/>
  <c r="AB229" i="100" s="1"/>
  <c r="O231" i="99"/>
  <c r="P228" i="99"/>
  <c r="Q228" i="99"/>
  <c r="S228" i="99" s="1"/>
  <c r="B237" i="99"/>
  <c r="C236" i="99"/>
  <c r="L233" i="99"/>
  <c r="M232" i="99"/>
  <c r="D232" i="99" s="1"/>
  <c r="AC230" i="99"/>
  <c r="Z230" i="99"/>
  <c r="AB230" i="99" s="1"/>
  <c r="AA235" i="99"/>
  <c r="W85" i="99"/>
  <c r="X80" i="98"/>
  <c r="F80" i="98"/>
  <c r="O231" i="98"/>
  <c r="C236" i="98"/>
  <c r="B237" i="98"/>
  <c r="Z229" i="98"/>
  <c r="AB229" i="98" s="1"/>
  <c r="AC229" i="98"/>
  <c r="R138" i="98"/>
  <c r="AA235" i="98"/>
  <c r="S138" i="98"/>
  <c r="M232" i="98"/>
  <c r="D232" i="98" s="1"/>
  <c r="L233" i="98"/>
  <c r="O231" i="97"/>
  <c r="U221" i="97"/>
  <c r="W221" i="97" s="1"/>
  <c r="V221" i="97" s="1"/>
  <c r="X221" i="97" s="1"/>
  <c r="AA234" i="97"/>
  <c r="R129" i="97"/>
  <c r="H129" i="97" s="1"/>
  <c r="E129" i="97"/>
  <c r="L233" i="97"/>
  <c r="M232" i="97"/>
  <c r="D232" i="97" s="1"/>
  <c r="AC230" i="97"/>
  <c r="Z230" i="97"/>
  <c r="AB230" i="97" s="1"/>
  <c r="B236" i="97"/>
  <c r="C235" i="97"/>
  <c r="S129" i="97"/>
  <c r="O230" i="96"/>
  <c r="U219" i="96"/>
  <c r="W219" i="96" s="1"/>
  <c r="V219" i="96" s="1"/>
  <c r="X219" i="96" s="1"/>
  <c r="L232" i="96"/>
  <c r="M231" i="96"/>
  <c r="D231" i="96" s="1"/>
  <c r="AC229" i="96"/>
  <c r="Z229" i="96"/>
  <c r="AB229" i="96" s="1"/>
  <c r="AA234" i="96"/>
  <c r="C235" i="96"/>
  <c r="B236" i="96"/>
  <c r="O231" i="95"/>
  <c r="C236" i="95"/>
  <c r="B237" i="95"/>
  <c r="AC230" i="95"/>
  <c r="Z230" i="95"/>
  <c r="AB230" i="95" s="1"/>
  <c r="L233" i="95"/>
  <c r="M232" i="95"/>
  <c r="D232" i="95" s="1"/>
  <c r="AA235" i="95"/>
  <c r="O229" i="94"/>
  <c r="M230" i="94"/>
  <c r="D230" i="94" s="1"/>
  <c r="L231" i="94"/>
  <c r="Z228" i="94"/>
  <c r="AB228" i="94" s="1"/>
  <c r="AC228" i="94"/>
  <c r="AA234" i="94"/>
  <c r="C235" i="94"/>
  <c r="B236" i="94"/>
  <c r="P132" i="96" l="1"/>
  <c r="W87" i="112"/>
  <c r="W87" i="108"/>
  <c r="W87" i="115"/>
  <c r="W87" i="109"/>
  <c r="W87" i="107"/>
  <c r="W87" i="110"/>
  <c r="V87" i="110" s="1"/>
  <c r="W82" i="113"/>
  <c r="H82" i="113" s="1"/>
  <c r="W77" i="95"/>
  <c r="E77" i="95"/>
  <c r="X79" i="94"/>
  <c r="F79" i="94"/>
  <c r="F82" i="100"/>
  <c r="X82" i="100"/>
  <c r="Q133" i="94"/>
  <c r="R228" i="113"/>
  <c r="E132" i="96"/>
  <c r="R132" i="96"/>
  <c r="H132" i="96" s="1"/>
  <c r="F132" i="96"/>
  <c r="S132" i="96"/>
  <c r="U209" i="117"/>
  <c r="W209" i="117" s="1"/>
  <c r="V209" i="117" s="1"/>
  <c r="X209" i="117" s="1"/>
  <c r="O232" i="117"/>
  <c r="C237" i="117"/>
  <c r="B238" i="117"/>
  <c r="S131" i="117"/>
  <c r="AA236" i="117"/>
  <c r="R131" i="117"/>
  <c r="H131" i="117" s="1"/>
  <c r="E131" i="117"/>
  <c r="L234" i="117"/>
  <c r="M233" i="117"/>
  <c r="D233" i="117" s="1"/>
  <c r="AC231" i="117"/>
  <c r="Z231" i="117"/>
  <c r="AB231" i="117" s="1"/>
  <c r="U201" i="116"/>
  <c r="W201" i="116" s="1"/>
  <c r="V201" i="116" s="1"/>
  <c r="X201" i="116" s="1"/>
  <c r="O232" i="116"/>
  <c r="P135" i="116"/>
  <c r="I134" i="116"/>
  <c r="Q135" i="116"/>
  <c r="F135" i="116" s="1"/>
  <c r="B238" i="116"/>
  <c r="C237" i="116"/>
  <c r="L234" i="116"/>
  <c r="M233" i="116"/>
  <c r="D233" i="116" s="1"/>
  <c r="Z231" i="116"/>
  <c r="AB231" i="116" s="1"/>
  <c r="AC231" i="116"/>
  <c r="AA236" i="116"/>
  <c r="P230" i="115"/>
  <c r="Q230" i="115"/>
  <c r="S230" i="115" s="1"/>
  <c r="V87" i="115"/>
  <c r="H87" i="115"/>
  <c r="B237" i="115"/>
  <c r="C236" i="115"/>
  <c r="Z231" i="115"/>
  <c r="AB231" i="115" s="1"/>
  <c r="AC231" i="115"/>
  <c r="M233" i="115"/>
  <c r="D233" i="115" s="1"/>
  <c r="L234" i="115"/>
  <c r="AA235" i="115"/>
  <c r="R229" i="115"/>
  <c r="O232" i="115"/>
  <c r="O232" i="114"/>
  <c r="P230" i="114"/>
  <c r="Q230" i="114"/>
  <c r="S230" i="114" s="1"/>
  <c r="F84" i="114"/>
  <c r="X84" i="114"/>
  <c r="AA236" i="114"/>
  <c r="C237" i="114"/>
  <c r="B238" i="114"/>
  <c r="P129" i="95"/>
  <c r="Q129" i="95"/>
  <c r="L234" i="114"/>
  <c r="M233" i="114"/>
  <c r="D233" i="114" s="1"/>
  <c r="Z231" i="114"/>
  <c r="AB231" i="114" s="1"/>
  <c r="AC231" i="114"/>
  <c r="R229" i="114"/>
  <c r="O231" i="113"/>
  <c r="P229" i="113"/>
  <c r="Q229" i="113"/>
  <c r="S229" i="113" s="1"/>
  <c r="AA235" i="113"/>
  <c r="B237" i="113"/>
  <c r="C236" i="113"/>
  <c r="AC230" i="113"/>
  <c r="Z230" i="113"/>
  <c r="AB230" i="113" s="1"/>
  <c r="L233" i="113"/>
  <c r="M232" i="113"/>
  <c r="D232" i="113" s="1"/>
  <c r="O232" i="112"/>
  <c r="P229" i="112"/>
  <c r="Q229" i="112"/>
  <c r="S229" i="112" s="1"/>
  <c r="V87" i="112"/>
  <c r="H87" i="112"/>
  <c r="C237" i="112"/>
  <c r="B238" i="112"/>
  <c r="R228" i="112"/>
  <c r="R229" i="110"/>
  <c r="L234" i="112"/>
  <c r="M233" i="112"/>
  <c r="D233" i="112" s="1"/>
  <c r="AC231" i="112"/>
  <c r="Z231" i="112"/>
  <c r="AB231" i="112" s="1"/>
  <c r="AA236" i="112"/>
  <c r="O232" i="111"/>
  <c r="P229" i="111"/>
  <c r="Q229" i="111"/>
  <c r="S229" i="111" s="1"/>
  <c r="B237" i="111"/>
  <c r="C236" i="111"/>
  <c r="Z230" i="111"/>
  <c r="AB230" i="111" s="1"/>
  <c r="AC230" i="111"/>
  <c r="L234" i="111"/>
  <c r="M233" i="111"/>
  <c r="D233" i="111" s="1"/>
  <c r="AA235" i="111"/>
  <c r="U84" i="111"/>
  <c r="E84" i="111" s="1"/>
  <c r="I83" i="111"/>
  <c r="R228" i="111"/>
  <c r="O232" i="110"/>
  <c r="P230" i="110"/>
  <c r="Q230" i="110"/>
  <c r="S230" i="110" s="1"/>
  <c r="L234" i="110"/>
  <c r="M233" i="110"/>
  <c r="D233" i="110" s="1"/>
  <c r="AC231" i="110"/>
  <c r="Z231" i="110"/>
  <c r="AB231" i="110" s="1"/>
  <c r="B238" i="110"/>
  <c r="C237" i="110"/>
  <c r="R229" i="109"/>
  <c r="H87" i="110"/>
  <c r="AA236" i="110"/>
  <c r="O232" i="109"/>
  <c r="P230" i="109"/>
  <c r="Q230" i="109"/>
  <c r="S230" i="109" s="1"/>
  <c r="B238" i="109"/>
  <c r="C237" i="109"/>
  <c r="L234" i="109"/>
  <c r="M233" i="109"/>
  <c r="D233" i="109" s="1"/>
  <c r="AC231" i="109"/>
  <c r="Z231" i="109"/>
  <c r="AB231" i="109" s="1"/>
  <c r="R229" i="108"/>
  <c r="AA236" i="109"/>
  <c r="V87" i="109"/>
  <c r="H87" i="109"/>
  <c r="O232" i="108"/>
  <c r="P230" i="108"/>
  <c r="Q230" i="108"/>
  <c r="S230" i="108" s="1"/>
  <c r="V87" i="108"/>
  <c r="H87" i="108"/>
  <c r="C237" i="108"/>
  <c r="B238" i="108"/>
  <c r="R229" i="107"/>
  <c r="L234" i="108"/>
  <c r="M233" i="108"/>
  <c r="D233" i="108" s="1"/>
  <c r="AC231" i="108"/>
  <c r="Z231" i="108"/>
  <c r="AB231" i="108" s="1"/>
  <c r="AA236" i="108"/>
  <c r="O232" i="107"/>
  <c r="P230" i="107"/>
  <c r="Q230" i="107"/>
  <c r="S230" i="107" s="1"/>
  <c r="R229" i="106"/>
  <c r="AC231" i="107"/>
  <c r="Z231" i="107"/>
  <c r="AB231" i="107" s="1"/>
  <c r="L234" i="107"/>
  <c r="M233" i="107"/>
  <c r="D233" i="107" s="1"/>
  <c r="AA236" i="107"/>
  <c r="V87" i="107"/>
  <c r="H87" i="107"/>
  <c r="C237" i="107"/>
  <c r="B238" i="107"/>
  <c r="P230" i="106"/>
  <c r="Q230" i="106"/>
  <c r="S230" i="106" s="1"/>
  <c r="AA236" i="106"/>
  <c r="L234" i="106"/>
  <c r="M233" i="106"/>
  <c r="D233" i="106" s="1"/>
  <c r="U84" i="106"/>
  <c r="E84" i="106" s="1"/>
  <c r="I83" i="106"/>
  <c r="AC231" i="106"/>
  <c r="Z231" i="106"/>
  <c r="AB231" i="106" s="1"/>
  <c r="O232" i="106"/>
  <c r="C237" i="106"/>
  <c r="B238" i="106"/>
  <c r="O232" i="105"/>
  <c r="P229" i="105"/>
  <c r="Q229" i="105"/>
  <c r="S229" i="105" s="1"/>
  <c r="C236" i="105"/>
  <c r="B237" i="105"/>
  <c r="Z230" i="105"/>
  <c r="AB230" i="105" s="1"/>
  <c r="AC230" i="105"/>
  <c r="L234" i="105"/>
  <c r="M233" i="105"/>
  <c r="D233" i="105" s="1"/>
  <c r="AA235" i="105"/>
  <c r="F84" i="105"/>
  <c r="X84" i="105"/>
  <c r="R228" i="105"/>
  <c r="O232" i="104"/>
  <c r="AA236" i="104"/>
  <c r="R229" i="104"/>
  <c r="U87" i="104"/>
  <c r="E87" i="104" s="1"/>
  <c r="I86" i="104"/>
  <c r="L234" i="104"/>
  <c r="M233" i="104"/>
  <c r="D233" i="104" s="1"/>
  <c r="Z231" i="104"/>
  <c r="AB231" i="104" s="1"/>
  <c r="AC231" i="104"/>
  <c r="C237" i="104"/>
  <c r="B238" i="104"/>
  <c r="P230" i="104"/>
  <c r="Q230" i="104"/>
  <c r="S230" i="104" s="1"/>
  <c r="O231" i="103"/>
  <c r="P228" i="103"/>
  <c r="Q228" i="103"/>
  <c r="S228" i="103" s="1"/>
  <c r="AA236" i="103"/>
  <c r="Z230" i="103"/>
  <c r="AB230" i="103" s="1"/>
  <c r="AC230" i="103"/>
  <c r="M232" i="103"/>
  <c r="D232" i="103" s="1"/>
  <c r="L233" i="103"/>
  <c r="B238" i="103"/>
  <c r="C237" i="103"/>
  <c r="F86" i="103"/>
  <c r="X86" i="103"/>
  <c r="R227" i="103"/>
  <c r="P230" i="102"/>
  <c r="Q230" i="102"/>
  <c r="S230" i="102" s="1"/>
  <c r="L234" i="102"/>
  <c r="M233" i="102"/>
  <c r="D233" i="102" s="1"/>
  <c r="AC231" i="102"/>
  <c r="Z231" i="102"/>
  <c r="AB231" i="102" s="1"/>
  <c r="B238" i="102"/>
  <c r="C237" i="102"/>
  <c r="R229" i="102"/>
  <c r="U87" i="102"/>
  <c r="E87" i="102" s="1"/>
  <c r="I86" i="102"/>
  <c r="O232" i="102"/>
  <c r="AA236" i="102"/>
  <c r="P230" i="101"/>
  <c r="Q230" i="101"/>
  <c r="S230" i="101" s="1"/>
  <c r="R227" i="100"/>
  <c r="U83" i="101"/>
  <c r="E83" i="101" s="1"/>
  <c r="I82" i="101"/>
  <c r="L234" i="101"/>
  <c r="M233" i="101"/>
  <c r="AC231" i="101"/>
  <c r="Z231" i="101"/>
  <c r="AB231" i="101" s="1"/>
  <c r="AA236" i="101"/>
  <c r="R229" i="101"/>
  <c r="O232" i="101"/>
  <c r="D233" i="101"/>
  <c r="C237" i="101"/>
  <c r="B238" i="101"/>
  <c r="O231" i="100"/>
  <c r="P228" i="100"/>
  <c r="Q228" i="100"/>
  <c r="S228" i="100" s="1"/>
  <c r="AA235" i="100"/>
  <c r="R228" i="99"/>
  <c r="AC230" i="100"/>
  <c r="Z230" i="100"/>
  <c r="AB230" i="100" s="1"/>
  <c r="L233" i="100"/>
  <c r="M232" i="100"/>
  <c r="D232" i="100" s="1"/>
  <c r="B237" i="100"/>
  <c r="C236" i="100"/>
  <c r="O232" i="99"/>
  <c r="P229" i="99"/>
  <c r="Q229" i="99"/>
  <c r="S229" i="99" s="1"/>
  <c r="AC231" i="99"/>
  <c r="Z231" i="99"/>
  <c r="AB231" i="99" s="1"/>
  <c r="L234" i="99"/>
  <c r="M233" i="99"/>
  <c r="D233" i="99" s="1"/>
  <c r="B238" i="99"/>
  <c r="C237" i="99"/>
  <c r="V85" i="99"/>
  <c r="H85" i="99"/>
  <c r="AA236" i="99"/>
  <c r="U81" i="98"/>
  <c r="I80" i="98"/>
  <c r="O232" i="98"/>
  <c r="AA236" i="98"/>
  <c r="L234" i="98"/>
  <c r="M233" i="98"/>
  <c r="D233" i="98" s="1"/>
  <c r="P139" i="98"/>
  <c r="Q139" i="98"/>
  <c r="Z230" i="98"/>
  <c r="AB230" i="98" s="1"/>
  <c r="AC230" i="98"/>
  <c r="C237" i="98"/>
  <c r="B238" i="98"/>
  <c r="U222" i="97"/>
  <c r="W222" i="97" s="1"/>
  <c r="V222" i="97" s="1"/>
  <c r="X222" i="97" s="1"/>
  <c r="O232" i="97"/>
  <c r="AA235" i="97"/>
  <c r="P130" i="97"/>
  <c r="I129" i="97"/>
  <c r="Q130" i="97"/>
  <c r="F130" i="97" s="1"/>
  <c r="B237" i="97"/>
  <c r="C236" i="97"/>
  <c r="AC231" i="97"/>
  <c r="Z231" i="97"/>
  <c r="AB231" i="97" s="1"/>
  <c r="L234" i="97"/>
  <c r="M233" i="97"/>
  <c r="D233" i="97" s="1"/>
  <c r="U220" i="96"/>
  <c r="W220" i="96" s="1"/>
  <c r="V220" i="96" s="1"/>
  <c r="X220" i="96" s="1"/>
  <c r="O231" i="96"/>
  <c r="AA235" i="96"/>
  <c r="C236" i="96"/>
  <c r="B237" i="96"/>
  <c r="AC230" i="96"/>
  <c r="Z230" i="96"/>
  <c r="AB230" i="96" s="1"/>
  <c r="L233" i="96"/>
  <c r="M232" i="96"/>
  <c r="D232" i="96" s="1"/>
  <c r="O232" i="95"/>
  <c r="L234" i="95"/>
  <c r="M233" i="95"/>
  <c r="D233" i="95" s="1"/>
  <c r="AC231" i="95"/>
  <c r="Z231" i="95"/>
  <c r="AB231" i="95" s="1"/>
  <c r="AA236" i="95"/>
  <c r="C237" i="95"/>
  <c r="B238" i="95"/>
  <c r="O230" i="94"/>
  <c r="AA235" i="94"/>
  <c r="C236" i="94"/>
  <c r="B237" i="94"/>
  <c r="Z229" i="94"/>
  <c r="AB229" i="94" s="1"/>
  <c r="AC229" i="94"/>
  <c r="M231" i="94"/>
  <c r="D231" i="94" s="1"/>
  <c r="L232" i="94"/>
  <c r="W83" i="101" l="1"/>
  <c r="W87" i="104"/>
  <c r="W84" i="106"/>
  <c r="V82" i="113"/>
  <c r="X82" i="113" s="1"/>
  <c r="W87" i="102"/>
  <c r="V77" i="95"/>
  <c r="H77" i="95"/>
  <c r="U80" i="94"/>
  <c r="I79" i="94"/>
  <c r="R133" i="94"/>
  <c r="S133" i="94"/>
  <c r="Q134" i="94" s="1"/>
  <c r="F82" i="113"/>
  <c r="I82" i="100"/>
  <c r="U83" i="100"/>
  <c r="E83" i="100" s="1"/>
  <c r="P133" i="96"/>
  <c r="I132" i="96"/>
  <c r="Q133" i="96"/>
  <c r="U210" i="117"/>
  <c r="W210" i="117" s="1"/>
  <c r="V210" i="117" s="1"/>
  <c r="X210" i="117" s="1"/>
  <c r="O233" i="117"/>
  <c r="AC232" i="117"/>
  <c r="Z232" i="117"/>
  <c r="AB232" i="117" s="1"/>
  <c r="L235" i="117"/>
  <c r="M234" i="117"/>
  <c r="D234" i="117" s="1"/>
  <c r="P132" i="117"/>
  <c r="I131" i="117"/>
  <c r="Q132" i="117"/>
  <c r="F132" i="117" s="1"/>
  <c r="AA237" i="117"/>
  <c r="C238" i="117"/>
  <c r="B239" i="117"/>
  <c r="O233" i="116"/>
  <c r="U202" i="116"/>
  <c r="W202" i="116" s="1"/>
  <c r="V202" i="116" s="1"/>
  <c r="X202" i="116" s="1"/>
  <c r="M234" i="116"/>
  <c r="D234" i="116" s="1"/>
  <c r="L235" i="116"/>
  <c r="B239" i="116"/>
  <c r="C238" i="116"/>
  <c r="R135" i="116"/>
  <c r="H135" i="116" s="1"/>
  <c r="E135" i="116"/>
  <c r="Z232" i="116"/>
  <c r="AB232" i="116" s="1"/>
  <c r="AC232" i="116"/>
  <c r="AA237" i="116"/>
  <c r="S135" i="116"/>
  <c r="P231" i="115"/>
  <c r="Q231" i="115"/>
  <c r="S231" i="115" s="1"/>
  <c r="R230" i="108"/>
  <c r="R230" i="110"/>
  <c r="R229" i="113"/>
  <c r="O233" i="115"/>
  <c r="B238" i="115"/>
  <c r="C237" i="115"/>
  <c r="F87" i="115"/>
  <c r="X87" i="115"/>
  <c r="M234" i="115"/>
  <c r="D234" i="115" s="1"/>
  <c r="L235" i="115"/>
  <c r="Z232" i="115"/>
  <c r="AB232" i="115" s="1"/>
  <c r="AC232" i="115"/>
  <c r="AA236" i="115"/>
  <c r="R230" i="115"/>
  <c r="O233" i="114"/>
  <c r="L235" i="114"/>
  <c r="M234" i="114"/>
  <c r="D234" i="114" s="1"/>
  <c r="R129" i="95"/>
  <c r="C238" i="114"/>
  <c r="B239" i="114"/>
  <c r="P231" i="114"/>
  <c r="Q231" i="114"/>
  <c r="S231" i="114" s="1"/>
  <c r="R229" i="112"/>
  <c r="Z232" i="114"/>
  <c r="AB232" i="114" s="1"/>
  <c r="AC232" i="114"/>
  <c r="S129" i="95"/>
  <c r="AA237" i="114"/>
  <c r="U85" i="114"/>
  <c r="E85" i="114" s="1"/>
  <c r="I84" i="114"/>
  <c r="R230" i="114"/>
  <c r="O232" i="113"/>
  <c r="P230" i="113"/>
  <c r="Q230" i="113"/>
  <c r="S230" i="113" s="1"/>
  <c r="AA236" i="113"/>
  <c r="L234" i="113"/>
  <c r="M233" i="113"/>
  <c r="D233" i="113" s="1"/>
  <c r="AC231" i="113"/>
  <c r="Z231" i="113"/>
  <c r="AB231" i="113" s="1"/>
  <c r="B238" i="113"/>
  <c r="C237" i="113"/>
  <c r="O233" i="112"/>
  <c r="P230" i="112"/>
  <c r="Q230" i="112"/>
  <c r="S230" i="112" s="1"/>
  <c r="AC232" i="112"/>
  <c r="Z232" i="112"/>
  <c r="AB232" i="112" s="1"/>
  <c r="L235" i="112"/>
  <c r="M234" i="112"/>
  <c r="D234" i="112" s="1"/>
  <c r="AA237" i="112"/>
  <c r="F87" i="112"/>
  <c r="X87" i="112"/>
  <c r="C238" i="112"/>
  <c r="B239" i="112"/>
  <c r="O233" i="111"/>
  <c r="P230" i="111"/>
  <c r="Q230" i="111"/>
  <c r="S230" i="111" s="1"/>
  <c r="W84" i="111"/>
  <c r="M234" i="111"/>
  <c r="D234" i="111" s="1"/>
  <c r="L235" i="111"/>
  <c r="B238" i="111"/>
  <c r="C237" i="111"/>
  <c r="Z231" i="111"/>
  <c r="AB231" i="111" s="1"/>
  <c r="AC231" i="111"/>
  <c r="AA236" i="111"/>
  <c r="R229" i="111"/>
  <c r="O233" i="110"/>
  <c r="P231" i="110"/>
  <c r="Q231" i="110"/>
  <c r="S231" i="110" s="1"/>
  <c r="B239" i="110"/>
  <c r="C238" i="110"/>
  <c r="AC232" i="110"/>
  <c r="Z232" i="110"/>
  <c r="AB232" i="110" s="1"/>
  <c r="M234" i="110"/>
  <c r="D234" i="110" s="1"/>
  <c r="L235" i="110"/>
  <c r="R230" i="109"/>
  <c r="F87" i="110"/>
  <c r="X87" i="110"/>
  <c r="AA237" i="110"/>
  <c r="O233" i="109"/>
  <c r="P231" i="109"/>
  <c r="Q231" i="109"/>
  <c r="S231" i="109" s="1"/>
  <c r="F87" i="109"/>
  <c r="X87" i="109"/>
  <c r="AC232" i="109"/>
  <c r="Z232" i="109"/>
  <c r="AB232" i="109" s="1"/>
  <c r="L235" i="109"/>
  <c r="M234" i="109"/>
  <c r="D234" i="109" s="1"/>
  <c r="B239" i="109"/>
  <c r="C238" i="109"/>
  <c r="AA237" i="109"/>
  <c r="O233" i="108"/>
  <c r="P231" i="108"/>
  <c r="Q231" i="108"/>
  <c r="S231" i="108" s="1"/>
  <c r="AA237" i="108"/>
  <c r="F87" i="108"/>
  <c r="X87" i="108"/>
  <c r="R230" i="106"/>
  <c r="R230" i="107"/>
  <c r="AC232" i="108"/>
  <c r="Z232" i="108"/>
  <c r="AB232" i="108" s="1"/>
  <c r="L235" i="108"/>
  <c r="M234" i="108"/>
  <c r="D234" i="108" s="1"/>
  <c r="C238" i="108"/>
  <c r="B239" i="108"/>
  <c r="O233" i="107"/>
  <c r="P231" i="107"/>
  <c r="Q231" i="107"/>
  <c r="S231" i="107" s="1"/>
  <c r="AA237" i="107"/>
  <c r="F87" i="107"/>
  <c r="X87" i="107"/>
  <c r="C238" i="107"/>
  <c r="B239" i="107"/>
  <c r="L235" i="107"/>
  <c r="M234" i="107"/>
  <c r="D234" i="107" s="1"/>
  <c r="AC232" i="107"/>
  <c r="Z232" i="107"/>
  <c r="AB232" i="107" s="1"/>
  <c r="P231" i="106"/>
  <c r="Q231" i="106"/>
  <c r="S231" i="106" s="1"/>
  <c r="C238" i="106"/>
  <c r="B239" i="106"/>
  <c r="O233" i="106"/>
  <c r="V84" i="106"/>
  <c r="H84" i="106"/>
  <c r="AA237" i="106"/>
  <c r="AC232" i="106"/>
  <c r="Z232" i="106"/>
  <c r="AB232" i="106" s="1"/>
  <c r="L235" i="106"/>
  <c r="M234" i="106"/>
  <c r="D234" i="106" s="1"/>
  <c r="O233" i="105"/>
  <c r="P230" i="105"/>
  <c r="Q230" i="105"/>
  <c r="S230" i="105" s="1"/>
  <c r="U85" i="105"/>
  <c r="E85" i="105" s="1"/>
  <c r="I84" i="105"/>
  <c r="L235" i="105"/>
  <c r="M234" i="105"/>
  <c r="D234" i="105" s="1"/>
  <c r="AA236" i="105"/>
  <c r="Z231" i="105"/>
  <c r="AB231" i="105" s="1"/>
  <c r="AC231" i="105"/>
  <c r="C237" i="105"/>
  <c r="B238" i="105"/>
  <c r="R229" i="105"/>
  <c r="P231" i="104"/>
  <c r="Q231" i="104"/>
  <c r="S231" i="104" s="1"/>
  <c r="O233" i="104"/>
  <c r="R230" i="104"/>
  <c r="AA237" i="104"/>
  <c r="L235" i="104"/>
  <c r="M234" i="104"/>
  <c r="D234" i="104" s="1"/>
  <c r="V87" i="104"/>
  <c r="H87" i="104"/>
  <c r="C238" i="104"/>
  <c r="B239" i="104"/>
  <c r="Z232" i="104"/>
  <c r="AB232" i="104" s="1"/>
  <c r="AC232" i="104"/>
  <c r="O232" i="103"/>
  <c r="P229" i="103"/>
  <c r="Q229" i="103"/>
  <c r="S229" i="103" s="1"/>
  <c r="U87" i="103"/>
  <c r="E87" i="103" s="1"/>
  <c r="I86" i="103"/>
  <c r="AA237" i="103"/>
  <c r="L234" i="103"/>
  <c r="M233" i="103"/>
  <c r="D233" i="103" s="1"/>
  <c r="Z231" i="103"/>
  <c r="AB231" i="103" s="1"/>
  <c r="AC231" i="103"/>
  <c r="B239" i="103"/>
  <c r="C238" i="103"/>
  <c r="R228" i="103"/>
  <c r="P231" i="102"/>
  <c r="Q231" i="102"/>
  <c r="S231" i="102" s="1"/>
  <c r="O233" i="102"/>
  <c r="V87" i="102"/>
  <c r="H87" i="102"/>
  <c r="B239" i="102"/>
  <c r="C238" i="102"/>
  <c r="AC232" i="102"/>
  <c r="Z232" i="102"/>
  <c r="AB232" i="102" s="1"/>
  <c r="M234" i="102"/>
  <c r="D234" i="102" s="1"/>
  <c r="L235" i="102"/>
  <c r="R230" i="102"/>
  <c r="AA237" i="102"/>
  <c r="P231" i="101"/>
  <c r="Q231" i="101"/>
  <c r="S231" i="101" s="1"/>
  <c r="R228" i="100"/>
  <c r="C238" i="101"/>
  <c r="B239" i="101"/>
  <c r="O233" i="101"/>
  <c r="V83" i="101"/>
  <c r="H83" i="101"/>
  <c r="R230" i="101"/>
  <c r="AA237" i="101"/>
  <c r="AC232" i="101"/>
  <c r="Z232" i="101"/>
  <c r="AB232" i="101" s="1"/>
  <c r="L235" i="101"/>
  <c r="M234" i="101"/>
  <c r="D234" i="101" s="1"/>
  <c r="O232" i="100"/>
  <c r="P229" i="100"/>
  <c r="Q229" i="100"/>
  <c r="S229" i="100" s="1"/>
  <c r="B238" i="100"/>
  <c r="C237" i="100"/>
  <c r="L234" i="100"/>
  <c r="M233" i="100"/>
  <c r="D233" i="100" s="1"/>
  <c r="AC231" i="100"/>
  <c r="Z231" i="100"/>
  <c r="AB231" i="100" s="1"/>
  <c r="R229" i="99"/>
  <c r="AA236" i="100"/>
  <c r="O233" i="99"/>
  <c r="P230" i="99"/>
  <c r="Q230" i="99"/>
  <c r="S230" i="99" s="1"/>
  <c r="F85" i="99"/>
  <c r="X85" i="99"/>
  <c r="B239" i="99"/>
  <c r="C238" i="99"/>
  <c r="M234" i="99"/>
  <c r="D234" i="99" s="1"/>
  <c r="L235" i="99"/>
  <c r="AC232" i="99"/>
  <c r="Z232" i="99"/>
  <c r="AB232" i="99" s="1"/>
  <c r="AA237" i="99"/>
  <c r="W81" i="98"/>
  <c r="E81" i="98"/>
  <c r="O233" i="98"/>
  <c r="S130" i="97"/>
  <c r="P131" i="97" s="1"/>
  <c r="C238" i="98"/>
  <c r="B239" i="98"/>
  <c r="Z231" i="98"/>
  <c r="AB231" i="98" s="1"/>
  <c r="AC231" i="98"/>
  <c r="S139" i="98"/>
  <c r="AA237" i="98"/>
  <c r="R139" i="98"/>
  <c r="L235" i="98"/>
  <c r="M234" i="98"/>
  <c r="D234" i="98" s="1"/>
  <c r="O233" i="97"/>
  <c r="U223" i="97"/>
  <c r="W223" i="97" s="1"/>
  <c r="V223" i="97" s="1"/>
  <c r="X223" i="97" s="1"/>
  <c r="AA236" i="97"/>
  <c r="R130" i="97"/>
  <c r="H130" i="97" s="1"/>
  <c r="E130" i="97"/>
  <c r="M234" i="97"/>
  <c r="D234" i="97" s="1"/>
  <c r="L235" i="97"/>
  <c r="AC232" i="97"/>
  <c r="Z232" i="97"/>
  <c r="AB232" i="97" s="1"/>
  <c r="B238" i="97"/>
  <c r="C237" i="97"/>
  <c r="O232" i="96"/>
  <c r="U221" i="96"/>
  <c r="W221" i="96" s="1"/>
  <c r="V221" i="96" s="1"/>
  <c r="X221" i="96" s="1"/>
  <c r="C237" i="96"/>
  <c r="B238" i="96"/>
  <c r="L234" i="96"/>
  <c r="M233" i="96"/>
  <c r="D233" i="96" s="1"/>
  <c r="AC231" i="96"/>
  <c r="Z231" i="96"/>
  <c r="AB231" i="96" s="1"/>
  <c r="AA236" i="96"/>
  <c r="O233" i="95"/>
  <c r="C238" i="95"/>
  <c r="B239" i="95"/>
  <c r="AC232" i="95"/>
  <c r="Z232" i="95"/>
  <c r="AB232" i="95" s="1"/>
  <c r="L235" i="95"/>
  <c r="M234" i="95"/>
  <c r="D234" i="95" s="1"/>
  <c r="AA237" i="95"/>
  <c r="O231" i="94"/>
  <c r="AA236" i="94"/>
  <c r="M232" i="94"/>
  <c r="D232" i="94" s="1"/>
  <c r="L233" i="94"/>
  <c r="Z230" i="94"/>
  <c r="AB230" i="94" s="1"/>
  <c r="AC230" i="94"/>
  <c r="C237" i="94"/>
  <c r="B238" i="94"/>
  <c r="W85" i="105" l="1"/>
  <c r="W85" i="114"/>
  <c r="W87" i="103"/>
  <c r="P134" i="94"/>
  <c r="X77" i="95"/>
  <c r="F77" i="95"/>
  <c r="W80" i="94"/>
  <c r="E80" i="94"/>
  <c r="W83" i="100"/>
  <c r="V83" i="100" s="1"/>
  <c r="U83" i="113"/>
  <c r="E83" i="113" s="1"/>
  <c r="I82" i="113"/>
  <c r="H83" i="100"/>
  <c r="F133" i="96"/>
  <c r="S133" i="96"/>
  <c r="E133" i="96"/>
  <c r="R133" i="96"/>
  <c r="H133" i="96" s="1"/>
  <c r="U211" i="117"/>
  <c r="W211" i="117" s="1"/>
  <c r="V211" i="117" s="1"/>
  <c r="X211" i="117" s="1"/>
  <c r="O234" i="117"/>
  <c r="C239" i="117"/>
  <c r="B240" i="117"/>
  <c r="R132" i="117"/>
  <c r="H132" i="117" s="1"/>
  <c r="E132" i="117"/>
  <c r="L236" i="117"/>
  <c r="M235" i="117"/>
  <c r="D235" i="117" s="1"/>
  <c r="AC233" i="117"/>
  <c r="Z233" i="117"/>
  <c r="AB233" i="117" s="1"/>
  <c r="AA238" i="117"/>
  <c r="S132" i="117"/>
  <c r="O234" i="116"/>
  <c r="U203" i="116"/>
  <c r="W203" i="116" s="1"/>
  <c r="V203" i="116" s="1"/>
  <c r="X203" i="116" s="1"/>
  <c r="B240" i="116"/>
  <c r="C239" i="116"/>
  <c r="P136" i="116"/>
  <c r="I135" i="116"/>
  <c r="Q136" i="116"/>
  <c r="F136" i="116" s="1"/>
  <c r="Z233" i="116"/>
  <c r="AB233" i="116" s="1"/>
  <c r="AC233" i="116"/>
  <c r="AA238" i="116"/>
  <c r="M235" i="116"/>
  <c r="D235" i="116" s="1"/>
  <c r="L236" i="116"/>
  <c r="I130" i="97"/>
  <c r="P232" i="115"/>
  <c r="Q232" i="115"/>
  <c r="S232" i="115" s="1"/>
  <c r="O234" i="115"/>
  <c r="Z233" i="115"/>
  <c r="AB233" i="115" s="1"/>
  <c r="AC233" i="115"/>
  <c r="M235" i="115"/>
  <c r="D235" i="115" s="1"/>
  <c r="L236" i="115"/>
  <c r="U88" i="115"/>
  <c r="E88" i="115" s="1"/>
  <c r="I87" i="115"/>
  <c r="AA237" i="115"/>
  <c r="B239" i="115"/>
  <c r="C238" i="115"/>
  <c r="R231" i="115"/>
  <c r="P232" i="114"/>
  <c r="Q232" i="114"/>
  <c r="S232" i="114" s="1"/>
  <c r="O234" i="114"/>
  <c r="R230" i="112"/>
  <c r="R230" i="113"/>
  <c r="P130" i="95"/>
  <c r="Q130" i="95"/>
  <c r="AC233" i="114"/>
  <c r="Z233" i="114"/>
  <c r="AB233" i="114" s="1"/>
  <c r="C239" i="114"/>
  <c r="B240" i="114"/>
  <c r="V85" i="114"/>
  <c r="H85" i="114"/>
  <c r="R231" i="114"/>
  <c r="AA238" i="114"/>
  <c r="L236" i="114"/>
  <c r="M235" i="114"/>
  <c r="D235" i="114" s="1"/>
  <c r="O233" i="113"/>
  <c r="P231" i="113"/>
  <c r="Q231" i="113"/>
  <c r="S231" i="113" s="1"/>
  <c r="AA237" i="113"/>
  <c r="B239" i="113"/>
  <c r="C238" i="113"/>
  <c r="AC232" i="113"/>
  <c r="Z232" i="113"/>
  <c r="AB232" i="113" s="1"/>
  <c r="M234" i="113"/>
  <c r="D234" i="113" s="1"/>
  <c r="L235" i="113"/>
  <c r="O234" i="112"/>
  <c r="P231" i="112"/>
  <c r="Q231" i="112"/>
  <c r="S231" i="112" s="1"/>
  <c r="C239" i="112"/>
  <c r="B240" i="112"/>
  <c r="U88" i="112"/>
  <c r="E88" i="112" s="1"/>
  <c r="I87" i="112"/>
  <c r="W88" i="112"/>
  <c r="L236" i="112"/>
  <c r="M235" i="112"/>
  <c r="D235" i="112" s="1"/>
  <c r="AC233" i="112"/>
  <c r="Z233" i="112"/>
  <c r="AB233" i="112" s="1"/>
  <c r="AA238" i="112"/>
  <c r="O234" i="111"/>
  <c r="Z232" i="111"/>
  <c r="AB232" i="111" s="1"/>
  <c r="AC232" i="111"/>
  <c r="AA237" i="111"/>
  <c r="M235" i="111"/>
  <c r="D235" i="111" s="1"/>
  <c r="L236" i="111"/>
  <c r="V84" i="111"/>
  <c r="H84" i="111"/>
  <c r="P231" i="111"/>
  <c r="Q231" i="111"/>
  <c r="S231" i="111" s="1"/>
  <c r="Q131" i="97"/>
  <c r="F131" i="97" s="1"/>
  <c r="R231" i="109"/>
  <c r="B239" i="111"/>
  <c r="C238" i="111"/>
  <c r="R230" i="111"/>
  <c r="O234" i="110"/>
  <c r="P232" i="110"/>
  <c r="Q232" i="110"/>
  <c r="S232" i="110" s="1"/>
  <c r="U88" i="110"/>
  <c r="E88" i="110" s="1"/>
  <c r="I87" i="110"/>
  <c r="AC233" i="110"/>
  <c r="Z233" i="110"/>
  <c r="AB233" i="110" s="1"/>
  <c r="B240" i="110"/>
  <c r="C239" i="110"/>
  <c r="R231" i="110"/>
  <c r="M235" i="110"/>
  <c r="D235" i="110" s="1"/>
  <c r="L236" i="110"/>
  <c r="AA238" i="110"/>
  <c r="O234" i="109"/>
  <c r="P232" i="109"/>
  <c r="Q232" i="109"/>
  <c r="S232" i="109" s="1"/>
  <c r="B240" i="109"/>
  <c r="C239" i="109"/>
  <c r="L236" i="109"/>
  <c r="M235" i="109"/>
  <c r="D235" i="109" s="1"/>
  <c r="AC233" i="109"/>
  <c r="Z233" i="109"/>
  <c r="AB233" i="109" s="1"/>
  <c r="R231" i="106"/>
  <c r="AA238" i="109"/>
  <c r="U88" i="109"/>
  <c r="E88" i="109" s="1"/>
  <c r="I87" i="109"/>
  <c r="W88" i="109"/>
  <c r="O234" i="108"/>
  <c r="P232" i="108"/>
  <c r="Q232" i="108"/>
  <c r="S232" i="108" s="1"/>
  <c r="C239" i="108"/>
  <c r="B240" i="108"/>
  <c r="U88" i="108"/>
  <c r="E88" i="108" s="1"/>
  <c r="I87" i="108"/>
  <c r="R231" i="108"/>
  <c r="AA238" i="108"/>
  <c r="L236" i="108"/>
  <c r="M235" i="108"/>
  <c r="D235" i="108" s="1"/>
  <c r="AC233" i="108"/>
  <c r="Z233" i="108"/>
  <c r="AB233" i="108" s="1"/>
  <c r="O234" i="107"/>
  <c r="P232" i="107"/>
  <c r="Q232" i="107"/>
  <c r="S232" i="107" s="1"/>
  <c r="C239" i="107"/>
  <c r="B240" i="107"/>
  <c r="U88" i="107"/>
  <c r="E88" i="107" s="1"/>
  <c r="I87" i="107"/>
  <c r="R231" i="107"/>
  <c r="AC233" i="107"/>
  <c r="Z233" i="107"/>
  <c r="AB233" i="107" s="1"/>
  <c r="L236" i="107"/>
  <c r="M235" i="107"/>
  <c r="D235" i="107" s="1"/>
  <c r="AA238" i="107"/>
  <c r="P232" i="106"/>
  <c r="Q232" i="106"/>
  <c r="S232" i="106" s="1"/>
  <c r="L236" i="106"/>
  <c r="M235" i="106"/>
  <c r="AC233" i="106"/>
  <c r="Z233" i="106"/>
  <c r="AB233" i="106" s="1"/>
  <c r="F84" i="106"/>
  <c r="X84" i="106"/>
  <c r="O234" i="106"/>
  <c r="D235" i="106"/>
  <c r="AA238" i="106"/>
  <c r="C239" i="106"/>
  <c r="B240" i="106"/>
  <c r="O234" i="105"/>
  <c r="P231" i="105"/>
  <c r="Q231" i="105"/>
  <c r="S231" i="105" s="1"/>
  <c r="C238" i="105"/>
  <c r="B239" i="105"/>
  <c r="Z232" i="105"/>
  <c r="AB232" i="105" s="1"/>
  <c r="AC232" i="105"/>
  <c r="L236" i="105"/>
  <c r="M235" i="105"/>
  <c r="D235" i="105" s="1"/>
  <c r="AA237" i="105"/>
  <c r="V85" i="105"/>
  <c r="H85" i="105"/>
  <c r="R230" i="105"/>
  <c r="P232" i="104"/>
  <c r="Q232" i="104"/>
  <c r="S232" i="104" s="1"/>
  <c r="O234" i="104"/>
  <c r="R134" i="94"/>
  <c r="AA238" i="104"/>
  <c r="F87" i="104"/>
  <c r="X87" i="104"/>
  <c r="L236" i="104"/>
  <c r="M235" i="104"/>
  <c r="D235" i="104" s="1"/>
  <c r="S134" i="94"/>
  <c r="AC233" i="104"/>
  <c r="Z233" i="104"/>
  <c r="AB233" i="104" s="1"/>
  <c r="C239" i="104"/>
  <c r="B240" i="104"/>
  <c r="R231" i="104"/>
  <c r="O233" i="103"/>
  <c r="P230" i="103"/>
  <c r="Q230" i="103"/>
  <c r="S230" i="103" s="1"/>
  <c r="AA238" i="103"/>
  <c r="Z232" i="103"/>
  <c r="AB232" i="103" s="1"/>
  <c r="AC232" i="103"/>
  <c r="B240" i="103"/>
  <c r="C239" i="103"/>
  <c r="M234" i="103"/>
  <c r="D234" i="103" s="1"/>
  <c r="L235" i="103"/>
  <c r="V87" i="103"/>
  <c r="H87" i="103"/>
  <c r="R229" i="103"/>
  <c r="O234" i="102"/>
  <c r="P232" i="102"/>
  <c r="Q232" i="102"/>
  <c r="S232" i="102" s="1"/>
  <c r="AC233" i="102"/>
  <c r="Z233" i="102"/>
  <c r="AB233" i="102" s="1"/>
  <c r="B240" i="102"/>
  <c r="C239" i="102"/>
  <c r="F87" i="102"/>
  <c r="X87" i="102"/>
  <c r="R231" i="102"/>
  <c r="M235" i="102"/>
  <c r="D235" i="102" s="1"/>
  <c r="L236" i="102"/>
  <c r="AA238" i="102"/>
  <c r="O234" i="101"/>
  <c r="P232" i="101"/>
  <c r="Q232" i="101"/>
  <c r="S232" i="101" s="1"/>
  <c r="R229" i="100"/>
  <c r="C239" i="101"/>
  <c r="B240" i="101"/>
  <c r="R231" i="101"/>
  <c r="L236" i="101"/>
  <c r="M235" i="101"/>
  <c r="D235" i="101" s="1"/>
  <c r="AC233" i="101"/>
  <c r="Z233" i="101"/>
  <c r="AB233" i="101" s="1"/>
  <c r="F83" i="101"/>
  <c r="X83" i="101"/>
  <c r="AA238" i="101"/>
  <c r="O233" i="100"/>
  <c r="P230" i="100"/>
  <c r="Q230" i="100"/>
  <c r="S230" i="100" s="1"/>
  <c r="AC232" i="100"/>
  <c r="Z232" i="100"/>
  <c r="AB232" i="100" s="1"/>
  <c r="M234" i="100"/>
  <c r="D234" i="100" s="1"/>
  <c r="L235" i="100"/>
  <c r="B239" i="100"/>
  <c r="C238" i="100"/>
  <c r="AA237" i="100"/>
  <c r="O234" i="99"/>
  <c r="P231" i="99"/>
  <c r="Q231" i="99"/>
  <c r="S231" i="99" s="1"/>
  <c r="AC233" i="99"/>
  <c r="Z233" i="99"/>
  <c r="AB233" i="99" s="1"/>
  <c r="B240" i="99"/>
  <c r="C239" i="99"/>
  <c r="R230" i="99"/>
  <c r="M235" i="99"/>
  <c r="D235" i="99" s="1"/>
  <c r="L236" i="99"/>
  <c r="AA238" i="99"/>
  <c r="U86" i="99"/>
  <c r="E86" i="99" s="1"/>
  <c r="I85" i="99"/>
  <c r="V81" i="98"/>
  <c r="H81" i="98"/>
  <c r="O234" i="98"/>
  <c r="Z232" i="98"/>
  <c r="AB232" i="98" s="1"/>
  <c r="AC232" i="98"/>
  <c r="C239" i="98"/>
  <c r="B240" i="98"/>
  <c r="L236" i="98"/>
  <c r="M235" i="98"/>
  <c r="D235" i="98" s="1"/>
  <c r="P140" i="98"/>
  <c r="Q140" i="98"/>
  <c r="AA238" i="98"/>
  <c r="O234" i="97"/>
  <c r="U224" i="97"/>
  <c r="W224" i="97" s="1"/>
  <c r="V224" i="97" s="1"/>
  <c r="X224" i="97" s="1"/>
  <c r="E131" i="97"/>
  <c r="AA237" i="97"/>
  <c r="M235" i="97"/>
  <c r="D235" i="97" s="1"/>
  <c r="L236" i="97"/>
  <c r="B239" i="97"/>
  <c r="C238" i="97"/>
  <c r="AC233" i="97"/>
  <c r="Z233" i="97"/>
  <c r="AB233" i="97" s="1"/>
  <c r="U222" i="96"/>
  <c r="W222" i="96" s="1"/>
  <c r="V222" i="96" s="1"/>
  <c r="X222" i="96" s="1"/>
  <c r="O233" i="96"/>
  <c r="AA237" i="96"/>
  <c r="AC232" i="96"/>
  <c r="Z232" i="96"/>
  <c r="AB232" i="96" s="1"/>
  <c r="L235" i="96"/>
  <c r="M234" i="96"/>
  <c r="D234" i="96" s="1"/>
  <c r="C238" i="96"/>
  <c r="B239" i="96"/>
  <c r="O234" i="95"/>
  <c r="L236" i="95"/>
  <c r="M235" i="95"/>
  <c r="D235" i="95" s="1"/>
  <c r="AC233" i="95"/>
  <c r="Z233" i="95"/>
  <c r="AB233" i="95" s="1"/>
  <c r="AA238" i="95"/>
  <c r="C239" i="95"/>
  <c r="B240" i="95"/>
  <c r="O232" i="94"/>
  <c r="C238" i="94"/>
  <c r="B239" i="94"/>
  <c r="AA237" i="94"/>
  <c r="Z231" i="94"/>
  <c r="AB231" i="94" s="1"/>
  <c r="AC231" i="94"/>
  <c r="L234" i="94"/>
  <c r="M233" i="94"/>
  <c r="D233" i="94" s="1"/>
  <c r="W88" i="115" l="1"/>
  <c r="W88" i="107"/>
  <c r="W88" i="108"/>
  <c r="W88" i="110"/>
  <c r="W86" i="99"/>
  <c r="U78" i="95"/>
  <c r="I77" i="95"/>
  <c r="I270" i="95" s="1"/>
  <c r="V80" i="94"/>
  <c r="H80" i="94"/>
  <c r="R131" i="97"/>
  <c r="H131" i="97" s="1"/>
  <c r="W83" i="113"/>
  <c r="H83" i="113" s="1"/>
  <c r="F83" i="100"/>
  <c r="X83" i="100"/>
  <c r="P134" i="96"/>
  <c r="I133" i="96"/>
  <c r="Q134" i="96"/>
  <c r="F134" i="96" s="1"/>
  <c r="R232" i="101"/>
  <c r="U212" i="117"/>
  <c r="W212" i="117" s="1"/>
  <c r="V212" i="117" s="1"/>
  <c r="X212" i="117" s="1"/>
  <c r="O235" i="117"/>
  <c r="AC234" i="117"/>
  <c r="Z234" i="117"/>
  <c r="AB234" i="117" s="1"/>
  <c r="L237" i="117"/>
  <c r="M236" i="117"/>
  <c r="D236" i="117" s="1"/>
  <c r="AA239" i="117"/>
  <c r="P133" i="117"/>
  <c r="I132" i="117"/>
  <c r="Q133" i="117"/>
  <c r="F133" i="117" s="1"/>
  <c r="C240" i="117"/>
  <c r="B241" i="117"/>
  <c r="O235" i="116"/>
  <c r="U204" i="116"/>
  <c r="W204" i="116" s="1"/>
  <c r="V204" i="116" s="1"/>
  <c r="X204" i="116" s="1"/>
  <c r="M236" i="116"/>
  <c r="D236" i="116" s="1"/>
  <c r="L237" i="116"/>
  <c r="R136" i="116"/>
  <c r="H136" i="116" s="1"/>
  <c r="E136" i="116"/>
  <c r="B241" i="116"/>
  <c r="C240" i="116"/>
  <c r="Z234" i="116"/>
  <c r="AB234" i="116" s="1"/>
  <c r="AC234" i="116"/>
  <c r="S136" i="116"/>
  <c r="AA239" i="116"/>
  <c r="S131" i="97"/>
  <c r="P132" i="97" s="1"/>
  <c r="O235" i="115"/>
  <c r="P233" i="115"/>
  <c r="Q233" i="115"/>
  <c r="S233" i="115" s="1"/>
  <c r="AA238" i="115"/>
  <c r="B240" i="115"/>
  <c r="C239" i="115"/>
  <c r="V88" i="115"/>
  <c r="H88" i="115"/>
  <c r="M236" i="115"/>
  <c r="D236" i="115" s="1"/>
  <c r="L237" i="115"/>
  <c r="Z234" i="115"/>
  <c r="AB234" i="115" s="1"/>
  <c r="AC234" i="115"/>
  <c r="R232" i="115"/>
  <c r="O235" i="114"/>
  <c r="P233" i="114"/>
  <c r="Q233" i="114"/>
  <c r="S233" i="114" s="1"/>
  <c r="C240" i="114"/>
  <c r="B241" i="114"/>
  <c r="S130" i="95"/>
  <c r="L237" i="114"/>
  <c r="M236" i="114"/>
  <c r="D236" i="114" s="1"/>
  <c r="F85" i="114"/>
  <c r="X85" i="114"/>
  <c r="AA239" i="114"/>
  <c r="AC234" i="114"/>
  <c r="Z234" i="114"/>
  <c r="AB234" i="114" s="1"/>
  <c r="R130" i="95"/>
  <c r="R232" i="114"/>
  <c r="O234" i="113"/>
  <c r="P232" i="113"/>
  <c r="Q232" i="113"/>
  <c r="S232" i="113" s="1"/>
  <c r="R231" i="112"/>
  <c r="M235" i="113"/>
  <c r="D235" i="113" s="1"/>
  <c r="L236" i="113"/>
  <c r="AA238" i="113"/>
  <c r="R231" i="113"/>
  <c r="AC233" i="113"/>
  <c r="Z233" i="113"/>
  <c r="AB233" i="113" s="1"/>
  <c r="B240" i="113"/>
  <c r="C239" i="113"/>
  <c r="O235" i="112"/>
  <c r="P232" i="112"/>
  <c r="Q232" i="112"/>
  <c r="S232" i="112" s="1"/>
  <c r="AC234" i="112"/>
  <c r="Z234" i="112"/>
  <c r="AB234" i="112" s="1"/>
  <c r="L237" i="112"/>
  <c r="M236" i="112"/>
  <c r="D236" i="112" s="1"/>
  <c r="AA239" i="112"/>
  <c r="V88" i="112"/>
  <c r="H88" i="112"/>
  <c r="C240" i="112"/>
  <c r="B241" i="112"/>
  <c r="O235" i="111"/>
  <c r="R232" i="108"/>
  <c r="R232" i="109"/>
  <c r="B240" i="111"/>
  <c r="C239" i="111"/>
  <c r="R231" i="111"/>
  <c r="F84" i="111"/>
  <c r="X84" i="111"/>
  <c r="AC233" i="111"/>
  <c r="Z233" i="111"/>
  <c r="AB233" i="111" s="1"/>
  <c r="AA238" i="111"/>
  <c r="P232" i="111"/>
  <c r="Q232" i="111"/>
  <c r="S232" i="111" s="1"/>
  <c r="M236" i="111"/>
  <c r="D236" i="111" s="1"/>
  <c r="L237" i="111"/>
  <c r="O235" i="110"/>
  <c r="P233" i="110"/>
  <c r="Q233" i="110"/>
  <c r="S233" i="110" s="1"/>
  <c r="M236" i="110"/>
  <c r="D236" i="110" s="1"/>
  <c r="L237" i="110"/>
  <c r="B241" i="110"/>
  <c r="C240" i="110"/>
  <c r="Z234" i="110"/>
  <c r="AB234" i="110" s="1"/>
  <c r="AC234" i="110"/>
  <c r="R232" i="110"/>
  <c r="AA239" i="110"/>
  <c r="V88" i="110"/>
  <c r="H88" i="110"/>
  <c r="O235" i="109"/>
  <c r="P233" i="109"/>
  <c r="Q233" i="109"/>
  <c r="S233" i="109" s="1"/>
  <c r="AC234" i="109"/>
  <c r="Z234" i="109"/>
  <c r="AB234" i="109" s="1"/>
  <c r="M236" i="109"/>
  <c r="D236" i="109" s="1"/>
  <c r="L237" i="109"/>
  <c r="B241" i="109"/>
  <c r="C240" i="109"/>
  <c r="V88" i="109"/>
  <c r="H88" i="109"/>
  <c r="AA239" i="109"/>
  <c r="O235" i="108"/>
  <c r="P233" i="108"/>
  <c r="Q233" i="108"/>
  <c r="S233" i="108" s="1"/>
  <c r="AC234" i="108"/>
  <c r="Z234" i="108"/>
  <c r="AB234" i="108" s="1"/>
  <c r="L237" i="108"/>
  <c r="M236" i="108"/>
  <c r="D236" i="108" s="1"/>
  <c r="AA239" i="108"/>
  <c r="R232" i="107"/>
  <c r="V88" i="108"/>
  <c r="H88" i="108"/>
  <c r="C240" i="108"/>
  <c r="B241" i="108"/>
  <c r="O235" i="107"/>
  <c r="P233" i="107"/>
  <c r="Q233" i="107"/>
  <c r="S233" i="107" s="1"/>
  <c r="AA239" i="107"/>
  <c r="L237" i="107"/>
  <c r="M236" i="107"/>
  <c r="D236" i="107" s="1"/>
  <c r="AC234" i="107"/>
  <c r="Z234" i="107"/>
  <c r="AB234" i="107" s="1"/>
  <c r="V88" i="107"/>
  <c r="H88" i="107"/>
  <c r="C240" i="107"/>
  <c r="B241" i="107"/>
  <c r="P233" i="106"/>
  <c r="Q233" i="106"/>
  <c r="S233" i="106" s="1"/>
  <c r="C240" i="106"/>
  <c r="B241" i="106"/>
  <c r="AC234" i="106"/>
  <c r="Z234" i="106"/>
  <c r="AB234" i="106" s="1"/>
  <c r="L237" i="106"/>
  <c r="M236" i="106"/>
  <c r="D236" i="106" s="1"/>
  <c r="R232" i="106"/>
  <c r="AA239" i="106"/>
  <c r="O235" i="106"/>
  <c r="U85" i="106"/>
  <c r="E85" i="106" s="1"/>
  <c r="I84" i="106"/>
  <c r="O235" i="105"/>
  <c r="L237" i="105"/>
  <c r="M236" i="105"/>
  <c r="D236" i="105" s="1"/>
  <c r="AA238" i="105"/>
  <c r="P232" i="105"/>
  <c r="Q232" i="105"/>
  <c r="S232" i="105" s="1"/>
  <c r="F85" i="105"/>
  <c r="X85" i="105"/>
  <c r="AC233" i="105"/>
  <c r="Z233" i="105"/>
  <c r="AB233" i="105" s="1"/>
  <c r="C239" i="105"/>
  <c r="B240" i="105"/>
  <c r="R231" i="105"/>
  <c r="O235" i="104"/>
  <c r="P233" i="104"/>
  <c r="Q233" i="104"/>
  <c r="S233" i="104" s="1"/>
  <c r="AA239" i="104"/>
  <c r="AC234" i="104"/>
  <c r="Z234" i="104"/>
  <c r="AB234" i="104" s="1"/>
  <c r="U88" i="104"/>
  <c r="E88" i="104" s="1"/>
  <c r="I87" i="104"/>
  <c r="C240" i="104"/>
  <c r="B241" i="104"/>
  <c r="P135" i="94"/>
  <c r="Q135" i="94"/>
  <c r="L237" i="104"/>
  <c r="M236" i="104"/>
  <c r="D236" i="104" s="1"/>
  <c r="R232" i="104"/>
  <c r="O234" i="103"/>
  <c r="P231" i="103"/>
  <c r="Q231" i="103"/>
  <c r="S231" i="103" s="1"/>
  <c r="M235" i="103"/>
  <c r="D235" i="103" s="1"/>
  <c r="L236" i="103"/>
  <c r="AA239" i="103"/>
  <c r="Z233" i="103"/>
  <c r="AB233" i="103" s="1"/>
  <c r="AC233" i="103"/>
  <c r="F87" i="103"/>
  <c r="X87" i="103"/>
  <c r="B241" i="103"/>
  <c r="C240" i="103"/>
  <c r="R230" i="103"/>
  <c r="O235" i="102"/>
  <c r="P233" i="102"/>
  <c r="Q233" i="102"/>
  <c r="S233" i="102" s="1"/>
  <c r="M236" i="102"/>
  <c r="D236" i="102" s="1"/>
  <c r="L237" i="102"/>
  <c r="B241" i="102"/>
  <c r="C240" i="102"/>
  <c r="Z234" i="102"/>
  <c r="AB234" i="102" s="1"/>
  <c r="AC234" i="102"/>
  <c r="R232" i="102"/>
  <c r="U88" i="102"/>
  <c r="E88" i="102" s="1"/>
  <c r="I87" i="102"/>
  <c r="AA239" i="102"/>
  <c r="O235" i="101"/>
  <c r="P233" i="101"/>
  <c r="Q233" i="101"/>
  <c r="S233" i="101" s="1"/>
  <c r="AC234" i="101"/>
  <c r="Z234" i="101"/>
  <c r="AB234" i="101" s="1"/>
  <c r="L237" i="101"/>
  <c r="M236" i="101"/>
  <c r="D236" i="101" s="1"/>
  <c r="C240" i="101"/>
  <c r="B241" i="101"/>
  <c r="U84" i="101"/>
  <c r="E84" i="101" s="1"/>
  <c r="I83" i="101"/>
  <c r="AA239" i="101"/>
  <c r="O234" i="100"/>
  <c r="P231" i="100"/>
  <c r="Q231" i="100"/>
  <c r="S231" i="100" s="1"/>
  <c r="B240" i="100"/>
  <c r="C239" i="100"/>
  <c r="AC233" i="100"/>
  <c r="Z233" i="100"/>
  <c r="AB233" i="100" s="1"/>
  <c r="R230" i="100"/>
  <c r="AA238" i="100"/>
  <c r="M235" i="100"/>
  <c r="D235" i="100" s="1"/>
  <c r="L236" i="100"/>
  <c r="O235" i="99"/>
  <c r="P232" i="99"/>
  <c r="Q232" i="99"/>
  <c r="S232" i="99" s="1"/>
  <c r="M236" i="99"/>
  <c r="D236" i="99" s="1"/>
  <c r="L237" i="99"/>
  <c r="B241" i="99"/>
  <c r="C240" i="99"/>
  <c r="Z234" i="99"/>
  <c r="AB234" i="99" s="1"/>
  <c r="AC234" i="99"/>
  <c r="R231" i="99"/>
  <c r="V86" i="99"/>
  <c r="H86" i="99"/>
  <c r="AA239" i="99"/>
  <c r="X81" i="98"/>
  <c r="F81" i="98"/>
  <c r="O235" i="98"/>
  <c r="R140" i="98"/>
  <c r="L237" i="98"/>
  <c r="M236" i="98"/>
  <c r="D236" i="98" s="1"/>
  <c r="AA239" i="98"/>
  <c r="S140" i="98"/>
  <c r="C240" i="98"/>
  <c r="B241" i="98"/>
  <c r="AC233" i="98"/>
  <c r="Z233" i="98"/>
  <c r="AB233" i="98" s="1"/>
  <c r="O235" i="97"/>
  <c r="U225" i="97"/>
  <c r="W225" i="97" s="1"/>
  <c r="V225" i="97" s="1"/>
  <c r="X225" i="97" s="1"/>
  <c r="Z234" i="97"/>
  <c r="AB234" i="97" s="1"/>
  <c r="AC234" i="97"/>
  <c r="B240" i="97"/>
  <c r="C239" i="97"/>
  <c r="M236" i="97"/>
  <c r="D236" i="97" s="1"/>
  <c r="L237" i="97"/>
  <c r="AA238" i="97"/>
  <c r="Q132" i="97"/>
  <c r="F132" i="97" s="1"/>
  <c r="O234" i="96"/>
  <c r="U223" i="96"/>
  <c r="W223" i="96" s="1"/>
  <c r="V223" i="96" s="1"/>
  <c r="X223" i="96" s="1"/>
  <c r="C239" i="96"/>
  <c r="B240" i="96"/>
  <c r="AA238" i="96"/>
  <c r="L236" i="96"/>
  <c r="M235" i="96"/>
  <c r="D235" i="96" s="1"/>
  <c r="AC233" i="96"/>
  <c r="Z233" i="96"/>
  <c r="AB233" i="96" s="1"/>
  <c r="O235" i="95"/>
  <c r="AA239" i="95"/>
  <c r="C240" i="95"/>
  <c r="B241" i="95"/>
  <c r="AC234" i="95"/>
  <c r="Z234" i="95"/>
  <c r="AB234" i="95" s="1"/>
  <c r="L237" i="95"/>
  <c r="M236" i="95"/>
  <c r="D236" i="95" s="1"/>
  <c r="O233" i="94"/>
  <c r="Z232" i="94"/>
  <c r="AB232" i="94" s="1"/>
  <c r="AC232" i="94"/>
  <c r="AA238" i="94"/>
  <c r="L235" i="94"/>
  <c r="M234" i="94"/>
  <c r="D234" i="94" s="1"/>
  <c r="C239" i="94"/>
  <c r="B240" i="94"/>
  <c r="I131" i="97" l="1"/>
  <c r="W85" i="106"/>
  <c r="W88" i="102"/>
  <c r="W88" i="104"/>
  <c r="W78" i="95"/>
  <c r="E78" i="95"/>
  <c r="X80" i="94"/>
  <c r="F80" i="94"/>
  <c r="V83" i="113"/>
  <c r="X83" i="113" s="1"/>
  <c r="U84" i="100"/>
  <c r="E84" i="100" s="1"/>
  <c r="I83" i="100"/>
  <c r="F83" i="113"/>
  <c r="S134" i="96"/>
  <c r="P135" i="96" s="1"/>
  <c r="E134" i="96"/>
  <c r="R134" i="96"/>
  <c r="H134" i="96" s="1"/>
  <c r="U213" i="117"/>
  <c r="W213" i="117" s="1"/>
  <c r="V213" i="117" s="1"/>
  <c r="X213" i="117" s="1"/>
  <c r="O236" i="117"/>
  <c r="C241" i="117"/>
  <c r="B242" i="117"/>
  <c r="S133" i="117"/>
  <c r="L238" i="117"/>
  <c r="M237" i="117"/>
  <c r="D237" i="117" s="1"/>
  <c r="AC235" i="117"/>
  <c r="Z235" i="117"/>
  <c r="AB235" i="117" s="1"/>
  <c r="AA240" i="117"/>
  <c r="R133" i="117"/>
  <c r="H133" i="117" s="1"/>
  <c r="E133" i="117"/>
  <c r="O236" i="116"/>
  <c r="U205" i="116"/>
  <c r="W205" i="116" s="1"/>
  <c r="V205" i="116" s="1"/>
  <c r="X205" i="116" s="1"/>
  <c r="P137" i="116"/>
  <c r="I136" i="116"/>
  <c r="Q137" i="116"/>
  <c r="F137" i="116" s="1"/>
  <c r="B242" i="116"/>
  <c r="C241" i="116"/>
  <c r="Z235" i="116"/>
  <c r="AB235" i="116" s="1"/>
  <c r="AC235" i="116"/>
  <c r="AA240" i="116"/>
  <c r="M237" i="116"/>
  <c r="D237" i="116" s="1"/>
  <c r="L238" i="116"/>
  <c r="O236" i="115"/>
  <c r="P234" i="115"/>
  <c r="Q234" i="115"/>
  <c r="S234" i="115" s="1"/>
  <c r="Z235" i="115"/>
  <c r="AB235" i="115" s="1"/>
  <c r="AC235" i="115"/>
  <c r="M237" i="115"/>
  <c r="D237" i="115" s="1"/>
  <c r="L238" i="115"/>
  <c r="AA239" i="115"/>
  <c r="F88" i="115"/>
  <c r="X88" i="115"/>
  <c r="B241" i="115"/>
  <c r="C240" i="115"/>
  <c r="R233" i="115"/>
  <c r="O236" i="114"/>
  <c r="L238" i="114"/>
  <c r="M237" i="114"/>
  <c r="D237" i="114" s="1"/>
  <c r="AA240" i="114"/>
  <c r="P234" i="114"/>
  <c r="Q234" i="114"/>
  <c r="S234" i="114" s="1"/>
  <c r="AC235" i="114"/>
  <c r="Z235" i="114"/>
  <c r="AB235" i="114" s="1"/>
  <c r="U86" i="114"/>
  <c r="E86" i="114" s="1"/>
  <c r="I85" i="114"/>
  <c r="P131" i="95"/>
  <c r="Q131" i="95"/>
  <c r="C241" i="114"/>
  <c r="B242" i="114"/>
  <c r="R233" i="114"/>
  <c r="O235" i="113"/>
  <c r="P233" i="113"/>
  <c r="Q233" i="113"/>
  <c r="S233" i="113" s="1"/>
  <c r="R232" i="112"/>
  <c r="AA239" i="113"/>
  <c r="M236" i="113"/>
  <c r="D236" i="113" s="1"/>
  <c r="L237" i="113"/>
  <c r="R232" i="113"/>
  <c r="B241" i="113"/>
  <c r="C240" i="113"/>
  <c r="Z234" i="113"/>
  <c r="AB234" i="113" s="1"/>
  <c r="AC234" i="113"/>
  <c r="O236" i="112"/>
  <c r="P233" i="112"/>
  <c r="Q233" i="112"/>
  <c r="S233" i="112" s="1"/>
  <c r="C241" i="112"/>
  <c r="B242" i="112"/>
  <c r="L238" i="112"/>
  <c r="M237" i="112"/>
  <c r="D237" i="112" s="1"/>
  <c r="AC235" i="112"/>
  <c r="Z235" i="112"/>
  <c r="AB235" i="112" s="1"/>
  <c r="AA240" i="112"/>
  <c r="F88" i="112"/>
  <c r="X88" i="112"/>
  <c r="O236" i="111"/>
  <c r="P233" i="111"/>
  <c r="Q233" i="111"/>
  <c r="S233" i="111" s="1"/>
  <c r="Z234" i="111"/>
  <c r="AB234" i="111" s="1"/>
  <c r="AC234" i="111"/>
  <c r="AA239" i="111"/>
  <c r="M237" i="111"/>
  <c r="D237" i="111" s="1"/>
  <c r="L238" i="111"/>
  <c r="R232" i="111"/>
  <c r="U85" i="111"/>
  <c r="E85" i="111" s="1"/>
  <c r="I84" i="111"/>
  <c r="B241" i="111"/>
  <c r="C240" i="111"/>
  <c r="O236" i="110"/>
  <c r="P234" i="110"/>
  <c r="Q234" i="110"/>
  <c r="S234" i="110" s="1"/>
  <c r="F88" i="110"/>
  <c r="X88" i="110"/>
  <c r="B242" i="110"/>
  <c r="C241" i="110"/>
  <c r="R233" i="110"/>
  <c r="Z235" i="110"/>
  <c r="AB235" i="110" s="1"/>
  <c r="AC235" i="110"/>
  <c r="AA240" i="110"/>
  <c r="M237" i="110"/>
  <c r="D237" i="110" s="1"/>
  <c r="L238" i="110"/>
  <c r="P234" i="109"/>
  <c r="Q234" i="109"/>
  <c r="S234" i="109" s="1"/>
  <c r="R233" i="108"/>
  <c r="F88" i="109"/>
  <c r="X88" i="109"/>
  <c r="B242" i="109"/>
  <c r="C241" i="109"/>
  <c r="Z235" i="109"/>
  <c r="AB235" i="109" s="1"/>
  <c r="AC235" i="109"/>
  <c r="R233" i="109"/>
  <c r="AA240" i="109"/>
  <c r="M237" i="109"/>
  <c r="D237" i="109" s="1"/>
  <c r="L238" i="109"/>
  <c r="O236" i="109"/>
  <c r="O236" i="108"/>
  <c r="P234" i="108"/>
  <c r="Q234" i="108"/>
  <c r="S234" i="108" s="1"/>
  <c r="AA240" i="108"/>
  <c r="F88" i="108"/>
  <c r="X88" i="108"/>
  <c r="L238" i="108"/>
  <c r="M237" i="108"/>
  <c r="D237" i="108" s="1"/>
  <c r="AC235" i="108"/>
  <c r="Z235" i="108"/>
  <c r="AB235" i="108" s="1"/>
  <c r="R233" i="107"/>
  <c r="C241" i="108"/>
  <c r="B242" i="108"/>
  <c r="O236" i="107"/>
  <c r="P234" i="107"/>
  <c r="Q234" i="107"/>
  <c r="S234" i="107" s="1"/>
  <c r="C241" i="107"/>
  <c r="B242" i="107"/>
  <c r="AA240" i="107"/>
  <c r="F88" i="107"/>
  <c r="X88" i="107"/>
  <c r="AC235" i="107"/>
  <c r="Z235" i="107"/>
  <c r="AB235" i="107" s="1"/>
  <c r="L238" i="107"/>
  <c r="M237" i="107"/>
  <c r="D237" i="107" s="1"/>
  <c r="P234" i="106"/>
  <c r="Q234" i="106"/>
  <c r="S234" i="106" s="1"/>
  <c r="L238" i="106"/>
  <c r="M237" i="106"/>
  <c r="AC235" i="106"/>
  <c r="Z235" i="106"/>
  <c r="AB235" i="106" s="1"/>
  <c r="AA240" i="106"/>
  <c r="R233" i="106"/>
  <c r="V85" i="106"/>
  <c r="H85" i="106"/>
  <c r="O236" i="106"/>
  <c r="D237" i="106"/>
  <c r="C241" i="106"/>
  <c r="B242" i="106"/>
  <c r="P233" i="105"/>
  <c r="Q233" i="105"/>
  <c r="S233" i="105" s="1"/>
  <c r="O236" i="105"/>
  <c r="C240" i="105"/>
  <c r="B241" i="105"/>
  <c r="U86" i="105"/>
  <c r="E86" i="105" s="1"/>
  <c r="I85" i="105"/>
  <c r="R232" i="105"/>
  <c r="S135" i="94"/>
  <c r="Q136" i="94" s="1"/>
  <c r="AA239" i="105"/>
  <c r="AC234" i="105"/>
  <c r="Z234" i="105"/>
  <c r="AB234" i="105" s="1"/>
  <c r="L238" i="105"/>
  <c r="M237" i="105"/>
  <c r="D237" i="105" s="1"/>
  <c r="O236" i="104"/>
  <c r="C241" i="104"/>
  <c r="B242" i="104"/>
  <c r="V88" i="104"/>
  <c r="H88" i="104"/>
  <c r="P234" i="104"/>
  <c r="Q234" i="104"/>
  <c r="S234" i="104" s="1"/>
  <c r="L238" i="104"/>
  <c r="M237" i="104"/>
  <c r="D237" i="104" s="1"/>
  <c r="R135" i="94"/>
  <c r="AA240" i="104"/>
  <c r="AC235" i="104"/>
  <c r="Z235" i="104"/>
  <c r="AB235" i="104" s="1"/>
  <c r="R233" i="104"/>
  <c r="O235" i="103"/>
  <c r="P232" i="103"/>
  <c r="Q232" i="103"/>
  <c r="S232" i="103" s="1"/>
  <c r="AA240" i="103"/>
  <c r="U88" i="103"/>
  <c r="E88" i="103" s="1"/>
  <c r="I87" i="103"/>
  <c r="Z234" i="103"/>
  <c r="AB234" i="103" s="1"/>
  <c r="AC234" i="103"/>
  <c r="R233" i="101"/>
  <c r="B242" i="103"/>
  <c r="C241" i="103"/>
  <c r="M236" i="103"/>
  <c r="D236" i="103" s="1"/>
  <c r="L237" i="103"/>
  <c r="R231" i="103"/>
  <c r="O236" i="102"/>
  <c r="P234" i="102"/>
  <c r="Q234" i="102"/>
  <c r="S234" i="102" s="1"/>
  <c r="V88" i="102"/>
  <c r="H88" i="102"/>
  <c r="B242" i="102"/>
  <c r="C241" i="102"/>
  <c r="R233" i="102"/>
  <c r="Z235" i="102"/>
  <c r="AB235" i="102" s="1"/>
  <c r="AC235" i="102"/>
  <c r="AA240" i="102"/>
  <c r="M237" i="102"/>
  <c r="D237" i="102" s="1"/>
  <c r="L238" i="102"/>
  <c r="O236" i="101"/>
  <c r="P234" i="101"/>
  <c r="Q234" i="101"/>
  <c r="S234" i="101" s="1"/>
  <c r="AA240" i="101"/>
  <c r="L238" i="101"/>
  <c r="M237" i="101"/>
  <c r="D237" i="101" s="1"/>
  <c r="AC235" i="101"/>
  <c r="Z235" i="101"/>
  <c r="AB235" i="101" s="1"/>
  <c r="W84" i="101"/>
  <c r="C241" i="101"/>
  <c r="B242" i="101"/>
  <c r="O235" i="100"/>
  <c r="P232" i="100"/>
  <c r="Q232" i="100"/>
  <c r="S232" i="100" s="1"/>
  <c r="Z234" i="100"/>
  <c r="AB234" i="100" s="1"/>
  <c r="AC234" i="100"/>
  <c r="B241" i="100"/>
  <c r="C240" i="100"/>
  <c r="R231" i="100"/>
  <c r="M236" i="100"/>
  <c r="D236" i="100" s="1"/>
  <c r="L237" i="100"/>
  <c r="AA239" i="100"/>
  <c r="O236" i="99"/>
  <c r="P233" i="99"/>
  <c r="Q233" i="99"/>
  <c r="S233" i="99" s="1"/>
  <c r="B242" i="99"/>
  <c r="C241" i="99"/>
  <c r="R232" i="99"/>
  <c r="F86" i="99"/>
  <c r="X86" i="99"/>
  <c r="Z235" i="99"/>
  <c r="AB235" i="99" s="1"/>
  <c r="AC235" i="99"/>
  <c r="AA240" i="99"/>
  <c r="M237" i="99"/>
  <c r="D237" i="99" s="1"/>
  <c r="L238" i="99"/>
  <c r="U82" i="98"/>
  <c r="I81" i="98"/>
  <c r="O236" i="98"/>
  <c r="AC234" i="98"/>
  <c r="Z234" i="98"/>
  <c r="AB234" i="98" s="1"/>
  <c r="AA240" i="98"/>
  <c r="L238" i="98"/>
  <c r="M237" i="98"/>
  <c r="D237" i="98" s="1"/>
  <c r="C241" i="98"/>
  <c r="B242" i="98"/>
  <c r="P141" i="98"/>
  <c r="Q141" i="98"/>
  <c r="O236" i="97"/>
  <c r="U226" i="97"/>
  <c r="W226" i="97" s="1"/>
  <c r="V226" i="97" s="1"/>
  <c r="X226" i="97" s="1"/>
  <c r="S132" i="97"/>
  <c r="M237" i="97"/>
  <c r="D237" i="97" s="1"/>
  <c r="L238" i="97"/>
  <c r="AA239" i="97"/>
  <c r="Z235" i="97"/>
  <c r="AB235" i="97" s="1"/>
  <c r="AC235" i="97"/>
  <c r="R132" i="97"/>
  <c r="H132" i="97" s="1"/>
  <c r="E132" i="97"/>
  <c r="B241" i="97"/>
  <c r="C240" i="97"/>
  <c r="U224" i="96"/>
  <c r="W224" i="96" s="1"/>
  <c r="V224" i="96" s="1"/>
  <c r="X224" i="96" s="1"/>
  <c r="O235" i="96"/>
  <c r="AA239" i="96"/>
  <c r="AC234" i="96"/>
  <c r="Z234" i="96"/>
  <c r="AB234" i="96" s="1"/>
  <c r="L237" i="96"/>
  <c r="M236" i="96"/>
  <c r="D236" i="96" s="1"/>
  <c r="C240" i="96"/>
  <c r="B241" i="96"/>
  <c r="O236" i="95"/>
  <c r="C241" i="95"/>
  <c r="B242" i="95"/>
  <c r="L238" i="95"/>
  <c r="M237" i="95"/>
  <c r="D237" i="95" s="1"/>
  <c r="AC235" i="95"/>
  <c r="Z235" i="95"/>
  <c r="AB235" i="95" s="1"/>
  <c r="AA240" i="95"/>
  <c r="O234" i="94"/>
  <c r="AA239" i="94"/>
  <c r="C240" i="94"/>
  <c r="B241" i="94"/>
  <c r="L236" i="94"/>
  <c r="M235" i="94"/>
  <c r="D235" i="94" s="1"/>
  <c r="AC233" i="94"/>
  <c r="Z233" i="94"/>
  <c r="AB233" i="94" s="1"/>
  <c r="W86" i="105" l="1"/>
  <c r="W84" i="100"/>
  <c r="W85" i="111"/>
  <c r="W88" i="103"/>
  <c r="W86" i="114"/>
  <c r="V78" i="95"/>
  <c r="H78" i="95"/>
  <c r="U81" i="94"/>
  <c r="I80" i="94"/>
  <c r="I134" i="96"/>
  <c r="Q135" i="96"/>
  <c r="F135" i="96" s="1"/>
  <c r="I83" i="113"/>
  <c r="U84" i="113"/>
  <c r="V84" i="100"/>
  <c r="H84" i="100"/>
  <c r="E135" i="96"/>
  <c r="O237" i="117"/>
  <c r="U214" i="117"/>
  <c r="W214" i="117" s="1"/>
  <c r="V214" i="117" s="1"/>
  <c r="X214" i="117" s="1"/>
  <c r="P134" i="117"/>
  <c r="I133" i="117"/>
  <c r="Q134" i="117"/>
  <c r="F134" i="117" s="1"/>
  <c r="AA241" i="117"/>
  <c r="AC236" i="117"/>
  <c r="Z236" i="117"/>
  <c r="AB236" i="117" s="1"/>
  <c r="L239" i="117"/>
  <c r="M238" i="117"/>
  <c r="D238" i="117" s="1"/>
  <c r="C242" i="117"/>
  <c r="B243" i="117"/>
  <c r="O237" i="116"/>
  <c r="U206" i="116"/>
  <c r="W206" i="116" s="1"/>
  <c r="V206" i="116" s="1"/>
  <c r="X206" i="116" s="1"/>
  <c r="M238" i="116"/>
  <c r="D238" i="116" s="1"/>
  <c r="L239" i="116"/>
  <c r="B243" i="116"/>
  <c r="C242" i="116"/>
  <c r="R137" i="116"/>
  <c r="H137" i="116" s="1"/>
  <c r="E137" i="116"/>
  <c r="Z236" i="116"/>
  <c r="AB236" i="116" s="1"/>
  <c r="AC236" i="116"/>
  <c r="AA241" i="116"/>
  <c r="S137" i="116"/>
  <c r="O237" i="115"/>
  <c r="P235" i="115"/>
  <c r="Q235" i="115"/>
  <c r="S235" i="115" s="1"/>
  <c r="AA240" i="115"/>
  <c r="U89" i="115"/>
  <c r="E89" i="115" s="1"/>
  <c r="I88" i="115"/>
  <c r="B242" i="115"/>
  <c r="C241" i="115"/>
  <c r="M238" i="115"/>
  <c r="D238" i="115" s="1"/>
  <c r="L239" i="115"/>
  <c r="Z236" i="115"/>
  <c r="AB236" i="115" s="1"/>
  <c r="AC236" i="115"/>
  <c r="R234" i="115"/>
  <c r="P235" i="114"/>
  <c r="Q235" i="114"/>
  <c r="S235" i="114" s="1"/>
  <c r="O237" i="114"/>
  <c r="C242" i="114"/>
  <c r="B243" i="114"/>
  <c r="V86" i="114"/>
  <c r="H86" i="114"/>
  <c r="R233" i="112"/>
  <c r="R233" i="113"/>
  <c r="AA241" i="114"/>
  <c r="S131" i="95"/>
  <c r="R131" i="95"/>
  <c r="AC236" i="114"/>
  <c r="Z236" i="114"/>
  <c r="AB236" i="114" s="1"/>
  <c r="R234" i="114"/>
  <c r="L239" i="114"/>
  <c r="M238" i="114"/>
  <c r="D238" i="114" s="1"/>
  <c r="O236" i="113"/>
  <c r="P234" i="113"/>
  <c r="Q234" i="113"/>
  <c r="S234" i="113" s="1"/>
  <c r="Z235" i="113"/>
  <c r="AB235" i="113" s="1"/>
  <c r="AC235" i="113"/>
  <c r="AA240" i="113"/>
  <c r="M237" i="113"/>
  <c r="D237" i="113" s="1"/>
  <c r="L238" i="113"/>
  <c r="B242" i="113"/>
  <c r="C241" i="113"/>
  <c r="O237" i="112"/>
  <c r="P234" i="112"/>
  <c r="Q234" i="112"/>
  <c r="S234" i="112" s="1"/>
  <c r="U89" i="112"/>
  <c r="E89" i="112" s="1"/>
  <c r="I88" i="112"/>
  <c r="AC236" i="112"/>
  <c r="Z236" i="112"/>
  <c r="AB236" i="112" s="1"/>
  <c r="L239" i="112"/>
  <c r="M238" i="112"/>
  <c r="D238" i="112" s="1"/>
  <c r="AA241" i="112"/>
  <c r="C242" i="112"/>
  <c r="B243" i="112"/>
  <c r="O237" i="111"/>
  <c r="P234" i="111"/>
  <c r="Q234" i="111"/>
  <c r="S234" i="111" s="1"/>
  <c r="B242" i="111"/>
  <c r="C241" i="111"/>
  <c r="M238" i="111"/>
  <c r="D238" i="111" s="1"/>
  <c r="L239" i="111"/>
  <c r="AA240" i="111"/>
  <c r="V85" i="111"/>
  <c r="H85" i="111"/>
  <c r="Z235" i="111"/>
  <c r="AB235" i="111" s="1"/>
  <c r="AC235" i="111"/>
  <c r="R233" i="111"/>
  <c r="O237" i="110"/>
  <c r="P235" i="110"/>
  <c r="Q235" i="110"/>
  <c r="S235" i="110" s="1"/>
  <c r="P136" i="94"/>
  <c r="R136" i="94" s="1"/>
  <c r="Z236" i="110"/>
  <c r="AB236" i="110" s="1"/>
  <c r="AC236" i="110"/>
  <c r="B243" i="110"/>
  <c r="C242" i="110"/>
  <c r="M238" i="110"/>
  <c r="D238" i="110" s="1"/>
  <c r="L239" i="110"/>
  <c r="AA241" i="110"/>
  <c r="U89" i="110"/>
  <c r="E89" i="110" s="1"/>
  <c r="I88" i="110"/>
  <c r="W89" i="110"/>
  <c r="R234" i="110"/>
  <c r="P235" i="109"/>
  <c r="Q235" i="109"/>
  <c r="S235" i="109" s="1"/>
  <c r="R234" i="108"/>
  <c r="M238" i="109"/>
  <c r="D238" i="109" s="1"/>
  <c r="L239" i="109"/>
  <c r="Z236" i="109"/>
  <c r="AB236" i="109" s="1"/>
  <c r="AC236" i="109"/>
  <c r="AA241" i="109"/>
  <c r="U89" i="109"/>
  <c r="E89" i="109" s="1"/>
  <c r="I88" i="109"/>
  <c r="W89" i="109"/>
  <c r="R234" i="109"/>
  <c r="O237" i="109"/>
  <c r="B243" i="109"/>
  <c r="C242" i="109"/>
  <c r="O237" i="108"/>
  <c r="P235" i="108"/>
  <c r="Q235" i="108"/>
  <c r="S235" i="108" s="1"/>
  <c r="AA241" i="108"/>
  <c r="U89" i="108"/>
  <c r="E89" i="108" s="1"/>
  <c r="I88" i="108"/>
  <c r="R234" i="107"/>
  <c r="C242" i="108"/>
  <c r="B243" i="108"/>
  <c r="AC236" i="108"/>
  <c r="Z236" i="108"/>
  <c r="AB236" i="108" s="1"/>
  <c r="L239" i="108"/>
  <c r="M238" i="108"/>
  <c r="D238" i="108" s="1"/>
  <c r="O237" i="107"/>
  <c r="P235" i="107"/>
  <c r="Q235" i="107"/>
  <c r="S235" i="107" s="1"/>
  <c r="U89" i="107"/>
  <c r="E89" i="107" s="1"/>
  <c r="I88" i="107"/>
  <c r="AA241" i="107"/>
  <c r="L239" i="107"/>
  <c r="M238" i="107"/>
  <c r="D238" i="107" s="1"/>
  <c r="AC236" i="107"/>
  <c r="Z236" i="107"/>
  <c r="AB236" i="107" s="1"/>
  <c r="C242" i="107"/>
  <c r="B243" i="107"/>
  <c r="P235" i="106"/>
  <c r="Q235" i="106"/>
  <c r="S235" i="106" s="1"/>
  <c r="AA241" i="106"/>
  <c r="F85" i="106"/>
  <c r="X85" i="106"/>
  <c r="AC236" i="106"/>
  <c r="Z236" i="106"/>
  <c r="AB236" i="106" s="1"/>
  <c r="L239" i="106"/>
  <c r="M238" i="106"/>
  <c r="D238" i="106" s="1"/>
  <c r="R234" i="106"/>
  <c r="C242" i="106"/>
  <c r="B243" i="106"/>
  <c r="O237" i="106"/>
  <c r="P234" i="105"/>
  <c r="Q234" i="105"/>
  <c r="S234" i="105" s="1"/>
  <c r="O237" i="105"/>
  <c r="AA240" i="105"/>
  <c r="S136" i="94"/>
  <c r="Q137" i="94" s="1"/>
  <c r="L239" i="105"/>
  <c r="M238" i="105"/>
  <c r="D238" i="105" s="1"/>
  <c r="AC235" i="105"/>
  <c r="Z235" i="105"/>
  <c r="AB235" i="105" s="1"/>
  <c r="V86" i="105"/>
  <c r="H86" i="105"/>
  <c r="C241" i="105"/>
  <c r="B242" i="105"/>
  <c r="R233" i="105"/>
  <c r="O237" i="104"/>
  <c r="P235" i="104"/>
  <c r="Q235" i="104"/>
  <c r="S235" i="104" s="1"/>
  <c r="L239" i="104"/>
  <c r="M238" i="104"/>
  <c r="D238" i="104" s="1"/>
  <c r="R234" i="104"/>
  <c r="C242" i="104"/>
  <c r="B243" i="104"/>
  <c r="AC236" i="104"/>
  <c r="Z236" i="104"/>
  <c r="AB236" i="104" s="1"/>
  <c r="F88" i="104"/>
  <c r="X88" i="104"/>
  <c r="AA241" i="104"/>
  <c r="R234" i="101"/>
  <c r="O236" i="103"/>
  <c r="P233" i="103"/>
  <c r="Q233" i="103"/>
  <c r="S233" i="103" s="1"/>
  <c r="B243" i="103"/>
  <c r="C242" i="103"/>
  <c r="Z235" i="103"/>
  <c r="AB235" i="103" s="1"/>
  <c r="AC235" i="103"/>
  <c r="V88" i="103"/>
  <c r="H88" i="103"/>
  <c r="M237" i="103"/>
  <c r="D237" i="103" s="1"/>
  <c r="L238" i="103"/>
  <c r="AA241" i="103"/>
  <c r="R232" i="103"/>
  <c r="O237" i="102"/>
  <c r="P235" i="102"/>
  <c r="Q235" i="102"/>
  <c r="S235" i="102" s="1"/>
  <c r="Z236" i="102"/>
  <c r="AB236" i="102" s="1"/>
  <c r="AC236" i="102"/>
  <c r="B243" i="102"/>
  <c r="C242" i="102"/>
  <c r="F88" i="102"/>
  <c r="X88" i="102"/>
  <c r="M238" i="102"/>
  <c r="D238" i="102" s="1"/>
  <c r="L239" i="102"/>
  <c r="AA241" i="102"/>
  <c r="R234" i="102"/>
  <c r="O237" i="101"/>
  <c r="P235" i="101"/>
  <c r="Q235" i="101"/>
  <c r="S235" i="101" s="1"/>
  <c r="AA241" i="101"/>
  <c r="C242" i="101"/>
  <c r="B243" i="101"/>
  <c r="V84" i="101"/>
  <c r="H84" i="101"/>
  <c r="AC236" i="101"/>
  <c r="Z236" i="101"/>
  <c r="AB236" i="101" s="1"/>
  <c r="L239" i="101"/>
  <c r="M238" i="101"/>
  <c r="D238" i="101" s="1"/>
  <c r="O236" i="100"/>
  <c r="P233" i="100"/>
  <c r="Q233" i="100"/>
  <c r="S233" i="100" s="1"/>
  <c r="M237" i="100"/>
  <c r="D237" i="100" s="1"/>
  <c r="L238" i="100"/>
  <c r="B242" i="100"/>
  <c r="C241" i="100"/>
  <c r="R232" i="100"/>
  <c r="AA240" i="100"/>
  <c r="Z235" i="100"/>
  <c r="AB235" i="100" s="1"/>
  <c r="AC235" i="100"/>
  <c r="O237" i="99"/>
  <c r="P234" i="99"/>
  <c r="Q234" i="99"/>
  <c r="S234" i="99" s="1"/>
  <c r="Z236" i="99"/>
  <c r="AB236" i="99" s="1"/>
  <c r="AC236" i="99"/>
  <c r="U87" i="99"/>
  <c r="E87" i="99" s="1"/>
  <c r="I86" i="99"/>
  <c r="W87" i="99"/>
  <c r="B243" i="99"/>
  <c r="C242" i="99"/>
  <c r="R233" i="99"/>
  <c r="M238" i="99"/>
  <c r="D238" i="99" s="1"/>
  <c r="L239" i="99"/>
  <c r="AA241" i="99"/>
  <c r="W82" i="98"/>
  <c r="E82" i="98"/>
  <c r="O237" i="98"/>
  <c r="S141" i="98"/>
  <c r="C242" i="98"/>
  <c r="B243" i="98"/>
  <c r="AC235" i="98"/>
  <c r="Z235" i="98"/>
  <c r="AB235" i="98" s="1"/>
  <c r="R141" i="98"/>
  <c r="AA241" i="98"/>
  <c r="L239" i="98"/>
  <c r="M238" i="98"/>
  <c r="D238" i="98" s="1"/>
  <c r="O237" i="97"/>
  <c r="U227" i="97"/>
  <c r="W227" i="97" s="1"/>
  <c r="V227" i="97" s="1"/>
  <c r="X227" i="97" s="1"/>
  <c r="AA240" i="97"/>
  <c r="Z236" i="97"/>
  <c r="AB236" i="97" s="1"/>
  <c r="AC236" i="97"/>
  <c r="B242" i="97"/>
  <c r="C241" i="97"/>
  <c r="M238" i="97"/>
  <c r="D238" i="97" s="1"/>
  <c r="L239" i="97"/>
  <c r="P133" i="97"/>
  <c r="I132" i="97"/>
  <c r="Q133" i="97"/>
  <c r="F133" i="97" s="1"/>
  <c r="O236" i="96"/>
  <c r="U225" i="96"/>
  <c r="W225" i="96" s="1"/>
  <c r="V225" i="96" s="1"/>
  <c r="X225" i="96" s="1"/>
  <c r="AA240" i="96"/>
  <c r="L238" i="96"/>
  <c r="M237" i="96"/>
  <c r="D237" i="96" s="1"/>
  <c r="AC235" i="96"/>
  <c r="Z235" i="96"/>
  <c r="AB235" i="96" s="1"/>
  <c r="C241" i="96"/>
  <c r="B242" i="96"/>
  <c r="O237" i="95"/>
  <c r="AC236" i="95"/>
  <c r="Z236" i="95"/>
  <c r="AB236" i="95" s="1"/>
  <c r="L239" i="95"/>
  <c r="M238" i="95"/>
  <c r="D238" i="95" s="1"/>
  <c r="AA241" i="95"/>
  <c r="C242" i="95"/>
  <c r="B243" i="95"/>
  <c r="O235" i="94"/>
  <c r="C241" i="94"/>
  <c r="B242" i="94"/>
  <c r="AC234" i="94"/>
  <c r="Z234" i="94"/>
  <c r="AB234" i="94" s="1"/>
  <c r="L237" i="94"/>
  <c r="M236" i="94"/>
  <c r="D236" i="94" s="1"/>
  <c r="AA240" i="94"/>
  <c r="W89" i="112" l="1"/>
  <c r="W89" i="107"/>
  <c r="W89" i="108"/>
  <c r="W89" i="115"/>
  <c r="S135" i="96"/>
  <c r="P136" i="96" s="1"/>
  <c r="X78" i="95"/>
  <c r="F78" i="95"/>
  <c r="W81" i="94"/>
  <c r="E81" i="94"/>
  <c r="R135" i="96"/>
  <c r="H135" i="96" s="1"/>
  <c r="E84" i="113"/>
  <c r="W84" i="113"/>
  <c r="F84" i="100"/>
  <c r="X84" i="100"/>
  <c r="Q136" i="96"/>
  <c r="O238" i="117"/>
  <c r="C243" i="117"/>
  <c r="B244" i="117"/>
  <c r="R134" i="117"/>
  <c r="H134" i="117" s="1"/>
  <c r="E134" i="117"/>
  <c r="U215" i="117"/>
  <c r="W215" i="117" s="1"/>
  <c r="V215" i="117" s="1"/>
  <c r="X215" i="117" s="1"/>
  <c r="AA242" i="117"/>
  <c r="L240" i="117"/>
  <c r="M239" i="117"/>
  <c r="D239" i="117" s="1"/>
  <c r="AC237" i="117"/>
  <c r="Z237" i="117"/>
  <c r="AB237" i="117" s="1"/>
  <c r="S134" i="117"/>
  <c r="O238" i="116"/>
  <c r="U207" i="116"/>
  <c r="W207" i="116" s="1"/>
  <c r="V207" i="116" s="1"/>
  <c r="X207" i="116" s="1"/>
  <c r="B244" i="116"/>
  <c r="C243" i="116"/>
  <c r="P138" i="116"/>
  <c r="I137" i="116"/>
  <c r="Q138" i="116"/>
  <c r="F138" i="116" s="1"/>
  <c r="Z237" i="116"/>
  <c r="AB237" i="116" s="1"/>
  <c r="AC237" i="116"/>
  <c r="AA242" i="116"/>
  <c r="M239" i="116"/>
  <c r="D239" i="116" s="1"/>
  <c r="L240" i="116"/>
  <c r="P137" i="94"/>
  <c r="R137" i="94" s="1"/>
  <c r="O238" i="115"/>
  <c r="P236" i="115"/>
  <c r="Q236" i="115"/>
  <c r="S236" i="115" s="1"/>
  <c r="Z237" i="115"/>
  <c r="AB237" i="115" s="1"/>
  <c r="AC237" i="115"/>
  <c r="L240" i="115"/>
  <c r="M239" i="115"/>
  <c r="D239" i="115" s="1"/>
  <c r="AA241" i="115"/>
  <c r="V89" i="115"/>
  <c r="H89" i="115"/>
  <c r="B243" i="115"/>
  <c r="C242" i="115"/>
  <c r="R235" i="115"/>
  <c r="O238" i="114"/>
  <c r="P236" i="114"/>
  <c r="Q236" i="114"/>
  <c r="S236" i="114" s="1"/>
  <c r="AC237" i="114"/>
  <c r="Z237" i="114"/>
  <c r="AB237" i="114" s="1"/>
  <c r="F86" i="114"/>
  <c r="X86" i="114"/>
  <c r="AA242" i="114"/>
  <c r="R235" i="114"/>
  <c r="R234" i="112"/>
  <c r="L240" i="114"/>
  <c r="M239" i="114"/>
  <c r="D239" i="114" s="1"/>
  <c r="P132" i="95"/>
  <c r="Q132" i="95"/>
  <c r="C243" i="114"/>
  <c r="B244" i="114"/>
  <c r="O237" i="113"/>
  <c r="AA241" i="113"/>
  <c r="M238" i="113"/>
  <c r="D238" i="113" s="1"/>
  <c r="L239" i="113"/>
  <c r="P235" i="113"/>
  <c r="Q235" i="113"/>
  <c r="S235" i="113" s="1"/>
  <c r="S137" i="94"/>
  <c r="P138" i="94" s="1"/>
  <c r="B243" i="113"/>
  <c r="C242" i="113"/>
  <c r="Z236" i="113"/>
  <c r="AB236" i="113" s="1"/>
  <c r="AC236" i="113"/>
  <c r="R234" i="113"/>
  <c r="O238" i="112"/>
  <c r="P235" i="112"/>
  <c r="Q235" i="112"/>
  <c r="S235" i="112" s="1"/>
  <c r="C243" i="112"/>
  <c r="B244" i="112"/>
  <c r="L240" i="112"/>
  <c r="M239" i="112"/>
  <c r="D239" i="112" s="1"/>
  <c r="AC237" i="112"/>
  <c r="Z237" i="112"/>
  <c r="AB237" i="112" s="1"/>
  <c r="AA242" i="112"/>
  <c r="V89" i="112"/>
  <c r="H89" i="112"/>
  <c r="O238" i="111"/>
  <c r="P235" i="111"/>
  <c r="Q235" i="111"/>
  <c r="S235" i="111" s="1"/>
  <c r="Z236" i="111"/>
  <c r="AB236" i="111" s="1"/>
  <c r="AC236" i="111"/>
  <c r="B243" i="111"/>
  <c r="C242" i="111"/>
  <c r="F85" i="111"/>
  <c r="X85" i="111"/>
  <c r="M239" i="111"/>
  <c r="D239" i="111" s="1"/>
  <c r="L240" i="111"/>
  <c r="AA241" i="111"/>
  <c r="R234" i="111"/>
  <c r="O238" i="110"/>
  <c r="P236" i="110"/>
  <c r="Q236" i="110"/>
  <c r="S236" i="110" s="1"/>
  <c r="M239" i="110"/>
  <c r="D239" i="110" s="1"/>
  <c r="L240" i="110"/>
  <c r="AA242" i="110"/>
  <c r="Z237" i="110"/>
  <c r="AB237" i="110" s="1"/>
  <c r="AC237" i="110"/>
  <c r="V89" i="110"/>
  <c r="H89" i="110"/>
  <c r="B244" i="110"/>
  <c r="C243" i="110"/>
  <c r="R235" i="110"/>
  <c r="P236" i="109"/>
  <c r="Q236" i="109"/>
  <c r="S236" i="109" s="1"/>
  <c r="R235" i="108"/>
  <c r="AA242" i="109"/>
  <c r="Z237" i="109"/>
  <c r="AB237" i="109" s="1"/>
  <c r="AC237" i="109"/>
  <c r="M239" i="109"/>
  <c r="D239" i="109" s="1"/>
  <c r="L240" i="109"/>
  <c r="B244" i="109"/>
  <c r="C243" i="109"/>
  <c r="O238" i="109"/>
  <c r="V89" i="109"/>
  <c r="H89" i="109"/>
  <c r="R235" i="109"/>
  <c r="O238" i="108"/>
  <c r="P236" i="108"/>
  <c r="Q236" i="108"/>
  <c r="S236" i="108" s="1"/>
  <c r="L240" i="108"/>
  <c r="M239" i="108"/>
  <c r="D239" i="108" s="1"/>
  <c r="AC237" i="108"/>
  <c r="Z237" i="108"/>
  <c r="AB237" i="108" s="1"/>
  <c r="AA242" i="108"/>
  <c r="V89" i="108"/>
  <c r="H89" i="108"/>
  <c r="R235" i="107"/>
  <c r="C243" i="108"/>
  <c r="B244" i="108"/>
  <c r="O238" i="107"/>
  <c r="P236" i="107"/>
  <c r="Q236" i="107"/>
  <c r="S236" i="107" s="1"/>
  <c r="AA242" i="107"/>
  <c r="AC237" i="107"/>
  <c r="Z237" i="107"/>
  <c r="AB237" i="107" s="1"/>
  <c r="L240" i="107"/>
  <c r="M239" i="107"/>
  <c r="D239" i="107" s="1"/>
  <c r="C243" i="107"/>
  <c r="B244" i="107"/>
  <c r="V89" i="107"/>
  <c r="H89" i="107"/>
  <c r="P236" i="106"/>
  <c r="Q236" i="106"/>
  <c r="S236" i="106" s="1"/>
  <c r="AA242" i="106"/>
  <c r="U86" i="106"/>
  <c r="E86" i="106" s="1"/>
  <c r="I85" i="106"/>
  <c r="R235" i="106"/>
  <c r="O238" i="106"/>
  <c r="C243" i="106"/>
  <c r="B244" i="106"/>
  <c r="L240" i="106"/>
  <c r="M239" i="106"/>
  <c r="D239" i="106" s="1"/>
  <c r="AC237" i="106"/>
  <c r="Z237" i="106"/>
  <c r="AB237" i="106" s="1"/>
  <c r="P235" i="105"/>
  <c r="Q235" i="105"/>
  <c r="S235" i="105" s="1"/>
  <c r="O238" i="105"/>
  <c r="R235" i="104"/>
  <c r="AA241" i="105"/>
  <c r="F86" i="105"/>
  <c r="X86" i="105"/>
  <c r="AC236" i="105"/>
  <c r="Z236" i="105"/>
  <c r="AB236" i="105" s="1"/>
  <c r="L240" i="105"/>
  <c r="M239" i="105"/>
  <c r="D239" i="105" s="1"/>
  <c r="R234" i="105"/>
  <c r="C242" i="105"/>
  <c r="B243" i="105"/>
  <c r="O238" i="104"/>
  <c r="P236" i="104"/>
  <c r="Q236" i="104"/>
  <c r="S236" i="104" s="1"/>
  <c r="U89" i="104"/>
  <c r="E89" i="104" s="1"/>
  <c r="I88" i="104"/>
  <c r="W89" i="104"/>
  <c r="C243" i="104"/>
  <c r="B244" i="104"/>
  <c r="L240" i="104"/>
  <c r="M239" i="104"/>
  <c r="D239" i="104" s="1"/>
  <c r="AC237" i="104"/>
  <c r="Z237" i="104"/>
  <c r="AB237" i="104" s="1"/>
  <c r="AA242" i="104"/>
  <c r="O237" i="103"/>
  <c r="P234" i="103"/>
  <c r="Q234" i="103"/>
  <c r="S234" i="103" s="1"/>
  <c r="R235" i="101"/>
  <c r="F88" i="103"/>
  <c r="X88" i="103"/>
  <c r="B244" i="103"/>
  <c r="C243" i="103"/>
  <c r="M238" i="103"/>
  <c r="D238" i="103" s="1"/>
  <c r="L239" i="103"/>
  <c r="Z236" i="103"/>
  <c r="AB236" i="103" s="1"/>
  <c r="AC236" i="103"/>
  <c r="AA242" i="103"/>
  <c r="R233" i="103"/>
  <c r="O238" i="102"/>
  <c r="P236" i="102"/>
  <c r="Q236" i="102"/>
  <c r="S236" i="102" s="1"/>
  <c r="B244" i="102"/>
  <c r="C243" i="102"/>
  <c r="M239" i="102"/>
  <c r="D239" i="102" s="1"/>
  <c r="L240" i="102"/>
  <c r="U89" i="102"/>
  <c r="E89" i="102" s="1"/>
  <c r="I88" i="102"/>
  <c r="AA242" i="102"/>
  <c r="Z237" i="102"/>
  <c r="AB237" i="102" s="1"/>
  <c r="AC237" i="102"/>
  <c r="R235" i="102"/>
  <c r="O238" i="101"/>
  <c r="P236" i="101"/>
  <c r="Q236" i="101"/>
  <c r="S236" i="101" s="1"/>
  <c r="C243" i="101"/>
  <c r="B244" i="101"/>
  <c r="L240" i="101"/>
  <c r="M239" i="101"/>
  <c r="D239" i="101" s="1"/>
  <c r="AC237" i="101"/>
  <c r="Z237" i="101"/>
  <c r="AB237" i="101" s="1"/>
  <c r="F84" i="101"/>
  <c r="X84" i="101"/>
  <c r="AA242" i="101"/>
  <c r="O237" i="100"/>
  <c r="P234" i="100"/>
  <c r="Q234" i="100"/>
  <c r="S234" i="100" s="1"/>
  <c r="B243" i="100"/>
  <c r="C242" i="100"/>
  <c r="R233" i="100"/>
  <c r="Z236" i="100"/>
  <c r="AB236" i="100" s="1"/>
  <c r="AC236" i="100"/>
  <c r="AA241" i="100"/>
  <c r="M238" i="100"/>
  <c r="D238" i="100" s="1"/>
  <c r="L239" i="100"/>
  <c r="O238" i="99"/>
  <c r="P235" i="99"/>
  <c r="Q235" i="99"/>
  <c r="S235" i="99" s="1"/>
  <c r="M239" i="99"/>
  <c r="D239" i="99" s="1"/>
  <c r="L240" i="99"/>
  <c r="B244" i="99"/>
  <c r="C243" i="99"/>
  <c r="AA242" i="99"/>
  <c r="V87" i="99"/>
  <c r="H87" i="99"/>
  <c r="Z237" i="99"/>
  <c r="AB237" i="99" s="1"/>
  <c r="AC237" i="99"/>
  <c r="R234" i="99"/>
  <c r="V82" i="98"/>
  <c r="H82" i="98"/>
  <c r="O238" i="98"/>
  <c r="L240" i="98"/>
  <c r="M239" i="98"/>
  <c r="D239" i="98" s="1"/>
  <c r="AC236" i="98"/>
  <c r="Z236" i="98"/>
  <c r="AB236" i="98" s="1"/>
  <c r="AA242" i="98"/>
  <c r="C243" i="98"/>
  <c r="B244" i="98"/>
  <c r="P142" i="98"/>
  <c r="Q142" i="98"/>
  <c r="O238" i="97"/>
  <c r="U228" i="97"/>
  <c r="W228" i="97" s="1"/>
  <c r="V228" i="97" s="1"/>
  <c r="X228" i="97" s="1"/>
  <c r="R133" i="97"/>
  <c r="H133" i="97" s="1"/>
  <c r="E133" i="97"/>
  <c r="M239" i="97"/>
  <c r="D239" i="97" s="1"/>
  <c r="L240" i="97"/>
  <c r="AA241" i="97"/>
  <c r="Z237" i="97"/>
  <c r="AB237" i="97" s="1"/>
  <c r="AC237" i="97"/>
  <c r="S133" i="97"/>
  <c r="B243" i="97"/>
  <c r="C242" i="97"/>
  <c r="U226" i="96"/>
  <c r="W226" i="96" s="1"/>
  <c r="V226" i="96" s="1"/>
  <c r="X226" i="96" s="1"/>
  <c r="O237" i="96"/>
  <c r="C242" i="96"/>
  <c r="B243" i="96"/>
  <c r="AA241" i="96"/>
  <c r="AC236" i="96"/>
  <c r="Z236" i="96"/>
  <c r="AB236" i="96" s="1"/>
  <c r="L239" i="96"/>
  <c r="M238" i="96"/>
  <c r="D238" i="96" s="1"/>
  <c r="O238" i="95"/>
  <c r="AA242" i="95"/>
  <c r="L240" i="95"/>
  <c r="M239" i="95"/>
  <c r="D239" i="95" s="1"/>
  <c r="AC237" i="95"/>
  <c r="Z237" i="95"/>
  <c r="AB237" i="95" s="1"/>
  <c r="C243" i="95"/>
  <c r="B244" i="95"/>
  <c r="O236" i="94"/>
  <c r="C242" i="94"/>
  <c r="B243" i="94"/>
  <c r="L238" i="94"/>
  <c r="M237" i="94"/>
  <c r="D237" i="94" s="1"/>
  <c r="AC235" i="94"/>
  <c r="Z235" i="94"/>
  <c r="AB235" i="94" s="1"/>
  <c r="AA241" i="94"/>
  <c r="I135" i="96" l="1"/>
  <c r="W89" i="102"/>
  <c r="U79" i="95"/>
  <c r="I78" i="95"/>
  <c r="I271" i="95" s="1"/>
  <c r="V81" i="94"/>
  <c r="H81" i="94"/>
  <c r="Q138" i="94"/>
  <c r="I84" i="100"/>
  <c r="U85" i="100"/>
  <c r="E85" i="100" s="1"/>
  <c r="V84" i="113"/>
  <c r="H84" i="113"/>
  <c r="F136" i="96"/>
  <c r="S136" i="96"/>
  <c r="E136" i="96"/>
  <c r="R136" i="96"/>
  <c r="H136" i="96" s="1"/>
  <c r="O239" i="117"/>
  <c r="U216" i="117"/>
  <c r="W216" i="117" s="1"/>
  <c r="V216" i="117" s="1"/>
  <c r="X216" i="117" s="1"/>
  <c r="C244" i="117"/>
  <c r="B245" i="117"/>
  <c r="P135" i="117"/>
  <c r="I134" i="117"/>
  <c r="Q135" i="117"/>
  <c r="F135" i="117" s="1"/>
  <c r="AC238" i="117"/>
  <c r="Z238" i="117"/>
  <c r="AB238" i="117" s="1"/>
  <c r="L241" i="117"/>
  <c r="M240" i="117"/>
  <c r="D240" i="117" s="1"/>
  <c r="AA243" i="117"/>
  <c r="O239" i="116"/>
  <c r="U208" i="116"/>
  <c r="W208" i="116" s="1"/>
  <c r="V208" i="116" s="1"/>
  <c r="X208" i="116" s="1"/>
  <c r="M240" i="116"/>
  <c r="D240" i="116" s="1"/>
  <c r="L241" i="116"/>
  <c r="R138" i="116"/>
  <c r="H138" i="116" s="1"/>
  <c r="E138" i="116"/>
  <c r="B245" i="116"/>
  <c r="C244" i="116"/>
  <c r="Z238" i="116"/>
  <c r="AB238" i="116" s="1"/>
  <c r="AC238" i="116"/>
  <c r="S138" i="116"/>
  <c r="AA243" i="116"/>
  <c r="O239" i="115"/>
  <c r="P237" i="115"/>
  <c r="Q237" i="115"/>
  <c r="S237" i="115" s="1"/>
  <c r="AA242" i="115"/>
  <c r="M240" i="115"/>
  <c r="D240" i="115" s="1"/>
  <c r="L241" i="115"/>
  <c r="S132" i="95"/>
  <c r="R236" i="114"/>
  <c r="B244" i="115"/>
  <c r="C243" i="115"/>
  <c r="F89" i="115"/>
  <c r="X89" i="115"/>
  <c r="Z238" i="115"/>
  <c r="AB238" i="115" s="1"/>
  <c r="AC238" i="115"/>
  <c r="R236" i="115"/>
  <c r="O239" i="114"/>
  <c r="P237" i="114"/>
  <c r="Q237" i="114"/>
  <c r="S237" i="114" s="1"/>
  <c r="C244" i="114"/>
  <c r="B245" i="114"/>
  <c r="P133" i="95"/>
  <c r="R132" i="95"/>
  <c r="AC238" i="114"/>
  <c r="Z238" i="114"/>
  <c r="AB238" i="114" s="1"/>
  <c r="R235" i="112"/>
  <c r="AA243" i="114"/>
  <c r="L241" i="114"/>
  <c r="M240" i="114"/>
  <c r="D240" i="114" s="1"/>
  <c r="U87" i="114"/>
  <c r="E87" i="114" s="1"/>
  <c r="I86" i="114"/>
  <c r="O238" i="113"/>
  <c r="B244" i="113"/>
  <c r="C243" i="113"/>
  <c r="P236" i="113"/>
  <c r="Q236" i="113"/>
  <c r="S236" i="113" s="1"/>
  <c r="M239" i="113"/>
  <c r="D239" i="113" s="1"/>
  <c r="L240" i="113"/>
  <c r="Z237" i="113"/>
  <c r="AB237" i="113" s="1"/>
  <c r="AC237" i="113"/>
  <c r="AA242" i="113"/>
  <c r="R235" i="113"/>
  <c r="O239" i="112"/>
  <c r="P236" i="112"/>
  <c r="Q236" i="112"/>
  <c r="S236" i="112" s="1"/>
  <c r="AC238" i="112"/>
  <c r="Z238" i="112"/>
  <c r="AB238" i="112" s="1"/>
  <c r="L241" i="112"/>
  <c r="M240" i="112"/>
  <c r="D240" i="112" s="1"/>
  <c r="AA243" i="112"/>
  <c r="F89" i="112"/>
  <c r="X89" i="112"/>
  <c r="C244" i="112"/>
  <c r="B245" i="112"/>
  <c r="O239" i="111"/>
  <c r="P236" i="111"/>
  <c r="Q236" i="111"/>
  <c r="S236" i="111" s="1"/>
  <c r="B244" i="111"/>
  <c r="C243" i="111"/>
  <c r="M240" i="111"/>
  <c r="D240" i="111" s="1"/>
  <c r="L241" i="111"/>
  <c r="U86" i="111"/>
  <c r="E86" i="111" s="1"/>
  <c r="I85" i="111"/>
  <c r="W86" i="111"/>
  <c r="AA242" i="111"/>
  <c r="Z237" i="111"/>
  <c r="AB237" i="111" s="1"/>
  <c r="AC237" i="111"/>
  <c r="R235" i="111"/>
  <c r="O239" i="110"/>
  <c r="P237" i="110"/>
  <c r="Q237" i="110"/>
  <c r="S237" i="110" s="1"/>
  <c r="AA243" i="110"/>
  <c r="Z238" i="110"/>
  <c r="AB238" i="110" s="1"/>
  <c r="AC238" i="110"/>
  <c r="B245" i="110"/>
  <c r="C244" i="110"/>
  <c r="F89" i="110"/>
  <c r="X89" i="110"/>
  <c r="M240" i="110"/>
  <c r="D240" i="110" s="1"/>
  <c r="L241" i="110"/>
  <c r="R236" i="110"/>
  <c r="P237" i="109"/>
  <c r="Q237" i="109"/>
  <c r="S237" i="109" s="1"/>
  <c r="R236" i="108"/>
  <c r="F89" i="109"/>
  <c r="X89" i="109"/>
  <c r="O239" i="109"/>
  <c r="B245" i="109"/>
  <c r="C244" i="109"/>
  <c r="AA243" i="109"/>
  <c r="M240" i="109"/>
  <c r="D240" i="109" s="1"/>
  <c r="L241" i="109"/>
  <c r="Z238" i="109"/>
  <c r="AB238" i="109" s="1"/>
  <c r="AC238" i="109"/>
  <c r="R236" i="109"/>
  <c r="O239" i="108"/>
  <c r="P237" i="108"/>
  <c r="Q237" i="108"/>
  <c r="S237" i="108" s="1"/>
  <c r="AA243" i="108"/>
  <c r="AC238" i="108"/>
  <c r="Z238" i="108"/>
  <c r="AB238" i="108" s="1"/>
  <c r="L241" i="108"/>
  <c r="M240" i="108"/>
  <c r="D240" i="108" s="1"/>
  <c r="R236" i="107"/>
  <c r="C244" i="108"/>
  <c r="B245" i="108"/>
  <c r="F89" i="108"/>
  <c r="X89" i="108"/>
  <c r="O239" i="107"/>
  <c r="P237" i="107"/>
  <c r="Q237" i="107"/>
  <c r="S237" i="107" s="1"/>
  <c r="C244" i="107"/>
  <c r="B245" i="107"/>
  <c r="R236" i="104"/>
  <c r="F89" i="107"/>
  <c r="X89" i="107"/>
  <c r="AA243" i="107"/>
  <c r="L241" i="107"/>
  <c r="M240" i="107"/>
  <c r="D240" i="107" s="1"/>
  <c r="AC238" i="107"/>
  <c r="Z238" i="107"/>
  <c r="AB238" i="107" s="1"/>
  <c r="P237" i="106"/>
  <c r="Q237" i="106"/>
  <c r="S237" i="106" s="1"/>
  <c r="O239" i="106"/>
  <c r="AC238" i="106"/>
  <c r="Z238" i="106"/>
  <c r="AB238" i="106" s="1"/>
  <c r="L241" i="106"/>
  <c r="M240" i="106"/>
  <c r="D240" i="106" s="1"/>
  <c r="AA243" i="106"/>
  <c r="W86" i="106"/>
  <c r="R236" i="106"/>
  <c r="C244" i="106"/>
  <c r="B245" i="106"/>
  <c r="O239" i="105"/>
  <c r="P236" i="105"/>
  <c r="Q236" i="105"/>
  <c r="S236" i="105" s="1"/>
  <c r="R235" i="105"/>
  <c r="C243" i="105"/>
  <c r="B244" i="105"/>
  <c r="L241" i="105"/>
  <c r="M240" i="105"/>
  <c r="D240" i="105" s="1"/>
  <c r="AC237" i="105"/>
  <c r="Z237" i="105"/>
  <c r="AB237" i="105" s="1"/>
  <c r="AA242" i="105"/>
  <c r="U87" i="105"/>
  <c r="E87" i="105" s="1"/>
  <c r="I86" i="105"/>
  <c r="O239" i="104"/>
  <c r="P237" i="104"/>
  <c r="Q237" i="104"/>
  <c r="S237" i="104" s="1"/>
  <c r="C244" i="104"/>
  <c r="B245" i="104"/>
  <c r="S138" i="94"/>
  <c r="R138" i="94"/>
  <c r="AC238" i="104"/>
  <c r="Z238" i="104"/>
  <c r="AB238" i="104" s="1"/>
  <c r="L241" i="104"/>
  <c r="M240" i="104"/>
  <c r="D240" i="104" s="1"/>
  <c r="AA243" i="104"/>
  <c r="V89" i="104"/>
  <c r="H89" i="104"/>
  <c r="O238" i="103"/>
  <c r="P235" i="103"/>
  <c r="Q235" i="103"/>
  <c r="S235" i="103" s="1"/>
  <c r="R236" i="101"/>
  <c r="Z237" i="103"/>
  <c r="AB237" i="103" s="1"/>
  <c r="AC237" i="103"/>
  <c r="M239" i="103"/>
  <c r="D239" i="103" s="1"/>
  <c r="L240" i="103"/>
  <c r="AA243" i="103"/>
  <c r="U89" i="103"/>
  <c r="E89" i="103" s="1"/>
  <c r="I88" i="103"/>
  <c r="B245" i="103"/>
  <c r="C244" i="103"/>
  <c r="R234" i="103"/>
  <c r="O239" i="102"/>
  <c r="P237" i="102"/>
  <c r="Q237" i="102"/>
  <c r="S237" i="102" s="1"/>
  <c r="Z238" i="102"/>
  <c r="AB238" i="102" s="1"/>
  <c r="AC238" i="102"/>
  <c r="B245" i="102"/>
  <c r="C244" i="102"/>
  <c r="V89" i="102"/>
  <c r="H89" i="102"/>
  <c r="M240" i="102"/>
  <c r="D240" i="102" s="1"/>
  <c r="L241" i="102"/>
  <c r="AA243" i="102"/>
  <c r="R236" i="102"/>
  <c r="O239" i="101"/>
  <c r="P237" i="101"/>
  <c r="Q237" i="101"/>
  <c r="S237" i="101" s="1"/>
  <c r="AC238" i="101"/>
  <c r="Z238" i="101"/>
  <c r="AB238" i="101" s="1"/>
  <c r="L241" i="101"/>
  <c r="M240" i="101"/>
  <c r="D240" i="101" s="1"/>
  <c r="AA243" i="101"/>
  <c r="U85" i="101"/>
  <c r="E85" i="101" s="1"/>
  <c r="I84" i="101"/>
  <c r="C244" i="101"/>
  <c r="B245" i="101"/>
  <c r="O238" i="100"/>
  <c r="P235" i="100"/>
  <c r="Q235" i="100"/>
  <c r="S235" i="100" s="1"/>
  <c r="Z237" i="100"/>
  <c r="AB237" i="100" s="1"/>
  <c r="AC237" i="100"/>
  <c r="B244" i="100"/>
  <c r="C243" i="100"/>
  <c r="M239" i="100"/>
  <c r="D239" i="100" s="1"/>
  <c r="L240" i="100"/>
  <c r="AA242" i="100"/>
  <c r="R234" i="100"/>
  <c r="O239" i="99"/>
  <c r="P236" i="99"/>
  <c r="Q236" i="99"/>
  <c r="S236" i="99" s="1"/>
  <c r="Z238" i="99"/>
  <c r="AB238" i="99" s="1"/>
  <c r="AC238" i="99"/>
  <c r="B245" i="99"/>
  <c r="C244" i="99"/>
  <c r="F87" i="99"/>
  <c r="X87" i="99"/>
  <c r="AA243" i="99"/>
  <c r="M240" i="99"/>
  <c r="D240" i="99" s="1"/>
  <c r="L241" i="99"/>
  <c r="R235" i="99"/>
  <c r="X82" i="98"/>
  <c r="F82" i="98"/>
  <c r="O239" i="98"/>
  <c r="S142" i="98"/>
  <c r="C244" i="98"/>
  <c r="B245" i="98"/>
  <c r="AC237" i="98"/>
  <c r="Z237" i="98"/>
  <c r="AB237" i="98" s="1"/>
  <c r="L241" i="98"/>
  <c r="M240" i="98"/>
  <c r="D240" i="98" s="1"/>
  <c r="R142" i="98"/>
  <c r="AA243" i="98"/>
  <c r="O239" i="97"/>
  <c r="U229" i="97"/>
  <c r="W229" i="97" s="1"/>
  <c r="V229" i="97" s="1"/>
  <c r="X229" i="97" s="1"/>
  <c r="B244" i="97"/>
  <c r="C243" i="97"/>
  <c r="Z238" i="97"/>
  <c r="AB238" i="97" s="1"/>
  <c r="AC238" i="97"/>
  <c r="AA242" i="97"/>
  <c r="P134" i="97"/>
  <c r="I133" i="97"/>
  <c r="Q134" i="97"/>
  <c r="F134" i="97" s="1"/>
  <c r="M240" i="97"/>
  <c r="D240" i="97" s="1"/>
  <c r="L241" i="97"/>
  <c r="O238" i="96"/>
  <c r="U227" i="96"/>
  <c r="W227" i="96" s="1"/>
  <c r="V227" i="96" s="1"/>
  <c r="X227" i="96" s="1"/>
  <c r="AA242" i="96"/>
  <c r="L240" i="96"/>
  <c r="M239" i="96"/>
  <c r="D239" i="96" s="1"/>
  <c r="AC237" i="96"/>
  <c r="Z237" i="96"/>
  <c r="AB237" i="96" s="1"/>
  <c r="C243" i="96"/>
  <c r="B244" i="96"/>
  <c r="O239" i="95"/>
  <c r="C244" i="95"/>
  <c r="B245" i="95"/>
  <c r="AA243" i="95"/>
  <c r="AC238" i="95"/>
  <c r="Z238" i="95"/>
  <c r="AB238" i="95" s="1"/>
  <c r="L241" i="95"/>
  <c r="M240" i="95"/>
  <c r="D240" i="95" s="1"/>
  <c r="O237" i="94"/>
  <c r="AC236" i="94"/>
  <c r="Z236" i="94"/>
  <c r="AB236" i="94" s="1"/>
  <c r="L239" i="94"/>
  <c r="M238" i="94"/>
  <c r="D238" i="94" s="1"/>
  <c r="C243" i="94"/>
  <c r="B244" i="94"/>
  <c r="AA242" i="94"/>
  <c r="W89" i="103" l="1"/>
  <c r="V89" i="103" s="1"/>
  <c r="W85" i="101"/>
  <c r="W79" i="95"/>
  <c r="E79" i="95"/>
  <c r="X81" i="94"/>
  <c r="F81" i="94"/>
  <c r="W85" i="100"/>
  <c r="X84" i="113"/>
  <c r="F84" i="113"/>
  <c r="H85" i="100"/>
  <c r="V85" i="100"/>
  <c r="I136" i="96"/>
  <c r="Q137" i="96"/>
  <c r="P137" i="96"/>
  <c r="Q133" i="95"/>
  <c r="O240" i="117"/>
  <c r="L242" i="117"/>
  <c r="M241" i="117"/>
  <c r="D241" i="117" s="1"/>
  <c r="AC239" i="117"/>
  <c r="Z239" i="117"/>
  <c r="AB239" i="117" s="1"/>
  <c r="R135" i="117"/>
  <c r="H135" i="117" s="1"/>
  <c r="E135" i="117"/>
  <c r="AA244" i="117"/>
  <c r="U217" i="117"/>
  <c r="W217" i="117" s="1"/>
  <c r="V217" i="117" s="1"/>
  <c r="X217" i="117" s="1"/>
  <c r="S135" i="117"/>
  <c r="C245" i="117"/>
  <c r="B246" i="117"/>
  <c r="O240" i="116"/>
  <c r="U209" i="116"/>
  <c r="W209" i="116" s="1"/>
  <c r="V209" i="116" s="1"/>
  <c r="X209" i="116" s="1"/>
  <c r="R237" i="114"/>
  <c r="P139" i="116"/>
  <c r="I138" i="116"/>
  <c r="Q139" i="116"/>
  <c r="F139" i="116" s="1"/>
  <c r="B246" i="116"/>
  <c r="C245" i="116"/>
  <c r="Z239" i="116"/>
  <c r="AB239" i="116" s="1"/>
  <c r="AC239" i="116"/>
  <c r="AA244" i="116"/>
  <c r="M241" i="116"/>
  <c r="D241" i="116" s="1"/>
  <c r="L242" i="116"/>
  <c r="O240" i="115"/>
  <c r="P238" i="115"/>
  <c r="Q238" i="115"/>
  <c r="S238" i="115" s="1"/>
  <c r="Z239" i="115"/>
  <c r="AB239" i="115" s="1"/>
  <c r="AC239" i="115"/>
  <c r="U90" i="115"/>
  <c r="E90" i="115" s="1"/>
  <c r="I89" i="115"/>
  <c r="W90" i="115"/>
  <c r="AA243" i="115"/>
  <c r="M241" i="115"/>
  <c r="D241" i="115" s="1"/>
  <c r="L242" i="115"/>
  <c r="B245" i="115"/>
  <c r="C244" i="115"/>
  <c r="R237" i="115"/>
  <c r="O240" i="114"/>
  <c r="P238" i="114"/>
  <c r="Q238" i="114"/>
  <c r="S238" i="114" s="1"/>
  <c r="L242" i="114"/>
  <c r="M241" i="114"/>
  <c r="D241" i="114" s="1"/>
  <c r="AC239" i="114"/>
  <c r="Z239" i="114"/>
  <c r="AB239" i="114" s="1"/>
  <c r="AA244" i="114"/>
  <c r="R236" i="112"/>
  <c r="W87" i="114"/>
  <c r="C245" i="114"/>
  <c r="B246" i="114"/>
  <c r="O239" i="113"/>
  <c r="P237" i="113"/>
  <c r="Q237" i="113"/>
  <c r="S237" i="113" s="1"/>
  <c r="AA243" i="113"/>
  <c r="Z238" i="113"/>
  <c r="AB238" i="113" s="1"/>
  <c r="AC238" i="113"/>
  <c r="M240" i="113"/>
  <c r="D240" i="113" s="1"/>
  <c r="L241" i="113"/>
  <c r="R236" i="113"/>
  <c r="B245" i="113"/>
  <c r="C244" i="113"/>
  <c r="O240" i="112"/>
  <c r="P237" i="112"/>
  <c r="Q237" i="112"/>
  <c r="S237" i="112" s="1"/>
  <c r="C245" i="112"/>
  <c r="B246" i="112"/>
  <c r="U90" i="112"/>
  <c r="E90" i="112" s="1"/>
  <c r="I89" i="112"/>
  <c r="L242" i="112"/>
  <c r="M241" i="112"/>
  <c r="D241" i="112" s="1"/>
  <c r="AC239" i="112"/>
  <c r="Z239" i="112"/>
  <c r="AB239" i="112" s="1"/>
  <c r="AA244" i="112"/>
  <c r="O240" i="111"/>
  <c r="P237" i="111"/>
  <c r="Q237" i="111"/>
  <c r="S237" i="111" s="1"/>
  <c r="Z238" i="111"/>
  <c r="AB238" i="111" s="1"/>
  <c r="AC238" i="111"/>
  <c r="B245" i="111"/>
  <c r="C244" i="111"/>
  <c r="V86" i="111"/>
  <c r="H86" i="111"/>
  <c r="M241" i="111"/>
  <c r="D241" i="111" s="1"/>
  <c r="L242" i="111"/>
  <c r="AA243" i="111"/>
  <c r="R236" i="111"/>
  <c r="O240" i="110"/>
  <c r="P238" i="110"/>
  <c r="Q238" i="110"/>
  <c r="S238" i="110" s="1"/>
  <c r="M241" i="110"/>
  <c r="D241" i="110" s="1"/>
  <c r="L242" i="110"/>
  <c r="U90" i="110"/>
  <c r="E90" i="110" s="1"/>
  <c r="I89" i="110"/>
  <c r="AA244" i="110"/>
  <c r="Z239" i="110"/>
  <c r="AB239" i="110" s="1"/>
  <c r="AC239" i="110"/>
  <c r="B246" i="110"/>
  <c r="C245" i="110"/>
  <c r="R237" i="110"/>
  <c r="O240" i="109"/>
  <c r="P238" i="109"/>
  <c r="Q238" i="109"/>
  <c r="S238" i="109" s="1"/>
  <c r="R237" i="108"/>
  <c r="AA244" i="109"/>
  <c r="U90" i="109"/>
  <c r="E90" i="109" s="1"/>
  <c r="I89" i="109"/>
  <c r="Z239" i="109"/>
  <c r="AB239" i="109" s="1"/>
  <c r="AC239" i="109"/>
  <c r="M241" i="109"/>
  <c r="D241" i="109" s="1"/>
  <c r="L242" i="109"/>
  <c r="B246" i="109"/>
  <c r="C245" i="109"/>
  <c r="R237" i="109"/>
  <c r="O240" i="108"/>
  <c r="P238" i="108"/>
  <c r="Q238" i="108"/>
  <c r="S238" i="108" s="1"/>
  <c r="AA244" i="108"/>
  <c r="R237" i="107"/>
  <c r="U90" i="108"/>
  <c r="E90" i="108" s="1"/>
  <c r="I89" i="108"/>
  <c r="C245" i="108"/>
  <c r="B246" i="108"/>
  <c r="L242" i="108"/>
  <c r="M241" i="108"/>
  <c r="D241" i="108" s="1"/>
  <c r="AC239" i="108"/>
  <c r="Z239" i="108"/>
  <c r="AB239" i="108" s="1"/>
  <c r="O240" i="107"/>
  <c r="P238" i="107"/>
  <c r="Q238" i="107"/>
  <c r="S238" i="107" s="1"/>
  <c r="AC239" i="107"/>
  <c r="Z239" i="107"/>
  <c r="AB239" i="107" s="1"/>
  <c r="L242" i="107"/>
  <c r="M241" i="107"/>
  <c r="D241" i="107" s="1"/>
  <c r="U90" i="107"/>
  <c r="E90" i="107" s="1"/>
  <c r="I89" i="107"/>
  <c r="AA244" i="107"/>
  <c r="C245" i="107"/>
  <c r="B246" i="107"/>
  <c r="P238" i="106"/>
  <c r="Q238" i="106"/>
  <c r="S238" i="106" s="1"/>
  <c r="O240" i="106"/>
  <c r="R236" i="105"/>
  <c r="C245" i="106"/>
  <c r="B246" i="106"/>
  <c r="L242" i="106"/>
  <c r="M241" i="106"/>
  <c r="D241" i="106" s="1"/>
  <c r="AC239" i="106"/>
  <c r="Z239" i="106"/>
  <c r="AB239" i="106" s="1"/>
  <c r="R237" i="106"/>
  <c r="AA244" i="106"/>
  <c r="V86" i="106"/>
  <c r="H86" i="106"/>
  <c r="O240" i="105"/>
  <c r="P237" i="105"/>
  <c r="Q237" i="105"/>
  <c r="S237" i="105" s="1"/>
  <c r="C244" i="105"/>
  <c r="B245" i="105"/>
  <c r="R237" i="104"/>
  <c r="W87" i="105"/>
  <c r="AC238" i="105"/>
  <c r="Z238" i="105"/>
  <c r="AB238" i="105" s="1"/>
  <c r="L242" i="105"/>
  <c r="M241" i="105"/>
  <c r="D241" i="105" s="1"/>
  <c r="AA243" i="105"/>
  <c r="O240" i="104"/>
  <c r="P238" i="104"/>
  <c r="Q238" i="104"/>
  <c r="S238" i="104" s="1"/>
  <c r="L242" i="104"/>
  <c r="M241" i="104"/>
  <c r="D241" i="104" s="1"/>
  <c r="AC239" i="104"/>
  <c r="Z239" i="104"/>
  <c r="AB239" i="104" s="1"/>
  <c r="Q139" i="94"/>
  <c r="P139" i="94"/>
  <c r="AA244" i="104"/>
  <c r="F89" i="104"/>
  <c r="X89" i="104"/>
  <c r="C245" i="104"/>
  <c r="B246" i="104"/>
  <c r="O239" i="103"/>
  <c r="P236" i="103"/>
  <c r="Q236" i="103"/>
  <c r="S236" i="103" s="1"/>
  <c r="B246" i="103"/>
  <c r="C245" i="103"/>
  <c r="M240" i="103"/>
  <c r="D240" i="103" s="1"/>
  <c r="L241" i="103"/>
  <c r="Z238" i="103"/>
  <c r="AB238" i="103" s="1"/>
  <c r="AC238" i="103"/>
  <c r="AA244" i="103"/>
  <c r="H89" i="103"/>
  <c r="R235" i="103"/>
  <c r="O240" i="102"/>
  <c r="P238" i="102"/>
  <c r="Q238" i="102"/>
  <c r="S238" i="102" s="1"/>
  <c r="R237" i="101"/>
  <c r="F89" i="102"/>
  <c r="X89" i="102"/>
  <c r="B246" i="102"/>
  <c r="C245" i="102"/>
  <c r="M241" i="102"/>
  <c r="D241" i="102" s="1"/>
  <c r="L242" i="102"/>
  <c r="AA244" i="102"/>
  <c r="Z239" i="102"/>
  <c r="AB239" i="102" s="1"/>
  <c r="AC239" i="102"/>
  <c r="R237" i="102"/>
  <c r="P238" i="101"/>
  <c r="Q238" i="101"/>
  <c r="S238" i="101" s="1"/>
  <c r="C245" i="101"/>
  <c r="B246" i="101"/>
  <c r="V85" i="101"/>
  <c r="H85" i="101"/>
  <c r="L242" i="101"/>
  <c r="M241" i="101"/>
  <c r="D241" i="101" s="1"/>
  <c r="AC239" i="101"/>
  <c r="Z239" i="101"/>
  <c r="AB239" i="101" s="1"/>
  <c r="O240" i="101"/>
  <c r="AA244" i="101"/>
  <c r="O239" i="100"/>
  <c r="P236" i="100"/>
  <c r="Q236" i="100"/>
  <c r="S236" i="100" s="1"/>
  <c r="B245" i="100"/>
  <c r="C244" i="100"/>
  <c r="M240" i="100"/>
  <c r="D240" i="100" s="1"/>
  <c r="L241" i="100"/>
  <c r="AA243" i="100"/>
  <c r="Z238" i="100"/>
  <c r="AB238" i="100" s="1"/>
  <c r="AC238" i="100"/>
  <c r="R235" i="100"/>
  <c r="O240" i="99"/>
  <c r="P237" i="99"/>
  <c r="Q237" i="99"/>
  <c r="S237" i="99" s="1"/>
  <c r="M241" i="99"/>
  <c r="D241" i="99" s="1"/>
  <c r="L242" i="99"/>
  <c r="B246" i="99"/>
  <c r="C245" i="99"/>
  <c r="U88" i="99"/>
  <c r="E88" i="99" s="1"/>
  <c r="I87" i="99"/>
  <c r="AA244" i="99"/>
  <c r="Z239" i="99"/>
  <c r="AB239" i="99" s="1"/>
  <c r="AC239" i="99"/>
  <c r="R236" i="99"/>
  <c r="U83" i="98"/>
  <c r="I82" i="98"/>
  <c r="O240" i="98"/>
  <c r="S134" i="97"/>
  <c r="I134" i="97" s="1"/>
  <c r="C245" i="98"/>
  <c r="B246" i="98"/>
  <c r="P143" i="98"/>
  <c r="Q143" i="98"/>
  <c r="L242" i="98"/>
  <c r="M241" i="98"/>
  <c r="D241" i="98" s="1"/>
  <c r="AC238" i="98"/>
  <c r="Z238" i="98"/>
  <c r="AB238" i="98" s="1"/>
  <c r="AA244" i="98"/>
  <c r="O240" i="97"/>
  <c r="U230" i="97"/>
  <c r="W230" i="97" s="1"/>
  <c r="V230" i="97" s="1"/>
  <c r="X230" i="97" s="1"/>
  <c r="M241" i="97"/>
  <c r="D241" i="97" s="1"/>
  <c r="L242" i="97"/>
  <c r="R134" i="97"/>
  <c r="H134" i="97" s="1"/>
  <c r="E134" i="97"/>
  <c r="B245" i="97"/>
  <c r="C244" i="97"/>
  <c r="P135" i="97"/>
  <c r="Z239" i="97"/>
  <c r="AB239" i="97" s="1"/>
  <c r="AC239" i="97"/>
  <c r="AA243" i="97"/>
  <c r="U228" i="96"/>
  <c r="W228" i="96" s="1"/>
  <c r="V228" i="96" s="1"/>
  <c r="X228" i="96" s="1"/>
  <c r="O239" i="96"/>
  <c r="AA243" i="96"/>
  <c r="AC238" i="96"/>
  <c r="Z238" i="96"/>
  <c r="AB238" i="96" s="1"/>
  <c r="L241" i="96"/>
  <c r="M240" i="96"/>
  <c r="D240" i="96" s="1"/>
  <c r="C244" i="96"/>
  <c r="B245" i="96"/>
  <c r="O240" i="95"/>
  <c r="L242" i="95"/>
  <c r="M241" i="95"/>
  <c r="D241" i="95" s="1"/>
  <c r="AC239" i="95"/>
  <c r="Z239" i="95"/>
  <c r="AB239" i="95" s="1"/>
  <c r="AA244" i="95"/>
  <c r="C245" i="95"/>
  <c r="B246" i="95"/>
  <c r="O238" i="94"/>
  <c r="AA243" i="94"/>
  <c r="C244" i="94"/>
  <c r="B245" i="94"/>
  <c r="L240" i="94"/>
  <c r="M239" i="94"/>
  <c r="D239" i="94" s="1"/>
  <c r="AC237" i="94"/>
  <c r="Z237" i="94"/>
  <c r="AB237" i="94" s="1"/>
  <c r="W90" i="107" l="1"/>
  <c r="V90" i="107" s="1"/>
  <c r="W90" i="109"/>
  <c r="W90" i="110"/>
  <c r="W88" i="99"/>
  <c r="W90" i="108"/>
  <c r="V90" i="108" s="1"/>
  <c r="W90" i="112"/>
  <c r="V90" i="112" s="1"/>
  <c r="V79" i="95"/>
  <c r="H79" i="95"/>
  <c r="U82" i="94"/>
  <c r="I81" i="94"/>
  <c r="R133" i="95"/>
  <c r="S133" i="95"/>
  <c r="P134" i="95" s="1"/>
  <c r="F85" i="100"/>
  <c r="X85" i="100"/>
  <c r="I84" i="113"/>
  <c r="U85" i="113"/>
  <c r="E85" i="113" s="1"/>
  <c r="F137" i="96"/>
  <c r="S137" i="96"/>
  <c r="R137" i="96"/>
  <c r="H137" i="96" s="1"/>
  <c r="E137" i="96"/>
  <c r="U218" i="117"/>
  <c r="W218" i="117" s="1"/>
  <c r="V218" i="117" s="1"/>
  <c r="X218" i="117" s="1"/>
  <c r="O241" i="117"/>
  <c r="AA245" i="117"/>
  <c r="C246" i="117"/>
  <c r="B247" i="117"/>
  <c r="P136" i="117"/>
  <c r="I135" i="117"/>
  <c r="Q136" i="117"/>
  <c r="F136" i="117" s="1"/>
  <c r="AC240" i="117"/>
  <c r="Z240" i="117"/>
  <c r="AB240" i="117" s="1"/>
  <c r="L243" i="117"/>
  <c r="M242" i="117"/>
  <c r="D242" i="117" s="1"/>
  <c r="O241" i="116"/>
  <c r="U210" i="116"/>
  <c r="W210" i="116" s="1"/>
  <c r="V210" i="116" s="1"/>
  <c r="X210" i="116" s="1"/>
  <c r="Q135" i="97"/>
  <c r="F135" i="97" s="1"/>
  <c r="Z240" i="116"/>
  <c r="AB240" i="116" s="1"/>
  <c r="AC240" i="116"/>
  <c r="AA245" i="116"/>
  <c r="S139" i="116"/>
  <c r="M242" i="116"/>
  <c r="D242" i="116" s="1"/>
  <c r="L243" i="116"/>
  <c r="B247" i="116"/>
  <c r="C246" i="116"/>
  <c r="R139" i="116"/>
  <c r="H139" i="116" s="1"/>
  <c r="E139" i="116"/>
  <c r="O241" i="115"/>
  <c r="P239" i="115"/>
  <c r="Q239" i="115"/>
  <c r="S239" i="115" s="1"/>
  <c r="R237" i="112"/>
  <c r="R238" i="114"/>
  <c r="B246" i="115"/>
  <c r="C245" i="115"/>
  <c r="M242" i="115"/>
  <c r="D242" i="115" s="1"/>
  <c r="L243" i="115"/>
  <c r="AA244" i="115"/>
  <c r="V90" i="115"/>
  <c r="H90" i="115"/>
  <c r="Z240" i="115"/>
  <c r="AB240" i="115" s="1"/>
  <c r="AC240" i="115"/>
  <c r="R238" i="115"/>
  <c r="O241" i="114"/>
  <c r="P239" i="114"/>
  <c r="Q239" i="114"/>
  <c r="S239" i="114" s="1"/>
  <c r="AA245" i="114"/>
  <c r="AC240" i="114"/>
  <c r="Z240" i="114"/>
  <c r="AB240" i="114" s="1"/>
  <c r="L243" i="114"/>
  <c r="M242" i="114"/>
  <c r="D242" i="114" s="1"/>
  <c r="C246" i="114"/>
  <c r="B247" i="114"/>
  <c r="V87" i="114"/>
  <c r="H87" i="114"/>
  <c r="O240" i="113"/>
  <c r="P238" i="113"/>
  <c r="Q238" i="113"/>
  <c r="S238" i="113" s="1"/>
  <c r="B246" i="113"/>
  <c r="C245" i="113"/>
  <c r="M241" i="113"/>
  <c r="D241" i="113" s="1"/>
  <c r="L242" i="113"/>
  <c r="Z239" i="113"/>
  <c r="AB239" i="113" s="1"/>
  <c r="AC239" i="113"/>
  <c r="AA244" i="113"/>
  <c r="R237" i="113"/>
  <c r="O241" i="112"/>
  <c r="P238" i="112"/>
  <c r="Q238" i="112"/>
  <c r="S238" i="112" s="1"/>
  <c r="AC240" i="112"/>
  <c r="Z240" i="112"/>
  <c r="AB240" i="112" s="1"/>
  <c r="L243" i="112"/>
  <c r="M242" i="112"/>
  <c r="D242" i="112" s="1"/>
  <c r="AA245" i="112"/>
  <c r="H90" i="112"/>
  <c r="C246" i="112"/>
  <c r="B247" i="112"/>
  <c r="O241" i="111"/>
  <c r="P238" i="111"/>
  <c r="Q238" i="111"/>
  <c r="S238" i="111" s="1"/>
  <c r="F86" i="111"/>
  <c r="X86" i="111"/>
  <c r="B246" i="111"/>
  <c r="C245" i="111"/>
  <c r="M242" i="111"/>
  <c r="D242" i="111" s="1"/>
  <c r="L243" i="111"/>
  <c r="AA244" i="111"/>
  <c r="Z239" i="111"/>
  <c r="AB239" i="111" s="1"/>
  <c r="AC239" i="111"/>
  <c r="R237" i="111"/>
  <c r="O241" i="110"/>
  <c r="P239" i="110"/>
  <c r="Q239" i="110"/>
  <c r="S239" i="110" s="1"/>
  <c r="AA245" i="110"/>
  <c r="Z240" i="110"/>
  <c r="AB240" i="110" s="1"/>
  <c r="AC240" i="110"/>
  <c r="B247" i="110"/>
  <c r="C246" i="110"/>
  <c r="V90" i="110"/>
  <c r="H90" i="110"/>
  <c r="M242" i="110"/>
  <c r="D242" i="110" s="1"/>
  <c r="L243" i="110"/>
  <c r="R238" i="110"/>
  <c r="O241" i="109"/>
  <c r="P239" i="109"/>
  <c r="Q239" i="109"/>
  <c r="S239" i="109" s="1"/>
  <c r="R238" i="108"/>
  <c r="B247" i="109"/>
  <c r="C246" i="109"/>
  <c r="AA245" i="109"/>
  <c r="M242" i="109"/>
  <c r="D242" i="109" s="1"/>
  <c r="L243" i="109"/>
  <c r="Z240" i="109"/>
  <c r="AB240" i="109" s="1"/>
  <c r="AC240" i="109"/>
  <c r="V90" i="109"/>
  <c r="H90" i="109"/>
  <c r="R238" i="109"/>
  <c r="O241" i="108"/>
  <c r="P239" i="108"/>
  <c r="Q239" i="108"/>
  <c r="S239" i="108" s="1"/>
  <c r="AC240" i="108"/>
  <c r="Z240" i="108"/>
  <c r="AB240" i="108" s="1"/>
  <c r="L243" i="108"/>
  <c r="M242" i="108"/>
  <c r="D242" i="108" s="1"/>
  <c r="AA245" i="108"/>
  <c r="R238" i="107"/>
  <c r="C246" i="108"/>
  <c r="B247" i="108"/>
  <c r="H90" i="108"/>
  <c r="O241" i="107"/>
  <c r="P239" i="107"/>
  <c r="Q239" i="107"/>
  <c r="S239" i="107" s="1"/>
  <c r="C246" i="107"/>
  <c r="B247" i="107"/>
  <c r="L243" i="107"/>
  <c r="M242" i="107"/>
  <c r="D242" i="107" s="1"/>
  <c r="AC240" i="107"/>
  <c r="Z240" i="107"/>
  <c r="AB240" i="107" s="1"/>
  <c r="AA245" i="107"/>
  <c r="H90" i="107"/>
  <c r="O241" i="106"/>
  <c r="P239" i="106"/>
  <c r="Q239" i="106"/>
  <c r="S239" i="106" s="1"/>
  <c r="R238" i="104"/>
  <c r="R237" i="105"/>
  <c r="C246" i="106"/>
  <c r="B247" i="106"/>
  <c r="R238" i="106"/>
  <c r="F86" i="106"/>
  <c r="X86" i="106"/>
  <c r="AC240" i="106"/>
  <c r="Z240" i="106"/>
  <c r="AB240" i="106" s="1"/>
  <c r="L243" i="106"/>
  <c r="M242" i="106"/>
  <c r="D242" i="106" s="1"/>
  <c r="AA245" i="106"/>
  <c r="O241" i="105"/>
  <c r="P238" i="105"/>
  <c r="Q238" i="105"/>
  <c r="S238" i="105" s="1"/>
  <c r="L243" i="105"/>
  <c r="M242" i="105"/>
  <c r="D242" i="105" s="1"/>
  <c r="AC239" i="105"/>
  <c r="Z239" i="105"/>
  <c r="AB239" i="105" s="1"/>
  <c r="AA244" i="105"/>
  <c r="V87" i="105"/>
  <c r="H87" i="105"/>
  <c r="C245" i="105"/>
  <c r="B246" i="105"/>
  <c r="O241" i="104"/>
  <c r="P239" i="104"/>
  <c r="Q239" i="104"/>
  <c r="S239" i="104" s="1"/>
  <c r="C246" i="104"/>
  <c r="B247" i="104"/>
  <c r="U90" i="104"/>
  <c r="E90" i="104" s="1"/>
  <c r="I89" i="104"/>
  <c r="R139" i="94"/>
  <c r="AC240" i="104"/>
  <c r="Z240" i="104"/>
  <c r="AB240" i="104" s="1"/>
  <c r="L243" i="104"/>
  <c r="M242" i="104"/>
  <c r="D242" i="104" s="1"/>
  <c r="AA245" i="104"/>
  <c r="S139" i="94"/>
  <c r="O240" i="103"/>
  <c r="P237" i="103"/>
  <c r="Q237" i="103"/>
  <c r="S237" i="103" s="1"/>
  <c r="B247" i="103"/>
  <c r="C246" i="103"/>
  <c r="F89" i="103"/>
  <c r="X89" i="103"/>
  <c r="Z239" i="103"/>
  <c r="AB239" i="103" s="1"/>
  <c r="AC239" i="103"/>
  <c r="M241" i="103"/>
  <c r="D241" i="103" s="1"/>
  <c r="L242" i="103"/>
  <c r="AA245" i="103"/>
  <c r="R236" i="103"/>
  <c r="O241" i="102"/>
  <c r="P239" i="102"/>
  <c r="Q239" i="102"/>
  <c r="S239" i="102" s="1"/>
  <c r="M242" i="102"/>
  <c r="D242" i="102" s="1"/>
  <c r="L243" i="102"/>
  <c r="AA245" i="102"/>
  <c r="U90" i="102"/>
  <c r="E90" i="102" s="1"/>
  <c r="I89" i="102"/>
  <c r="Z240" i="102"/>
  <c r="AB240" i="102" s="1"/>
  <c r="AC240" i="102"/>
  <c r="B247" i="102"/>
  <c r="C246" i="102"/>
  <c r="R238" i="102"/>
  <c r="P239" i="101"/>
  <c r="Q239" i="101"/>
  <c r="S239" i="101" s="1"/>
  <c r="AC240" i="101"/>
  <c r="Z240" i="101"/>
  <c r="AB240" i="101" s="1"/>
  <c r="L243" i="101"/>
  <c r="M242" i="101"/>
  <c r="F85" i="101"/>
  <c r="X85" i="101"/>
  <c r="AA245" i="101"/>
  <c r="R238" i="101"/>
  <c r="O241" i="101"/>
  <c r="D242" i="101"/>
  <c r="C246" i="101"/>
  <c r="B247" i="101"/>
  <c r="O240" i="100"/>
  <c r="P237" i="100"/>
  <c r="Q237" i="100"/>
  <c r="S237" i="100" s="1"/>
  <c r="Z239" i="100"/>
  <c r="AB239" i="100" s="1"/>
  <c r="AC239" i="100"/>
  <c r="B246" i="100"/>
  <c r="C245" i="100"/>
  <c r="M241" i="100"/>
  <c r="D241" i="100" s="1"/>
  <c r="L242" i="100"/>
  <c r="AA244" i="100"/>
  <c r="R236" i="100"/>
  <c r="O241" i="99"/>
  <c r="P238" i="99"/>
  <c r="Q238" i="99"/>
  <c r="S238" i="99" s="1"/>
  <c r="Z240" i="99"/>
  <c r="AB240" i="99" s="1"/>
  <c r="AC240" i="99"/>
  <c r="B247" i="99"/>
  <c r="C246" i="99"/>
  <c r="V88" i="99"/>
  <c r="H88" i="99"/>
  <c r="AA245" i="99"/>
  <c r="M242" i="99"/>
  <c r="D242" i="99" s="1"/>
  <c r="L243" i="99"/>
  <c r="R237" i="99"/>
  <c r="W83" i="98"/>
  <c r="E83" i="98"/>
  <c r="O241" i="98"/>
  <c r="S143" i="98"/>
  <c r="C246" i="98"/>
  <c r="B247" i="98"/>
  <c r="AC239" i="98"/>
  <c r="Z239" i="98"/>
  <c r="AB239" i="98" s="1"/>
  <c r="L243" i="98"/>
  <c r="M242" i="98"/>
  <c r="D242" i="98" s="1"/>
  <c r="R143" i="98"/>
  <c r="AA245" i="98"/>
  <c r="O241" i="97"/>
  <c r="U231" i="97"/>
  <c r="W231" i="97" s="1"/>
  <c r="V231" i="97" s="1"/>
  <c r="X231" i="97" s="1"/>
  <c r="S135" i="97"/>
  <c r="B246" i="97"/>
  <c r="C245" i="97"/>
  <c r="Z240" i="97"/>
  <c r="AB240" i="97" s="1"/>
  <c r="AC240" i="97"/>
  <c r="R135" i="97"/>
  <c r="H135" i="97" s="1"/>
  <c r="E135" i="97"/>
  <c r="AA244" i="97"/>
  <c r="M242" i="97"/>
  <c r="D242" i="97" s="1"/>
  <c r="L243" i="97"/>
  <c r="O240" i="96"/>
  <c r="U229" i="96"/>
  <c r="W229" i="96" s="1"/>
  <c r="V229" i="96" s="1"/>
  <c r="X229" i="96" s="1"/>
  <c r="C245" i="96"/>
  <c r="B246" i="96"/>
  <c r="AA244" i="96"/>
  <c r="L242" i="96"/>
  <c r="M241" i="96"/>
  <c r="D241" i="96" s="1"/>
  <c r="AC239" i="96"/>
  <c r="Z239" i="96"/>
  <c r="AB239" i="96" s="1"/>
  <c r="O241" i="95"/>
  <c r="C246" i="95"/>
  <c r="B247" i="95"/>
  <c r="AC240" i="95"/>
  <c r="Z240" i="95"/>
  <c r="AB240" i="95" s="1"/>
  <c r="L243" i="95"/>
  <c r="M242" i="95"/>
  <c r="D242" i="95" s="1"/>
  <c r="AA245" i="95"/>
  <c r="O239" i="94"/>
  <c r="C245" i="94"/>
  <c r="B246" i="94"/>
  <c r="AC238" i="94"/>
  <c r="Z238" i="94"/>
  <c r="AB238" i="94" s="1"/>
  <c r="L241" i="94"/>
  <c r="M240" i="94"/>
  <c r="D240" i="94" s="1"/>
  <c r="AA244" i="94"/>
  <c r="Q134" i="95" l="1"/>
  <c r="R134" i="95" s="1"/>
  <c r="W90" i="102"/>
  <c r="W90" i="104"/>
  <c r="S134" i="95"/>
  <c r="W85" i="113"/>
  <c r="V85" i="113" s="1"/>
  <c r="X79" i="95"/>
  <c r="F79" i="95"/>
  <c r="W82" i="94"/>
  <c r="E82" i="94"/>
  <c r="U86" i="100"/>
  <c r="E86" i="100" s="1"/>
  <c r="I85" i="100"/>
  <c r="H85" i="113"/>
  <c r="Q138" i="96"/>
  <c r="P138" i="96"/>
  <c r="I137" i="96"/>
  <c r="O242" i="117"/>
  <c r="U219" i="117"/>
  <c r="W219" i="117" s="1"/>
  <c r="V219" i="117" s="1"/>
  <c r="X219" i="117" s="1"/>
  <c r="S136" i="117"/>
  <c r="C247" i="117"/>
  <c r="B248" i="117"/>
  <c r="L244" i="117"/>
  <c r="M243" i="117"/>
  <c r="D243" i="117" s="1"/>
  <c r="AC241" i="117"/>
  <c r="Z241" i="117"/>
  <c r="AB241" i="117" s="1"/>
  <c r="R136" i="117"/>
  <c r="H136" i="117" s="1"/>
  <c r="E136" i="117"/>
  <c r="AA246" i="117"/>
  <c r="O242" i="116"/>
  <c r="U211" i="116"/>
  <c r="W211" i="116" s="1"/>
  <c r="V211" i="116" s="1"/>
  <c r="X211" i="116" s="1"/>
  <c r="AA246" i="116"/>
  <c r="M243" i="116"/>
  <c r="D243" i="116" s="1"/>
  <c r="L244" i="116"/>
  <c r="P140" i="116"/>
  <c r="I139" i="116"/>
  <c r="Q140" i="116"/>
  <c r="F140" i="116" s="1"/>
  <c r="Z241" i="116"/>
  <c r="AB241" i="116" s="1"/>
  <c r="AC241" i="116"/>
  <c r="B248" i="116"/>
  <c r="C247" i="116"/>
  <c r="R239" i="114"/>
  <c r="O242" i="115"/>
  <c r="P240" i="115"/>
  <c r="Q240" i="115"/>
  <c r="S240" i="115" s="1"/>
  <c r="Z241" i="115"/>
  <c r="AB241" i="115" s="1"/>
  <c r="AC241" i="115"/>
  <c r="B247" i="115"/>
  <c r="C246" i="115"/>
  <c r="F90" i="115"/>
  <c r="X90" i="115"/>
  <c r="M243" i="115"/>
  <c r="D243" i="115" s="1"/>
  <c r="L244" i="115"/>
  <c r="AA245" i="115"/>
  <c r="R239" i="115"/>
  <c r="O242" i="114"/>
  <c r="P240" i="114"/>
  <c r="Q240" i="114"/>
  <c r="S240" i="114" s="1"/>
  <c r="Q135" i="95"/>
  <c r="P135" i="95"/>
  <c r="C247" i="114"/>
  <c r="B248" i="114"/>
  <c r="R238" i="112"/>
  <c r="F87" i="114"/>
  <c r="X87" i="114"/>
  <c r="AA246" i="114"/>
  <c r="L244" i="114"/>
  <c r="M243" i="114"/>
  <c r="D243" i="114" s="1"/>
  <c r="AC241" i="114"/>
  <c r="Z241" i="114"/>
  <c r="AB241" i="114" s="1"/>
  <c r="O241" i="113"/>
  <c r="P239" i="113"/>
  <c r="Q239" i="113"/>
  <c r="S239" i="113" s="1"/>
  <c r="B247" i="113"/>
  <c r="C246" i="113"/>
  <c r="Z240" i="113"/>
  <c r="AB240" i="113" s="1"/>
  <c r="AC240" i="113"/>
  <c r="M242" i="113"/>
  <c r="D242" i="113" s="1"/>
  <c r="L243" i="113"/>
  <c r="AA245" i="113"/>
  <c r="R238" i="113"/>
  <c r="O242" i="112"/>
  <c r="P239" i="112"/>
  <c r="Q239" i="112"/>
  <c r="S239" i="112" s="1"/>
  <c r="B248" i="112"/>
  <c r="C247" i="112"/>
  <c r="L244" i="112"/>
  <c r="M243" i="112"/>
  <c r="D243" i="112" s="1"/>
  <c r="AC241" i="112"/>
  <c r="Z241" i="112"/>
  <c r="AB241" i="112" s="1"/>
  <c r="AA246" i="112"/>
  <c r="F90" i="112"/>
  <c r="X90" i="112"/>
  <c r="O242" i="111"/>
  <c r="P239" i="111"/>
  <c r="Q239" i="111"/>
  <c r="S239" i="111" s="1"/>
  <c r="Z240" i="111"/>
  <c r="AB240" i="111" s="1"/>
  <c r="AC240" i="111"/>
  <c r="B247" i="111"/>
  <c r="C246" i="111"/>
  <c r="M243" i="111"/>
  <c r="D243" i="111" s="1"/>
  <c r="L244" i="111"/>
  <c r="AA245" i="111"/>
  <c r="U87" i="111"/>
  <c r="E87" i="111" s="1"/>
  <c r="I86" i="111"/>
  <c r="R238" i="111"/>
  <c r="O242" i="110"/>
  <c r="P240" i="110"/>
  <c r="Q240" i="110"/>
  <c r="S240" i="110" s="1"/>
  <c r="M243" i="110"/>
  <c r="D243" i="110" s="1"/>
  <c r="L244" i="110"/>
  <c r="AA246" i="110"/>
  <c r="Z241" i="110"/>
  <c r="AB241" i="110" s="1"/>
  <c r="AC241" i="110"/>
  <c r="F90" i="110"/>
  <c r="X90" i="110"/>
  <c r="B248" i="110"/>
  <c r="C247" i="110"/>
  <c r="R239" i="110"/>
  <c r="P240" i="109"/>
  <c r="Q240" i="109"/>
  <c r="S240" i="109" s="1"/>
  <c r="O242" i="109"/>
  <c r="R239" i="108"/>
  <c r="F90" i="109"/>
  <c r="X90" i="109"/>
  <c r="AA246" i="109"/>
  <c r="Z241" i="109"/>
  <c r="AB241" i="109" s="1"/>
  <c r="AC241" i="109"/>
  <c r="M243" i="109"/>
  <c r="D243" i="109" s="1"/>
  <c r="L244" i="109"/>
  <c r="B248" i="109"/>
  <c r="C247" i="109"/>
  <c r="R239" i="109"/>
  <c r="O242" i="108"/>
  <c r="P240" i="108"/>
  <c r="Q240" i="108"/>
  <c r="S240" i="108" s="1"/>
  <c r="F90" i="108"/>
  <c r="X90" i="108"/>
  <c r="AA246" i="108"/>
  <c r="L244" i="108"/>
  <c r="M243" i="108"/>
  <c r="D243" i="108" s="1"/>
  <c r="AC241" i="108"/>
  <c r="Z241" i="108"/>
  <c r="AB241" i="108" s="1"/>
  <c r="R239" i="106"/>
  <c r="R239" i="107"/>
  <c r="C247" i="108"/>
  <c r="B248" i="108"/>
  <c r="O242" i="107"/>
  <c r="P240" i="107"/>
  <c r="Q240" i="107"/>
  <c r="S240" i="107" s="1"/>
  <c r="AC241" i="107"/>
  <c r="Z241" i="107"/>
  <c r="AB241" i="107" s="1"/>
  <c r="L244" i="107"/>
  <c r="M243" i="107"/>
  <c r="D243" i="107" s="1"/>
  <c r="AA246" i="107"/>
  <c r="F90" i="107"/>
  <c r="X90" i="107"/>
  <c r="C247" i="107"/>
  <c r="B248" i="107"/>
  <c r="O242" i="106"/>
  <c r="P240" i="106"/>
  <c r="Q240" i="106"/>
  <c r="S240" i="106" s="1"/>
  <c r="U87" i="106"/>
  <c r="E87" i="106" s="1"/>
  <c r="I86" i="106"/>
  <c r="AA246" i="106"/>
  <c r="R239" i="104"/>
  <c r="R238" i="105"/>
  <c r="L244" i="106"/>
  <c r="M243" i="106"/>
  <c r="D243" i="106" s="1"/>
  <c r="AC241" i="106"/>
  <c r="Z241" i="106"/>
  <c r="AB241" i="106" s="1"/>
  <c r="C247" i="106"/>
  <c r="B248" i="106"/>
  <c r="O242" i="105"/>
  <c r="P239" i="105"/>
  <c r="Q239" i="105"/>
  <c r="S239" i="105" s="1"/>
  <c r="C246" i="105"/>
  <c r="B247" i="105"/>
  <c r="AC240" i="105"/>
  <c r="Z240" i="105"/>
  <c r="AB240" i="105" s="1"/>
  <c r="L244" i="105"/>
  <c r="M243" i="105"/>
  <c r="D243" i="105" s="1"/>
  <c r="AA245" i="105"/>
  <c r="F87" i="105"/>
  <c r="X87" i="105"/>
  <c r="O242" i="104"/>
  <c r="P240" i="104"/>
  <c r="Q240" i="104"/>
  <c r="S240" i="104" s="1"/>
  <c r="L244" i="104"/>
  <c r="M243" i="104"/>
  <c r="D243" i="104" s="1"/>
  <c r="AC241" i="104"/>
  <c r="Z241" i="104"/>
  <c r="AB241" i="104" s="1"/>
  <c r="AA246" i="104"/>
  <c r="Q140" i="94"/>
  <c r="S140" i="94" s="1"/>
  <c r="P140" i="94"/>
  <c r="V90" i="104"/>
  <c r="H90" i="104"/>
  <c r="C247" i="104"/>
  <c r="B248" i="104"/>
  <c r="O241" i="103"/>
  <c r="P238" i="103"/>
  <c r="Q238" i="103"/>
  <c r="S238" i="103" s="1"/>
  <c r="B248" i="103"/>
  <c r="C247" i="103"/>
  <c r="M242" i="103"/>
  <c r="D242" i="103" s="1"/>
  <c r="L243" i="103"/>
  <c r="Z240" i="103"/>
  <c r="AB240" i="103" s="1"/>
  <c r="AC240" i="103"/>
  <c r="U90" i="103"/>
  <c r="E90" i="103" s="1"/>
  <c r="I89" i="103"/>
  <c r="W90" i="103"/>
  <c r="AA246" i="103"/>
  <c r="R237" i="103"/>
  <c r="O242" i="102"/>
  <c r="P240" i="102"/>
  <c r="Q240" i="102"/>
  <c r="S240" i="102" s="1"/>
  <c r="AA246" i="102"/>
  <c r="Z241" i="102"/>
  <c r="AB241" i="102" s="1"/>
  <c r="AC241" i="102"/>
  <c r="V90" i="102"/>
  <c r="H90" i="102"/>
  <c r="B248" i="102"/>
  <c r="C247" i="102"/>
  <c r="M243" i="102"/>
  <c r="D243" i="102" s="1"/>
  <c r="L244" i="102"/>
  <c r="R239" i="102"/>
  <c r="P240" i="101"/>
  <c r="Q240" i="101"/>
  <c r="S240" i="101" s="1"/>
  <c r="AA246" i="101"/>
  <c r="L244" i="101"/>
  <c r="M243" i="101"/>
  <c r="D243" i="101" s="1"/>
  <c r="AC241" i="101"/>
  <c r="Z241" i="101"/>
  <c r="AB241" i="101" s="1"/>
  <c r="R239" i="101"/>
  <c r="C247" i="101"/>
  <c r="B248" i="101"/>
  <c r="O242" i="101"/>
  <c r="U86" i="101"/>
  <c r="E86" i="101" s="1"/>
  <c r="I85" i="101"/>
  <c r="O241" i="100"/>
  <c r="P238" i="100"/>
  <c r="Q238" i="100"/>
  <c r="S238" i="100" s="1"/>
  <c r="M242" i="100"/>
  <c r="D242" i="100" s="1"/>
  <c r="L243" i="100"/>
  <c r="AA245" i="100"/>
  <c r="Z240" i="100"/>
  <c r="AB240" i="100" s="1"/>
  <c r="AC240" i="100"/>
  <c r="B247" i="100"/>
  <c r="C246" i="100"/>
  <c r="R237" i="100"/>
  <c r="O242" i="99"/>
  <c r="P239" i="99"/>
  <c r="Q239" i="99"/>
  <c r="S239" i="99" s="1"/>
  <c r="M243" i="99"/>
  <c r="D243" i="99" s="1"/>
  <c r="L244" i="99"/>
  <c r="F88" i="99"/>
  <c r="X88" i="99"/>
  <c r="B248" i="99"/>
  <c r="C247" i="99"/>
  <c r="AA246" i="99"/>
  <c r="Z241" i="99"/>
  <c r="AB241" i="99" s="1"/>
  <c r="AC241" i="99"/>
  <c r="R238" i="99"/>
  <c r="V83" i="98"/>
  <c r="H83" i="98"/>
  <c r="O242" i="98"/>
  <c r="AA246" i="98"/>
  <c r="L244" i="98"/>
  <c r="M243" i="98"/>
  <c r="D243" i="98" s="1"/>
  <c r="AC240" i="98"/>
  <c r="Z240" i="98"/>
  <c r="AB240" i="98" s="1"/>
  <c r="C247" i="98"/>
  <c r="B248" i="98"/>
  <c r="P144" i="98"/>
  <c r="Q144" i="98"/>
  <c r="O242" i="97"/>
  <c r="U232" i="97"/>
  <c r="W232" i="97" s="1"/>
  <c r="V232" i="97" s="1"/>
  <c r="X232" i="97" s="1"/>
  <c r="Z241" i="97"/>
  <c r="AB241" i="97" s="1"/>
  <c r="AC241" i="97"/>
  <c r="AA245" i="97"/>
  <c r="P136" i="97"/>
  <c r="I135" i="97"/>
  <c r="Q136" i="97"/>
  <c r="F136" i="97" s="1"/>
  <c r="M243" i="97"/>
  <c r="D243" i="97" s="1"/>
  <c r="L244" i="97"/>
  <c r="B247" i="97"/>
  <c r="C246" i="97"/>
  <c r="U230" i="96"/>
  <c r="W230" i="96" s="1"/>
  <c r="V230" i="96" s="1"/>
  <c r="X230" i="96" s="1"/>
  <c r="O241" i="96"/>
  <c r="AA245" i="96"/>
  <c r="AC240" i="96"/>
  <c r="Z240" i="96"/>
  <c r="AB240" i="96" s="1"/>
  <c r="L243" i="96"/>
  <c r="M242" i="96"/>
  <c r="D242" i="96" s="1"/>
  <c r="C246" i="96"/>
  <c r="B247" i="96"/>
  <c r="O242" i="95"/>
  <c r="L244" i="95"/>
  <c r="M243" i="95"/>
  <c r="D243" i="95" s="1"/>
  <c r="AC241" i="95"/>
  <c r="Z241" i="95"/>
  <c r="AB241" i="95" s="1"/>
  <c r="AA246" i="95"/>
  <c r="C247" i="95"/>
  <c r="B248" i="95"/>
  <c r="O240" i="94"/>
  <c r="C246" i="94"/>
  <c r="B247" i="94"/>
  <c r="L242" i="94"/>
  <c r="M241" i="94"/>
  <c r="D241" i="94" s="1"/>
  <c r="AC239" i="94"/>
  <c r="Z239" i="94"/>
  <c r="AB239" i="94" s="1"/>
  <c r="AA245" i="94"/>
  <c r="W86" i="101" l="1"/>
  <c r="U80" i="95"/>
  <c r="I79" i="95"/>
  <c r="I272" i="95" s="1"/>
  <c r="V82" i="94"/>
  <c r="H82" i="94"/>
  <c r="W86" i="100"/>
  <c r="V86" i="100" s="1"/>
  <c r="H86" i="100"/>
  <c r="F85" i="113"/>
  <c r="X85" i="113"/>
  <c r="R138" i="96"/>
  <c r="H138" i="96" s="1"/>
  <c r="E138" i="96"/>
  <c r="F138" i="96"/>
  <c r="S138" i="96"/>
  <c r="U220" i="117"/>
  <c r="W220" i="117" s="1"/>
  <c r="V220" i="117" s="1"/>
  <c r="X220" i="117" s="1"/>
  <c r="O243" i="117"/>
  <c r="C248" i="117"/>
  <c r="B249" i="117"/>
  <c r="P137" i="117"/>
  <c r="I136" i="117"/>
  <c r="Q137" i="117"/>
  <c r="F137" i="117" s="1"/>
  <c r="AC242" i="117"/>
  <c r="Z242" i="117"/>
  <c r="AB242" i="117" s="1"/>
  <c r="L245" i="117"/>
  <c r="M244" i="117"/>
  <c r="D244" i="117" s="1"/>
  <c r="AA247" i="117"/>
  <c r="O243" i="116"/>
  <c r="U212" i="116"/>
  <c r="W212" i="116" s="1"/>
  <c r="V212" i="116" s="1"/>
  <c r="X212" i="116" s="1"/>
  <c r="AA247" i="116"/>
  <c r="Z242" i="116"/>
  <c r="AB242" i="116" s="1"/>
  <c r="AC242" i="116"/>
  <c r="S140" i="116"/>
  <c r="M244" i="116"/>
  <c r="D244" i="116" s="1"/>
  <c r="L245" i="116"/>
  <c r="C248" i="116"/>
  <c r="B249" i="116"/>
  <c r="R140" i="116"/>
  <c r="H140" i="116" s="1"/>
  <c r="E140" i="116"/>
  <c r="R240" i="114"/>
  <c r="O243" i="115"/>
  <c r="P241" i="115"/>
  <c r="Q241" i="115"/>
  <c r="S241" i="115" s="1"/>
  <c r="B248" i="115"/>
  <c r="C247" i="115"/>
  <c r="M244" i="115"/>
  <c r="D244" i="115" s="1"/>
  <c r="L245" i="115"/>
  <c r="U91" i="115"/>
  <c r="E91" i="115" s="1"/>
  <c r="I90" i="115"/>
  <c r="W91" i="115"/>
  <c r="AA246" i="115"/>
  <c r="Z242" i="115"/>
  <c r="AB242" i="115" s="1"/>
  <c r="AC242" i="115"/>
  <c r="R240" i="115"/>
  <c r="O243" i="114"/>
  <c r="P241" i="114"/>
  <c r="Q241" i="114"/>
  <c r="S241" i="114" s="1"/>
  <c r="R239" i="112"/>
  <c r="C248" i="114"/>
  <c r="B249" i="114"/>
  <c r="R135" i="95"/>
  <c r="AC242" i="114"/>
  <c r="Z242" i="114"/>
  <c r="AB242" i="114" s="1"/>
  <c r="L245" i="114"/>
  <c r="M244" i="114"/>
  <c r="D244" i="114" s="1"/>
  <c r="U88" i="114"/>
  <c r="E88" i="114" s="1"/>
  <c r="I87" i="114"/>
  <c r="W88" i="114"/>
  <c r="AA247" i="114"/>
  <c r="S135" i="95"/>
  <c r="O242" i="113"/>
  <c r="P240" i="113"/>
  <c r="Q240" i="113"/>
  <c r="S240" i="113" s="1"/>
  <c r="B248" i="113"/>
  <c r="C247" i="113"/>
  <c r="M243" i="113"/>
  <c r="D243" i="113" s="1"/>
  <c r="L244" i="113"/>
  <c r="Z241" i="113"/>
  <c r="AB241" i="113" s="1"/>
  <c r="AC241" i="113"/>
  <c r="AA246" i="113"/>
  <c r="R239" i="113"/>
  <c r="O243" i="112"/>
  <c r="P240" i="112"/>
  <c r="Q240" i="112"/>
  <c r="S240" i="112" s="1"/>
  <c r="U91" i="112"/>
  <c r="E91" i="112" s="1"/>
  <c r="I90" i="112"/>
  <c r="AC242" i="112"/>
  <c r="Z242" i="112"/>
  <c r="AB242" i="112" s="1"/>
  <c r="L245" i="112"/>
  <c r="M244" i="112"/>
  <c r="D244" i="112" s="1"/>
  <c r="B249" i="112"/>
  <c r="C248" i="112"/>
  <c r="AA247" i="112"/>
  <c r="O243" i="111"/>
  <c r="P240" i="111"/>
  <c r="Q240" i="111"/>
  <c r="S240" i="111" s="1"/>
  <c r="W87" i="111"/>
  <c r="B248" i="111"/>
  <c r="C247" i="111"/>
  <c r="M244" i="111"/>
  <c r="D244" i="111" s="1"/>
  <c r="L245" i="111"/>
  <c r="AA246" i="111"/>
  <c r="Z241" i="111"/>
  <c r="AB241" i="111" s="1"/>
  <c r="AC241" i="111"/>
  <c r="R239" i="111"/>
  <c r="O243" i="110"/>
  <c r="P241" i="110"/>
  <c r="Q241" i="110"/>
  <c r="S241" i="110" s="1"/>
  <c r="AA247" i="110"/>
  <c r="U91" i="110"/>
  <c r="E91" i="110" s="1"/>
  <c r="I90" i="110"/>
  <c r="Z242" i="110"/>
  <c r="AB242" i="110" s="1"/>
  <c r="AC242" i="110"/>
  <c r="C248" i="110"/>
  <c r="B249" i="110"/>
  <c r="M244" i="110"/>
  <c r="D244" i="110" s="1"/>
  <c r="L245" i="110"/>
  <c r="R240" i="110"/>
  <c r="O243" i="109"/>
  <c r="P241" i="109"/>
  <c r="Q241" i="109"/>
  <c r="S241" i="109" s="1"/>
  <c r="R240" i="107"/>
  <c r="R240" i="108"/>
  <c r="B249" i="109"/>
  <c r="C248" i="109"/>
  <c r="U91" i="109"/>
  <c r="E91" i="109" s="1"/>
  <c r="I90" i="109"/>
  <c r="AA247" i="109"/>
  <c r="M244" i="109"/>
  <c r="D244" i="109" s="1"/>
  <c r="L245" i="109"/>
  <c r="Z242" i="109"/>
  <c r="AB242" i="109" s="1"/>
  <c r="AC242" i="109"/>
  <c r="R240" i="109"/>
  <c r="O243" i="108"/>
  <c r="P241" i="108"/>
  <c r="Q241" i="108"/>
  <c r="S241" i="108" s="1"/>
  <c r="R239" i="105"/>
  <c r="C248" i="108"/>
  <c r="B249" i="108"/>
  <c r="AA247" i="108"/>
  <c r="AC242" i="108"/>
  <c r="Z242" i="108"/>
  <c r="AB242" i="108" s="1"/>
  <c r="L245" i="108"/>
  <c r="M244" i="108"/>
  <c r="D244" i="108" s="1"/>
  <c r="U91" i="108"/>
  <c r="E91" i="108" s="1"/>
  <c r="I90" i="108"/>
  <c r="O243" i="107"/>
  <c r="P241" i="107"/>
  <c r="Q241" i="107"/>
  <c r="S241" i="107" s="1"/>
  <c r="R240" i="106"/>
  <c r="C248" i="107"/>
  <c r="B249" i="107"/>
  <c r="U91" i="107"/>
  <c r="E91" i="107" s="1"/>
  <c r="I90" i="107"/>
  <c r="L245" i="107"/>
  <c r="M244" i="107"/>
  <c r="D244" i="107" s="1"/>
  <c r="AC242" i="107"/>
  <c r="Z242" i="107"/>
  <c r="AB242" i="107" s="1"/>
  <c r="AA247" i="107"/>
  <c r="O243" i="106"/>
  <c r="P241" i="106"/>
  <c r="Q241" i="106"/>
  <c r="S241" i="106" s="1"/>
  <c r="R240" i="104"/>
  <c r="C248" i="106"/>
  <c r="B249" i="106"/>
  <c r="AA247" i="106"/>
  <c r="AC242" i="106"/>
  <c r="Z242" i="106"/>
  <c r="AB242" i="106" s="1"/>
  <c r="L245" i="106"/>
  <c r="M244" i="106"/>
  <c r="D244" i="106" s="1"/>
  <c r="W87" i="106"/>
  <c r="O243" i="105"/>
  <c r="P240" i="105"/>
  <c r="Q240" i="105"/>
  <c r="S240" i="105" s="1"/>
  <c r="U88" i="105"/>
  <c r="E88" i="105" s="1"/>
  <c r="I87" i="105"/>
  <c r="L245" i="105"/>
  <c r="M244" i="105"/>
  <c r="D244" i="105" s="1"/>
  <c r="AC241" i="105"/>
  <c r="Z241" i="105"/>
  <c r="AB241" i="105" s="1"/>
  <c r="AA246" i="105"/>
  <c r="C247" i="105"/>
  <c r="B248" i="105"/>
  <c r="O243" i="104"/>
  <c r="P241" i="104"/>
  <c r="Q241" i="104"/>
  <c r="S241" i="104" s="1"/>
  <c r="C248" i="104"/>
  <c r="B249" i="104"/>
  <c r="P141" i="94"/>
  <c r="Q141" i="94"/>
  <c r="AC242" i="104"/>
  <c r="Z242" i="104"/>
  <c r="AB242" i="104" s="1"/>
  <c r="L245" i="104"/>
  <c r="M244" i="104"/>
  <c r="D244" i="104" s="1"/>
  <c r="AA247" i="104"/>
  <c r="F90" i="104"/>
  <c r="X90" i="104"/>
  <c r="R140" i="94"/>
  <c r="O242" i="103"/>
  <c r="P239" i="103"/>
  <c r="Q239" i="103"/>
  <c r="S239" i="103" s="1"/>
  <c r="C248" i="103"/>
  <c r="B249" i="103"/>
  <c r="V90" i="103"/>
  <c r="H90" i="103"/>
  <c r="Z241" i="103"/>
  <c r="AB241" i="103" s="1"/>
  <c r="AC241" i="103"/>
  <c r="M243" i="103"/>
  <c r="D243" i="103" s="1"/>
  <c r="L244" i="103"/>
  <c r="AA247" i="103"/>
  <c r="R238" i="103"/>
  <c r="O243" i="102"/>
  <c r="P241" i="102"/>
  <c r="Q241" i="102"/>
  <c r="S241" i="102" s="1"/>
  <c r="M244" i="102"/>
  <c r="D244" i="102" s="1"/>
  <c r="L245" i="102"/>
  <c r="AA247" i="102"/>
  <c r="Z242" i="102"/>
  <c r="AB242" i="102" s="1"/>
  <c r="AC242" i="102"/>
  <c r="C248" i="102"/>
  <c r="B249" i="102"/>
  <c r="F90" i="102"/>
  <c r="X90" i="102"/>
  <c r="R240" i="102"/>
  <c r="P241" i="101"/>
  <c r="Q241" i="101"/>
  <c r="S241" i="101" s="1"/>
  <c r="AA247" i="101"/>
  <c r="R240" i="101"/>
  <c r="V86" i="101"/>
  <c r="H86" i="101"/>
  <c r="O243" i="101"/>
  <c r="C248" i="101"/>
  <c r="B249" i="101"/>
  <c r="AC242" i="101"/>
  <c r="Z242" i="101"/>
  <c r="AB242" i="101" s="1"/>
  <c r="L245" i="101"/>
  <c r="M244" i="101"/>
  <c r="D244" i="101" s="1"/>
  <c r="O242" i="100"/>
  <c r="P239" i="100"/>
  <c r="Q239" i="100"/>
  <c r="S239" i="100" s="1"/>
  <c r="AA246" i="100"/>
  <c r="Z241" i="100"/>
  <c r="AB241" i="100" s="1"/>
  <c r="AC241" i="100"/>
  <c r="B248" i="100"/>
  <c r="C247" i="100"/>
  <c r="M243" i="100"/>
  <c r="D243" i="100" s="1"/>
  <c r="L244" i="100"/>
  <c r="R238" i="100"/>
  <c r="O243" i="99"/>
  <c r="P240" i="99"/>
  <c r="Q240" i="99"/>
  <c r="S240" i="99" s="1"/>
  <c r="Z242" i="99"/>
  <c r="AB242" i="99" s="1"/>
  <c r="AC242" i="99"/>
  <c r="C248" i="99"/>
  <c r="B249" i="99"/>
  <c r="AA247" i="99"/>
  <c r="U89" i="99"/>
  <c r="E89" i="99" s="1"/>
  <c r="I88" i="99"/>
  <c r="M244" i="99"/>
  <c r="D244" i="99" s="1"/>
  <c r="L245" i="99"/>
  <c r="R239" i="99"/>
  <c r="X83" i="98"/>
  <c r="F83" i="98"/>
  <c r="O243" i="98"/>
  <c r="S144" i="98"/>
  <c r="C248" i="98"/>
  <c r="B249" i="98"/>
  <c r="R144" i="98"/>
  <c r="AA247" i="98"/>
  <c r="AC241" i="98"/>
  <c r="Z241" i="98"/>
  <c r="AB241" i="98" s="1"/>
  <c r="L245" i="98"/>
  <c r="M244" i="98"/>
  <c r="D244" i="98" s="1"/>
  <c r="O243" i="97"/>
  <c r="U233" i="97"/>
  <c r="W233" i="97" s="1"/>
  <c r="V233" i="97" s="1"/>
  <c r="X233" i="97" s="1"/>
  <c r="AA246" i="97"/>
  <c r="M244" i="97"/>
  <c r="D244" i="97" s="1"/>
  <c r="L245" i="97"/>
  <c r="R136" i="97"/>
  <c r="H136" i="97" s="1"/>
  <c r="E136" i="97"/>
  <c r="B248" i="97"/>
  <c r="C247" i="97"/>
  <c r="S136" i="97"/>
  <c r="Z242" i="97"/>
  <c r="AB242" i="97" s="1"/>
  <c r="AC242" i="97"/>
  <c r="O242" i="96"/>
  <c r="U231" i="96"/>
  <c r="W231" i="96" s="1"/>
  <c r="V231" i="96" s="1"/>
  <c r="X231" i="96" s="1"/>
  <c r="AA246" i="96"/>
  <c r="L244" i="96"/>
  <c r="M243" i="96"/>
  <c r="D243" i="96" s="1"/>
  <c r="AC241" i="96"/>
  <c r="Z241" i="96"/>
  <c r="AB241" i="96" s="1"/>
  <c r="C247" i="96"/>
  <c r="B248" i="96"/>
  <c r="O243" i="95"/>
  <c r="C248" i="95"/>
  <c r="B249" i="95"/>
  <c r="AC242" i="95"/>
  <c r="Z242" i="95"/>
  <c r="AB242" i="95" s="1"/>
  <c r="L245" i="95"/>
  <c r="M244" i="95"/>
  <c r="D244" i="95" s="1"/>
  <c r="AA247" i="95"/>
  <c r="O241" i="94"/>
  <c r="AC240" i="94"/>
  <c r="Z240" i="94"/>
  <c r="AB240" i="94" s="1"/>
  <c r="L243" i="94"/>
  <c r="M242" i="94"/>
  <c r="D242" i="94" s="1"/>
  <c r="C247" i="94"/>
  <c r="B248" i="94"/>
  <c r="AA246" i="94"/>
  <c r="W91" i="107" l="1"/>
  <c r="V91" i="107" s="1"/>
  <c r="W91" i="109"/>
  <c r="W91" i="112"/>
  <c r="W91" i="108"/>
  <c r="W91" i="110"/>
  <c r="W80" i="95"/>
  <c r="E80" i="95"/>
  <c r="X82" i="94"/>
  <c r="F82" i="94"/>
  <c r="U86" i="113"/>
  <c r="E86" i="113" s="1"/>
  <c r="I85" i="113"/>
  <c r="F86" i="100"/>
  <c r="X86" i="100"/>
  <c r="Q139" i="96"/>
  <c r="P139" i="96"/>
  <c r="I138" i="96"/>
  <c r="O244" i="117"/>
  <c r="U221" i="117"/>
  <c r="W221" i="117" s="1"/>
  <c r="V221" i="117" s="1"/>
  <c r="X221" i="117" s="1"/>
  <c r="L246" i="117"/>
  <c r="M245" i="117"/>
  <c r="D245" i="117" s="1"/>
  <c r="AC243" i="117"/>
  <c r="Z243" i="117"/>
  <c r="AB243" i="117" s="1"/>
  <c r="R137" i="117"/>
  <c r="H137" i="117" s="1"/>
  <c r="E137" i="117"/>
  <c r="AA248" i="117"/>
  <c r="S137" i="117"/>
  <c r="C249" i="117"/>
  <c r="B250" i="117"/>
  <c r="O244" i="116"/>
  <c r="U213" i="116"/>
  <c r="W213" i="116" s="1"/>
  <c r="V213" i="116" s="1"/>
  <c r="X213" i="116" s="1"/>
  <c r="AA248" i="116"/>
  <c r="Z243" i="116"/>
  <c r="AB243" i="116" s="1"/>
  <c r="AC243" i="116"/>
  <c r="C249" i="116"/>
  <c r="B250" i="116"/>
  <c r="M245" i="116"/>
  <c r="D245" i="116" s="1"/>
  <c r="L246" i="116"/>
  <c r="P141" i="116"/>
  <c r="I140" i="116"/>
  <c r="Q141" i="116"/>
  <c r="F141" i="116" s="1"/>
  <c r="R241" i="114"/>
  <c r="O244" i="115"/>
  <c r="P242" i="115"/>
  <c r="Q242" i="115"/>
  <c r="S242" i="115" s="1"/>
  <c r="Z243" i="115"/>
  <c r="AB243" i="115" s="1"/>
  <c r="AC243" i="115"/>
  <c r="B249" i="115"/>
  <c r="C248" i="115"/>
  <c r="V91" i="115"/>
  <c r="H91" i="115"/>
  <c r="M245" i="115"/>
  <c r="D245" i="115" s="1"/>
  <c r="L246" i="115"/>
  <c r="AA247" i="115"/>
  <c r="R241" i="115"/>
  <c r="O244" i="114"/>
  <c r="P242" i="114"/>
  <c r="Q242" i="114"/>
  <c r="S242" i="114" s="1"/>
  <c r="R240" i="112"/>
  <c r="V88" i="114"/>
  <c r="H88" i="114"/>
  <c r="C249" i="114"/>
  <c r="B250" i="114"/>
  <c r="P136" i="95"/>
  <c r="Q136" i="95"/>
  <c r="L246" i="114"/>
  <c r="M245" i="114"/>
  <c r="D245" i="114" s="1"/>
  <c r="AC243" i="114"/>
  <c r="Z243" i="114"/>
  <c r="AB243" i="114" s="1"/>
  <c r="AA248" i="114"/>
  <c r="O243" i="113"/>
  <c r="P241" i="113"/>
  <c r="Q241" i="113"/>
  <c r="S241" i="113" s="1"/>
  <c r="R241" i="108"/>
  <c r="C248" i="113"/>
  <c r="B249" i="113"/>
  <c r="Z242" i="113"/>
  <c r="AB242" i="113" s="1"/>
  <c r="AC242" i="113"/>
  <c r="M244" i="113"/>
  <c r="D244" i="113" s="1"/>
  <c r="L245" i="113"/>
  <c r="AA247" i="113"/>
  <c r="R240" i="113"/>
  <c r="O244" i="112"/>
  <c r="P241" i="112"/>
  <c r="Q241" i="112"/>
  <c r="S241" i="112" s="1"/>
  <c r="B250" i="112"/>
  <c r="C249" i="112"/>
  <c r="L246" i="112"/>
  <c r="M245" i="112"/>
  <c r="D245" i="112" s="1"/>
  <c r="AC243" i="112"/>
  <c r="Z243" i="112"/>
  <c r="AB243" i="112" s="1"/>
  <c r="AA248" i="112"/>
  <c r="V91" i="112"/>
  <c r="H91" i="112"/>
  <c r="O244" i="111"/>
  <c r="P241" i="111"/>
  <c r="Q241" i="111"/>
  <c r="S241" i="111" s="1"/>
  <c r="M245" i="111"/>
  <c r="D245" i="111" s="1"/>
  <c r="L246" i="111"/>
  <c r="AA247" i="111"/>
  <c r="V87" i="111"/>
  <c r="H87" i="111"/>
  <c r="Z242" i="111"/>
  <c r="AB242" i="111" s="1"/>
  <c r="AC242" i="111"/>
  <c r="C248" i="111"/>
  <c r="B249" i="111"/>
  <c r="R240" i="111"/>
  <c r="O244" i="110"/>
  <c r="P242" i="110"/>
  <c r="Q242" i="110"/>
  <c r="S242" i="110" s="1"/>
  <c r="M245" i="110"/>
  <c r="D245" i="110" s="1"/>
  <c r="L246" i="110"/>
  <c r="C249" i="110"/>
  <c r="B250" i="110"/>
  <c r="Z243" i="110"/>
  <c r="AB243" i="110" s="1"/>
  <c r="AC243" i="110"/>
  <c r="V91" i="110"/>
  <c r="H91" i="110"/>
  <c r="AA248" i="110"/>
  <c r="R241" i="110"/>
  <c r="O244" i="109"/>
  <c r="P242" i="109"/>
  <c r="Q242" i="109"/>
  <c r="S242" i="109" s="1"/>
  <c r="Z243" i="109"/>
  <c r="AB243" i="109" s="1"/>
  <c r="AC243" i="109"/>
  <c r="M245" i="109"/>
  <c r="D245" i="109" s="1"/>
  <c r="L246" i="109"/>
  <c r="B250" i="109"/>
  <c r="C249" i="109"/>
  <c r="V91" i="109"/>
  <c r="H91" i="109"/>
  <c r="AA248" i="109"/>
  <c r="R241" i="109"/>
  <c r="O244" i="108"/>
  <c r="P242" i="108"/>
  <c r="Q242" i="108"/>
  <c r="S242" i="108" s="1"/>
  <c r="L246" i="108"/>
  <c r="M245" i="108"/>
  <c r="D245" i="108" s="1"/>
  <c r="AC243" i="108"/>
  <c r="Z243" i="108"/>
  <c r="AB243" i="108" s="1"/>
  <c r="C249" i="108"/>
  <c r="B250" i="108"/>
  <c r="V91" i="108"/>
  <c r="H91" i="108"/>
  <c r="AA248" i="108"/>
  <c r="O244" i="107"/>
  <c r="P242" i="107"/>
  <c r="Q242" i="107"/>
  <c r="S242" i="107" s="1"/>
  <c r="R241" i="106"/>
  <c r="AC243" i="107"/>
  <c r="Z243" i="107"/>
  <c r="AB243" i="107" s="1"/>
  <c r="L246" i="107"/>
  <c r="M245" i="107"/>
  <c r="D245" i="107" s="1"/>
  <c r="AA248" i="107"/>
  <c r="R241" i="107"/>
  <c r="H91" i="107"/>
  <c r="C249" i="107"/>
  <c r="B250" i="107"/>
  <c r="O244" i="106"/>
  <c r="P242" i="106"/>
  <c r="Q242" i="106"/>
  <c r="S242" i="106" s="1"/>
  <c r="R241" i="104"/>
  <c r="R240" i="105"/>
  <c r="V87" i="106"/>
  <c r="H87" i="106"/>
  <c r="L246" i="106"/>
  <c r="M245" i="106"/>
  <c r="D245" i="106" s="1"/>
  <c r="AC243" i="106"/>
  <c r="Z243" i="106"/>
  <c r="AB243" i="106" s="1"/>
  <c r="C249" i="106"/>
  <c r="B250" i="106"/>
  <c r="AA248" i="106"/>
  <c r="O244" i="105"/>
  <c r="P241" i="105"/>
  <c r="Q241" i="105"/>
  <c r="S241" i="105" s="1"/>
  <c r="C248" i="105"/>
  <c r="B249" i="105"/>
  <c r="AC242" i="105"/>
  <c r="Z242" i="105"/>
  <c r="AB242" i="105" s="1"/>
  <c r="L246" i="105"/>
  <c r="M245" i="105"/>
  <c r="D245" i="105" s="1"/>
  <c r="AA247" i="105"/>
  <c r="W88" i="105"/>
  <c r="O244" i="104"/>
  <c r="P242" i="104"/>
  <c r="Q242" i="104"/>
  <c r="S242" i="104" s="1"/>
  <c r="U91" i="104"/>
  <c r="E91" i="104" s="1"/>
  <c r="I90" i="104"/>
  <c r="L246" i="104"/>
  <c r="M245" i="104"/>
  <c r="D245" i="104" s="1"/>
  <c r="AC243" i="104"/>
  <c r="Z243" i="104"/>
  <c r="AB243" i="104" s="1"/>
  <c r="R141" i="94"/>
  <c r="AA248" i="104"/>
  <c r="S141" i="94"/>
  <c r="C249" i="104"/>
  <c r="B250" i="104"/>
  <c r="O243" i="103"/>
  <c r="P240" i="103"/>
  <c r="Q240" i="103"/>
  <c r="S240" i="103" s="1"/>
  <c r="F90" i="103"/>
  <c r="X90" i="103"/>
  <c r="AA248" i="103"/>
  <c r="M244" i="103"/>
  <c r="D244" i="103" s="1"/>
  <c r="L245" i="103"/>
  <c r="Z242" i="103"/>
  <c r="AB242" i="103" s="1"/>
  <c r="AC242" i="103"/>
  <c r="C249" i="103"/>
  <c r="B250" i="103"/>
  <c r="R239" i="103"/>
  <c r="O244" i="102"/>
  <c r="P242" i="102"/>
  <c r="Q242" i="102"/>
  <c r="S242" i="102" s="1"/>
  <c r="U91" i="102"/>
  <c r="E91" i="102" s="1"/>
  <c r="I90" i="102"/>
  <c r="W91" i="102"/>
  <c r="C249" i="102"/>
  <c r="B250" i="102"/>
  <c r="Z243" i="102"/>
  <c r="AB243" i="102" s="1"/>
  <c r="AC243" i="102"/>
  <c r="AA248" i="102"/>
  <c r="M245" i="102"/>
  <c r="D245" i="102" s="1"/>
  <c r="L246" i="102"/>
  <c r="R241" i="102"/>
  <c r="P242" i="101"/>
  <c r="Q242" i="101"/>
  <c r="S242" i="101" s="1"/>
  <c r="O244" i="101"/>
  <c r="L246" i="101"/>
  <c r="M245" i="101"/>
  <c r="D245" i="101" s="1"/>
  <c r="AC243" i="101"/>
  <c r="Z243" i="101"/>
  <c r="AB243" i="101" s="1"/>
  <c r="AA248" i="101"/>
  <c r="F86" i="101"/>
  <c r="X86" i="101"/>
  <c r="R241" i="101"/>
  <c r="C249" i="101"/>
  <c r="B250" i="101"/>
  <c r="O243" i="100"/>
  <c r="P240" i="100"/>
  <c r="Q240" i="100"/>
  <c r="S240" i="100" s="1"/>
  <c r="M244" i="100"/>
  <c r="D244" i="100" s="1"/>
  <c r="L245" i="100"/>
  <c r="AA247" i="100"/>
  <c r="Z242" i="100"/>
  <c r="AB242" i="100" s="1"/>
  <c r="AC242" i="100"/>
  <c r="C248" i="100"/>
  <c r="B249" i="100"/>
  <c r="R239" i="100"/>
  <c r="O244" i="99"/>
  <c r="P241" i="99"/>
  <c r="Q241" i="99"/>
  <c r="S241" i="99" s="1"/>
  <c r="M245" i="99"/>
  <c r="D245" i="99" s="1"/>
  <c r="L246" i="99"/>
  <c r="W89" i="99"/>
  <c r="AA248" i="99"/>
  <c r="C249" i="99"/>
  <c r="B250" i="99"/>
  <c r="Z243" i="99"/>
  <c r="AB243" i="99" s="1"/>
  <c r="AC243" i="99"/>
  <c r="R240" i="99"/>
  <c r="U84" i="98"/>
  <c r="I83" i="98"/>
  <c r="O244" i="98"/>
  <c r="L246" i="98"/>
  <c r="M245" i="98"/>
  <c r="D245" i="98" s="1"/>
  <c r="AC242" i="98"/>
  <c r="Z242" i="98"/>
  <c r="AB242" i="98" s="1"/>
  <c r="C249" i="98"/>
  <c r="B250" i="98"/>
  <c r="P145" i="98"/>
  <c r="Q145" i="98"/>
  <c r="AA248" i="98"/>
  <c r="O244" i="97"/>
  <c r="U234" i="97"/>
  <c r="W234" i="97" s="1"/>
  <c r="V234" i="97" s="1"/>
  <c r="X234" i="97" s="1"/>
  <c r="AA247" i="97"/>
  <c r="M245" i="97"/>
  <c r="D245" i="97" s="1"/>
  <c r="L246" i="97"/>
  <c r="Z243" i="97"/>
  <c r="AB243" i="97" s="1"/>
  <c r="AC243" i="97"/>
  <c r="P137" i="97"/>
  <c r="I136" i="97"/>
  <c r="Q137" i="97"/>
  <c r="F137" i="97" s="1"/>
  <c r="C248" i="97"/>
  <c r="B249" i="97"/>
  <c r="U232" i="96"/>
  <c r="W232" i="96" s="1"/>
  <c r="V232" i="96" s="1"/>
  <c r="X232" i="96" s="1"/>
  <c r="O243" i="96"/>
  <c r="AA247" i="96"/>
  <c r="C248" i="96"/>
  <c r="B249" i="96"/>
  <c r="AC242" i="96"/>
  <c r="Z242" i="96"/>
  <c r="AB242" i="96" s="1"/>
  <c r="L245" i="96"/>
  <c r="M244" i="96"/>
  <c r="D244" i="96" s="1"/>
  <c r="O244" i="95"/>
  <c r="AA248" i="95"/>
  <c r="L246" i="95"/>
  <c r="M245" i="95"/>
  <c r="D245" i="95" s="1"/>
  <c r="AC243" i="95"/>
  <c r="Z243" i="95"/>
  <c r="AB243" i="95" s="1"/>
  <c r="C249" i="95"/>
  <c r="B250" i="95"/>
  <c r="O242" i="94"/>
  <c r="AA247" i="94"/>
  <c r="C248" i="94"/>
  <c r="B249" i="94"/>
  <c r="L244" i="94"/>
  <c r="M243" i="94"/>
  <c r="D243" i="94" s="1"/>
  <c r="AC241" i="94"/>
  <c r="Z241" i="94"/>
  <c r="AB241" i="94" s="1"/>
  <c r="W91" i="104" l="1"/>
  <c r="V91" i="104" s="1"/>
  <c r="V80" i="95"/>
  <c r="H80" i="95"/>
  <c r="U83" i="94"/>
  <c r="I82" i="94"/>
  <c r="W86" i="113"/>
  <c r="V86" i="113" s="1"/>
  <c r="I86" i="100"/>
  <c r="U87" i="100"/>
  <c r="E87" i="100" s="1"/>
  <c r="E139" i="96"/>
  <c r="R139" i="96"/>
  <c r="H139" i="96" s="1"/>
  <c r="F139" i="96"/>
  <c r="S139" i="96"/>
  <c r="U222" i="117"/>
  <c r="W222" i="117" s="1"/>
  <c r="V222" i="117" s="1"/>
  <c r="X222" i="117" s="1"/>
  <c r="AA249" i="117"/>
  <c r="AC244" i="117"/>
  <c r="Z244" i="117"/>
  <c r="AB244" i="117" s="1"/>
  <c r="L247" i="117"/>
  <c r="M246" i="117"/>
  <c r="D246" i="117" s="1"/>
  <c r="O245" i="117"/>
  <c r="C250" i="117"/>
  <c r="B251" i="117"/>
  <c r="P138" i="117"/>
  <c r="I137" i="117"/>
  <c r="Q138" i="117"/>
  <c r="F138" i="117" s="1"/>
  <c r="O245" i="116"/>
  <c r="U214" i="116"/>
  <c r="W214" i="116" s="1"/>
  <c r="V214" i="116" s="1"/>
  <c r="X214" i="116" s="1"/>
  <c r="S137" i="97"/>
  <c r="S141" i="116"/>
  <c r="L247" i="116"/>
  <c r="M246" i="116"/>
  <c r="D246" i="116" s="1"/>
  <c r="C250" i="116"/>
  <c r="B251" i="116"/>
  <c r="Z244" i="116"/>
  <c r="AB244" i="116" s="1"/>
  <c r="AC244" i="116"/>
  <c r="R141" i="116"/>
  <c r="H141" i="116" s="1"/>
  <c r="E141" i="116"/>
  <c r="AA249" i="116"/>
  <c r="R242" i="114"/>
  <c r="S136" i="95"/>
  <c r="P137" i="95" s="1"/>
  <c r="O245" i="115"/>
  <c r="P243" i="115"/>
  <c r="Q243" i="115"/>
  <c r="S243" i="115" s="1"/>
  <c r="F91" i="115"/>
  <c r="X91" i="115"/>
  <c r="B250" i="115"/>
  <c r="C249" i="115"/>
  <c r="M246" i="115"/>
  <c r="D246" i="115" s="1"/>
  <c r="L247" i="115"/>
  <c r="AA248" i="115"/>
  <c r="Z244" i="115"/>
  <c r="AB244" i="115" s="1"/>
  <c r="AC244" i="115"/>
  <c r="R242" i="115"/>
  <c r="O245" i="114"/>
  <c r="P243" i="114"/>
  <c r="Q243" i="114"/>
  <c r="S243" i="114" s="1"/>
  <c r="C250" i="114"/>
  <c r="B251" i="114"/>
  <c r="AC244" i="114"/>
  <c r="Z244" i="114"/>
  <c r="AB244" i="114" s="1"/>
  <c r="L247" i="114"/>
  <c r="M246" i="114"/>
  <c r="D246" i="114" s="1"/>
  <c r="R136" i="95"/>
  <c r="AA249" i="114"/>
  <c r="F88" i="114"/>
  <c r="X88" i="114"/>
  <c r="O244" i="113"/>
  <c r="P242" i="113"/>
  <c r="Q242" i="113"/>
  <c r="S242" i="113" s="1"/>
  <c r="R241" i="112"/>
  <c r="M245" i="113"/>
  <c r="D245" i="113" s="1"/>
  <c r="L246" i="113"/>
  <c r="Z243" i="113"/>
  <c r="AB243" i="113" s="1"/>
  <c r="AC243" i="113"/>
  <c r="C249" i="113"/>
  <c r="B250" i="113"/>
  <c r="AA248" i="113"/>
  <c r="R241" i="113"/>
  <c r="O245" i="112"/>
  <c r="P242" i="112"/>
  <c r="Q242" i="112"/>
  <c r="S242" i="112" s="1"/>
  <c r="AC244" i="112"/>
  <c r="Z244" i="112"/>
  <c r="AB244" i="112" s="1"/>
  <c r="L247" i="112"/>
  <c r="M246" i="112"/>
  <c r="D246" i="112" s="1"/>
  <c r="B251" i="112"/>
  <c r="C250" i="112"/>
  <c r="F91" i="112"/>
  <c r="X91" i="112"/>
  <c r="AA249" i="112"/>
  <c r="O245" i="111"/>
  <c r="P242" i="111"/>
  <c r="Q242" i="111"/>
  <c r="S242" i="111" s="1"/>
  <c r="C249" i="111"/>
  <c r="B250" i="111"/>
  <c r="Z243" i="111"/>
  <c r="AB243" i="111" s="1"/>
  <c r="AC243" i="111"/>
  <c r="AA248" i="111"/>
  <c r="F87" i="111"/>
  <c r="X87" i="111"/>
  <c r="L247" i="111"/>
  <c r="M246" i="111"/>
  <c r="D246" i="111" s="1"/>
  <c r="R241" i="111"/>
  <c r="O245" i="110"/>
  <c r="P243" i="110"/>
  <c r="Q243" i="110"/>
  <c r="S243" i="110" s="1"/>
  <c r="R242" i="106"/>
  <c r="R242" i="108"/>
  <c r="F91" i="110"/>
  <c r="X91" i="110"/>
  <c r="AA249" i="110"/>
  <c r="Z244" i="110"/>
  <c r="AB244" i="110" s="1"/>
  <c r="AC244" i="110"/>
  <c r="C250" i="110"/>
  <c r="B251" i="110"/>
  <c r="L247" i="110"/>
  <c r="M246" i="110"/>
  <c r="D246" i="110" s="1"/>
  <c r="R242" i="110"/>
  <c r="O245" i="109"/>
  <c r="P243" i="109"/>
  <c r="Q243" i="109"/>
  <c r="S243" i="109" s="1"/>
  <c r="F91" i="109"/>
  <c r="X91" i="109"/>
  <c r="B251" i="109"/>
  <c r="C250" i="109"/>
  <c r="R242" i="107"/>
  <c r="AA249" i="109"/>
  <c r="M246" i="109"/>
  <c r="D246" i="109" s="1"/>
  <c r="L247" i="109"/>
  <c r="Z244" i="109"/>
  <c r="AB244" i="109" s="1"/>
  <c r="AC244" i="109"/>
  <c r="R242" i="109"/>
  <c r="O245" i="108"/>
  <c r="P243" i="108"/>
  <c r="Q243" i="108"/>
  <c r="S243" i="108" s="1"/>
  <c r="F91" i="108"/>
  <c r="X91" i="108"/>
  <c r="AA249" i="108"/>
  <c r="AC244" i="108"/>
  <c r="Z244" i="108"/>
  <c r="AB244" i="108" s="1"/>
  <c r="L247" i="108"/>
  <c r="M246" i="108"/>
  <c r="D246" i="108" s="1"/>
  <c r="C250" i="108"/>
  <c r="B251" i="108"/>
  <c r="O245" i="107"/>
  <c r="P243" i="107"/>
  <c r="Q243" i="107"/>
  <c r="S243" i="107" s="1"/>
  <c r="R241" i="105"/>
  <c r="C250" i="107"/>
  <c r="B251" i="107"/>
  <c r="AA249" i="107"/>
  <c r="F91" i="107"/>
  <c r="X91" i="107"/>
  <c r="L247" i="107"/>
  <c r="M246" i="107"/>
  <c r="D246" i="107" s="1"/>
  <c r="AC244" i="107"/>
  <c r="Z244" i="107"/>
  <c r="AB244" i="107" s="1"/>
  <c r="O245" i="106"/>
  <c r="P243" i="106"/>
  <c r="Q243" i="106"/>
  <c r="S243" i="106" s="1"/>
  <c r="AA249" i="106"/>
  <c r="AC244" i="106"/>
  <c r="Z244" i="106"/>
  <c r="AB244" i="106" s="1"/>
  <c r="L247" i="106"/>
  <c r="M246" i="106"/>
  <c r="D246" i="106" s="1"/>
  <c r="F87" i="106"/>
  <c r="X87" i="106"/>
  <c r="B251" i="106"/>
  <c r="C250" i="106"/>
  <c r="O245" i="105"/>
  <c r="P242" i="105"/>
  <c r="Q242" i="105"/>
  <c r="S242" i="105" s="1"/>
  <c r="L247" i="105"/>
  <c r="M246" i="105"/>
  <c r="D246" i="105" s="1"/>
  <c r="AC243" i="105"/>
  <c r="Z243" i="105"/>
  <c r="AB243" i="105" s="1"/>
  <c r="AA248" i="105"/>
  <c r="R242" i="104"/>
  <c r="V88" i="105"/>
  <c r="H88" i="105"/>
  <c r="C249" i="105"/>
  <c r="B250" i="105"/>
  <c r="O245" i="104"/>
  <c r="P243" i="104"/>
  <c r="Q243" i="104"/>
  <c r="S243" i="104" s="1"/>
  <c r="AA249" i="104"/>
  <c r="AC244" i="104"/>
  <c r="Z244" i="104"/>
  <c r="AB244" i="104" s="1"/>
  <c r="L247" i="104"/>
  <c r="M246" i="104"/>
  <c r="D246" i="104" s="1"/>
  <c r="C250" i="104"/>
  <c r="B251" i="104"/>
  <c r="P142" i="94"/>
  <c r="Q142" i="94"/>
  <c r="H91" i="104"/>
  <c r="O244" i="103"/>
  <c r="P241" i="103"/>
  <c r="Q241" i="103"/>
  <c r="S241" i="103" s="1"/>
  <c r="C250" i="103"/>
  <c r="B251" i="103"/>
  <c r="Z243" i="103"/>
  <c r="AB243" i="103" s="1"/>
  <c r="AC243" i="103"/>
  <c r="M245" i="103"/>
  <c r="D245" i="103" s="1"/>
  <c r="L246" i="103"/>
  <c r="AA249" i="103"/>
  <c r="U91" i="103"/>
  <c r="E91" i="103" s="1"/>
  <c r="I90" i="103"/>
  <c r="R240" i="103"/>
  <c r="O245" i="102"/>
  <c r="P243" i="102"/>
  <c r="Q243" i="102"/>
  <c r="S243" i="102" s="1"/>
  <c r="L247" i="102"/>
  <c r="M246" i="102"/>
  <c r="D246" i="102" s="1"/>
  <c r="AA249" i="102"/>
  <c r="Z244" i="102"/>
  <c r="AB244" i="102" s="1"/>
  <c r="AC244" i="102"/>
  <c r="C250" i="102"/>
  <c r="B251" i="102"/>
  <c r="V91" i="102"/>
  <c r="H91" i="102"/>
  <c r="R242" i="102"/>
  <c r="P243" i="101"/>
  <c r="Q243" i="101"/>
  <c r="S243" i="101" s="1"/>
  <c r="O245" i="101"/>
  <c r="AA249" i="101"/>
  <c r="U87" i="101"/>
  <c r="E87" i="101" s="1"/>
  <c r="I86" i="101"/>
  <c r="AC244" i="101"/>
  <c r="Z244" i="101"/>
  <c r="AB244" i="101" s="1"/>
  <c r="L247" i="101"/>
  <c r="M246" i="101"/>
  <c r="D246" i="101" s="1"/>
  <c r="R242" i="101"/>
  <c r="C250" i="101"/>
  <c r="B251" i="101"/>
  <c r="O244" i="100"/>
  <c r="P241" i="100"/>
  <c r="Q241" i="100"/>
  <c r="S241" i="100" s="1"/>
  <c r="C249" i="100"/>
  <c r="B250" i="100"/>
  <c r="Z243" i="100"/>
  <c r="AB243" i="100" s="1"/>
  <c r="AC243" i="100"/>
  <c r="AA248" i="100"/>
  <c r="M245" i="100"/>
  <c r="D245" i="100" s="1"/>
  <c r="L246" i="100"/>
  <c r="R240" i="100"/>
  <c r="O245" i="99"/>
  <c r="P242" i="99"/>
  <c r="Q242" i="99"/>
  <c r="S242" i="99" s="1"/>
  <c r="AA249" i="99"/>
  <c r="V89" i="99"/>
  <c r="H89" i="99"/>
  <c r="Z244" i="99"/>
  <c r="AB244" i="99" s="1"/>
  <c r="AC244" i="99"/>
  <c r="C250" i="99"/>
  <c r="B251" i="99"/>
  <c r="L247" i="99"/>
  <c r="M246" i="99"/>
  <c r="D246" i="99" s="1"/>
  <c r="R241" i="99"/>
  <c r="W84" i="98"/>
  <c r="E84" i="98"/>
  <c r="O245" i="98"/>
  <c r="S145" i="98"/>
  <c r="C250" i="98"/>
  <c r="B251" i="98"/>
  <c r="R145" i="98"/>
  <c r="AA249" i="98"/>
  <c r="AC243" i="98"/>
  <c r="Z243" i="98"/>
  <c r="AB243" i="98" s="1"/>
  <c r="L247" i="98"/>
  <c r="M246" i="98"/>
  <c r="D246" i="98" s="1"/>
  <c r="O245" i="97"/>
  <c r="U235" i="97"/>
  <c r="W235" i="97" s="1"/>
  <c r="V235" i="97" s="1"/>
  <c r="X235" i="97" s="1"/>
  <c r="C249" i="97"/>
  <c r="B250" i="97"/>
  <c r="R137" i="97"/>
  <c r="H137" i="97" s="1"/>
  <c r="E137" i="97"/>
  <c r="Z244" i="97"/>
  <c r="AB244" i="97" s="1"/>
  <c r="AC244" i="97"/>
  <c r="L247" i="97"/>
  <c r="M246" i="97"/>
  <c r="D246" i="97" s="1"/>
  <c r="AA248" i="97"/>
  <c r="P138" i="97"/>
  <c r="I137" i="97"/>
  <c r="Q138" i="97"/>
  <c r="F138" i="97" s="1"/>
  <c r="O244" i="96"/>
  <c r="U233" i="96"/>
  <c r="W233" i="96" s="1"/>
  <c r="V233" i="96" s="1"/>
  <c r="X233" i="96" s="1"/>
  <c r="C249" i="96"/>
  <c r="B250" i="96"/>
  <c r="L246" i="96"/>
  <c r="M245" i="96"/>
  <c r="D245" i="96" s="1"/>
  <c r="AC243" i="96"/>
  <c r="Z243" i="96"/>
  <c r="AB243" i="96" s="1"/>
  <c r="AA248" i="96"/>
  <c r="O245" i="95"/>
  <c r="C250" i="95"/>
  <c r="B251" i="95"/>
  <c r="AA249" i="95"/>
  <c r="AC244" i="95"/>
  <c r="Z244" i="95"/>
  <c r="AB244" i="95" s="1"/>
  <c r="L247" i="95"/>
  <c r="M246" i="95"/>
  <c r="D246" i="95" s="1"/>
  <c r="O243" i="94"/>
  <c r="C249" i="94"/>
  <c r="B250" i="94"/>
  <c r="AC242" i="94"/>
  <c r="Z242" i="94"/>
  <c r="AB242" i="94" s="1"/>
  <c r="L245" i="94"/>
  <c r="M244" i="94"/>
  <c r="D244" i="94" s="1"/>
  <c r="AA248" i="94"/>
  <c r="W91" i="103" l="1"/>
  <c r="X80" i="95"/>
  <c r="F80" i="95"/>
  <c r="W83" i="94"/>
  <c r="E83" i="94"/>
  <c r="H86" i="113"/>
  <c r="Q137" i="95"/>
  <c r="R242" i="105"/>
  <c r="W87" i="100"/>
  <c r="F86" i="113"/>
  <c r="X86" i="113"/>
  <c r="P140" i="96"/>
  <c r="I139" i="96"/>
  <c r="Q140" i="96"/>
  <c r="U223" i="117"/>
  <c r="W223" i="117" s="1"/>
  <c r="V223" i="117" s="1"/>
  <c r="X223" i="117" s="1"/>
  <c r="S138" i="117"/>
  <c r="B252" i="117"/>
  <c r="C251" i="117"/>
  <c r="O246" i="117"/>
  <c r="R138" i="117"/>
  <c r="H138" i="117" s="1"/>
  <c r="E138" i="117"/>
  <c r="AA250" i="117"/>
  <c r="L248" i="117"/>
  <c r="M247" i="117"/>
  <c r="D247" i="117" s="1"/>
  <c r="AC245" i="117"/>
  <c r="Z245" i="117"/>
  <c r="AB245" i="117" s="1"/>
  <c r="O246" i="116"/>
  <c r="U215" i="116"/>
  <c r="W215" i="116" s="1"/>
  <c r="V215" i="116" s="1"/>
  <c r="X215" i="116" s="1"/>
  <c r="AA250" i="116"/>
  <c r="L248" i="116"/>
  <c r="M247" i="116"/>
  <c r="D247" i="116" s="1"/>
  <c r="Z245" i="116"/>
  <c r="AB245" i="116" s="1"/>
  <c r="AC245" i="116"/>
  <c r="B252" i="116"/>
  <c r="C251" i="116"/>
  <c r="P142" i="116"/>
  <c r="I141" i="116"/>
  <c r="Q142" i="116"/>
  <c r="F142" i="116" s="1"/>
  <c r="R243" i="114"/>
  <c r="O246" i="115"/>
  <c r="P244" i="115"/>
  <c r="Q244" i="115"/>
  <c r="S244" i="115" s="1"/>
  <c r="Z245" i="115"/>
  <c r="AB245" i="115" s="1"/>
  <c r="AC245" i="115"/>
  <c r="B251" i="115"/>
  <c r="C250" i="115"/>
  <c r="M247" i="115"/>
  <c r="D247" i="115" s="1"/>
  <c r="L248" i="115"/>
  <c r="AA249" i="115"/>
  <c r="U92" i="115"/>
  <c r="E92" i="115" s="1"/>
  <c r="I91" i="115"/>
  <c r="R243" i="115"/>
  <c r="O246" i="114"/>
  <c r="P244" i="114"/>
  <c r="Q244" i="114"/>
  <c r="S244" i="114" s="1"/>
  <c r="U89" i="114"/>
  <c r="E89" i="114" s="1"/>
  <c r="I88" i="114"/>
  <c r="L248" i="114"/>
  <c r="M247" i="114"/>
  <c r="D247" i="114" s="1"/>
  <c r="AC245" i="114"/>
  <c r="Z245" i="114"/>
  <c r="AB245" i="114" s="1"/>
  <c r="AA250" i="114"/>
  <c r="B252" i="114"/>
  <c r="C251" i="114"/>
  <c r="O245" i="113"/>
  <c r="P243" i="113"/>
  <c r="Q243" i="113"/>
  <c r="S243" i="113" s="1"/>
  <c r="R242" i="112"/>
  <c r="C250" i="113"/>
  <c r="B251" i="113"/>
  <c r="Z244" i="113"/>
  <c r="AB244" i="113" s="1"/>
  <c r="AC244" i="113"/>
  <c r="L247" i="113"/>
  <c r="M246" i="113"/>
  <c r="D246" i="113" s="1"/>
  <c r="AA249" i="113"/>
  <c r="R242" i="113"/>
  <c r="O246" i="112"/>
  <c r="P243" i="112"/>
  <c r="Q243" i="112"/>
  <c r="S243" i="112" s="1"/>
  <c r="B252" i="112"/>
  <c r="C251" i="112"/>
  <c r="M247" i="112"/>
  <c r="D247" i="112" s="1"/>
  <c r="L248" i="112"/>
  <c r="AC245" i="112"/>
  <c r="Z245" i="112"/>
  <c r="AB245" i="112" s="1"/>
  <c r="U92" i="112"/>
  <c r="E92" i="112" s="1"/>
  <c r="I91" i="112"/>
  <c r="W92" i="112"/>
  <c r="AA250" i="112"/>
  <c r="O246" i="111"/>
  <c r="P243" i="111"/>
  <c r="Q243" i="111"/>
  <c r="S243" i="111" s="1"/>
  <c r="U88" i="111"/>
  <c r="E88" i="111" s="1"/>
  <c r="I87" i="111"/>
  <c r="W88" i="111"/>
  <c r="AA249" i="111"/>
  <c r="L248" i="111"/>
  <c r="M247" i="111"/>
  <c r="D247" i="111" s="1"/>
  <c r="Z244" i="111"/>
  <c r="AB244" i="111" s="1"/>
  <c r="AC244" i="111"/>
  <c r="C250" i="111"/>
  <c r="B251" i="111"/>
  <c r="R242" i="111"/>
  <c r="O246" i="110"/>
  <c r="P244" i="110"/>
  <c r="Q244" i="110"/>
  <c r="S244" i="110" s="1"/>
  <c r="B252" i="110"/>
  <c r="C251" i="110"/>
  <c r="Z245" i="110"/>
  <c r="AB245" i="110" s="1"/>
  <c r="AC245" i="110"/>
  <c r="L248" i="110"/>
  <c r="M247" i="110"/>
  <c r="D247" i="110" s="1"/>
  <c r="AA250" i="110"/>
  <c r="U92" i="110"/>
  <c r="E92" i="110" s="1"/>
  <c r="I91" i="110"/>
  <c r="R243" i="110"/>
  <c r="O246" i="109"/>
  <c r="P244" i="109"/>
  <c r="Q244" i="109"/>
  <c r="S244" i="109" s="1"/>
  <c r="R243" i="107"/>
  <c r="R243" i="108"/>
  <c r="B252" i="109"/>
  <c r="C251" i="109"/>
  <c r="Z245" i="109"/>
  <c r="AB245" i="109" s="1"/>
  <c r="AC245" i="109"/>
  <c r="M247" i="109"/>
  <c r="D247" i="109" s="1"/>
  <c r="L248" i="109"/>
  <c r="AA250" i="109"/>
  <c r="U92" i="109"/>
  <c r="E92" i="109" s="1"/>
  <c r="I91" i="109"/>
  <c r="R243" i="109"/>
  <c r="O246" i="108"/>
  <c r="P244" i="108"/>
  <c r="Q244" i="108"/>
  <c r="S244" i="108" s="1"/>
  <c r="B252" i="108"/>
  <c r="C251" i="108"/>
  <c r="AA250" i="108"/>
  <c r="L248" i="108"/>
  <c r="M247" i="108"/>
  <c r="D247" i="108" s="1"/>
  <c r="AC245" i="108"/>
  <c r="Z245" i="108"/>
  <c r="AB245" i="108" s="1"/>
  <c r="U92" i="108"/>
  <c r="E92" i="108" s="1"/>
  <c r="I91" i="108"/>
  <c r="O246" i="107"/>
  <c r="P244" i="107"/>
  <c r="Q244" i="107"/>
  <c r="S244" i="107" s="1"/>
  <c r="AC245" i="107"/>
  <c r="Z245" i="107"/>
  <c r="AB245" i="107" s="1"/>
  <c r="L248" i="107"/>
  <c r="M247" i="107"/>
  <c r="D247" i="107" s="1"/>
  <c r="B252" i="107"/>
  <c r="C251" i="107"/>
  <c r="R243" i="106"/>
  <c r="U92" i="107"/>
  <c r="E92" i="107" s="1"/>
  <c r="I91" i="107"/>
  <c r="AA250" i="107"/>
  <c r="O246" i="106"/>
  <c r="P244" i="106"/>
  <c r="Q244" i="106"/>
  <c r="S244" i="106" s="1"/>
  <c r="AA250" i="106"/>
  <c r="U88" i="106"/>
  <c r="E88" i="106" s="1"/>
  <c r="I87" i="106"/>
  <c r="B252" i="106"/>
  <c r="C251" i="106"/>
  <c r="L248" i="106"/>
  <c r="M247" i="106"/>
  <c r="D247" i="106" s="1"/>
  <c r="AC245" i="106"/>
  <c r="Z245" i="106"/>
  <c r="AB245" i="106" s="1"/>
  <c r="O246" i="105"/>
  <c r="P243" i="105"/>
  <c r="Q243" i="105"/>
  <c r="S243" i="105" s="1"/>
  <c r="AA249" i="105"/>
  <c r="F88" i="105"/>
  <c r="X88" i="105"/>
  <c r="AC244" i="105"/>
  <c r="Z244" i="105"/>
  <c r="AB244" i="105" s="1"/>
  <c r="L248" i="105"/>
  <c r="M247" i="105"/>
  <c r="D247" i="105" s="1"/>
  <c r="S142" i="94"/>
  <c r="Q143" i="94" s="1"/>
  <c r="R243" i="104"/>
  <c r="B251" i="105"/>
  <c r="C250" i="105"/>
  <c r="O246" i="104"/>
  <c r="P244" i="104"/>
  <c r="Q244" i="104"/>
  <c r="S244" i="104" s="1"/>
  <c r="B252" i="104"/>
  <c r="C251" i="104"/>
  <c r="F91" i="104"/>
  <c r="X91" i="104"/>
  <c r="R142" i="94"/>
  <c r="AA250" i="104"/>
  <c r="L248" i="104"/>
  <c r="M247" i="104"/>
  <c r="D247" i="104" s="1"/>
  <c r="AC245" i="104"/>
  <c r="Z245" i="104"/>
  <c r="AB245" i="104" s="1"/>
  <c r="O245" i="103"/>
  <c r="P242" i="103"/>
  <c r="Q242" i="103"/>
  <c r="S242" i="103" s="1"/>
  <c r="V91" i="103"/>
  <c r="H91" i="103"/>
  <c r="AA250" i="103"/>
  <c r="L247" i="103"/>
  <c r="M246" i="103"/>
  <c r="D246" i="103" s="1"/>
  <c r="Z244" i="103"/>
  <c r="AB244" i="103" s="1"/>
  <c r="AC244" i="103"/>
  <c r="B252" i="103"/>
  <c r="C251" i="103"/>
  <c r="R241" i="103"/>
  <c r="O246" i="102"/>
  <c r="P244" i="102"/>
  <c r="Q244" i="102"/>
  <c r="S244" i="102" s="1"/>
  <c r="B252" i="102"/>
  <c r="C251" i="102"/>
  <c r="Z245" i="102"/>
  <c r="AB245" i="102" s="1"/>
  <c r="AC245" i="102"/>
  <c r="L248" i="102"/>
  <c r="M247" i="102"/>
  <c r="D247" i="102" s="1"/>
  <c r="F91" i="102"/>
  <c r="X91" i="102"/>
  <c r="AA250" i="102"/>
  <c r="R243" i="102"/>
  <c r="O246" i="101"/>
  <c r="P244" i="101"/>
  <c r="Q244" i="101"/>
  <c r="S244" i="101" s="1"/>
  <c r="AA250" i="101"/>
  <c r="W87" i="101"/>
  <c r="R243" i="101"/>
  <c r="B252" i="101"/>
  <c r="C251" i="101"/>
  <c r="L248" i="101"/>
  <c r="M247" i="101"/>
  <c r="D247" i="101" s="1"/>
  <c r="AC245" i="101"/>
  <c r="Z245" i="101"/>
  <c r="AB245" i="101" s="1"/>
  <c r="O245" i="100"/>
  <c r="P242" i="100"/>
  <c r="Q242" i="100"/>
  <c r="S242" i="100" s="1"/>
  <c r="L247" i="100"/>
  <c r="M246" i="100"/>
  <c r="D246" i="100" s="1"/>
  <c r="AA249" i="100"/>
  <c r="Z244" i="100"/>
  <c r="AB244" i="100" s="1"/>
  <c r="AC244" i="100"/>
  <c r="C250" i="100"/>
  <c r="B251" i="100"/>
  <c r="R241" i="100"/>
  <c r="O246" i="99"/>
  <c r="P243" i="99"/>
  <c r="Q243" i="99"/>
  <c r="S243" i="99" s="1"/>
  <c r="B252" i="99"/>
  <c r="C251" i="99"/>
  <c r="Z245" i="99"/>
  <c r="AB245" i="99" s="1"/>
  <c r="AC245" i="99"/>
  <c r="L248" i="99"/>
  <c r="M247" i="99"/>
  <c r="D247" i="99" s="1"/>
  <c r="AA250" i="99"/>
  <c r="F89" i="99"/>
  <c r="X89" i="99"/>
  <c r="R242" i="99"/>
  <c r="V84" i="98"/>
  <c r="H84" i="98"/>
  <c r="O246" i="98"/>
  <c r="L248" i="98"/>
  <c r="M247" i="98"/>
  <c r="D247" i="98" s="1"/>
  <c r="AC244" i="98"/>
  <c r="Z244" i="98"/>
  <c r="AB244" i="98" s="1"/>
  <c r="B252" i="98"/>
  <c r="C251" i="98"/>
  <c r="P146" i="98"/>
  <c r="Q146" i="98"/>
  <c r="AA250" i="98"/>
  <c r="O246" i="97"/>
  <c r="U236" i="97"/>
  <c r="W236" i="97" s="1"/>
  <c r="V236" i="97" s="1"/>
  <c r="X236" i="97" s="1"/>
  <c r="S138" i="97"/>
  <c r="Z245" i="97"/>
  <c r="AB245" i="97" s="1"/>
  <c r="AC245" i="97"/>
  <c r="C250" i="97"/>
  <c r="B251" i="97"/>
  <c r="R138" i="97"/>
  <c r="H138" i="97" s="1"/>
  <c r="E138" i="97"/>
  <c r="L248" i="97"/>
  <c r="M247" i="97"/>
  <c r="D247" i="97" s="1"/>
  <c r="AA249" i="97"/>
  <c r="U234" i="96"/>
  <c r="W234" i="96" s="1"/>
  <c r="V234" i="96" s="1"/>
  <c r="X234" i="96" s="1"/>
  <c r="O245" i="96"/>
  <c r="AC244" i="96"/>
  <c r="Z244" i="96"/>
  <c r="AB244" i="96" s="1"/>
  <c r="L247" i="96"/>
  <c r="M246" i="96"/>
  <c r="D246" i="96" s="1"/>
  <c r="AA249" i="96"/>
  <c r="C250" i="96"/>
  <c r="B251" i="96"/>
  <c r="O246" i="95"/>
  <c r="L248" i="95"/>
  <c r="M247" i="95"/>
  <c r="D247" i="95" s="1"/>
  <c r="AC245" i="95"/>
  <c r="Z245" i="95"/>
  <c r="AB245" i="95" s="1"/>
  <c r="AA250" i="95"/>
  <c r="B252" i="95"/>
  <c r="C251" i="95"/>
  <c r="O244" i="94"/>
  <c r="C250" i="94"/>
  <c r="B251" i="94"/>
  <c r="L246" i="94"/>
  <c r="M245" i="94"/>
  <c r="D245" i="94" s="1"/>
  <c r="AC243" i="94"/>
  <c r="Z243" i="94"/>
  <c r="AB243" i="94" s="1"/>
  <c r="AA249" i="94"/>
  <c r="W88" i="106" l="1"/>
  <c r="W92" i="109"/>
  <c r="W92" i="107"/>
  <c r="W92" i="115"/>
  <c r="W92" i="108"/>
  <c r="W92" i="110"/>
  <c r="U81" i="95"/>
  <c r="I80" i="95"/>
  <c r="V83" i="94"/>
  <c r="H83" i="94"/>
  <c r="S137" i="95"/>
  <c r="R137" i="95"/>
  <c r="U87" i="113"/>
  <c r="I86" i="113"/>
  <c r="V87" i="100"/>
  <c r="H87" i="100"/>
  <c r="P143" i="94"/>
  <c r="F140" i="96"/>
  <c r="S140" i="96"/>
  <c r="R140" i="96"/>
  <c r="H140" i="96" s="1"/>
  <c r="E140" i="96"/>
  <c r="O247" i="117"/>
  <c r="U224" i="117"/>
  <c r="W224" i="117" s="1"/>
  <c r="V224" i="117" s="1"/>
  <c r="X224" i="117" s="1"/>
  <c r="AC246" i="117"/>
  <c r="Z246" i="117"/>
  <c r="AB246" i="117" s="1"/>
  <c r="L249" i="117"/>
  <c r="M248" i="117"/>
  <c r="D248" i="117" s="1"/>
  <c r="AA251" i="117"/>
  <c r="P139" i="117"/>
  <c r="I138" i="117"/>
  <c r="Q139" i="117"/>
  <c r="F139" i="117" s="1"/>
  <c r="C252" i="117"/>
  <c r="B253" i="117"/>
  <c r="O247" i="116"/>
  <c r="U216" i="116"/>
  <c r="W216" i="116" s="1"/>
  <c r="V216" i="116" s="1"/>
  <c r="X216" i="116" s="1"/>
  <c r="S142" i="116"/>
  <c r="AA251" i="116"/>
  <c r="Z246" i="116"/>
  <c r="AB246" i="116" s="1"/>
  <c r="AC246" i="116"/>
  <c r="R142" i="116"/>
  <c r="H142" i="116" s="1"/>
  <c r="E142" i="116"/>
  <c r="C252" i="116"/>
  <c r="B253" i="116"/>
  <c r="L249" i="116"/>
  <c r="M248" i="116"/>
  <c r="D248" i="116" s="1"/>
  <c r="R244" i="114"/>
  <c r="O247" i="115"/>
  <c r="P245" i="115"/>
  <c r="Q245" i="115"/>
  <c r="S245" i="115" s="1"/>
  <c r="V92" i="115"/>
  <c r="H92" i="115"/>
  <c r="B252" i="115"/>
  <c r="C251" i="115"/>
  <c r="M248" i="115"/>
  <c r="D248" i="115" s="1"/>
  <c r="L249" i="115"/>
  <c r="AA250" i="115"/>
  <c r="Z246" i="115"/>
  <c r="AB246" i="115" s="1"/>
  <c r="AC246" i="115"/>
  <c r="R244" i="115"/>
  <c r="O247" i="114"/>
  <c r="P245" i="114"/>
  <c r="Q245" i="114"/>
  <c r="S245" i="114" s="1"/>
  <c r="AA251" i="114"/>
  <c r="AC246" i="114"/>
  <c r="Z246" i="114"/>
  <c r="AB246" i="114" s="1"/>
  <c r="L249" i="114"/>
  <c r="M248" i="114"/>
  <c r="D248" i="114" s="1"/>
  <c r="R244" i="104"/>
  <c r="R243" i="105"/>
  <c r="P138" i="95"/>
  <c r="Q138" i="95"/>
  <c r="S138" i="95" s="1"/>
  <c r="C252" i="114"/>
  <c r="B253" i="114"/>
  <c r="W89" i="114"/>
  <c r="O246" i="113"/>
  <c r="P244" i="113"/>
  <c r="Q244" i="113"/>
  <c r="S244" i="113" s="1"/>
  <c r="L248" i="113"/>
  <c r="M247" i="113"/>
  <c r="D247" i="113" s="1"/>
  <c r="AA250" i="113"/>
  <c r="R243" i="112"/>
  <c r="Z245" i="113"/>
  <c r="AB245" i="113" s="1"/>
  <c r="AC245" i="113"/>
  <c r="B252" i="113"/>
  <c r="C251" i="113"/>
  <c r="R243" i="113"/>
  <c r="O247" i="112"/>
  <c r="P244" i="112"/>
  <c r="Q244" i="112"/>
  <c r="S244" i="112" s="1"/>
  <c r="AC246" i="112"/>
  <c r="Z246" i="112"/>
  <c r="AB246" i="112" s="1"/>
  <c r="C252" i="112"/>
  <c r="B253" i="112"/>
  <c r="V92" i="112"/>
  <c r="H92" i="112"/>
  <c r="M248" i="112"/>
  <c r="D248" i="112" s="1"/>
  <c r="L249" i="112"/>
  <c r="AA251" i="112"/>
  <c r="O247" i="111"/>
  <c r="P244" i="111"/>
  <c r="Q244" i="111"/>
  <c r="S244" i="111" s="1"/>
  <c r="B252" i="111"/>
  <c r="C251" i="111"/>
  <c r="Z245" i="111"/>
  <c r="AB245" i="111" s="1"/>
  <c r="AC245" i="111"/>
  <c r="AA250" i="111"/>
  <c r="L249" i="111"/>
  <c r="M248" i="111"/>
  <c r="D248" i="111" s="1"/>
  <c r="V88" i="111"/>
  <c r="H88" i="111"/>
  <c r="R243" i="111"/>
  <c r="O247" i="110"/>
  <c r="P245" i="110"/>
  <c r="Q245" i="110"/>
  <c r="S245" i="110" s="1"/>
  <c r="V92" i="110"/>
  <c r="H92" i="110"/>
  <c r="L249" i="110"/>
  <c r="M248" i="110"/>
  <c r="D248" i="110" s="1"/>
  <c r="C252" i="110"/>
  <c r="B253" i="110"/>
  <c r="R244" i="108"/>
  <c r="Z246" i="110"/>
  <c r="AB246" i="110" s="1"/>
  <c r="AC246" i="110"/>
  <c r="AA251" i="110"/>
  <c r="R244" i="110"/>
  <c r="O247" i="109"/>
  <c r="P245" i="109"/>
  <c r="Q245" i="109"/>
  <c r="S245" i="109" s="1"/>
  <c r="R244" i="107"/>
  <c r="V92" i="109"/>
  <c r="H92" i="109"/>
  <c r="C252" i="109"/>
  <c r="B253" i="109"/>
  <c r="M248" i="109"/>
  <c r="D248" i="109" s="1"/>
  <c r="L249" i="109"/>
  <c r="Z246" i="109"/>
  <c r="AB246" i="109" s="1"/>
  <c r="AC246" i="109"/>
  <c r="AA251" i="109"/>
  <c r="R244" i="109"/>
  <c r="O247" i="108"/>
  <c r="P245" i="108"/>
  <c r="Q245" i="108"/>
  <c r="S245" i="108" s="1"/>
  <c r="V92" i="108"/>
  <c r="H92" i="108"/>
  <c r="C252" i="108"/>
  <c r="B253" i="108"/>
  <c r="AC246" i="108"/>
  <c r="Z246" i="108"/>
  <c r="AB246" i="108" s="1"/>
  <c r="L249" i="108"/>
  <c r="M248" i="108"/>
  <c r="D248" i="108" s="1"/>
  <c r="AA251" i="108"/>
  <c r="O247" i="107"/>
  <c r="P245" i="107"/>
  <c r="Q245" i="107"/>
  <c r="S245" i="107" s="1"/>
  <c r="V92" i="107"/>
  <c r="H92" i="107"/>
  <c r="C252" i="107"/>
  <c r="B253" i="107"/>
  <c r="L249" i="107"/>
  <c r="M248" i="107"/>
  <c r="D248" i="107" s="1"/>
  <c r="AC246" i="107"/>
  <c r="Z246" i="107"/>
  <c r="AB246" i="107" s="1"/>
  <c r="R244" i="106"/>
  <c r="AA251" i="107"/>
  <c r="O247" i="106"/>
  <c r="P245" i="106"/>
  <c r="Q245" i="106"/>
  <c r="S245" i="106" s="1"/>
  <c r="AA251" i="106"/>
  <c r="V88" i="106"/>
  <c r="H88" i="106"/>
  <c r="AC246" i="106"/>
  <c r="Z246" i="106"/>
  <c r="AB246" i="106" s="1"/>
  <c r="L249" i="106"/>
  <c r="M248" i="106"/>
  <c r="D248" i="106" s="1"/>
  <c r="C252" i="106"/>
  <c r="B253" i="106"/>
  <c r="O247" i="105"/>
  <c r="P244" i="105"/>
  <c r="Q244" i="105"/>
  <c r="S244" i="105" s="1"/>
  <c r="AA250" i="105"/>
  <c r="U89" i="105"/>
  <c r="E89" i="105" s="1"/>
  <c r="I88" i="105"/>
  <c r="B252" i="105"/>
  <c r="C251" i="105"/>
  <c r="L249" i="105"/>
  <c r="M248" i="105"/>
  <c r="D248" i="105" s="1"/>
  <c r="AC245" i="105"/>
  <c r="Z245" i="105"/>
  <c r="AB245" i="105" s="1"/>
  <c r="O247" i="104"/>
  <c r="P245" i="104"/>
  <c r="Q245" i="104"/>
  <c r="S245" i="104" s="1"/>
  <c r="AC246" i="104"/>
  <c r="Z246" i="104"/>
  <c r="AB246" i="104" s="1"/>
  <c r="L249" i="104"/>
  <c r="M248" i="104"/>
  <c r="D248" i="104" s="1"/>
  <c r="U92" i="104"/>
  <c r="E92" i="104" s="1"/>
  <c r="I91" i="104"/>
  <c r="W92" i="104"/>
  <c r="AA251" i="104"/>
  <c r="S143" i="94"/>
  <c r="C252" i="104"/>
  <c r="B253" i="104"/>
  <c r="R143" i="94"/>
  <c r="O246" i="103"/>
  <c r="P243" i="103"/>
  <c r="Q243" i="103"/>
  <c r="S243" i="103" s="1"/>
  <c r="R244" i="101"/>
  <c r="AA251" i="103"/>
  <c r="Z245" i="103"/>
  <c r="AB245" i="103" s="1"/>
  <c r="AC245" i="103"/>
  <c r="F91" i="103"/>
  <c r="X91" i="103"/>
  <c r="C252" i="103"/>
  <c r="B253" i="103"/>
  <c r="L248" i="103"/>
  <c r="M247" i="103"/>
  <c r="D247" i="103" s="1"/>
  <c r="R242" i="103"/>
  <c r="O247" i="102"/>
  <c r="P245" i="102"/>
  <c r="Q245" i="102"/>
  <c r="S245" i="102" s="1"/>
  <c r="L249" i="102"/>
  <c r="M248" i="102"/>
  <c r="D248" i="102" s="1"/>
  <c r="C252" i="102"/>
  <c r="B253" i="102"/>
  <c r="U92" i="102"/>
  <c r="E92" i="102" s="1"/>
  <c r="I91" i="102"/>
  <c r="Z246" i="102"/>
  <c r="AB246" i="102" s="1"/>
  <c r="AC246" i="102"/>
  <c r="AA251" i="102"/>
  <c r="R244" i="102"/>
  <c r="O247" i="101"/>
  <c r="P245" i="101"/>
  <c r="Q245" i="101"/>
  <c r="S245" i="101" s="1"/>
  <c r="AA251" i="101"/>
  <c r="AC246" i="101"/>
  <c r="Z246" i="101"/>
  <c r="AB246" i="101" s="1"/>
  <c r="L249" i="101"/>
  <c r="M248" i="101"/>
  <c r="D248" i="101" s="1"/>
  <c r="C252" i="101"/>
  <c r="B253" i="101"/>
  <c r="V87" i="101"/>
  <c r="H87" i="101"/>
  <c r="O246" i="100"/>
  <c r="P243" i="100"/>
  <c r="Q243" i="100"/>
  <c r="S243" i="100" s="1"/>
  <c r="B252" i="100"/>
  <c r="C251" i="100"/>
  <c r="Z245" i="100"/>
  <c r="AB245" i="100" s="1"/>
  <c r="AC245" i="100"/>
  <c r="L248" i="100"/>
  <c r="M247" i="100"/>
  <c r="D247" i="100" s="1"/>
  <c r="AA250" i="100"/>
  <c r="R242" i="100"/>
  <c r="O247" i="99"/>
  <c r="P244" i="99"/>
  <c r="Q244" i="99"/>
  <c r="S244" i="99" s="1"/>
  <c r="U90" i="99"/>
  <c r="E90" i="99" s="1"/>
  <c r="I89" i="99"/>
  <c r="L249" i="99"/>
  <c r="M248" i="99"/>
  <c r="D248" i="99" s="1"/>
  <c r="C252" i="99"/>
  <c r="B253" i="99"/>
  <c r="Z246" i="99"/>
  <c r="AB246" i="99" s="1"/>
  <c r="AC246" i="99"/>
  <c r="AA251" i="99"/>
  <c r="R243" i="99"/>
  <c r="X84" i="98"/>
  <c r="F84" i="98"/>
  <c r="O247" i="98"/>
  <c r="S146" i="98"/>
  <c r="AA251" i="98"/>
  <c r="R146" i="98"/>
  <c r="C252" i="98"/>
  <c r="B253" i="98"/>
  <c r="AC245" i="98"/>
  <c r="Z245" i="98"/>
  <c r="AB245" i="98" s="1"/>
  <c r="L249" i="98"/>
  <c r="M248" i="98"/>
  <c r="D248" i="98" s="1"/>
  <c r="O247" i="97"/>
  <c r="U237" i="97"/>
  <c r="W237" i="97" s="1"/>
  <c r="V237" i="97" s="1"/>
  <c r="X237" i="97" s="1"/>
  <c r="L249" i="97"/>
  <c r="M248" i="97"/>
  <c r="D248" i="97" s="1"/>
  <c r="AA250" i="97"/>
  <c r="B252" i="97"/>
  <c r="C251" i="97"/>
  <c r="Z246" i="97"/>
  <c r="AB246" i="97" s="1"/>
  <c r="AC246" i="97"/>
  <c r="P139" i="97"/>
  <c r="I138" i="97"/>
  <c r="Q139" i="97"/>
  <c r="F139" i="97" s="1"/>
  <c r="O246" i="96"/>
  <c r="U235" i="96"/>
  <c r="W235" i="96" s="1"/>
  <c r="V235" i="96" s="1"/>
  <c r="X235" i="96" s="1"/>
  <c r="B252" i="96"/>
  <c r="C251" i="96"/>
  <c r="L248" i="96"/>
  <c r="M247" i="96"/>
  <c r="D247" i="96" s="1"/>
  <c r="AC245" i="96"/>
  <c r="Z245" i="96"/>
  <c r="AB245" i="96" s="1"/>
  <c r="AA250" i="96"/>
  <c r="O247" i="95"/>
  <c r="AA251" i="95"/>
  <c r="AC246" i="95"/>
  <c r="Z246" i="95"/>
  <c r="AB246" i="95" s="1"/>
  <c r="L249" i="95"/>
  <c r="M248" i="95"/>
  <c r="D248" i="95" s="1"/>
  <c r="C252" i="95"/>
  <c r="B253" i="95"/>
  <c r="O245" i="94"/>
  <c r="AC244" i="94"/>
  <c r="Z244" i="94"/>
  <c r="AB244" i="94" s="1"/>
  <c r="L247" i="94"/>
  <c r="M246" i="94"/>
  <c r="D246" i="94" s="1"/>
  <c r="B252" i="94"/>
  <c r="C251" i="94"/>
  <c r="AA250" i="94"/>
  <c r="W92" i="102" l="1"/>
  <c r="V92" i="102" s="1"/>
  <c r="W89" i="105"/>
  <c r="W81" i="95"/>
  <c r="E81" i="95"/>
  <c r="X83" i="94"/>
  <c r="F83" i="94"/>
  <c r="F87" i="100"/>
  <c r="X87" i="100"/>
  <c r="E87" i="113"/>
  <c r="W87" i="113"/>
  <c r="Q141" i="96"/>
  <c r="P141" i="96"/>
  <c r="I140" i="96"/>
  <c r="O248" i="117"/>
  <c r="U225" i="117"/>
  <c r="W225" i="117" s="1"/>
  <c r="V225" i="117" s="1"/>
  <c r="X225" i="117" s="1"/>
  <c r="C253" i="117"/>
  <c r="B254" i="117"/>
  <c r="C254" i="117" s="1"/>
  <c r="S139" i="117"/>
  <c r="L250" i="117"/>
  <c r="M249" i="117"/>
  <c r="D249" i="117" s="1"/>
  <c r="AC247" i="117"/>
  <c r="Z247" i="117"/>
  <c r="AB247" i="117" s="1"/>
  <c r="AA252" i="117"/>
  <c r="R139" i="117"/>
  <c r="H139" i="117" s="1"/>
  <c r="E139" i="117"/>
  <c r="U217" i="116"/>
  <c r="W217" i="116" s="1"/>
  <c r="V217" i="116" s="1"/>
  <c r="X217" i="116" s="1"/>
  <c r="L250" i="116"/>
  <c r="M249" i="116"/>
  <c r="AA252" i="116"/>
  <c r="P143" i="116"/>
  <c r="I142" i="116"/>
  <c r="Q143" i="116"/>
  <c r="F143" i="116" s="1"/>
  <c r="O248" i="116"/>
  <c r="D249" i="116"/>
  <c r="C253" i="116"/>
  <c r="B254" i="116"/>
  <c r="C254" i="116" s="1"/>
  <c r="AC247" i="116"/>
  <c r="Z247" i="116"/>
  <c r="AB247" i="116" s="1"/>
  <c r="R245" i="114"/>
  <c r="O248" i="115"/>
  <c r="P246" i="115"/>
  <c r="Q246" i="115"/>
  <c r="S246" i="115" s="1"/>
  <c r="Z247" i="115"/>
  <c r="AB247" i="115" s="1"/>
  <c r="AC247" i="115"/>
  <c r="C252" i="115"/>
  <c r="B253" i="115"/>
  <c r="F92" i="115"/>
  <c r="X92" i="115"/>
  <c r="M249" i="115"/>
  <c r="D249" i="115" s="1"/>
  <c r="L250" i="115"/>
  <c r="AA251" i="115"/>
  <c r="R245" i="115"/>
  <c r="O248" i="114"/>
  <c r="P246" i="114"/>
  <c r="Q246" i="114"/>
  <c r="S246" i="114" s="1"/>
  <c r="C253" i="114"/>
  <c r="B254" i="114"/>
  <c r="C254" i="114" s="1"/>
  <c r="P139" i="95"/>
  <c r="Q139" i="95"/>
  <c r="V89" i="114"/>
  <c r="H89" i="114"/>
  <c r="AA252" i="114"/>
  <c r="R138" i="95"/>
  <c r="L250" i="114"/>
  <c r="M249" i="114"/>
  <c r="D249" i="114" s="1"/>
  <c r="AC247" i="114"/>
  <c r="Z247" i="114"/>
  <c r="AB247" i="114" s="1"/>
  <c r="O247" i="113"/>
  <c r="P245" i="113"/>
  <c r="Q245" i="113"/>
  <c r="S245" i="113" s="1"/>
  <c r="C252" i="113"/>
  <c r="B253" i="113"/>
  <c r="L249" i="113"/>
  <c r="M248" i="113"/>
  <c r="D248" i="113" s="1"/>
  <c r="AA251" i="113"/>
  <c r="Z246" i="113"/>
  <c r="AB246" i="113" s="1"/>
  <c r="AC246" i="113"/>
  <c r="R244" i="113"/>
  <c r="O248" i="112"/>
  <c r="P245" i="112"/>
  <c r="Q245" i="112"/>
  <c r="S245" i="112" s="1"/>
  <c r="F92" i="112"/>
  <c r="X92" i="112"/>
  <c r="AA252" i="112"/>
  <c r="Z247" i="112"/>
  <c r="AB247" i="112" s="1"/>
  <c r="AC247" i="112"/>
  <c r="R244" i="112"/>
  <c r="M249" i="112"/>
  <c r="D249" i="112" s="1"/>
  <c r="L250" i="112"/>
  <c r="C253" i="112"/>
  <c r="B254" i="112"/>
  <c r="C254" i="112" s="1"/>
  <c r="O248" i="111"/>
  <c r="C252" i="111"/>
  <c r="B253" i="111"/>
  <c r="P245" i="111"/>
  <c r="Q245" i="111"/>
  <c r="S245" i="111" s="1"/>
  <c r="F88" i="111"/>
  <c r="X88" i="111"/>
  <c r="L250" i="111"/>
  <c r="M249" i="111"/>
  <c r="D249" i="111" s="1"/>
  <c r="Z246" i="111"/>
  <c r="AB246" i="111" s="1"/>
  <c r="AC246" i="111"/>
  <c r="AA251" i="111"/>
  <c r="R244" i="111"/>
  <c r="O248" i="110"/>
  <c r="AC247" i="110"/>
  <c r="Z247" i="110"/>
  <c r="AB247" i="110" s="1"/>
  <c r="AA252" i="110"/>
  <c r="L250" i="110"/>
  <c r="M249" i="110"/>
  <c r="D249" i="110" s="1"/>
  <c r="F92" i="110"/>
  <c r="X92" i="110"/>
  <c r="P246" i="110"/>
  <c r="Q246" i="110"/>
  <c r="S246" i="110" s="1"/>
  <c r="C253" i="110"/>
  <c r="B254" i="110"/>
  <c r="C254" i="110" s="1"/>
  <c r="R245" i="110"/>
  <c r="O248" i="109"/>
  <c r="P246" i="109"/>
  <c r="Q246" i="109"/>
  <c r="S246" i="109" s="1"/>
  <c r="R245" i="104"/>
  <c r="R245" i="107"/>
  <c r="R245" i="108"/>
  <c r="Z247" i="109"/>
  <c r="AB247" i="109" s="1"/>
  <c r="AC247" i="109"/>
  <c r="M249" i="109"/>
  <c r="D249" i="109" s="1"/>
  <c r="L250" i="109"/>
  <c r="C253" i="109"/>
  <c r="B254" i="109"/>
  <c r="C254" i="109" s="1"/>
  <c r="AA252" i="109"/>
  <c r="F92" i="109"/>
  <c r="X92" i="109"/>
  <c r="R245" i="109"/>
  <c r="O248" i="108"/>
  <c r="P246" i="108"/>
  <c r="Q246" i="108"/>
  <c r="S246" i="108" s="1"/>
  <c r="L250" i="108"/>
  <c r="M249" i="108"/>
  <c r="D249" i="108" s="1"/>
  <c r="AC247" i="108"/>
  <c r="Z247" i="108"/>
  <c r="AB247" i="108" s="1"/>
  <c r="AA252" i="108"/>
  <c r="F92" i="108"/>
  <c r="X92" i="108"/>
  <c r="C253" i="108"/>
  <c r="B254" i="108"/>
  <c r="C254" i="108" s="1"/>
  <c r="O248" i="107"/>
  <c r="P246" i="107"/>
  <c r="Q246" i="107"/>
  <c r="S246" i="107" s="1"/>
  <c r="AC247" i="107"/>
  <c r="Z247" i="107"/>
  <c r="AB247" i="107" s="1"/>
  <c r="L250" i="107"/>
  <c r="M249" i="107"/>
  <c r="D249" i="107" s="1"/>
  <c r="AA252" i="107"/>
  <c r="F92" i="107"/>
  <c r="X92" i="107"/>
  <c r="R244" i="105"/>
  <c r="R245" i="106"/>
  <c r="C253" i="107"/>
  <c r="B254" i="107"/>
  <c r="C254" i="107" s="1"/>
  <c r="O248" i="106"/>
  <c r="P246" i="106"/>
  <c r="Q246" i="106"/>
  <c r="S246" i="106" s="1"/>
  <c r="C253" i="106"/>
  <c r="B254" i="106"/>
  <c r="C254" i="106" s="1"/>
  <c r="AA252" i="106"/>
  <c r="L250" i="106"/>
  <c r="M249" i="106"/>
  <c r="D249" i="106" s="1"/>
  <c r="AC247" i="106"/>
  <c r="Z247" i="106"/>
  <c r="AB247" i="106" s="1"/>
  <c r="F88" i="106"/>
  <c r="X88" i="106"/>
  <c r="O248" i="105"/>
  <c r="P245" i="105"/>
  <c r="Q245" i="105"/>
  <c r="S245" i="105" s="1"/>
  <c r="AA251" i="105"/>
  <c r="V89" i="105"/>
  <c r="H89" i="105"/>
  <c r="AC246" i="105"/>
  <c r="Z246" i="105"/>
  <c r="AB246" i="105" s="1"/>
  <c r="L250" i="105"/>
  <c r="M249" i="105"/>
  <c r="D249" i="105" s="1"/>
  <c r="C252" i="105"/>
  <c r="B253" i="105"/>
  <c r="O248" i="104"/>
  <c r="P246" i="104"/>
  <c r="Q246" i="104"/>
  <c r="S246" i="104" s="1"/>
  <c r="AA252" i="104"/>
  <c r="P144" i="94"/>
  <c r="Q144" i="94"/>
  <c r="L250" i="104"/>
  <c r="M249" i="104"/>
  <c r="D249" i="104" s="1"/>
  <c r="AC247" i="104"/>
  <c r="Z247" i="104"/>
  <c r="AB247" i="104" s="1"/>
  <c r="C253" i="104"/>
  <c r="B254" i="104"/>
  <c r="C254" i="104" s="1"/>
  <c r="V92" i="104"/>
  <c r="H92" i="104"/>
  <c r="O247" i="103"/>
  <c r="P244" i="103"/>
  <c r="Q244" i="103"/>
  <c r="S244" i="103" s="1"/>
  <c r="L249" i="103"/>
  <c r="M248" i="103"/>
  <c r="D248" i="103" s="1"/>
  <c r="AA252" i="103"/>
  <c r="C253" i="103"/>
  <c r="B254" i="103"/>
  <c r="C254" i="103" s="1"/>
  <c r="U92" i="103"/>
  <c r="E92" i="103" s="1"/>
  <c r="I91" i="103"/>
  <c r="Z246" i="103"/>
  <c r="AB246" i="103" s="1"/>
  <c r="AC246" i="103"/>
  <c r="R243" i="103"/>
  <c r="O248" i="102"/>
  <c r="AA252" i="102"/>
  <c r="L250" i="102"/>
  <c r="M249" i="102"/>
  <c r="D249" i="102" s="1"/>
  <c r="P246" i="102"/>
  <c r="Q246" i="102"/>
  <c r="S246" i="102" s="1"/>
  <c r="R245" i="101"/>
  <c r="AC247" i="102"/>
  <c r="Z247" i="102"/>
  <c r="AB247" i="102" s="1"/>
  <c r="H92" i="102"/>
  <c r="C253" i="102"/>
  <c r="B254" i="102"/>
  <c r="C254" i="102" s="1"/>
  <c r="R245" i="102"/>
  <c r="O248" i="101"/>
  <c r="P246" i="101"/>
  <c r="Q246" i="101"/>
  <c r="S246" i="101" s="1"/>
  <c r="C253" i="101"/>
  <c r="B254" i="101"/>
  <c r="C254" i="101" s="1"/>
  <c r="F87" i="101"/>
  <c r="X87" i="101"/>
  <c r="AA252" i="101"/>
  <c r="L250" i="101"/>
  <c r="M249" i="101"/>
  <c r="D249" i="101" s="1"/>
  <c r="AC247" i="101"/>
  <c r="Z247" i="101"/>
  <c r="AB247" i="101" s="1"/>
  <c r="O247" i="100"/>
  <c r="P244" i="100"/>
  <c r="Q244" i="100"/>
  <c r="S244" i="100" s="1"/>
  <c r="L249" i="100"/>
  <c r="M248" i="100"/>
  <c r="D248" i="100" s="1"/>
  <c r="C252" i="100"/>
  <c r="B253" i="100"/>
  <c r="Z246" i="100"/>
  <c r="AB246" i="100" s="1"/>
  <c r="AC246" i="100"/>
  <c r="AA251" i="100"/>
  <c r="R243" i="100"/>
  <c r="O248" i="99"/>
  <c r="AA252" i="99"/>
  <c r="L250" i="99"/>
  <c r="M249" i="99"/>
  <c r="D249" i="99" s="1"/>
  <c r="P245" i="99"/>
  <c r="Q245" i="99"/>
  <c r="S245" i="99" s="1"/>
  <c r="AC247" i="99"/>
  <c r="Z247" i="99"/>
  <c r="AB247" i="99" s="1"/>
  <c r="C253" i="99"/>
  <c r="B254" i="99"/>
  <c r="C254" i="99" s="1"/>
  <c r="W90" i="99"/>
  <c r="R244" i="99"/>
  <c r="U85" i="98"/>
  <c r="I84" i="98"/>
  <c r="O248" i="98"/>
  <c r="L250" i="98"/>
  <c r="M249" i="98"/>
  <c r="D249" i="98" s="1"/>
  <c r="AC246" i="98"/>
  <c r="Z246" i="98"/>
  <c r="AB246" i="98" s="1"/>
  <c r="AA252" i="98"/>
  <c r="P147" i="98"/>
  <c r="Q147" i="98"/>
  <c r="C253" i="98"/>
  <c r="B254" i="98"/>
  <c r="C254" i="98" s="1"/>
  <c r="O248" i="97"/>
  <c r="R139" i="97"/>
  <c r="H139" i="97" s="1"/>
  <c r="E139" i="97"/>
  <c r="AC247" i="97"/>
  <c r="Z247" i="97"/>
  <c r="AB247" i="97" s="1"/>
  <c r="AA251" i="97"/>
  <c r="L250" i="97"/>
  <c r="M249" i="97"/>
  <c r="D249" i="97" s="1"/>
  <c r="U238" i="97"/>
  <c r="W238" i="97" s="1"/>
  <c r="V238" i="97" s="1"/>
  <c r="X238" i="97" s="1"/>
  <c r="S139" i="97"/>
  <c r="C252" i="97"/>
  <c r="B253" i="97"/>
  <c r="U236" i="96"/>
  <c r="W236" i="96" s="1"/>
  <c r="V236" i="96" s="1"/>
  <c r="X236" i="96" s="1"/>
  <c r="O247" i="96"/>
  <c r="AC246" i="96"/>
  <c r="Z246" i="96"/>
  <c r="AB246" i="96" s="1"/>
  <c r="L249" i="96"/>
  <c r="M248" i="96"/>
  <c r="D248" i="96" s="1"/>
  <c r="C252" i="96"/>
  <c r="B253" i="96"/>
  <c r="AA251" i="96"/>
  <c r="O248" i="95"/>
  <c r="C253" i="95"/>
  <c r="B254" i="95"/>
  <c r="C254" i="95" s="1"/>
  <c r="AA252" i="95"/>
  <c r="L250" i="95"/>
  <c r="M249" i="95"/>
  <c r="D249" i="95" s="1"/>
  <c r="AC247" i="95"/>
  <c r="Z247" i="95"/>
  <c r="AB247" i="95" s="1"/>
  <c r="O246" i="94"/>
  <c r="AA251" i="94"/>
  <c r="L248" i="94"/>
  <c r="M247" i="94"/>
  <c r="D247" i="94" s="1"/>
  <c r="AC245" i="94"/>
  <c r="Z245" i="94"/>
  <c r="AB245" i="94" s="1"/>
  <c r="C252" i="94"/>
  <c r="B253" i="94"/>
  <c r="W92" i="103" l="1"/>
  <c r="V81" i="95"/>
  <c r="H81" i="95"/>
  <c r="U84" i="94"/>
  <c r="I83" i="94"/>
  <c r="V87" i="113"/>
  <c r="H87" i="113"/>
  <c r="I87" i="100"/>
  <c r="U88" i="100"/>
  <c r="E88" i="100" s="1"/>
  <c r="R141" i="96"/>
  <c r="H141" i="96" s="1"/>
  <c r="E141" i="96"/>
  <c r="F141" i="96"/>
  <c r="S141" i="96"/>
  <c r="U226" i="117"/>
  <c r="W226" i="117" s="1"/>
  <c r="V226" i="117" s="1"/>
  <c r="X226" i="117" s="1"/>
  <c r="O249" i="117"/>
  <c r="P140" i="117"/>
  <c r="I139" i="117"/>
  <c r="Q140" i="117"/>
  <c r="F140" i="117" s="1"/>
  <c r="AA253" i="117"/>
  <c r="AC248" i="117"/>
  <c r="Z248" i="117"/>
  <c r="AB248" i="117" s="1"/>
  <c r="L251" i="117"/>
  <c r="M250" i="117"/>
  <c r="D250" i="117" s="1"/>
  <c r="AA254" i="117"/>
  <c r="U218" i="116"/>
  <c r="W218" i="116" s="1"/>
  <c r="V218" i="116" s="1"/>
  <c r="X218" i="116" s="1"/>
  <c r="AA254" i="116"/>
  <c r="O249" i="116"/>
  <c r="S143" i="116"/>
  <c r="L251" i="116"/>
  <c r="M250" i="116"/>
  <c r="D250" i="116" s="1"/>
  <c r="AC248" i="116"/>
  <c r="Z248" i="116"/>
  <c r="AB248" i="116" s="1"/>
  <c r="AA253" i="116"/>
  <c r="R143" i="116"/>
  <c r="H143" i="116" s="1"/>
  <c r="E143" i="116"/>
  <c r="O249" i="115"/>
  <c r="P247" i="115"/>
  <c r="Q247" i="115"/>
  <c r="S247" i="115" s="1"/>
  <c r="AA252" i="115"/>
  <c r="R246" i="114"/>
  <c r="M250" i="115"/>
  <c r="D250" i="115" s="1"/>
  <c r="L251" i="115"/>
  <c r="U93" i="115"/>
  <c r="E93" i="115" s="1"/>
  <c r="I92" i="115"/>
  <c r="C253" i="115"/>
  <c r="B254" i="115"/>
  <c r="C254" i="115" s="1"/>
  <c r="Z248" i="115"/>
  <c r="AB248" i="115" s="1"/>
  <c r="AC248" i="115"/>
  <c r="R246" i="115"/>
  <c r="O249" i="114"/>
  <c r="P247" i="114"/>
  <c r="Q247" i="114"/>
  <c r="S247" i="114" s="1"/>
  <c r="AC248" i="114"/>
  <c r="Z248" i="114"/>
  <c r="AB248" i="114" s="1"/>
  <c r="L251" i="114"/>
  <c r="M250" i="114"/>
  <c r="D250" i="114" s="1"/>
  <c r="R139" i="95"/>
  <c r="AA253" i="114"/>
  <c r="F89" i="114"/>
  <c r="X89" i="114"/>
  <c r="S139" i="95"/>
  <c r="AA254" i="114"/>
  <c r="O248" i="113"/>
  <c r="AC247" i="113"/>
  <c r="Z247" i="113"/>
  <c r="AB247" i="113" s="1"/>
  <c r="L250" i="113"/>
  <c r="M249" i="113"/>
  <c r="D249" i="113" s="1"/>
  <c r="AA252" i="113"/>
  <c r="P246" i="113"/>
  <c r="Q246" i="113"/>
  <c r="S246" i="113" s="1"/>
  <c r="C253" i="113"/>
  <c r="B254" i="113"/>
  <c r="C254" i="113" s="1"/>
  <c r="R245" i="113"/>
  <c r="O249" i="112"/>
  <c r="P246" i="112"/>
  <c r="Q246" i="112"/>
  <c r="S246" i="112" s="1"/>
  <c r="AA253" i="112"/>
  <c r="Z248" i="112"/>
  <c r="AB248" i="112" s="1"/>
  <c r="AC248" i="112"/>
  <c r="R245" i="112"/>
  <c r="AA254" i="112"/>
  <c r="M250" i="112"/>
  <c r="D250" i="112" s="1"/>
  <c r="L251" i="112"/>
  <c r="U93" i="112"/>
  <c r="E93" i="112" s="1"/>
  <c r="I92" i="112"/>
  <c r="O249" i="111"/>
  <c r="P246" i="111"/>
  <c r="Q246" i="111"/>
  <c r="S246" i="111" s="1"/>
  <c r="L251" i="111"/>
  <c r="M250" i="111"/>
  <c r="D250" i="111" s="1"/>
  <c r="C253" i="111"/>
  <c r="B254" i="111"/>
  <c r="C254" i="111" s="1"/>
  <c r="AC247" i="111"/>
  <c r="Z247" i="111"/>
  <c r="AB247" i="111" s="1"/>
  <c r="U89" i="111"/>
  <c r="E89" i="111" s="1"/>
  <c r="I88" i="111"/>
  <c r="R245" i="111"/>
  <c r="AA252" i="111"/>
  <c r="P247" i="110"/>
  <c r="Q247" i="110"/>
  <c r="S247" i="110" s="1"/>
  <c r="O249" i="110"/>
  <c r="AA254" i="110"/>
  <c r="R246" i="110"/>
  <c r="L251" i="110"/>
  <c r="M250" i="110"/>
  <c r="D250" i="110" s="1"/>
  <c r="AA253" i="110"/>
  <c r="U93" i="110"/>
  <c r="E93" i="110" s="1"/>
  <c r="I92" i="110"/>
  <c r="AC248" i="110"/>
  <c r="Z248" i="110"/>
  <c r="AB248" i="110" s="1"/>
  <c r="O249" i="109"/>
  <c r="P247" i="109"/>
  <c r="Q247" i="109"/>
  <c r="S247" i="109" s="1"/>
  <c r="R246" i="107"/>
  <c r="R246" i="108"/>
  <c r="AA254" i="109"/>
  <c r="M250" i="109"/>
  <c r="D250" i="109" s="1"/>
  <c r="L251" i="109"/>
  <c r="Z248" i="109"/>
  <c r="AB248" i="109" s="1"/>
  <c r="AC248" i="109"/>
  <c r="U93" i="109"/>
  <c r="E93" i="109" s="1"/>
  <c r="I92" i="109"/>
  <c r="W93" i="109"/>
  <c r="AA253" i="109"/>
  <c r="R246" i="109"/>
  <c r="O249" i="108"/>
  <c r="P247" i="108"/>
  <c r="Q247" i="108"/>
  <c r="S247" i="108" s="1"/>
  <c r="R246" i="104"/>
  <c r="R246" i="106"/>
  <c r="AA254" i="108"/>
  <c r="U93" i="108"/>
  <c r="E93" i="108" s="1"/>
  <c r="I92" i="108"/>
  <c r="AC248" i="108"/>
  <c r="Z248" i="108"/>
  <c r="AB248" i="108" s="1"/>
  <c r="L251" i="108"/>
  <c r="M250" i="108"/>
  <c r="D250" i="108" s="1"/>
  <c r="AA253" i="108"/>
  <c r="O249" i="107"/>
  <c r="P247" i="107"/>
  <c r="Q247" i="107"/>
  <c r="S247" i="107" s="1"/>
  <c r="AA254" i="107"/>
  <c r="U93" i="107"/>
  <c r="E93" i="107" s="1"/>
  <c r="I92" i="107"/>
  <c r="L251" i="107"/>
  <c r="M250" i="107"/>
  <c r="D250" i="107" s="1"/>
  <c r="AC248" i="107"/>
  <c r="Z248" i="107"/>
  <c r="AB248" i="107" s="1"/>
  <c r="AA253" i="107"/>
  <c r="O249" i="106"/>
  <c r="P247" i="106"/>
  <c r="Q247" i="106"/>
  <c r="S247" i="106" s="1"/>
  <c r="R245" i="105"/>
  <c r="U89" i="106"/>
  <c r="E89" i="106" s="1"/>
  <c r="I88" i="106"/>
  <c r="AA253" i="106"/>
  <c r="AC248" i="106"/>
  <c r="Z248" i="106"/>
  <c r="AB248" i="106" s="1"/>
  <c r="L251" i="106"/>
  <c r="M250" i="106"/>
  <c r="D250" i="106" s="1"/>
  <c r="AA254" i="106"/>
  <c r="O249" i="105"/>
  <c r="P246" i="105"/>
  <c r="Q246" i="105"/>
  <c r="S246" i="105" s="1"/>
  <c r="C253" i="105"/>
  <c r="B254" i="105"/>
  <c r="C254" i="105" s="1"/>
  <c r="AA252" i="105"/>
  <c r="L251" i="105"/>
  <c r="M250" i="105"/>
  <c r="D250" i="105" s="1"/>
  <c r="AC247" i="105"/>
  <c r="Z247" i="105"/>
  <c r="AB247" i="105" s="1"/>
  <c r="F89" i="105"/>
  <c r="X89" i="105"/>
  <c r="O249" i="104"/>
  <c r="P247" i="104"/>
  <c r="Q247" i="104"/>
  <c r="S247" i="104" s="1"/>
  <c r="F92" i="104"/>
  <c r="X92" i="104"/>
  <c r="AA253" i="104"/>
  <c r="AC248" i="104"/>
  <c r="Z248" i="104"/>
  <c r="AB248" i="104" s="1"/>
  <c r="L251" i="104"/>
  <c r="M250" i="104"/>
  <c r="D250" i="104" s="1"/>
  <c r="AA254" i="104"/>
  <c r="S144" i="94"/>
  <c r="R144" i="94"/>
  <c r="O248" i="103"/>
  <c r="AC247" i="103"/>
  <c r="Z247" i="103"/>
  <c r="AB247" i="103" s="1"/>
  <c r="V92" i="103"/>
  <c r="H92" i="103"/>
  <c r="AA254" i="103"/>
  <c r="L250" i="103"/>
  <c r="M249" i="103"/>
  <c r="D249" i="103" s="1"/>
  <c r="P245" i="103"/>
  <c r="Q245" i="103"/>
  <c r="S245" i="103" s="1"/>
  <c r="R246" i="101"/>
  <c r="AA253" i="103"/>
  <c r="R244" i="103"/>
  <c r="O249" i="102"/>
  <c r="P247" i="102"/>
  <c r="Q247" i="102"/>
  <c r="S247" i="102" s="1"/>
  <c r="AA253" i="102"/>
  <c r="F92" i="102"/>
  <c r="X92" i="102"/>
  <c r="AC248" i="102"/>
  <c r="Z248" i="102"/>
  <c r="AB248" i="102" s="1"/>
  <c r="R246" i="102"/>
  <c r="L251" i="102"/>
  <c r="M250" i="102"/>
  <c r="D250" i="102" s="1"/>
  <c r="AA254" i="102"/>
  <c r="O249" i="101"/>
  <c r="P247" i="101"/>
  <c r="Q247" i="101"/>
  <c r="S247" i="101" s="1"/>
  <c r="AA253" i="101"/>
  <c r="AC248" i="101"/>
  <c r="Z248" i="101"/>
  <c r="AB248" i="101" s="1"/>
  <c r="L251" i="101"/>
  <c r="M250" i="101"/>
  <c r="D250" i="101" s="1"/>
  <c r="U88" i="101"/>
  <c r="E88" i="101" s="1"/>
  <c r="I87" i="101"/>
  <c r="AA254" i="101"/>
  <c r="AA256" i="101" s="1"/>
  <c r="AA257" i="101" s="1"/>
  <c r="O248" i="100"/>
  <c r="AA252" i="100"/>
  <c r="L250" i="100"/>
  <c r="M249" i="100"/>
  <c r="D249" i="100" s="1"/>
  <c r="P245" i="100"/>
  <c r="Q245" i="100"/>
  <c r="S245" i="100" s="1"/>
  <c r="AC247" i="100"/>
  <c r="Z247" i="100"/>
  <c r="AB247" i="100" s="1"/>
  <c r="C253" i="100"/>
  <c r="B254" i="100"/>
  <c r="C254" i="100" s="1"/>
  <c r="R244" i="100"/>
  <c r="O249" i="99"/>
  <c r="P246" i="99"/>
  <c r="Q246" i="99"/>
  <c r="S246" i="99" s="1"/>
  <c r="AA254" i="99"/>
  <c r="R245" i="99"/>
  <c r="L251" i="99"/>
  <c r="M250" i="99"/>
  <c r="D250" i="99" s="1"/>
  <c r="V90" i="99"/>
  <c r="H90" i="99"/>
  <c r="AA253" i="99"/>
  <c r="AC248" i="99"/>
  <c r="Z248" i="99"/>
  <c r="AB248" i="99" s="1"/>
  <c r="W85" i="98"/>
  <c r="E85" i="98"/>
  <c r="O249" i="98"/>
  <c r="AA253" i="98"/>
  <c r="S147" i="98"/>
  <c r="AC247" i="98"/>
  <c r="Z247" i="98"/>
  <c r="AB247" i="98" s="1"/>
  <c r="L251" i="98"/>
  <c r="M250" i="98"/>
  <c r="D250" i="98" s="1"/>
  <c r="AA254" i="98"/>
  <c r="AA256" i="98" s="1"/>
  <c r="AA257" i="98" s="1"/>
  <c r="R147" i="98"/>
  <c r="O249" i="97"/>
  <c r="U239" i="97"/>
  <c r="W239" i="97" s="1"/>
  <c r="V239" i="97" s="1"/>
  <c r="X239" i="97" s="1"/>
  <c r="C253" i="97"/>
  <c r="B254" i="97"/>
  <c r="C254" i="97" s="1"/>
  <c r="P140" i="97"/>
  <c r="I139" i="97"/>
  <c r="Q140" i="97"/>
  <c r="F140" i="97" s="1"/>
  <c r="L251" i="97"/>
  <c r="M250" i="97"/>
  <c r="D250" i="97" s="1"/>
  <c r="AA252" i="97"/>
  <c r="AC248" i="97"/>
  <c r="Z248" i="97"/>
  <c r="AB248" i="97" s="1"/>
  <c r="O248" i="96"/>
  <c r="U237" i="96"/>
  <c r="W237" i="96" s="1"/>
  <c r="V237" i="96" s="1"/>
  <c r="X237" i="96" s="1"/>
  <c r="AA252" i="96"/>
  <c r="L250" i="96"/>
  <c r="M249" i="96"/>
  <c r="D249" i="96" s="1"/>
  <c r="AC247" i="96"/>
  <c r="Z247" i="96"/>
  <c r="AB247" i="96" s="1"/>
  <c r="C253" i="96"/>
  <c r="B254" i="96"/>
  <c r="C254" i="96" s="1"/>
  <c r="O249" i="95"/>
  <c r="AA253" i="95"/>
  <c r="AC248" i="95"/>
  <c r="Z248" i="95"/>
  <c r="AB248" i="95" s="1"/>
  <c r="L251" i="95"/>
  <c r="M250" i="95"/>
  <c r="D250" i="95" s="1"/>
  <c r="AA254" i="95"/>
  <c r="O247" i="94"/>
  <c r="AA252" i="94"/>
  <c r="L249" i="94"/>
  <c r="M248" i="94"/>
  <c r="D248" i="94" s="1"/>
  <c r="AC246" i="94"/>
  <c r="Z246" i="94"/>
  <c r="AB246" i="94" s="1"/>
  <c r="C253" i="94"/>
  <c r="B254" i="94"/>
  <c r="C254" i="94" s="1"/>
  <c r="AA256" i="102" l="1"/>
  <c r="AA257" i="102" s="1"/>
  <c r="W88" i="101"/>
  <c r="AA256" i="112"/>
  <c r="AA257" i="112" s="1"/>
  <c r="W89" i="106"/>
  <c r="W93" i="107"/>
  <c r="W93" i="108"/>
  <c r="W93" i="110"/>
  <c r="V93" i="110" s="1"/>
  <c r="W93" i="112"/>
  <c r="W93" i="115"/>
  <c r="X81" i="95"/>
  <c r="F81" i="95"/>
  <c r="W84" i="94"/>
  <c r="E84" i="94"/>
  <c r="AA256" i="114"/>
  <c r="AA257" i="114" s="1"/>
  <c r="AA256" i="117"/>
  <c r="AA257" i="117" s="1"/>
  <c r="W88" i="100"/>
  <c r="F87" i="113"/>
  <c r="X87" i="113"/>
  <c r="I141" i="96"/>
  <c r="P142" i="96"/>
  <c r="Q142" i="96"/>
  <c r="O250" i="117"/>
  <c r="U227" i="117"/>
  <c r="W227" i="117" s="1"/>
  <c r="V227" i="117" s="1"/>
  <c r="X227" i="117" s="1"/>
  <c r="R140" i="117"/>
  <c r="H140" i="117" s="1"/>
  <c r="E140" i="117"/>
  <c r="L252" i="117"/>
  <c r="M251" i="117"/>
  <c r="D251" i="117" s="1"/>
  <c r="AC249" i="117"/>
  <c r="Z249" i="117"/>
  <c r="AB249" i="117" s="1"/>
  <c r="S140" i="117"/>
  <c r="U219" i="116"/>
  <c r="W219" i="116" s="1"/>
  <c r="V219" i="116" s="1"/>
  <c r="X219" i="116" s="1"/>
  <c r="AC249" i="116"/>
  <c r="Z249" i="116"/>
  <c r="AB249" i="116" s="1"/>
  <c r="L252" i="116"/>
  <c r="M251" i="116"/>
  <c r="D251" i="116" s="1"/>
  <c r="O250" i="116"/>
  <c r="AA256" i="116"/>
  <c r="AA257" i="116" s="1"/>
  <c r="P144" i="116"/>
  <c r="I143" i="116"/>
  <c r="Q144" i="116"/>
  <c r="F144" i="116" s="1"/>
  <c r="O250" i="115"/>
  <c r="P248" i="115"/>
  <c r="Q248" i="115"/>
  <c r="S248" i="115" s="1"/>
  <c r="R247" i="114"/>
  <c r="AA253" i="115"/>
  <c r="AA256" i="95"/>
  <c r="AA257" i="95" s="1"/>
  <c r="Z249" i="115"/>
  <c r="AB249" i="115" s="1"/>
  <c r="AC249" i="115"/>
  <c r="AA254" i="115"/>
  <c r="AA256" i="115" s="1"/>
  <c r="AA257" i="115" s="1"/>
  <c r="V93" i="115"/>
  <c r="H93" i="115"/>
  <c r="L252" i="115"/>
  <c r="M251" i="115"/>
  <c r="D251" i="115" s="1"/>
  <c r="R247" i="115"/>
  <c r="O250" i="114"/>
  <c r="P248" i="114"/>
  <c r="Q248" i="114"/>
  <c r="S248" i="114" s="1"/>
  <c r="R247" i="101"/>
  <c r="P140" i="95"/>
  <c r="Q140" i="95"/>
  <c r="U90" i="114"/>
  <c r="E90" i="114" s="1"/>
  <c r="I89" i="114"/>
  <c r="L252" i="114"/>
  <c r="M251" i="114"/>
  <c r="D251" i="114" s="1"/>
  <c r="AC249" i="114"/>
  <c r="Z249" i="114"/>
  <c r="AB249" i="114" s="1"/>
  <c r="O249" i="113"/>
  <c r="AA254" i="113"/>
  <c r="R246" i="113"/>
  <c r="AA253" i="113"/>
  <c r="P247" i="113"/>
  <c r="Q247" i="113"/>
  <c r="S247" i="113" s="1"/>
  <c r="L251" i="113"/>
  <c r="M250" i="113"/>
  <c r="D250" i="113" s="1"/>
  <c r="AC248" i="113"/>
  <c r="Z248" i="113"/>
  <c r="AB248" i="113" s="1"/>
  <c r="O250" i="112"/>
  <c r="P247" i="112"/>
  <c r="Q247" i="112"/>
  <c r="S247" i="112" s="1"/>
  <c r="V93" i="112"/>
  <c r="H93" i="112"/>
  <c r="L252" i="112"/>
  <c r="M251" i="112"/>
  <c r="D251" i="112" s="1"/>
  <c r="Z249" i="112"/>
  <c r="AB249" i="112" s="1"/>
  <c r="AC249" i="112"/>
  <c r="R246" i="112"/>
  <c r="O250" i="111"/>
  <c r="AC248" i="111"/>
  <c r="Z248" i="111"/>
  <c r="AB248" i="111" s="1"/>
  <c r="AA253" i="111"/>
  <c r="L252" i="111"/>
  <c r="M251" i="111"/>
  <c r="D251" i="111" s="1"/>
  <c r="P247" i="111"/>
  <c r="Q247" i="111"/>
  <c r="S247" i="111" s="1"/>
  <c r="W89" i="111"/>
  <c r="AA254" i="111"/>
  <c r="AA256" i="111" s="1"/>
  <c r="AA257" i="111" s="1"/>
  <c r="R246" i="111"/>
  <c r="P248" i="110"/>
  <c r="Q248" i="110"/>
  <c r="S248" i="110" s="1"/>
  <c r="O250" i="110"/>
  <c r="AA256" i="109"/>
  <c r="AA257" i="109" s="1"/>
  <c r="H93" i="110"/>
  <c r="L252" i="110"/>
  <c r="M251" i="110"/>
  <c r="D251" i="110" s="1"/>
  <c r="AA256" i="110"/>
  <c r="AA257" i="110" s="1"/>
  <c r="R247" i="110"/>
  <c r="R247" i="108"/>
  <c r="AC249" i="110"/>
  <c r="Z249" i="110"/>
  <c r="AB249" i="110" s="1"/>
  <c r="O250" i="109"/>
  <c r="P248" i="109"/>
  <c r="Q248" i="109"/>
  <c r="S248" i="109" s="1"/>
  <c r="AA256" i="108"/>
  <c r="AA257" i="108" s="1"/>
  <c r="V93" i="109"/>
  <c r="H93" i="109"/>
  <c r="Z249" i="109"/>
  <c r="AB249" i="109" s="1"/>
  <c r="AC249" i="109"/>
  <c r="L252" i="109"/>
  <c r="M251" i="109"/>
  <c r="D251" i="109" s="1"/>
  <c r="R247" i="104"/>
  <c r="R246" i="105"/>
  <c r="AA256" i="106"/>
  <c r="AA257" i="106" s="1"/>
  <c r="R247" i="109"/>
  <c r="O250" i="108"/>
  <c r="P248" i="108"/>
  <c r="Q248" i="108"/>
  <c r="S248" i="108" s="1"/>
  <c r="V93" i="108"/>
  <c r="H93" i="108"/>
  <c r="AA256" i="107"/>
  <c r="AA257" i="107" s="1"/>
  <c r="R247" i="107"/>
  <c r="L252" i="108"/>
  <c r="M251" i="108"/>
  <c r="D251" i="108" s="1"/>
  <c r="AC249" i="108"/>
  <c r="Z249" i="108"/>
  <c r="AB249" i="108" s="1"/>
  <c r="O250" i="107"/>
  <c r="P248" i="107"/>
  <c r="Q248" i="107"/>
  <c r="S248" i="107" s="1"/>
  <c r="V93" i="107"/>
  <c r="H93" i="107"/>
  <c r="R247" i="102"/>
  <c r="AA256" i="103"/>
  <c r="AA257" i="103" s="1"/>
  <c r="AA256" i="104"/>
  <c r="AA257" i="104" s="1"/>
  <c r="R247" i="106"/>
  <c r="AC249" i="107"/>
  <c r="Z249" i="107"/>
  <c r="AB249" i="107" s="1"/>
  <c r="L252" i="107"/>
  <c r="M251" i="107"/>
  <c r="D251" i="107" s="1"/>
  <c r="O250" i="106"/>
  <c r="P248" i="106"/>
  <c r="Q248" i="106"/>
  <c r="S248" i="106" s="1"/>
  <c r="L252" i="106"/>
  <c r="M251" i="106"/>
  <c r="D251" i="106" s="1"/>
  <c r="AC249" i="106"/>
  <c r="Z249" i="106"/>
  <c r="AB249" i="106" s="1"/>
  <c r="V89" i="106"/>
  <c r="H89" i="106"/>
  <c r="O250" i="105"/>
  <c r="P247" i="105"/>
  <c r="Q247" i="105"/>
  <c r="S247" i="105" s="1"/>
  <c r="U90" i="105"/>
  <c r="E90" i="105" s="1"/>
  <c r="I89" i="105"/>
  <c r="AA253" i="105"/>
  <c r="AC248" i="105"/>
  <c r="Z248" i="105"/>
  <c r="AB248" i="105" s="1"/>
  <c r="L252" i="105"/>
  <c r="M251" i="105"/>
  <c r="D251" i="105" s="1"/>
  <c r="AA254" i="105"/>
  <c r="O250" i="104"/>
  <c r="P248" i="104"/>
  <c r="Q248" i="104"/>
  <c r="S248" i="104" s="1"/>
  <c r="Q145" i="94"/>
  <c r="P145" i="94"/>
  <c r="L252" i="104"/>
  <c r="M251" i="104"/>
  <c r="D251" i="104" s="1"/>
  <c r="AC249" i="104"/>
  <c r="Z249" i="104"/>
  <c r="AB249" i="104" s="1"/>
  <c r="U93" i="104"/>
  <c r="E93" i="104" s="1"/>
  <c r="I92" i="104"/>
  <c r="O249" i="103"/>
  <c r="R245" i="103"/>
  <c r="L251" i="103"/>
  <c r="M250" i="103"/>
  <c r="D250" i="103" s="1"/>
  <c r="P246" i="103"/>
  <c r="Q246" i="103"/>
  <c r="S246" i="103" s="1"/>
  <c r="F92" i="103"/>
  <c r="X92" i="103"/>
  <c r="AC248" i="103"/>
  <c r="Z248" i="103"/>
  <c r="AB248" i="103" s="1"/>
  <c r="O250" i="102"/>
  <c r="P248" i="102"/>
  <c r="Q248" i="102"/>
  <c r="S248" i="102" s="1"/>
  <c r="L252" i="102"/>
  <c r="M251" i="102"/>
  <c r="D251" i="102" s="1"/>
  <c r="U93" i="102"/>
  <c r="E93" i="102" s="1"/>
  <c r="I92" i="102"/>
  <c r="AC249" i="102"/>
  <c r="Z249" i="102"/>
  <c r="AB249" i="102" s="1"/>
  <c r="O250" i="101"/>
  <c r="P248" i="101"/>
  <c r="Q248" i="101"/>
  <c r="S248" i="101" s="1"/>
  <c r="V88" i="101"/>
  <c r="H88" i="101"/>
  <c r="L252" i="101"/>
  <c r="M251" i="101"/>
  <c r="D251" i="101" s="1"/>
  <c r="AC249" i="101"/>
  <c r="Z249" i="101"/>
  <c r="AB249" i="101" s="1"/>
  <c r="O249" i="100"/>
  <c r="P246" i="100"/>
  <c r="Q246" i="100"/>
  <c r="S246" i="100" s="1"/>
  <c r="AA254" i="100"/>
  <c r="R245" i="100"/>
  <c r="L251" i="100"/>
  <c r="M250" i="100"/>
  <c r="D250" i="100" s="1"/>
  <c r="AA253" i="100"/>
  <c r="AC248" i="100"/>
  <c r="Z248" i="100"/>
  <c r="AB248" i="100" s="1"/>
  <c r="O250" i="99"/>
  <c r="F90" i="99"/>
  <c r="X90" i="99"/>
  <c r="L252" i="99"/>
  <c r="M251" i="99"/>
  <c r="D251" i="99" s="1"/>
  <c r="AA256" i="99"/>
  <c r="AA257" i="99" s="1"/>
  <c r="P247" i="99"/>
  <c r="Q247" i="99"/>
  <c r="S247" i="99" s="1"/>
  <c r="AC249" i="99"/>
  <c r="Z249" i="99"/>
  <c r="AB249" i="99" s="1"/>
  <c r="R246" i="99"/>
  <c r="V85" i="98"/>
  <c r="H85" i="98"/>
  <c r="O250" i="98"/>
  <c r="L252" i="98"/>
  <c r="M251" i="98"/>
  <c r="D251" i="98" s="1"/>
  <c r="AC248" i="98"/>
  <c r="Z248" i="98"/>
  <c r="AB248" i="98" s="1"/>
  <c r="P148" i="98"/>
  <c r="Q148" i="98"/>
  <c r="O250" i="97"/>
  <c r="L252" i="97"/>
  <c r="M251" i="97"/>
  <c r="D251" i="97" s="1"/>
  <c r="S140" i="97"/>
  <c r="AA253" i="97"/>
  <c r="U240" i="97"/>
  <c r="W240" i="97" s="1"/>
  <c r="V240" i="97" s="1"/>
  <c r="X240" i="97" s="1"/>
  <c r="AC249" i="97"/>
  <c r="Z249" i="97"/>
  <c r="AB249" i="97" s="1"/>
  <c r="R140" i="97"/>
  <c r="H140" i="97" s="1"/>
  <c r="E140" i="97"/>
  <c r="AA254" i="97"/>
  <c r="AA256" i="97" s="1"/>
  <c r="AA257" i="97" s="1"/>
  <c r="U238" i="96"/>
  <c r="W238" i="96" s="1"/>
  <c r="V238" i="96" s="1"/>
  <c r="X238" i="96" s="1"/>
  <c r="O249" i="96"/>
  <c r="AA253" i="96"/>
  <c r="AA254" i="96"/>
  <c r="AC248" i="96"/>
  <c r="Z248" i="96"/>
  <c r="AB248" i="96" s="1"/>
  <c r="L251" i="96"/>
  <c r="M250" i="96"/>
  <c r="D250" i="96" s="1"/>
  <c r="O250" i="95"/>
  <c r="L252" i="95"/>
  <c r="M251" i="95"/>
  <c r="D251" i="95" s="1"/>
  <c r="AC249" i="95"/>
  <c r="Z249" i="95"/>
  <c r="AB249" i="95" s="1"/>
  <c r="O248" i="94"/>
  <c r="L250" i="94"/>
  <c r="M249" i="94"/>
  <c r="D249" i="94" s="1"/>
  <c r="AA254" i="94"/>
  <c r="AA253" i="94"/>
  <c r="AC247" i="94"/>
  <c r="Z247" i="94"/>
  <c r="AB247" i="94" s="1"/>
  <c r="W93" i="102" l="1"/>
  <c r="W93" i="104"/>
  <c r="W90" i="105"/>
  <c r="U82" i="95"/>
  <c r="I81" i="95"/>
  <c r="V84" i="94"/>
  <c r="H84" i="94"/>
  <c r="U88" i="113"/>
  <c r="I87" i="113"/>
  <c r="H88" i="100"/>
  <c r="V88" i="100"/>
  <c r="E142" i="96"/>
  <c r="R142" i="96"/>
  <c r="H142" i="96" s="1"/>
  <c r="F142" i="96"/>
  <c r="S142" i="96"/>
  <c r="AA256" i="96"/>
  <c r="AA257" i="96" s="1"/>
  <c r="O251" i="117"/>
  <c r="U228" i="117"/>
  <c r="W228" i="117" s="1"/>
  <c r="V228" i="117" s="1"/>
  <c r="X228" i="117" s="1"/>
  <c r="P141" i="117"/>
  <c r="I140" i="117"/>
  <c r="Q141" i="117"/>
  <c r="F141" i="117" s="1"/>
  <c r="AC250" i="117"/>
  <c r="Z250" i="117"/>
  <c r="AB250" i="117" s="1"/>
  <c r="L253" i="117"/>
  <c r="M252" i="117"/>
  <c r="D252" i="117" s="1"/>
  <c r="U220" i="116"/>
  <c r="W220" i="116" s="1"/>
  <c r="V220" i="116" s="1"/>
  <c r="X220" i="116" s="1"/>
  <c r="S144" i="116"/>
  <c r="L253" i="116"/>
  <c r="M252" i="116"/>
  <c r="AC250" i="116"/>
  <c r="Z250" i="116"/>
  <c r="AB250" i="116" s="1"/>
  <c r="R144" i="116"/>
  <c r="H144" i="116" s="1"/>
  <c r="E144" i="116"/>
  <c r="O251" i="116"/>
  <c r="D252" i="116"/>
  <c r="O251" i="115"/>
  <c r="P249" i="115"/>
  <c r="Q249" i="115"/>
  <c r="S249" i="115" s="1"/>
  <c r="R248" i="114"/>
  <c r="L253" i="115"/>
  <c r="M252" i="115"/>
  <c r="D252" i="115" s="1"/>
  <c r="F93" i="115"/>
  <c r="X93" i="115"/>
  <c r="Z250" i="115"/>
  <c r="AB250" i="115" s="1"/>
  <c r="AC250" i="115"/>
  <c r="R248" i="115"/>
  <c r="O251" i="114"/>
  <c r="P249" i="114"/>
  <c r="Q249" i="114"/>
  <c r="S249" i="114" s="1"/>
  <c r="AC250" i="114"/>
  <c r="Z250" i="114"/>
  <c r="AB250" i="114" s="1"/>
  <c r="L253" i="114"/>
  <c r="M252" i="114"/>
  <c r="D252" i="114" s="1"/>
  <c r="S140" i="95"/>
  <c r="R247" i="113"/>
  <c r="W90" i="114"/>
  <c r="R140" i="95"/>
  <c r="O250" i="113"/>
  <c r="P248" i="113"/>
  <c r="Q248" i="113"/>
  <c r="S248" i="113" s="1"/>
  <c r="AC249" i="113"/>
  <c r="Z249" i="113"/>
  <c r="AB249" i="113" s="1"/>
  <c r="L252" i="113"/>
  <c r="M251" i="113"/>
  <c r="D251" i="113" s="1"/>
  <c r="AA256" i="113"/>
  <c r="AA257" i="113" s="1"/>
  <c r="O251" i="112"/>
  <c r="P248" i="112"/>
  <c r="Q248" i="112"/>
  <c r="S248" i="112" s="1"/>
  <c r="L253" i="112"/>
  <c r="M252" i="112"/>
  <c r="D252" i="112" s="1"/>
  <c r="F93" i="112"/>
  <c r="X93" i="112"/>
  <c r="Z250" i="112"/>
  <c r="AB250" i="112" s="1"/>
  <c r="AC250" i="112"/>
  <c r="R247" i="112"/>
  <c r="P248" i="111"/>
  <c r="Q248" i="111"/>
  <c r="S248" i="111" s="1"/>
  <c r="O251" i="111"/>
  <c r="L253" i="111"/>
  <c r="M252" i="111"/>
  <c r="D252" i="111" s="1"/>
  <c r="V89" i="111"/>
  <c r="H89" i="111"/>
  <c r="R247" i="111"/>
  <c r="AC249" i="111"/>
  <c r="Z249" i="111"/>
  <c r="AB249" i="111" s="1"/>
  <c r="O251" i="110"/>
  <c r="P249" i="110"/>
  <c r="Q249" i="110"/>
  <c r="S249" i="110" s="1"/>
  <c r="R248" i="104"/>
  <c r="AA256" i="105"/>
  <c r="AA257" i="105" s="1"/>
  <c r="AC250" i="110"/>
  <c r="Z250" i="110"/>
  <c r="AB250" i="110" s="1"/>
  <c r="R248" i="110"/>
  <c r="L253" i="110"/>
  <c r="M252" i="110"/>
  <c r="D252" i="110" s="1"/>
  <c r="F93" i="110"/>
  <c r="X93" i="110"/>
  <c r="O251" i="109"/>
  <c r="P249" i="109"/>
  <c r="Q249" i="109"/>
  <c r="S249" i="109" s="1"/>
  <c r="R248" i="108"/>
  <c r="Z250" i="109"/>
  <c r="AB250" i="109" s="1"/>
  <c r="AC250" i="109"/>
  <c r="L253" i="109"/>
  <c r="M252" i="109"/>
  <c r="D252" i="109" s="1"/>
  <c r="F93" i="109"/>
  <c r="X93" i="109"/>
  <c r="R248" i="109"/>
  <c r="O251" i="108"/>
  <c r="P249" i="108"/>
  <c r="Q249" i="108"/>
  <c r="S249" i="108" s="1"/>
  <c r="AC250" i="108"/>
  <c r="Z250" i="108"/>
  <c r="AB250" i="108" s="1"/>
  <c r="L253" i="108"/>
  <c r="M252" i="108"/>
  <c r="D252" i="108" s="1"/>
  <c r="F93" i="108"/>
  <c r="X93" i="108"/>
  <c r="R248" i="107"/>
  <c r="O251" i="107"/>
  <c r="P249" i="107"/>
  <c r="Q249" i="107"/>
  <c r="S249" i="107" s="1"/>
  <c r="L253" i="107"/>
  <c r="M252" i="107"/>
  <c r="D252" i="107" s="1"/>
  <c r="AC250" i="107"/>
  <c r="Z250" i="107"/>
  <c r="AB250" i="107" s="1"/>
  <c r="F93" i="107"/>
  <c r="X93" i="107"/>
  <c r="O251" i="106"/>
  <c r="P249" i="106"/>
  <c r="Q249" i="106"/>
  <c r="S249" i="106" s="1"/>
  <c r="F89" i="106"/>
  <c r="X89" i="106"/>
  <c r="AC250" i="106"/>
  <c r="Z250" i="106"/>
  <c r="AB250" i="106" s="1"/>
  <c r="L253" i="106"/>
  <c r="M252" i="106"/>
  <c r="D252" i="106" s="1"/>
  <c r="R248" i="106"/>
  <c r="O251" i="105"/>
  <c r="P248" i="105"/>
  <c r="Q248" i="105"/>
  <c r="S248" i="105" s="1"/>
  <c r="R247" i="105"/>
  <c r="L253" i="105"/>
  <c r="M252" i="105"/>
  <c r="D252" i="105" s="1"/>
  <c r="AC249" i="105"/>
  <c r="Z249" i="105"/>
  <c r="AB249" i="105" s="1"/>
  <c r="V90" i="105"/>
  <c r="H90" i="105"/>
  <c r="O251" i="104"/>
  <c r="P249" i="104"/>
  <c r="Q249" i="104"/>
  <c r="S249" i="104" s="1"/>
  <c r="V93" i="104"/>
  <c r="H93" i="104"/>
  <c r="S145" i="94"/>
  <c r="AC250" i="104"/>
  <c r="Z250" i="104"/>
  <c r="AB250" i="104" s="1"/>
  <c r="L253" i="104"/>
  <c r="M252" i="104"/>
  <c r="D252" i="104" s="1"/>
  <c r="R145" i="94"/>
  <c r="P247" i="103"/>
  <c r="Q247" i="103"/>
  <c r="S247" i="103" s="1"/>
  <c r="O250" i="103"/>
  <c r="AC249" i="103"/>
  <c r="Z249" i="103"/>
  <c r="AB249" i="103" s="1"/>
  <c r="R248" i="102"/>
  <c r="U93" i="103"/>
  <c r="E93" i="103" s="1"/>
  <c r="I92" i="103"/>
  <c r="W93" i="103"/>
  <c r="R246" i="103"/>
  <c r="L252" i="103"/>
  <c r="M251" i="103"/>
  <c r="D251" i="103" s="1"/>
  <c r="O251" i="102"/>
  <c r="P249" i="102"/>
  <c r="Q249" i="102"/>
  <c r="S249" i="102" s="1"/>
  <c r="AC250" i="102"/>
  <c r="Z250" i="102"/>
  <c r="AB250" i="102" s="1"/>
  <c r="L253" i="102"/>
  <c r="M252" i="102"/>
  <c r="D252" i="102" s="1"/>
  <c r="R248" i="101"/>
  <c r="V93" i="102"/>
  <c r="H93" i="102"/>
  <c r="O251" i="101"/>
  <c r="P249" i="101"/>
  <c r="Q249" i="101"/>
  <c r="S249" i="101" s="1"/>
  <c r="AC250" i="101"/>
  <c r="Z250" i="101"/>
  <c r="AB250" i="101" s="1"/>
  <c r="L253" i="101"/>
  <c r="M252" i="101"/>
  <c r="D252" i="101" s="1"/>
  <c r="F88" i="101"/>
  <c r="X88" i="101"/>
  <c r="R247" i="99"/>
  <c r="O250" i="100"/>
  <c r="L252" i="100"/>
  <c r="M251" i="100"/>
  <c r="D251" i="100" s="1"/>
  <c r="AA256" i="100"/>
  <c r="AA257" i="100" s="1"/>
  <c r="P247" i="100"/>
  <c r="Q247" i="100"/>
  <c r="S247" i="100" s="1"/>
  <c r="AC249" i="100"/>
  <c r="Z249" i="100"/>
  <c r="AB249" i="100" s="1"/>
  <c r="R246" i="100"/>
  <c r="P248" i="99"/>
  <c r="Q248" i="99"/>
  <c r="S248" i="99" s="1"/>
  <c r="O251" i="99"/>
  <c r="U91" i="99"/>
  <c r="E91" i="99" s="1"/>
  <c r="I90" i="99"/>
  <c r="AC250" i="99"/>
  <c r="Z250" i="99"/>
  <c r="AB250" i="99" s="1"/>
  <c r="L253" i="99"/>
  <c r="M252" i="99"/>
  <c r="D252" i="99" s="1"/>
  <c r="X85" i="98"/>
  <c r="F85" i="98"/>
  <c r="O251" i="98"/>
  <c r="R148" i="98"/>
  <c r="AC249" i="98"/>
  <c r="Z249" i="98"/>
  <c r="AB249" i="98" s="1"/>
  <c r="L253" i="98"/>
  <c r="M252" i="98"/>
  <c r="D252" i="98" s="1"/>
  <c r="S148" i="98"/>
  <c r="O251" i="97"/>
  <c r="AC250" i="97"/>
  <c r="Z250" i="97"/>
  <c r="AB250" i="97" s="1"/>
  <c r="U241" i="97"/>
  <c r="W241" i="97" s="1"/>
  <c r="V241" i="97" s="1"/>
  <c r="X241" i="97" s="1"/>
  <c r="P141" i="97"/>
  <c r="I140" i="97"/>
  <c r="Q141" i="97"/>
  <c r="F141" i="97" s="1"/>
  <c r="L253" i="97"/>
  <c r="M252" i="97"/>
  <c r="D252" i="97" s="1"/>
  <c r="O250" i="96"/>
  <c r="U239" i="96"/>
  <c r="W239" i="96" s="1"/>
  <c r="V239" i="96" s="1"/>
  <c r="X239" i="96" s="1"/>
  <c r="L252" i="96"/>
  <c r="M251" i="96"/>
  <c r="D251" i="96" s="1"/>
  <c r="AC249" i="96"/>
  <c r="Z249" i="96"/>
  <c r="AB249" i="96" s="1"/>
  <c r="O251" i="95"/>
  <c r="AC250" i="95"/>
  <c r="Z250" i="95"/>
  <c r="AB250" i="95" s="1"/>
  <c r="L253" i="95"/>
  <c r="M252" i="95"/>
  <c r="D252" i="95" s="1"/>
  <c r="AA256" i="94"/>
  <c r="AA257" i="94" s="1"/>
  <c r="O249" i="94"/>
  <c r="L251" i="94"/>
  <c r="M250" i="94"/>
  <c r="D250" i="94" s="1"/>
  <c r="AC248" i="94"/>
  <c r="Z248" i="94"/>
  <c r="AB248" i="94" s="1"/>
  <c r="W82" i="95" l="1"/>
  <c r="E82" i="95"/>
  <c r="X84" i="94"/>
  <c r="F84" i="94"/>
  <c r="F88" i="100"/>
  <c r="X88" i="100"/>
  <c r="E88" i="113"/>
  <c r="W88" i="113"/>
  <c r="Q143" i="96"/>
  <c r="F143" i="96" s="1"/>
  <c r="P143" i="96"/>
  <c r="I142" i="96"/>
  <c r="R248" i="113"/>
  <c r="O252" i="117"/>
  <c r="U229" i="117"/>
  <c r="W229" i="117" s="1"/>
  <c r="V229" i="117" s="1"/>
  <c r="X229" i="117" s="1"/>
  <c r="L254" i="117"/>
  <c r="M254" i="117" s="1"/>
  <c r="M253" i="117"/>
  <c r="D253" i="117" s="1"/>
  <c r="AC251" i="117"/>
  <c r="Z251" i="117"/>
  <c r="AB251" i="117" s="1"/>
  <c r="R141" i="117"/>
  <c r="H141" i="117" s="1"/>
  <c r="E141" i="117"/>
  <c r="S141" i="117"/>
  <c r="U221" i="116"/>
  <c r="W221" i="116" s="1"/>
  <c r="V221" i="116" s="1"/>
  <c r="X221" i="116" s="1"/>
  <c r="O252" i="116"/>
  <c r="P145" i="116"/>
  <c r="I144" i="116"/>
  <c r="Q145" i="116"/>
  <c r="F145" i="116" s="1"/>
  <c r="AC251" i="116"/>
  <c r="Z251" i="116"/>
  <c r="AB251" i="116" s="1"/>
  <c r="L254" i="116"/>
  <c r="M254" i="116" s="1"/>
  <c r="M253" i="116"/>
  <c r="D253" i="116" s="1"/>
  <c r="O252" i="115"/>
  <c r="P250" i="115"/>
  <c r="Q250" i="115"/>
  <c r="S250" i="115" s="1"/>
  <c r="AC251" i="115"/>
  <c r="Z251" i="115"/>
  <c r="AB251" i="115" s="1"/>
  <c r="U94" i="115"/>
  <c r="E94" i="115" s="1"/>
  <c r="I93" i="115"/>
  <c r="L254" i="115"/>
  <c r="M254" i="115" s="1"/>
  <c r="M253" i="115"/>
  <c r="D253" i="115" s="1"/>
  <c r="R249" i="115"/>
  <c r="O252" i="114"/>
  <c r="P250" i="114"/>
  <c r="Q250" i="114"/>
  <c r="S250" i="114" s="1"/>
  <c r="L254" i="114"/>
  <c r="M254" i="114" s="1"/>
  <c r="M253" i="114"/>
  <c r="D253" i="114" s="1"/>
  <c r="AC251" i="114"/>
  <c r="Z251" i="114"/>
  <c r="AB251" i="114" s="1"/>
  <c r="R249" i="114"/>
  <c r="V90" i="114"/>
  <c r="H90" i="114"/>
  <c r="P141" i="95"/>
  <c r="Q141" i="95"/>
  <c r="S141" i="95" s="1"/>
  <c r="O251" i="113"/>
  <c r="P249" i="113"/>
  <c r="Q249" i="113"/>
  <c r="S249" i="113" s="1"/>
  <c r="L253" i="113"/>
  <c r="M252" i="113"/>
  <c r="D252" i="113" s="1"/>
  <c r="AC250" i="113"/>
  <c r="Z250" i="113"/>
  <c r="AB250" i="113" s="1"/>
  <c r="O252" i="112"/>
  <c r="P249" i="112"/>
  <c r="Q249" i="112"/>
  <c r="S249" i="112" s="1"/>
  <c r="L254" i="112"/>
  <c r="M254" i="112" s="1"/>
  <c r="M253" i="112"/>
  <c r="D253" i="112" s="1"/>
  <c r="AC251" i="112"/>
  <c r="Z251" i="112"/>
  <c r="AB251" i="112" s="1"/>
  <c r="U94" i="112"/>
  <c r="E94" i="112" s="1"/>
  <c r="I93" i="112"/>
  <c r="R248" i="112"/>
  <c r="P249" i="111"/>
  <c r="Q249" i="111"/>
  <c r="S249" i="111" s="1"/>
  <c r="O252" i="111"/>
  <c r="R249" i="110"/>
  <c r="F89" i="111"/>
  <c r="X89" i="111"/>
  <c r="L254" i="111"/>
  <c r="M254" i="111" s="1"/>
  <c r="M253" i="111"/>
  <c r="D253" i="111" s="1"/>
  <c r="R248" i="111"/>
  <c r="AC250" i="111"/>
  <c r="Z250" i="111"/>
  <c r="AB250" i="111" s="1"/>
  <c r="O252" i="110"/>
  <c r="P250" i="110"/>
  <c r="Q250" i="110"/>
  <c r="S250" i="110" s="1"/>
  <c r="U94" i="110"/>
  <c r="E94" i="110" s="1"/>
  <c r="I93" i="110"/>
  <c r="AC251" i="110"/>
  <c r="Z251" i="110"/>
  <c r="AB251" i="110" s="1"/>
  <c r="L254" i="110"/>
  <c r="M254" i="110" s="1"/>
  <c r="M253" i="110"/>
  <c r="D253" i="110" s="1"/>
  <c r="O252" i="109"/>
  <c r="P250" i="109"/>
  <c r="Q250" i="109"/>
  <c r="S250" i="109" s="1"/>
  <c r="U94" i="109"/>
  <c r="E94" i="109" s="1"/>
  <c r="I93" i="109"/>
  <c r="AC251" i="109"/>
  <c r="Z251" i="109"/>
  <c r="AB251" i="109" s="1"/>
  <c r="L254" i="109"/>
  <c r="M254" i="109" s="1"/>
  <c r="M253" i="109"/>
  <c r="D253" i="109" s="1"/>
  <c r="R249" i="109"/>
  <c r="O252" i="108"/>
  <c r="P250" i="108"/>
  <c r="Q250" i="108"/>
  <c r="S250" i="108" s="1"/>
  <c r="L254" i="108"/>
  <c r="M254" i="108" s="1"/>
  <c r="M253" i="108"/>
  <c r="D253" i="108" s="1"/>
  <c r="AC251" i="108"/>
  <c r="Z251" i="108"/>
  <c r="AB251" i="108" s="1"/>
  <c r="R249" i="108"/>
  <c r="U94" i="108"/>
  <c r="E94" i="108" s="1"/>
  <c r="I93" i="108"/>
  <c r="O252" i="107"/>
  <c r="P250" i="107"/>
  <c r="Q250" i="107"/>
  <c r="S250" i="107" s="1"/>
  <c r="AC251" i="107"/>
  <c r="Z251" i="107"/>
  <c r="AB251" i="107" s="1"/>
  <c r="L254" i="107"/>
  <c r="M254" i="107" s="1"/>
  <c r="M253" i="107"/>
  <c r="D253" i="107" s="1"/>
  <c r="R249" i="107"/>
  <c r="U94" i="107"/>
  <c r="E94" i="107" s="1"/>
  <c r="I93" i="107"/>
  <c r="O252" i="106"/>
  <c r="P250" i="106"/>
  <c r="Q250" i="106"/>
  <c r="S250" i="106" s="1"/>
  <c r="L254" i="106"/>
  <c r="M254" i="106" s="1"/>
  <c r="M253" i="106"/>
  <c r="D253" i="106" s="1"/>
  <c r="AC251" i="106"/>
  <c r="Z251" i="106"/>
  <c r="AB251" i="106" s="1"/>
  <c r="R249" i="106"/>
  <c r="U90" i="106"/>
  <c r="E90" i="106" s="1"/>
  <c r="I89" i="106"/>
  <c r="O252" i="105"/>
  <c r="P249" i="105"/>
  <c r="Q249" i="105"/>
  <c r="S249" i="105" s="1"/>
  <c r="R248" i="105"/>
  <c r="F90" i="105"/>
  <c r="X90" i="105"/>
  <c r="AC250" i="105"/>
  <c r="Z250" i="105"/>
  <c r="AB250" i="105" s="1"/>
  <c r="L254" i="105"/>
  <c r="M254" i="105" s="1"/>
  <c r="M253" i="105"/>
  <c r="D253" i="105" s="1"/>
  <c r="O252" i="104"/>
  <c r="P250" i="104"/>
  <c r="Q250" i="104"/>
  <c r="S250" i="104" s="1"/>
  <c r="L254" i="104"/>
  <c r="M254" i="104" s="1"/>
  <c r="M253" i="104"/>
  <c r="D253" i="104" s="1"/>
  <c r="AC251" i="104"/>
  <c r="Z251" i="104"/>
  <c r="AB251" i="104" s="1"/>
  <c r="Q146" i="94"/>
  <c r="P146" i="94"/>
  <c r="F93" i="104"/>
  <c r="X93" i="104"/>
  <c r="R249" i="104"/>
  <c r="O251" i="103"/>
  <c r="P248" i="103"/>
  <c r="Q248" i="103"/>
  <c r="S248" i="103" s="1"/>
  <c r="L253" i="103"/>
  <c r="M252" i="103"/>
  <c r="D252" i="103" s="1"/>
  <c r="V93" i="103"/>
  <c r="H93" i="103"/>
  <c r="AC250" i="103"/>
  <c r="Z250" i="103"/>
  <c r="AB250" i="103" s="1"/>
  <c r="R247" i="103"/>
  <c r="O252" i="102"/>
  <c r="P250" i="102"/>
  <c r="Q250" i="102"/>
  <c r="S250" i="102" s="1"/>
  <c r="F93" i="102"/>
  <c r="X93" i="102"/>
  <c r="R249" i="102"/>
  <c r="L254" i="102"/>
  <c r="M254" i="102" s="1"/>
  <c r="M253" i="102"/>
  <c r="D253" i="102" s="1"/>
  <c r="AC251" i="102"/>
  <c r="Z251" i="102"/>
  <c r="AB251" i="102" s="1"/>
  <c r="O252" i="101"/>
  <c r="P250" i="101"/>
  <c r="Q250" i="101"/>
  <c r="S250" i="101" s="1"/>
  <c r="R247" i="100"/>
  <c r="L254" i="101"/>
  <c r="M254" i="101" s="1"/>
  <c r="M253" i="101"/>
  <c r="D253" i="101" s="1"/>
  <c r="AC251" i="101"/>
  <c r="Z251" i="101"/>
  <c r="AB251" i="101" s="1"/>
  <c r="R249" i="101"/>
  <c r="U89" i="101"/>
  <c r="E89" i="101" s="1"/>
  <c r="I88" i="101"/>
  <c r="P248" i="100"/>
  <c r="Q248" i="100"/>
  <c r="S248" i="100" s="1"/>
  <c r="O251" i="100"/>
  <c r="AC250" i="100"/>
  <c r="Z250" i="100"/>
  <c r="AB250" i="100" s="1"/>
  <c r="L253" i="100"/>
  <c r="M252" i="100"/>
  <c r="D252" i="100" s="1"/>
  <c r="P249" i="99"/>
  <c r="Q249" i="99"/>
  <c r="S249" i="99" s="1"/>
  <c r="O252" i="99"/>
  <c r="L254" i="99"/>
  <c r="M254" i="99" s="1"/>
  <c r="M253" i="99"/>
  <c r="D253" i="99" s="1"/>
  <c r="AC251" i="99"/>
  <c r="Z251" i="99"/>
  <c r="AB251" i="99" s="1"/>
  <c r="R248" i="99"/>
  <c r="W91" i="99"/>
  <c r="U86" i="98"/>
  <c r="I85" i="98"/>
  <c r="O252" i="98"/>
  <c r="L254" i="98"/>
  <c r="M254" i="98" s="1"/>
  <c r="M253" i="98"/>
  <c r="D253" i="98" s="1"/>
  <c r="AC250" i="98"/>
  <c r="Z250" i="98"/>
  <c r="AB250" i="98" s="1"/>
  <c r="P149" i="98"/>
  <c r="Q149" i="98"/>
  <c r="O252" i="97"/>
  <c r="U242" i="97"/>
  <c r="W242" i="97" s="1"/>
  <c r="V242" i="97" s="1"/>
  <c r="X242" i="97" s="1"/>
  <c r="R141" i="97"/>
  <c r="H141" i="97" s="1"/>
  <c r="E141" i="97"/>
  <c r="L254" i="97"/>
  <c r="M254" i="97" s="1"/>
  <c r="M253" i="97"/>
  <c r="D253" i="97" s="1"/>
  <c r="S141" i="97"/>
  <c r="AC251" i="97"/>
  <c r="Z251" i="97"/>
  <c r="AB251" i="97" s="1"/>
  <c r="U240" i="96"/>
  <c r="W240" i="96" s="1"/>
  <c r="V240" i="96" s="1"/>
  <c r="X240" i="96" s="1"/>
  <c r="O251" i="96"/>
  <c r="AC250" i="96"/>
  <c r="Z250" i="96"/>
  <c r="AB250" i="96" s="1"/>
  <c r="L253" i="96"/>
  <c r="M252" i="96"/>
  <c r="D252" i="96" s="1"/>
  <c r="O252" i="95"/>
  <c r="L254" i="95"/>
  <c r="M254" i="95" s="1"/>
  <c r="M253" i="95"/>
  <c r="D253" i="95" s="1"/>
  <c r="AC251" i="95"/>
  <c r="Z251" i="95"/>
  <c r="AB251" i="95" s="1"/>
  <c r="O250" i="94"/>
  <c r="L252" i="94"/>
  <c r="M251" i="94"/>
  <c r="D251" i="94" s="1"/>
  <c r="AC249" i="94"/>
  <c r="Z249" i="94"/>
  <c r="AB249" i="94" s="1"/>
  <c r="W94" i="108" l="1"/>
  <c r="W94" i="107"/>
  <c r="W94" i="109"/>
  <c r="W89" i="101"/>
  <c r="W90" i="106"/>
  <c r="W94" i="115"/>
  <c r="V94" i="115" s="1"/>
  <c r="V82" i="95"/>
  <c r="H82" i="95"/>
  <c r="U85" i="94"/>
  <c r="I84" i="94"/>
  <c r="V88" i="113"/>
  <c r="H88" i="113"/>
  <c r="U89" i="100"/>
  <c r="E89" i="100" s="1"/>
  <c r="I88" i="100"/>
  <c r="S143" i="96"/>
  <c r="E143" i="96"/>
  <c r="R143" i="96"/>
  <c r="H143" i="96" s="1"/>
  <c r="R249" i="105"/>
  <c r="R250" i="107"/>
  <c r="O253" i="117"/>
  <c r="D254" i="117"/>
  <c r="U230" i="117"/>
  <c r="W230" i="117" s="1"/>
  <c r="V230" i="117" s="1"/>
  <c r="X230" i="117" s="1"/>
  <c r="P142" i="117"/>
  <c r="I141" i="117"/>
  <c r="Q142" i="117"/>
  <c r="F142" i="117" s="1"/>
  <c r="AC252" i="117"/>
  <c r="Z252" i="117"/>
  <c r="AB252" i="117" s="1"/>
  <c r="O253" i="116"/>
  <c r="D254" i="116"/>
  <c r="U222" i="116"/>
  <c r="W222" i="116" s="1"/>
  <c r="V222" i="116" s="1"/>
  <c r="X222" i="116" s="1"/>
  <c r="AC252" i="116"/>
  <c r="Z252" i="116"/>
  <c r="AB252" i="116" s="1"/>
  <c r="R145" i="116"/>
  <c r="H145" i="116" s="1"/>
  <c r="E145" i="116"/>
  <c r="S145" i="116"/>
  <c r="O253" i="115"/>
  <c r="D254" i="115"/>
  <c r="R250" i="114"/>
  <c r="AC252" i="115"/>
  <c r="Z252" i="115"/>
  <c r="AB252" i="115" s="1"/>
  <c r="P251" i="115"/>
  <c r="Q251" i="115"/>
  <c r="S251" i="115" s="1"/>
  <c r="H94" i="115"/>
  <c r="R250" i="115"/>
  <c r="O253" i="114"/>
  <c r="D254" i="114"/>
  <c r="P251" i="114"/>
  <c r="Q251" i="114"/>
  <c r="S251" i="114" s="1"/>
  <c r="P142" i="95"/>
  <c r="Q142" i="95"/>
  <c r="AC252" i="114"/>
  <c r="Z252" i="114"/>
  <c r="AB252" i="114" s="1"/>
  <c r="R141" i="95"/>
  <c r="F90" i="114"/>
  <c r="X90" i="114"/>
  <c r="O252" i="113"/>
  <c r="P250" i="113"/>
  <c r="Q250" i="113"/>
  <c r="S250" i="113" s="1"/>
  <c r="AC251" i="113"/>
  <c r="Z251" i="113"/>
  <c r="AB251" i="113" s="1"/>
  <c r="L254" i="113"/>
  <c r="M254" i="113" s="1"/>
  <c r="M253" i="113"/>
  <c r="D253" i="113" s="1"/>
  <c r="R249" i="113"/>
  <c r="O253" i="112"/>
  <c r="D254" i="112"/>
  <c r="AC252" i="112"/>
  <c r="Z252" i="112"/>
  <c r="AB252" i="112" s="1"/>
  <c r="P250" i="112"/>
  <c r="Q250" i="112"/>
  <c r="S250" i="112" s="1"/>
  <c r="R250" i="110"/>
  <c r="W94" i="112"/>
  <c r="R249" i="112"/>
  <c r="O253" i="111"/>
  <c r="D254" i="111"/>
  <c r="P250" i="111"/>
  <c r="Q250" i="111"/>
  <c r="S250" i="111" s="1"/>
  <c r="AC251" i="111"/>
  <c r="Z251" i="111"/>
  <c r="AB251" i="111" s="1"/>
  <c r="U90" i="111"/>
  <c r="E90" i="111" s="1"/>
  <c r="I89" i="111"/>
  <c r="R249" i="111"/>
  <c r="O253" i="110"/>
  <c r="D254" i="110"/>
  <c r="P251" i="110"/>
  <c r="Q251" i="110"/>
  <c r="S251" i="110" s="1"/>
  <c r="AC252" i="110"/>
  <c r="Z252" i="110"/>
  <c r="AB252" i="110" s="1"/>
  <c r="W94" i="110"/>
  <c r="O253" i="109"/>
  <c r="D254" i="109"/>
  <c r="P251" i="109"/>
  <c r="Q251" i="109"/>
  <c r="S251" i="109" s="1"/>
  <c r="R250" i="108"/>
  <c r="AC252" i="109"/>
  <c r="Z252" i="109"/>
  <c r="AB252" i="109" s="1"/>
  <c r="V94" i="109"/>
  <c r="H94" i="109"/>
  <c r="R250" i="109"/>
  <c r="O253" i="108"/>
  <c r="D254" i="108"/>
  <c r="P251" i="108"/>
  <c r="Q251" i="108"/>
  <c r="S251" i="108" s="1"/>
  <c r="V94" i="108"/>
  <c r="H94" i="108"/>
  <c r="AC252" i="108"/>
  <c r="Z252" i="108"/>
  <c r="AB252" i="108" s="1"/>
  <c r="R250" i="106"/>
  <c r="O253" i="107"/>
  <c r="D254" i="107"/>
  <c r="P251" i="107"/>
  <c r="Q251" i="107"/>
  <c r="S251" i="107" s="1"/>
  <c r="V94" i="107"/>
  <c r="H94" i="107"/>
  <c r="AC252" i="107"/>
  <c r="Z252" i="107"/>
  <c r="AB252" i="107" s="1"/>
  <c r="O253" i="106"/>
  <c r="D254" i="106"/>
  <c r="P251" i="106"/>
  <c r="Q251" i="106"/>
  <c r="S251" i="106" s="1"/>
  <c r="V90" i="106"/>
  <c r="H90" i="106"/>
  <c r="AC252" i="106"/>
  <c r="Z252" i="106"/>
  <c r="AB252" i="106" s="1"/>
  <c r="O253" i="105"/>
  <c r="D254" i="105"/>
  <c r="P250" i="105"/>
  <c r="Q250" i="105"/>
  <c r="S250" i="105" s="1"/>
  <c r="U91" i="105"/>
  <c r="E91" i="105" s="1"/>
  <c r="I90" i="105"/>
  <c r="R250" i="104"/>
  <c r="AC251" i="105"/>
  <c r="Z251" i="105"/>
  <c r="AB251" i="105" s="1"/>
  <c r="P251" i="104"/>
  <c r="Q251" i="104"/>
  <c r="S251" i="104" s="1"/>
  <c r="U94" i="104"/>
  <c r="E94" i="104" s="1"/>
  <c r="I93" i="104"/>
  <c r="R146" i="94"/>
  <c r="AC252" i="104"/>
  <c r="Z252" i="104"/>
  <c r="AB252" i="104" s="1"/>
  <c r="O253" i="104"/>
  <c r="D254" i="104"/>
  <c r="S146" i="94"/>
  <c r="O252" i="103"/>
  <c r="P249" i="103"/>
  <c r="Q249" i="103"/>
  <c r="S249" i="103" s="1"/>
  <c r="R250" i="102"/>
  <c r="AC251" i="103"/>
  <c r="Z251" i="103"/>
  <c r="AB251" i="103" s="1"/>
  <c r="F93" i="103"/>
  <c r="X93" i="103"/>
  <c r="L254" i="103"/>
  <c r="M254" i="103" s="1"/>
  <c r="M253" i="103"/>
  <c r="D253" i="103" s="1"/>
  <c r="R248" i="103"/>
  <c r="O253" i="102"/>
  <c r="D254" i="102"/>
  <c r="P251" i="102"/>
  <c r="Q251" i="102"/>
  <c r="S251" i="102" s="1"/>
  <c r="AC252" i="102"/>
  <c r="Z252" i="102"/>
  <c r="AB252" i="102" s="1"/>
  <c r="R250" i="101"/>
  <c r="U94" i="102"/>
  <c r="E94" i="102" s="1"/>
  <c r="I93" i="102"/>
  <c r="O253" i="101"/>
  <c r="D254" i="101"/>
  <c r="P251" i="101"/>
  <c r="Q251" i="101"/>
  <c r="S251" i="101" s="1"/>
  <c r="V89" i="101"/>
  <c r="H89" i="101"/>
  <c r="AC252" i="101"/>
  <c r="Z252" i="101"/>
  <c r="AB252" i="101" s="1"/>
  <c r="P249" i="100"/>
  <c r="Q249" i="100"/>
  <c r="S249" i="100" s="1"/>
  <c r="O252" i="100"/>
  <c r="L254" i="100"/>
  <c r="M254" i="100" s="1"/>
  <c r="M253" i="100"/>
  <c r="D253" i="100" s="1"/>
  <c r="AC251" i="100"/>
  <c r="Z251" i="100"/>
  <c r="AB251" i="100" s="1"/>
  <c r="R248" i="100"/>
  <c r="P250" i="99"/>
  <c r="Q250" i="99"/>
  <c r="S250" i="99" s="1"/>
  <c r="O253" i="99"/>
  <c r="D254" i="99"/>
  <c r="AC252" i="99"/>
  <c r="Z252" i="99"/>
  <c r="AB252" i="99" s="1"/>
  <c r="R249" i="99"/>
  <c r="V91" i="99"/>
  <c r="H91" i="99"/>
  <c r="W86" i="98"/>
  <c r="E86" i="98"/>
  <c r="O253" i="98"/>
  <c r="D254" i="98"/>
  <c r="R149" i="98"/>
  <c r="AC251" i="98"/>
  <c r="Z251" i="98"/>
  <c r="AB251" i="98" s="1"/>
  <c r="S149" i="98"/>
  <c r="O253" i="97"/>
  <c r="D254" i="97"/>
  <c r="P142" i="97"/>
  <c r="I141" i="97"/>
  <c r="Q142" i="97"/>
  <c r="F142" i="97" s="1"/>
  <c r="U243" i="97"/>
  <c r="W243" i="97" s="1"/>
  <c r="V243" i="97" s="1"/>
  <c r="X243" i="97" s="1"/>
  <c r="AC252" i="97"/>
  <c r="Z252" i="97"/>
  <c r="AB252" i="97" s="1"/>
  <c r="O252" i="96"/>
  <c r="U241" i="96"/>
  <c r="W241" i="96" s="1"/>
  <c r="V241" i="96" s="1"/>
  <c r="X241" i="96" s="1"/>
  <c r="L254" i="96"/>
  <c r="M254" i="96" s="1"/>
  <c r="M253" i="96"/>
  <c r="D253" i="96" s="1"/>
  <c r="AC251" i="96"/>
  <c r="Z251" i="96"/>
  <c r="AB251" i="96" s="1"/>
  <c r="AC252" i="95"/>
  <c r="Z252" i="95"/>
  <c r="AB252" i="95" s="1"/>
  <c r="O253" i="95"/>
  <c r="D254" i="95"/>
  <c r="O251" i="94"/>
  <c r="AC250" i="94"/>
  <c r="Z250" i="94"/>
  <c r="AB250" i="94" s="1"/>
  <c r="L253" i="94"/>
  <c r="M252" i="94"/>
  <c r="D252" i="94" s="1"/>
  <c r="W94" i="102" l="1"/>
  <c r="W94" i="104"/>
  <c r="X82" i="95"/>
  <c r="F82" i="95"/>
  <c r="W85" i="94"/>
  <c r="E85" i="94"/>
  <c r="W89" i="100"/>
  <c r="V89" i="100" s="1"/>
  <c r="H89" i="100"/>
  <c r="F88" i="113"/>
  <c r="X88" i="113"/>
  <c r="P144" i="96"/>
  <c r="I143" i="96"/>
  <c r="Q144" i="96"/>
  <c r="F144" i="96" s="1"/>
  <c r="U231" i="117"/>
  <c r="W231" i="117" s="1"/>
  <c r="V231" i="117" s="1"/>
  <c r="X231" i="117" s="1"/>
  <c r="AC253" i="117"/>
  <c r="Z253" i="117"/>
  <c r="AB253" i="117" s="1"/>
  <c r="R142" i="117"/>
  <c r="H142" i="117" s="1"/>
  <c r="E142" i="117"/>
  <c r="O254" i="117"/>
  <c r="D256" i="117"/>
  <c r="D257" i="117" s="1"/>
  <c r="H262" i="117"/>
  <c r="E262" i="117"/>
  <c r="F262" i="117"/>
  <c r="F263" i="117"/>
  <c r="E263" i="117"/>
  <c r="H263" i="117"/>
  <c r="H264" i="117"/>
  <c r="E264" i="117"/>
  <c r="F264" i="117"/>
  <c r="E269" i="117"/>
  <c r="E268" i="117"/>
  <c r="F268" i="117"/>
  <c r="H268" i="117"/>
  <c r="H269" i="117"/>
  <c r="F269" i="117"/>
  <c r="E270" i="117"/>
  <c r="F270" i="117"/>
  <c r="H270" i="117"/>
  <c r="S142" i="117"/>
  <c r="P146" i="116"/>
  <c r="I145" i="116"/>
  <c r="Q146" i="116"/>
  <c r="F146" i="116" s="1"/>
  <c r="AC253" i="116"/>
  <c r="Z253" i="116"/>
  <c r="AB253" i="116" s="1"/>
  <c r="U223" i="116"/>
  <c r="W223" i="116" s="1"/>
  <c r="V223" i="116" s="1"/>
  <c r="X223" i="116" s="1"/>
  <c r="O254" i="116"/>
  <c r="D256" i="116"/>
  <c r="D257" i="116" s="1"/>
  <c r="E262" i="116"/>
  <c r="H262" i="116"/>
  <c r="F262" i="116"/>
  <c r="F263" i="116"/>
  <c r="H263" i="116"/>
  <c r="E263" i="116"/>
  <c r="E264" i="116"/>
  <c r="F264" i="116"/>
  <c r="H264" i="116"/>
  <c r="F268" i="116"/>
  <c r="E268" i="116"/>
  <c r="H268" i="116"/>
  <c r="F269" i="116"/>
  <c r="H269" i="116"/>
  <c r="E269" i="116"/>
  <c r="F270" i="116"/>
  <c r="E270" i="116"/>
  <c r="H270" i="116"/>
  <c r="R251" i="114"/>
  <c r="P252" i="115"/>
  <c r="Q252" i="115"/>
  <c r="S252" i="115" s="1"/>
  <c r="R250" i="113"/>
  <c r="R251" i="115"/>
  <c r="AC253" i="115"/>
  <c r="Z253" i="115"/>
  <c r="AB253" i="115" s="1"/>
  <c r="O254" i="115"/>
  <c r="D256" i="115"/>
  <c r="D257" i="115" s="1"/>
  <c r="F262" i="115"/>
  <c r="E262" i="115"/>
  <c r="H262" i="115"/>
  <c r="F263" i="115"/>
  <c r="H263" i="115"/>
  <c r="E263" i="115"/>
  <c r="F264" i="115"/>
  <c r="E264" i="115"/>
  <c r="H264" i="115"/>
  <c r="E269" i="115"/>
  <c r="H268" i="115"/>
  <c r="E268" i="115"/>
  <c r="F268" i="115"/>
  <c r="F269" i="115"/>
  <c r="H269" i="115"/>
  <c r="E270" i="115"/>
  <c r="F270" i="115"/>
  <c r="H270" i="115"/>
  <c r="F94" i="115"/>
  <c r="X94" i="115"/>
  <c r="P252" i="114"/>
  <c r="Q252" i="114"/>
  <c r="S252" i="114" s="1"/>
  <c r="U91" i="114"/>
  <c r="E91" i="114" s="1"/>
  <c r="I90" i="114"/>
  <c r="R142" i="95"/>
  <c r="O254" i="114"/>
  <c r="D256" i="114"/>
  <c r="D257" i="114" s="1"/>
  <c r="F262" i="114"/>
  <c r="H262" i="114"/>
  <c r="E262" i="114"/>
  <c r="H263" i="114"/>
  <c r="F263" i="114"/>
  <c r="E263" i="114"/>
  <c r="H264" i="114"/>
  <c r="F264" i="114"/>
  <c r="E264" i="114"/>
  <c r="F268" i="114"/>
  <c r="H268" i="114"/>
  <c r="E268" i="114"/>
  <c r="E269" i="114"/>
  <c r="H269" i="114"/>
  <c r="F269" i="114"/>
  <c r="F270" i="114"/>
  <c r="H270" i="114"/>
  <c r="E270" i="114"/>
  <c r="AC253" i="114"/>
  <c r="Z253" i="114"/>
  <c r="AB253" i="114" s="1"/>
  <c r="S142" i="95"/>
  <c r="O253" i="113"/>
  <c r="D254" i="113"/>
  <c r="P251" i="113"/>
  <c r="Q251" i="113"/>
  <c r="S251" i="113" s="1"/>
  <c r="AC252" i="113"/>
  <c r="Z252" i="113"/>
  <c r="AB252" i="113" s="1"/>
  <c r="P251" i="112"/>
  <c r="Q251" i="112"/>
  <c r="S251" i="112" s="1"/>
  <c r="O254" i="112"/>
  <c r="D256" i="112"/>
  <c r="D257" i="112" s="1"/>
  <c r="F262" i="112"/>
  <c r="H262" i="112"/>
  <c r="E262" i="112"/>
  <c r="F264" i="112"/>
  <c r="H263" i="112"/>
  <c r="E263" i="112"/>
  <c r="F263" i="112"/>
  <c r="E264" i="112"/>
  <c r="H264" i="112"/>
  <c r="F268" i="112"/>
  <c r="H268" i="112"/>
  <c r="E268" i="112"/>
  <c r="E269" i="112"/>
  <c r="F269" i="112"/>
  <c r="H269" i="112"/>
  <c r="H270" i="112"/>
  <c r="F270" i="112"/>
  <c r="E270" i="112"/>
  <c r="R250" i="111"/>
  <c r="V94" i="112"/>
  <c r="H94" i="112"/>
  <c r="R250" i="112"/>
  <c r="AC253" i="112"/>
  <c r="Z253" i="112"/>
  <c r="AB253" i="112" s="1"/>
  <c r="P251" i="111"/>
  <c r="Q251" i="111"/>
  <c r="S251" i="111" s="1"/>
  <c r="AC252" i="111"/>
  <c r="Z252" i="111"/>
  <c r="AB252" i="111" s="1"/>
  <c r="O254" i="111"/>
  <c r="D256" i="111"/>
  <c r="D257" i="111" s="1"/>
  <c r="H262" i="111"/>
  <c r="E262" i="111"/>
  <c r="F262" i="111"/>
  <c r="H263" i="111"/>
  <c r="F263" i="111"/>
  <c r="E263" i="111"/>
  <c r="H264" i="111"/>
  <c r="F264" i="111"/>
  <c r="E264" i="111"/>
  <c r="H268" i="111"/>
  <c r="E268" i="111"/>
  <c r="F268" i="111"/>
  <c r="H269" i="111"/>
  <c r="F269" i="111"/>
  <c r="E269" i="111"/>
  <c r="F270" i="111"/>
  <c r="H270" i="111"/>
  <c r="E270" i="111"/>
  <c r="W90" i="111"/>
  <c r="V94" i="110"/>
  <c r="H94" i="110"/>
  <c r="AC253" i="110"/>
  <c r="Z253" i="110"/>
  <c r="AB253" i="110" s="1"/>
  <c r="P252" i="110"/>
  <c r="Q252" i="110"/>
  <c r="S252" i="110" s="1"/>
  <c r="O254" i="110"/>
  <c r="D256" i="110"/>
  <c r="D257" i="110" s="1"/>
  <c r="H262" i="110"/>
  <c r="E262" i="110"/>
  <c r="F262" i="110"/>
  <c r="H264" i="110"/>
  <c r="H263" i="110"/>
  <c r="E263" i="110"/>
  <c r="F263" i="110"/>
  <c r="F264" i="110"/>
  <c r="E264" i="110"/>
  <c r="E268" i="110"/>
  <c r="F268" i="110"/>
  <c r="H268" i="110"/>
  <c r="H269" i="110"/>
  <c r="E269" i="110"/>
  <c r="F269" i="110"/>
  <c r="F270" i="110"/>
  <c r="E270" i="110"/>
  <c r="H270" i="110"/>
  <c r="R251" i="110"/>
  <c r="R251" i="108"/>
  <c r="P252" i="109"/>
  <c r="Q252" i="109"/>
  <c r="S252" i="109" s="1"/>
  <c r="O254" i="109"/>
  <c r="D256" i="109"/>
  <c r="D257" i="109" s="1"/>
  <c r="E262" i="109"/>
  <c r="H262" i="109"/>
  <c r="F262" i="109"/>
  <c r="F263" i="109"/>
  <c r="E263" i="109"/>
  <c r="H263" i="109"/>
  <c r="H264" i="109"/>
  <c r="F264" i="109"/>
  <c r="E264" i="109"/>
  <c r="H266" i="109"/>
  <c r="F266" i="109"/>
  <c r="E266" i="109"/>
  <c r="E268" i="109"/>
  <c r="F268" i="109"/>
  <c r="H268" i="109"/>
  <c r="E269" i="109"/>
  <c r="H269" i="109"/>
  <c r="F269" i="109"/>
  <c r="H270" i="109"/>
  <c r="E270" i="109"/>
  <c r="F270" i="109"/>
  <c r="F272" i="109"/>
  <c r="E272" i="109"/>
  <c r="H272" i="109"/>
  <c r="F94" i="109"/>
  <c r="X94" i="109"/>
  <c r="AC253" i="109"/>
  <c r="Z253" i="109"/>
  <c r="AB253" i="109" s="1"/>
  <c r="R251" i="109"/>
  <c r="P252" i="108"/>
  <c r="Q252" i="108"/>
  <c r="S252" i="108" s="1"/>
  <c r="AC253" i="108"/>
  <c r="Z253" i="108"/>
  <c r="AB253" i="108" s="1"/>
  <c r="F94" i="108"/>
  <c r="X94" i="108"/>
  <c r="O254" i="108"/>
  <c r="D256" i="108"/>
  <c r="D257" i="108" s="1"/>
  <c r="H262" i="108"/>
  <c r="F262" i="108"/>
  <c r="E262" i="108"/>
  <c r="H263" i="108"/>
  <c r="F263" i="108"/>
  <c r="E263" i="108"/>
  <c r="E264" i="108"/>
  <c r="H264" i="108"/>
  <c r="F264" i="108"/>
  <c r="E266" i="108"/>
  <c r="H266" i="108"/>
  <c r="F266" i="108"/>
  <c r="E268" i="108"/>
  <c r="H268" i="108"/>
  <c r="F268" i="108"/>
  <c r="E269" i="108"/>
  <c r="H269" i="108"/>
  <c r="F269" i="108"/>
  <c r="H270" i="108"/>
  <c r="E270" i="108"/>
  <c r="F270" i="108"/>
  <c r="H272" i="108"/>
  <c r="E272" i="108"/>
  <c r="F272" i="108"/>
  <c r="AC253" i="107"/>
  <c r="Z253" i="107"/>
  <c r="AB253" i="107" s="1"/>
  <c r="F94" i="107"/>
  <c r="X94" i="107"/>
  <c r="P252" i="107"/>
  <c r="Q252" i="107"/>
  <c r="S252" i="107" s="1"/>
  <c r="O254" i="107"/>
  <c r="D256" i="107"/>
  <c r="D257" i="107" s="1"/>
  <c r="F262" i="107"/>
  <c r="H262" i="107"/>
  <c r="E262" i="107"/>
  <c r="E263" i="107"/>
  <c r="H263" i="107"/>
  <c r="F263" i="107"/>
  <c r="F264" i="107"/>
  <c r="E264" i="107"/>
  <c r="H264" i="107"/>
  <c r="F266" i="107"/>
  <c r="E266" i="107"/>
  <c r="H266" i="107"/>
  <c r="F268" i="107"/>
  <c r="H268" i="107"/>
  <c r="E268" i="107"/>
  <c r="H269" i="107"/>
  <c r="E269" i="107"/>
  <c r="F269" i="107"/>
  <c r="E270" i="107"/>
  <c r="H270" i="107"/>
  <c r="F270" i="107"/>
  <c r="E272" i="107"/>
  <c r="H272" i="107"/>
  <c r="F272" i="107"/>
  <c r="R251" i="107"/>
  <c r="R250" i="105"/>
  <c r="AC253" i="106"/>
  <c r="Z253" i="106"/>
  <c r="AB253" i="106" s="1"/>
  <c r="F90" i="106"/>
  <c r="X90" i="106"/>
  <c r="P252" i="106"/>
  <c r="Q252" i="106"/>
  <c r="S252" i="106" s="1"/>
  <c r="O254" i="106"/>
  <c r="D256" i="106"/>
  <c r="D257" i="106" s="1"/>
  <c r="E262" i="106"/>
  <c r="H262" i="106"/>
  <c r="F262" i="106"/>
  <c r="E263" i="106"/>
  <c r="H263" i="106"/>
  <c r="F263" i="106"/>
  <c r="H264" i="106"/>
  <c r="F264" i="106"/>
  <c r="E264" i="106"/>
  <c r="H266" i="106"/>
  <c r="F266" i="106"/>
  <c r="E266" i="106"/>
  <c r="H268" i="106"/>
  <c r="E268" i="106"/>
  <c r="F268" i="106"/>
  <c r="H269" i="106"/>
  <c r="F269" i="106"/>
  <c r="E269" i="106"/>
  <c r="F270" i="106"/>
  <c r="H270" i="106"/>
  <c r="E270" i="106"/>
  <c r="E272" i="106"/>
  <c r="H272" i="106"/>
  <c r="F272" i="106"/>
  <c r="R251" i="106"/>
  <c r="P251" i="105"/>
  <c r="Q251" i="105"/>
  <c r="S251" i="105" s="1"/>
  <c r="O254" i="105"/>
  <c r="D256" i="105"/>
  <c r="D257" i="105" s="1"/>
  <c r="H262" i="105"/>
  <c r="E262" i="105"/>
  <c r="F262" i="105"/>
  <c r="F263" i="105"/>
  <c r="E263" i="105"/>
  <c r="H263" i="105"/>
  <c r="H264" i="105"/>
  <c r="E264" i="105"/>
  <c r="F264" i="105"/>
  <c r="H266" i="105"/>
  <c r="E266" i="105"/>
  <c r="F266" i="105"/>
  <c r="E268" i="105"/>
  <c r="H268" i="105"/>
  <c r="F268" i="105"/>
  <c r="E269" i="105"/>
  <c r="H269" i="105"/>
  <c r="F269" i="105"/>
  <c r="E270" i="105"/>
  <c r="H270" i="105"/>
  <c r="F270" i="105"/>
  <c r="F272" i="105"/>
  <c r="H272" i="105"/>
  <c r="E272" i="105"/>
  <c r="AC252" i="105"/>
  <c r="Z252" i="105"/>
  <c r="AB252" i="105" s="1"/>
  <c r="W91" i="105"/>
  <c r="P252" i="104"/>
  <c r="Q252" i="104"/>
  <c r="S252" i="104" s="1"/>
  <c r="P147" i="94"/>
  <c r="Q147" i="94"/>
  <c r="AC253" i="104"/>
  <c r="Z253" i="104"/>
  <c r="AB253" i="104" s="1"/>
  <c r="O254" i="104"/>
  <c r="D256" i="104"/>
  <c r="D257" i="104" s="1"/>
  <c r="H262" i="104"/>
  <c r="E262" i="104"/>
  <c r="F262" i="104"/>
  <c r="H263" i="104"/>
  <c r="F263" i="104"/>
  <c r="E263" i="104"/>
  <c r="H264" i="104"/>
  <c r="F264" i="104"/>
  <c r="E264" i="104"/>
  <c r="H266" i="104"/>
  <c r="F266" i="104"/>
  <c r="E266" i="104"/>
  <c r="H268" i="104"/>
  <c r="E268" i="104"/>
  <c r="F268" i="104"/>
  <c r="F269" i="104"/>
  <c r="E269" i="104"/>
  <c r="H269" i="104"/>
  <c r="F270" i="104"/>
  <c r="E270" i="104"/>
  <c r="H270" i="104"/>
  <c r="E272" i="104"/>
  <c r="H272" i="104"/>
  <c r="F272" i="104"/>
  <c r="V94" i="104"/>
  <c r="H94" i="104"/>
  <c r="R251" i="104"/>
  <c r="R249" i="103"/>
  <c r="O253" i="103"/>
  <c r="D254" i="103"/>
  <c r="P250" i="103"/>
  <c r="Q250" i="103"/>
  <c r="S250" i="103" s="1"/>
  <c r="U94" i="103"/>
  <c r="E94" i="103" s="1"/>
  <c r="I93" i="103"/>
  <c r="AC252" i="103"/>
  <c r="Z252" i="103"/>
  <c r="AB252" i="103" s="1"/>
  <c r="V94" i="102"/>
  <c r="H94" i="102"/>
  <c r="AC253" i="102"/>
  <c r="Z253" i="102"/>
  <c r="AB253" i="102" s="1"/>
  <c r="P252" i="102"/>
  <c r="Q252" i="102"/>
  <c r="S252" i="102" s="1"/>
  <c r="O254" i="102"/>
  <c r="D256" i="102"/>
  <c r="D257" i="102" s="1"/>
  <c r="F262" i="102"/>
  <c r="H262" i="102"/>
  <c r="E262" i="102"/>
  <c r="H263" i="102"/>
  <c r="F263" i="102"/>
  <c r="E263" i="102"/>
  <c r="E264" i="102"/>
  <c r="F264" i="102"/>
  <c r="H264" i="102"/>
  <c r="F266" i="102"/>
  <c r="E266" i="102"/>
  <c r="H266" i="102"/>
  <c r="E268" i="102"/>
  <c r="H268" i="102"/>
  <c r="F268" i="102"/>
  <c r="E269" i="102"/>
  <c r="H269" i="102"/>
  <c r="F269" i="102"/>
  <c r="E270" i="102"/>
  <c r="F270" i="102"/>
  <c r="H270" i="102"/>
  <c r="E272" i="102"/>
  <c r="F272" i="102"/>
  <c r="H272" i="102"/>
  <c r="R251" i="101"/>
  <c r="R251" i="102"/>
  <c r="P252" i="101"/>
  <c r="Q252" i="101"/>
  <c r="S252" i="101" s="1"/>
  <c r="AC253" i="101"/>
  <c r="Z253" i="101"/>
  <c r="AB253" i="101" s="1"/>
  <c r="F89" i="101"/>
  <c r="X89" i="101"/>
  <c r="O254" i="101"/>
  <c r="D256" i="101"/>
  <c r="D257" i="101" s="1"/>
  <c r="H262" i="101"/>
  <c r="F262" i="101"/>
  <c r="E262" i="101"/>
  <c r="H263" i="101"/>
  <c r="F263" i="101"/>
  <c r="E263" i="101"/>
  <c r="H264" i="101"/>
  <c r="E264" i="101"/>
  <c r="F264" i="101"/>
  <c r="E266" i="101"/>
  <c r="H266" i="101"/>
  <c r="F266" i="101"/>
  <c r="E268" i="101"/>
  <c r="H268" i="101"/>
  <c r="F268" i="101"/>
  <c r="E269" i="101"/>
  <c r="F269" i="101"/>
  <c r="H269" i="101"/>
  <c r="H270" i="101"/>
  <c r="F270" i="101"/>
  <c r="E270" i="101"/>
  <c r="E272" i="101"/>
  <c r="F272" i="101"/>
  <c r="H272" i="101"/>
  <c r="P250" i="100"/>
  <c r="Q250" i="100"/>
  <c r="S250" i="100" s="1"/>
  <c r="O253" i="100"/>
  <c r="D254" i="100"/>
  <c r="AC252" i="100"/>
  <c r="Z252" i="100"/>
  <c r="AB252" i="100" s="1"/>
  <c r="R249" i="100"/>
  <c r="P251" i="99"/>
  <c r="Q251" i="99"/>
  <c r="S251" i="99" s="1"/>
  <c r="AC253" i="99"/>
  <c r="Z253" i="99"/>
  <c r="AB253" i="99" s="1"/>
  <c r="R250" i="99"/>
  <c r="F91" i="99"/>
  <c r="X91" i="99"/>
  <c r="O254" i="99"/>
  <c r="D256" i="99"/>
  <c r="D257" i="99" s="1"/>
  <c r="H262" i="99"/>
  <c r="E262" i="99"/>
  <c r="F262" i="99"/>
  <c r="E263" i="99"/>
  <c r="H263" i="99"/>
  <c r="F263" i="99"/>
  <c r="E264" i="99"/>
  <c r="F264" i="99"/>
  <c r="H264" i="99"/>
  <c r="F266" i="99"/>
  <c r="E266" i="99"/>
  <c r="H266" i="99"/>
  <c r="F268" i="99"/>
  <c r="H268" i="99"/>
  <c r="E268" i="99"/>
  <c r="F269" i="99"/>
  <c r="E269" i="99"/>
  <c r="F270" i="99"/>
  <c r="H269" i="99"/>
  <c r="E270" i="99"/>
  <c r="H270" i="99"/>
  <c r="E272" i="99"/>
  <c r="H272" i="99"/>
  <c r="F272" i="99"/>
  <c r="V86" i="98"/>
  <c r="H86" i="98"/>
  <c r="P150" i="98"/>
  <c r="Q150" i="98"/>
  <c r="AC252" i="98"/>
  <c r="Z252" i="98"/>
  <c r="AB252" i="98" s="1"/>
  <c r="O254" i="98"/>
  <c r="D256" i="98"/>
  <c r="D257" i="98" s="1"/>
  <c r="H262" i="98"/>
  <c r="F262" i="98"/>
  <c r="E262" i="98"/>
  <c r="H264" i="98"/>
  <c r="F263" i="98"/>
  <c r="H263" i="98"/>
  <c r="E263" i="98"/>
  <c r="E264" i="98"/>
  <c r="F264" i="98"/>
  <c r="F266" i="98"/>
  <c r="H266" i="98"/>
  <c r="E266" i="98"/>
  <c r="F268" i="98"/>
  <c r="E268" i="98"/>
  <c r="H268" i="98"/>
  <c r="F269" i="98"/>
  <c r="H269" i="98"/>
  <c r="E269" i="98"/>
  <c r="E270" i="98"/>
  <c r="H270" i="98"/>
  <c r="F270" i="98"/>
  <c r="E272" i="98"/>
  <c r="F272" i="98"/>
  <c r="H272" i="98"/>
  <c r="U244" i="97"/>
  <c r="W244" i="97" s="1"/>
  <c r="V244" i="97" s="1"/>
  <c r="X244" i="97" s="1"/>
  <c r="R142" i="97"/>
  <c r="H142" i="97" s="1"/>
  <c r="E142" i="97"/>
  <c r="O254" i="97"/>
  <c r="D256" i="97"/>
  <c r="D257" i="97" s="1"/>
  <c r="E261" i="97"/>
  <c r="F261" i="97"/>
  <c r="H261" i="97"/>
  <c r="E262" i="97"/>
  <c r="F262" i="97"/>
  <c r="H262" i="97"/>
  <c r="H263" i="97"/>
  <c r="F263" i="97"/>
  <c r="E263" i="97"/>
  <c r="E264" i="97"/>
  <c r="F264" i="97"/>
  <c r="H264" i="97"/>
  <c r="E265" i="97"/>
  <c r="F265" i="97"/>
  <c r="H265" i="97"/>
  <c r="F266" i="97"/>
  <c r="H266" i="97"/>
  <c r="E266" i="97"/>
  <c r="F268" i="97"/>
  <c r="F267" i="97"/>
  <c r="H267" i="97"/>
  <c r="E267" i="97"/>
  <c r="E268" i="97"/>
  <c r="H268" i="97"/>
  <c r="F270" i="97"/>
  <c r="H269" i="97"/>
  <c r="F269" i="97"/>
  <c r="E269" i="97"/>
  <c r="E270" i="97"/>
  <c r="H270" i="97"/>
  <c r="F271" i="97"/>
  <c r="H271" i="97"/>
  <c r="E271" i="97"/>
  <c r="F272" i="97"/>
  <c r="H272" i="97"/>
  <c r="E272" i="97"/>
  <c r="AC253" i="97"/>
  <c r="Z253" i="97"/>
  <c r="AB253" i="97" s="1"/>
  <c r="S142" i="97"/>
  <c r="U242" i="96"/>
  <c r="W242" i="96" s="1"/>
  <c r="V242" i="96" s="1"/>
  <c r="X242" i="96" s="1"/>
  <c r="O253" i="96"/>
  <c r="D254" i="96"/>
  <c r="AC252" i="96"/>
  <c r="Z252" i="96"/>
  <c r="AB252" i="96" s="1"/>
  <c r="AC253" i="95"/>
  <c r="Z253" i="95"/>
  <c r="AB253" i="95" s="1"/>
  <c r="O254" i="95"/>
  <c r="D256" i="95"/>
  <c r="D257" i="95" s="1"/>
  <c r="H261" i="95"/>
  <c r="E261" i="95"/>
  <c r="F261" i="95"/>
  <c r="E262" i="95"/>
  <c r="F262" i="95"/>
  <c r="H262" i="95"/>
  <c r="E263" i="95"/>
  <c r="H263" i="95"/>
  <c r="F263" i="95"/>
  <c r="E264" i="95"/>
  <c r="F264" i="95"/>
  <c r="H264" i="95"/>
  <c r="H265" i="95"/>
  <c r="F265" i="95"/>
  <c r="E265" i="95"/>
  <c r="F266" i="95"/>
  <c r="E266" i="95"/>
  <c r="H266" i="95"/>
  <c r="E267" i="95"/>
  <c r="H267" i="95"/>
  <c r="F267" i="95"/>
  <c r="E268" i="95"/>
  <c r="F268" i="95"/>
  <c r="H268" i="95"/>
  <c r="H269" i="95"/>
  <c r="E269" i="95"/>
  <c r="F269" i="95"/>
  <c r="H270" i="95"/>
  <c r="E270" i="95"/>
  <c r="F270" i="95"/>
  <c r="F271" i="95"/>
  <c r="H271" i="95"/>
  <c r="E271" i="95"/>
  <c r="H272" i="95"/>
  <c r="F272" i="95"/>
  <c r="E272" i="95"/>
  <c r="O252" i="94"/>
  <c r="L254" i="94"/>
  <c r="M254" i="94" s="1"/>
  <c r="M253" i="94"/>
  <c r="D253" i="94" s="1"/>
  <c r="AC251" i="94"/>
  <c r="Z251" i="94"/>
  <c r="AB251" i="94" s="1"/>
  <c r="W91" i="114" l="1"/>
  <c r="U83" i="95"/>
  <c r="I82" i="95"/>
  <c r="V85" i="94"/>
  <c r="H85" i="94"/>
  <c r="I88" i="113"/>
  <c r="U89" i="113"/>
  <c r="E89" i="113" s="1"/>
  <c r="F89" i="100"/>
  <c r="X89" i="100"/>
  <c r="S144" i="96"/>
  <c r="P145" i="96" s="1"/>
  <c r="R144" i="96"/>
  <c r="H144" i="96" s="1"/>
  <c r="E144" i="96"/>
  <c r="U232" i="117"/>
  <c r="W232" i="117" s="1"/>
  <c r="V232" i="117" s="1"/>
  <c r="X232" i="117" s="1"/>
  <c r="P143" i="117"/>
  <c r="I142" i="117"/>
  <c r="Q143" i="117"/>
  <c r="F143" i="117" s="1"/>
  <c r="AC254" i="117"/>
  <c r="AC257" i="117" s="1"/>
  <c r="Z254" i="117"/>
  <c r="U224" i="116"/>
  <c r="W224" i="116" s="1"/>
  <c r="V224" i="116" s="1"/>
  <c r="X224" i="116" s="1"/>
  <c r="S146" i="116"/>
  <c r="AC254" i="116"/>
  <c r="AC257" i="116" s="1"/>
  <c r="Z254" i="116"/>
  <c r="R146" i="116"/>
  <c r="H146" i="116" s="1"/>
  <c r="E146" i="116"/>
  <c r="P253" i="115"/>
  <c r="Q253" i="115"/>
  <c r="S253" i="115" s="1"/>
  <c r="AC254" i="115"/>
  <c r="AC257" i="115" s="1"/>
  <c r="Z254" i="115"/>
  <c r="R252" i="115"/>
  <c r="U95" i="115"/>
  <c r="E95" i="115" s="1"/>
  <c r="I94" i="115"/>
  <c r="P253" i="114"/>
  <c r="Q253" i="114"/>
  <c r="S253" i="114" s="1"/>
  <c r="R251" i="113"/>
  <c r="AC254" i="114"/>
  <c r="AC257" i="114" s="1"/>
  <c r="Z254" i="114"/>
  <c r="R252" i="114"/>
  <c r="Q143" i="95"/>
  <c r="P143" i="95"/>
  <c r="V91" i="114"/>
  <c r="H91" i="114"/>
  <c r="P252" i="113"/>
  <c r="Q252" i="113"/>
  <c r="S252" i="113" s="1"/>
  <c r="AC253" i="113"/>
  <c r="Z253" i="113"/>
  <c r="AB253" i="113" s="1"/>
  <c r="O254" i="113"/>
  <c r="D256" i="113"/>
  <c r="D257" i="113" s="1"/>
  <c r="H262" i="113"/>
  <c r="F262" i="113"/>
  <c r="E263" i="113"/>
  <c r="E262" i="113"/>
  <c r="F264" i="113"/>
  <c r="F263" i="113"/>
  <c r="H263" i="113"/>
  <c r="H264" i="113"/>
  <c r="E264" i="113"/>
  <c r="H268" i="113"/>
  <c r="F268" i="113"/>
  <c r="E268" i="113"/>
  <c r="H269" i="113"/>
  <c r="E269" i="113"/>
  <c r="F269" i="113"/>
  <c r="E270" i="113"/>
  <c r="F270" i="113"/>
  <c r="H270" i="113"/>
  <c r="P252" i="112"/>
  <c r="Q252" i="112"/>
  <c r="S252" i="112" s="1"/>
  <c r="AC254" i="112"/>
  <c r="AC257" i="112" s="1"/>
  <c r="Z254" i="112"/>
  <c r="F94" i="112"/>
  <c r="X94" i="112"/>
  <c r="R251" i="112"/>
  <c r="P252" i="111"/>
  <c r="Q252" i="111"/>
  <c r="S252" i="111" s="1"/>
  <c r="V90" i="111"/>
  <c r="H90" i="111"/>
  <c r="AC253" i="111"/>
  <c r="Z253" i="111"/>
  <c r="AB253" i="111" s="1"/>
  <c r="R251" i="111"/>
  <c r="R252" i="110"/>
  <c r="P253" i="110"/>
  <c r="Q253" i="110"/>
  <c r="S253" i="110" s="1"/>
  <c r="AC254" i="110"/>
  <c r="AC257" i="110" s="1"/>
  <c r="Z254" i="110"/>
  <c r="F94" i="110"/>
  <c r="X94" i="110"/>
  <c r="P253" i="109"/>
  <c r="Q253" i="109"/>
  <c r="S253" i="109" s="1"/>
  <c r="U95" i="109"/>
  <c r="E95" i="109" s="1"/>
  <c r="I94" i="109"/>
  <c r="AC254" i="109"/>
  <c r="AC257" i="109" s="1"/>
  <c r="Z254" i="109"/>
  <c r="R252" i="109"/>
  <c r="P253" i="108"/>
  <c r="Q253" i="108"/>
  <c r="S253" i="108" s="1"/>
  <c r="AC254" i="108"/>
  <c r="AC257" i="108" s="1"/>
  <c r="Z254" i="108"/>
  <c r="R252" i="108"/>
  <c r="U95" i="108"/>
  <c r="E95" i="108" s="1"/>
  <c r="I94" i="108"/>
  <c r="P253" i="107"/>
  <c r="Q253" i="107"/>
  <c r="S253" i="107" s="1"/>
  <c r="R252" i="107"/>
  <c r="U95" i="107"/>
  <c r="E95" i="107" s="1"/>
  <c r="I94" i="107"/>
  <c r="AC254" i="107"/>
  <c r="AC257" i="107" s="1"/>
  <c r="Z254" i="107"/>
  <c r="P253" i="106"/>
  <c r="Q253" i="106"/>
  <c r="S253" i="106" s="1"/>
  <c r="AC254" i="106"/>
  <c r="AC257" i="106" s="1"/>
  <c r="Z254" i="106"/>
  <c r="R252" i="106"/>
  <c r="U91" i="106"/>
  <c r="E91" i="106" s="1"/>
  <c r="I90" i="106"/>
  <c r="P252" i="105"/>
  <c r="Q252" i="105"/>
  <c r="S252" i="105" s="1"/>
  <c r="V91" i="105"/>
  <c r="H91" i="105"/>
  <c r="AC253" i="105"/>
  <c r="Z253" i="105"/>
  <c r="AB253" i="105" s="1"/>
  <c r="R251" i="105"/>
  <c r="P253" i="104"/>
  <c r="Q253" i="104"/>
  <c r="S253" i="104" s="1"/>
  <c r="F94" i="104"/>
  <c r="X94" i="104"/>
  <c r="AC254" i="104"/>
  <c r="AC257" i="104" s="1"/>
  <c r="Z254" i="104"/>
  <c r="R147" i="94"/>
  <c r="R252" i="104"/>
  <c r="S147" i="94"/>
  <c r="R252" i="102"/>
  <c r="R250" i="103"/>
  <c r="P251" i="103"/>
  <c r="Q251" i="103"/>
  <c r="S251" i="103" s="1"/>
  <c r="AC253" i="103"/>
  <c r="Z253" i="103"/>
  <c r="AB253" i="103" s="1"/>
  <c r="O254" i="103"/>
  <c r="D256" i="103"/>
  <c r="D257" i="103" s="1"/>
  <c r="F262" i="103"/>
  <c r="E262" i="103"/>
  <c r="H263" i="103"/>
  <c r="F263" i="103"/>
  <c r="E263" i="103"/>
  <c r="H262" i="103"/>
  <c r="E264" i="103"/>
  <c r="F264" i="103"/>
  <c r="H264" i="103"/>
  <c r="E266" i="103"/>
  <c r="H266" i="103"/>
  <c r="F266" i="103"/>
  <c r="H268" i="103"/>
  <c r="E268" i="103"/>
  <c r="F268" i="103"/>
  <c r="E269" i="103"/>
  <c r="F269" i="103"/>
  <c r="H269" i="103"/>
  <c r="H270" i="103"/>
  <c r="F270" i="103"/>
  <c r="E270" i="103"/>
  <c r="F272" i="103"/>
  <c r="H272" i="103"/>
  <c r="E272" i="103"/>
  <c r="W94" i="103"/>
  <c r="P253" i="102"/>
  <c r="Q253" i="102"/>
  <c r="S253" i="102" s="1"/>
  <c r="AC254" i="102"/>
  <c r="AC257" i="102" s="1"/>
  <c r="Z254" i="102"/>
  <c r="F94" i="102"/>
  <c r="X94" i="102"/>
  <c r="P253" i="101"/>
  <c r="Q253" i="101"/>
  <c r="S253" i="101" s="1"/>
  <c r="AC254" i="101"/>
  <c r="AC257" i="101" s="1"/>
  <c r="Z254" i="101"/>
  <c r="R252" i="101"/>
  <c r="U90" i="101"/>
  <c r="E90" i="101" s="1"/>
  <c r="I89" i="101"/>
  <c r="P251" i="100"/>
  <c r="Q251" i="100"/>
  <c r="S251" i="100" s="1"/>
  <c r="AC253" i="100"/>
  <c r="Z253" i="100"/>
  <c r="AB253" i="100" s="1"/>
  <c r="R250" i="100"/>
  <c r="O254" i="100"/>
  <c r="D256" i="100"/>
  <c r="D257" i="100" s="1"/>
  <c r="E263" i="100"/>
  <c r="H263" i="100"/>
  <c r="H262" i="100"/>
  <c r="F262" i="100"/>
  <c r="E262" i="100"/>
  <c r="F263" i="100"/>
  <c r="E264" i="100"/>
  <c r="F264" i="100"/>
  <c r="H264" i="100"/>
  <c r="F266" i="100"/>
  <c r="H266" i="100"/>
  <c r="E266" i="100"/>
  <c r="F268" i="100"/>
  <c r="E268" i="100"/>
  <c r="H268" i="100"/>
  <c r="F269" i="100"/>
  <c r="H269" i="100"/>
  <c r="E269" i="100"/>
  <c r="F270" i="100"/>
  <c r="E270" i="100"/>
  <c r="H270" i="100"/>
  <c r="E272" i="100"/>
  <c r="F272" i="100"/>
  <c r="H272" i="100"/>
  <c r="P252" i="99"/>
  <c r="Q252" i="99"/>
  <c r="S252" i="99" s="1"/>
  <c r="U92" i="99"/>
  <c r="E92" i="99" s="1"/>
  <c r="I91" i="99"/>
  <c r="AC254" i="99"/>
  <c r="AC257" i="99" s="1"/>
  <c r="Z254" i="99"/>
  <c r="R251" i="99"/>
  <c r="X86" i="98"/>
  <c r="F86" i="98"/>
  <c r="AC253" i="98"/>
  <c r="Z253" i="98"/>
  <c r="AB253" i="98" s="1"/>
  <c r="R150" i="98"/>
  <c r="S150" i="98"/>
  <c r="U245" i="97"/>
  <c r="W245" i="97" s="1"/>
  <c r="V245" i="97" s="1"/>
  <c r="X245" i="97" s="1"/>
  <c r="P143" i="97"/>
  <c r="I142" i="97"/>
  <c r="Q143" i="97"/>
  <c r="F143" i="97" s="1"/>
  <c r="AC254" i="97"/>
  <c r="AC257" i="97" s="1"/>
  <c r="Z254" i="97"/>
  <c r="U243" i="96"/>
  <c r="W243" i="96" s="1"/>
  <c r="V243" i="96" s="1"/>
  <c r="X243" i="96" s="1"/>
  <c r="AC253" i="96"/>
  <c r="Z253" i="96"/>
  <c r="AB253" i="96" s="1"/>
  <c r="O254" i="96"/>
  <c r="D256" i="96"/>
  <c r="D257" i="96" s="1"/>
  <c r="H262" i="96"/>
  <c r="H261" i="96"/>
  <c r="E262" i="96"/>
  <c r="E263" i="96"/>
  <c r="F262" i="96"/>
  <c r="E261" i="96"/>
  <c r="F261" i="96"/>
  <c r="H263" i="96"/>
  <c r="F263" i="96"/>
  <c r="F264" i="96"/>
  <c r="H264" i="96"/>
  <c r="E264" i="96"/>
  <c r="E265" i="96"/>
  <c r="E266" i="96"/>
  <c r="H265" i="96"/>
  <c r="F266" i="96"/>
  <c r="F265" i="96"/>
  <c r="H266" i="96"/>
  <c r="F267" i="96"/>
  <c r="H267" i="96"/>
  <c r="E267" i="96"/>
  <c r="H268" i="96"/>
  <c r="E268" i="96"/>
  <c r="F268" i="96"/>
  <c r="F270" i="96"/>
  <c r="E269" i="96"/>
  <c r="H269" i="96"/>
  <c r="F269" i="96"/>
  <c r="H270" i="96"/>
  <c r="E270" i="96"/>
  <c r="E272" i="96"/>
  <c r="E271" i="96"/>
  <c r="H271" i="96"/>
  <c r="F271" i="96"/>
  <c r="F272" i="96"/>
  <c r="H272" i="96"/>
  <c r="AC254" i="95"/>
  <c r="AC257" i="95" s="1"/>
  <c r="Z254" i="95"/>
  <c r="O253" i="94"/>
  <c r="D254" i="94"/>
  <c r="AC252" i="94"/>
  <c r="Z252" i="94"/>
  <c r="AB252" i="94" s="1"/>
  <c r="W92" i="99" l="1"/>
  <c r="W95" i="115"/>
  <c r="V95" i="115" s="1"/>
  <c r="W90" i="101"/>
  <c r="W95" i="108"/>
  <c r="V95" i="108" s="1"/>
  <c r="W91" i="106"/>
  <c r="W95" i="109"/>
  <c r="V95" i="109" s="1"/>
  <c r="W83" i="95"/>
  <c r="E83" i="95"/>
  <c r="X85" i="94"/>
  <c r="F85" i="94"/>
  <c r="W89" i="113"/>
  <c r="V89" i="113" s="1"/>
  <c r="U90" i="100"/>
  <c r="E90" i="100" s="1"/>
  <c r="I89" i="100"/>
  <c r="Q145" i="96"/>
  <c r="F145" i="96" s="1"/>
  <c r="I144" i="96"/>
  <c r="E145" i="96"/>
  <c r="U233" i="117"/>
  <c r="W233" i="117" s="1"/>
  <c r="V233" i="117" s="1"/>
  <c r="X233" i="117" s="1"/>
  <c r="R143" i="117"/>
  <c r="H143" i="117" s="1"/>
  <c r="E143" i="117"/>
  <c r="AB254" i="117"/>
  <c r="AB256" i="117" s="1"/>
  <c r="AB257" i="117" s="1"/>
  <c r="Z256" i="117"/>
  <c r="Z257" i="117" s="1"/>
  <c r="S143" i="117"/>
  <c r="U225" i="116"/>
  <c r="W225" i="116" s="1"/>
  <c r="V225" i="116" s="1"/>
  <c r="X225" i="116" s="1"/>
  <c r="R252" i="113"/>
  <c r="AB254" i="116"/>
  <c r="AB256" i="116" s="1"/>
  <c r="AB257" i="116" s="1"/>
  <c r="Z256" i="116"/>
  <c r="Z257" i="116" s="1"/>
  <c r="P147" i="116"/>
  <c r="I146" i="116"/>
  <c r="Q147" i="116"/>
  <c r="F147" i="116" s="1"/>
  <c r="R252" i="112"/>
  <c r="R253" i="115"/>
  <c r="P254" i="115"/>
  <c r="Q254" i="115"/>
  <c r="Q256" i="115" s="1"/>
  <c r="Q257" i="115" s="1"/>
  <c r="H95" i="115"/>
  <c r="R253" i="114"/>
  <c r="AB254" i="115"/>
  <c r="AB256" i="115" s="1"/>
  <c r="AB257" i="115" s="1"/>
  <c r="Z256" i="115"/>
  <c r="Z257" i="115" s="1"/>
  <c r="P254" i="114"/>
  <c r="Q254" i="114"/>
  <c r="Q256" i="114" s="1"/>
  <c r="Q257" i="114" s="1"/>
  <c r="F91" i="114"/>
  <c r="X91" i="114"/>
  <c r="AB254" i="114"/>
  <c r="AB256" i="114" s="1"/>
  <c r="AB257" i="114" s="1"/>
  <c r="Z256" i="114"/>
  <c r="Z257" i="114" s="1"/>
  <c r="R143" i="95"/>
  <c r="S143" i="95"/>
  <c r="P253" i="113"/>
  <c r="Q253" i="113"/>
  <c r="S253" i="113" s="1"/>
  <c r="AC254" i="113"/>
  <c r="AC257" i="113" s="1"/>
  <c r="Z254" i="113"/>
  <c r="P253" i="112"/>
  <c r="Q253" i="112"/>
  <c r="S253" i="112" s="1"/>
  <c r="R253" i="109"/>
  <c r="U95" i="112"/>
  <c r="E95" i="112" s="1"/>
  <c r="I94" i="112"/>
  <c r="W95" i="112"/>
  <c r="AB254" i="112"/>
  <c r="AB256" i="112" s="1"/>
  <c r="AB257" i="112" s="1"/>
  <c r="Z256" i="112"/>
  <c r="Z257" i="112" s="1"/>
  <c r="P253" i="111"/>
  <c r="Q253" i="111"/>
  <c r="S253" i="111" s="1"/>
  <c r="AC254" i="111"/>
  <c r="AC257" i="111" s="1"/>
  <c r="Z254" i="111"/>
  <c r="F90" i="111"/>
  <c r="X90" i="111"/>
  <c r="R252" i="111"/>
  <c r="P254" i="110"/>
  <c r="Q254" i="110"/>
  <c r="Q256" i="110" s="1"/>
  <c r="Q257" i="110" s="1"/>
  <c r="R253" i="110"/>
  <c r="U95" i="110"/>
  <c r="E95" i="110" s="1"/>
  <c r="I94" i="110"/>
  <c r="AB254" i="110"/>
  <c r="AB256" i="110" s="1"/>
  <c r="AB257" i="110" s="1"/>
  <c r="Z256" i="110"/>
  <c r="Z257" i="110" s="1"/>
  <c r="P254" i="109"/>
  <c r="Q254" i="109"/>
  <c r="Q256" i="109" s="1"/>
  <c r="Q257" i="109" s="1"/>
  <c r="R253" i="108"/>
  <c r="AB254" i="109"/>
  <c r="AB256" i="109" s="1"/>
  <c r="AB257" i="109" s="1"/>
  <c r="Z256" i="109"/>
  <c r="Z257" i="109" s="1"/>
  <c r="H95" i="109"/>
  <c r="P254" i="108"/>
  <c r="Q254" i="108"/>
  <c r="Q256" i="108" s="1"/>
  <c r="Q257" i="108" s="1"/>
  <c r="H95" i="108"/>
  <c r="AB254" i="108"/>
  <c r="AB256" i="108" s="1"/>
  <c r="AB257" i="108" s="1"/>
  <c r="Z256" i="108"/>
  <c r="Z257" i="108" s="1"/>
  <c r="P254" i="107"/>
  <c r="Q254" i="107"/>
  <c r="Q256" i="107" s="1"/>
  <c r="Q257" i="107" s="1"/>
  <c r="AB254" i="107"/>
  <c r="AB256" i="107" s="1"/>
  <c r="AB257" i="107" s="1"/>
  <c r="Z256" i="107"/>
  <c r="Z257" i="107" s="1"/>
  <c r="W95" i="107"/>
  <c r="R253" i="107"/>
  <c r="P254" i="106"/>
  <c r="Q254" i="106"/>
  <c r="Q256" i="106" s="1"/>
  <c r="Q257" i="106" s="1"/>
  <c r="V91" i="106"/>
  <c r="H91" i="106"/>
  <c r="R253" i="106"/>
  <c r="AB254" i="106"/>
  <c r="AB256" i="106" s="1"/>
  <c r="AB257" i="106" s="1"/>
  <c r="Z256" i="106"/>
  <c r="Z257" i="106" s="1"/>
  <c r="P253" i="105"/>
  <c r="Q253" i="105"/>
  <c r="S253" i="105" s="1"/>
  <c r="AC254" i="105"/>
  <c r="AC257" i="105" s="1"/>
  <c r="Z254" i="105"/>
  <c r="F91" i="105"/>
  <c r="X91" i="105"/>
  <c r="R252" i="105"/>
  <c r="P254" i="104"/>
  <c r="Q254" i="104"/>
  <c r="Q256" i="104" s="1"/>
  <c r="Q257" i="104" s="1"/>
  <c r="R253" i="104"/>
  <c r="P148" i="94"/>
  <c r="Q148" i="94"/>
  <c r="AB254" i="104"/>
  <c r="AB256" i="104" s="1"/>
  <c r="AB257" i="104" s="1"/>
  <c r="Z256" i="104"/>
  <c r="Z257" i="104" s="1"/>
  <c r="U95" i="104"/>
  <c r="E95" i="104" s="1"/>
  <c r="I94" i="104"/>
  <c r="P252" i="103"/>
  <c r="Q252" i="103"/>
  <c r="S252" i="103" s="1"/>
  <c r="V94" i="103"/>
  <c r="H94" i="103"/>
  <c r="AC254" i="103"/>
  <c r="AC257" i="103" s="1"/>
  <c r="Z254" i="103"/>
  <c r="R251" i="103"/>
  <c r="P254" i="102"/>
  <c r="Q254" i="102"/>
  <c r="Q256" i="102" s="1"/>
  <c r="Q257" i="102" s="1"/>
  <c r="R253" i="102"/>
  <c r="U95" i="102"/>
  <c r="E95" i="102" s="1"/>
  <c r="I94" i="102"/>
  <c r="AB254" i="102"/>
  <c r="AB256" i="102" s="1"/>
  <c r="AB257" i="102" s="1"/>
  <c r="Z256" i="102"/>
  <c r="Z257" i="102" s="1"/>
  <c r="P254" i="101"/>
  <c r="Q254" i="101"/>
  <c r="Q256" i="101" s="1"/>
  <c r="Q257" i="101" s="1"/>
  <c r="V90" i="101"/>
  <c r="H90" i="101"/>
  <c r="R253" i="101"/>
  <c r="AB254" i="101"/>
  <c r="AB256" i="101" s="1"/>
  <c r="AB257" i="101" s="1"/>
  <c r="Z256" i="101"/>
  <c r="Z257" i="101" s="1"/>
  <c r="P252" i="100"/>
  <c r="Q252" i="100"/>
  <c r="S252" i="100" s="1"/>
  <c r="R251" i="100"/>
  <c r="AC254" i="100"/>
  <c r="AC257" i="100" s="1"/>
  <c r="Z254" i="100"/>
  <c r="P253" i="99"/>
  <c r="Q253" i="99"/>
  <c r="S253" i="99" s="1"/>
  <c r="R252" i="99"/>
  <c r="AB254" i="99"/>
  <c r="AB256" i="99" s="1"/>
  <c r="AB257" i="99" s="1"/>
  <c r="Z256" i="99"/>
  <c r="Z257" i="99" s="1"/>
  <c r="V92" i="99"/>
  <c r="H92" i="99"/>
  <c r="U87" i="98"/>
  <c r="I86" i="98"/>
  <c r="AC254" i="98"/>
  <c r="AC257" i="98" s="1"/>
  <c r="Z254" i="98"/>
  <c r="P151" i="98"/>
  <c r="Q151" i="98"/>
  <c r="U246" i="97"/>
  <c r="W246" i="97" s="1"/>
  <c r="V246" i="97" s="1"/>
  <c r="X246" i="97" s="1"/>
  <c r="S143" i="97"/>
  <c r="AB254" i="97"/>
  <c r="AB256" i="97" s="1"/>
  <c r="AB257" i="97" s="1"/>
  <c r="Z256" i="97"/>
  <c r="Z257" i="97" s="1"/>
  <c r="R143" i="97"/>
  <c r="H143" i="97" s="1"/>
  <c r="E143" i="97"/>
  <c r="U244" i="96"/>
  <c r="W244" i="96" s="1"/>
  <c r="V244" i="96" s="1"/>
  <c r="X244" i="96" s="1"/>
  <c r="AC254" i="96"/>
  <c r="AC257" i="96" s="1"/>
  <c r="Z254" i="96"/>
  <c r="AB254" i="95"/>
  <c r="AB256" i="95" s="1"/>
  <c r="AB257" i="95" s="1"/>
  <c r="Z256" i="95"/>
  <c r="Z257" i="95" s="1"/>
  <c r="O254" i="94"/>
  <c r="D256" i="94"/>
  <c r="D257" i="94" s="1"/>
  <c r="AC253" i="94"/>
  <c r="Z253" i="94"/>
  <c r="AB253" i="94" s="1"/>
  <c r="W95" i="102" l="1"/>
  <c r="V95" i="102" s="1"/>
  <c r="W90" i="100"/>
  <c r="V90" i="100" s="1"/>
  <c r="W95" i="104"/>
  <c r="V95" i="104" s="1"/>
  <c r="H89" i="113"/>
  <c r="V83" i="95"/>
  <c r="H83" i="95"/>
  <c r="U86" i="94"/>
  <c r="I85" i="94"/>
  <c r="R145" i="96"/>
  <c r="H145" i="96" s="1"/>
  <c r="X89" i="113"/>
  <c r="F89" i="113"/>
  <c r="H90" i="100"/>
  <c r="S145" i="96"/>
  <c r="P146" i="96" s="1"/>
  <c r="E146" i="96" s="1"/>
  <c r="U234" i="117"/>
  <c r="W234" i="117" s="1"/>
  <c r="V234" i="117" s="1"/>
  <c r="X234" i="117" s="1"/>
  <c r="P144" i="117"/>
  <c r="I143" i="117"/>
  <c r="Q144" i="117"/>
  <c r="F144" i="117" s="1"/>
  <c r="U226" i="116"/>
  <c r="W226" i="116" s="1"/>
  <c r="V226" i="116" s="1"/>
  <c r="X226" i="116" s="1"/>
  <c r="S147" i="116"/>
  <c r="R147" i="116"/>
  <c r="H147" i="116" s="1"/>
  <c r="E147" i="116"/>
  <c r="R253" i="112"/>
  <c r="F95" i="115"/>
  <c r="X95" i="115"/>
  <c r="R254" i="115"/>
  <c r="R256" i="115" s="1"/>
  <c r="R257" i="115" s="1"/>
  <c r="P256" i="115"/>
  <c r="P257" i="115" s="1"/>
  <c r="S254" i="115"/>
  <c r="S257" i="115" s="1"/>
  <c r="P144" i="95"/>
  <c r="Q144" i="95"/>
  <c r="R254" i="114"/>
  <c r="R256" i="114" s="1"/>
  <c r="R257" i="114" s="1"/>
  <c r="P256" i="114"/>
  <c r="P257" i="114" s="1"/>
  <c r="U92" i="114"/>
  <c r="E92" i="114" s="1"/>
  <c r="I91" i="114"/>
  <c r="S254" i="114"/>
  <c r="S257" i="114" s="1"/>
  <c r="P254" i="113"/>
  <c r="Q254" i="113"/>
  <c r="Q256" i="113" s="1"/>
  <c r="Q257" i="113" s="1"/>
  <c r="R253" i="113"/>
  <c r="AB254" i="113"/>
  <c r="AB256" i="113" s="1"/>
  <c r="AB257" i="113" s="1"/>
  <c r="Z256" i="113"/>
  <c r="Z257" i="113" s="1"/>
  <c r="P254" i="112"/>
  <c r="Q254" i="112"/>
  <c r="Q256" i="112" s="1"/>
  <c r="Q257" i="112" s="1"/>
  <c r="V95" i="112"/>
  <c r="H95" i="112"/>
  <c r="P254" i="111"/>
  <c r="Q254" i="111"/>
  <c r="Q256" i="111" s="1"/>
  <c r="Q257" i="111" s="1"/>
  <c r="R253" i="111"/>
  <c r="U91" i="111"/>
  <c r="E91" i="111" s="1"/>
  <c r="I90" i="111"/>
  <c r="AB254" i="111"/>
  <c r="AB256" i="111" s="1"/>
  <c r="AB257" i="111" s="1"/>
  <c r="Z256" i="111"/>
  <c r="Z257" i="111" s="1"/>
  <c r="W95" i="110"/>
  <c r="R254" i="110"/>
  <c r="R256" i="110" s="1"/>
  <c r="R257" i="110" s="1"/>
  <c r="P256" i="110"/>
  <c r="P257" i="110" s="1"/>
  <c r="S254" i="110"/>
  <c r="S257" i="110" s="1"/>
  <c r="R254" i="109"/>
  <c r="R256" i="109" s="1"/>
  <c r="R257" i="109" s="1"/>
  <c r="P256" i="109"/>
  <c r="P257" i="109" s="1"/>
  <c r="F95" i="109"/>
  <c r="X95" i="109"/>
  <c r="S254" i="109"/>
  <c r="S257" i="109" s="1"/>
  <c r="F95" i="108"/>
  <c r="X95" i="108"/>
  <c r="R254" i="108"/>
  <c r="R256" i="108" s="1"/>
  <c r="R257" i="108" s="1"/>
  <c r="P256" i="108"/>
  <c r="P257" i="108" s="1"/>
  <c r="S254" i="108"/>
  <c r="S257" i="108" s="1"/>
  <c r="V95" i="107"/>
  <c r="H95" i="107"/>
  <c r="R254" i="107"/>
  <c r="R256" i="107" s="1"/>
  <c r="R257" i="107" s="1"/>
  <c r="P256" i="107"/>
  <c r="P257" i="107" s="1"/>
  <c r="S254" i="107"/>
  <c r="S257" i="107" s="1"/>
  <c r="F91" i="106"/>
  <c r="X91" i="106"/>
  <c r="R254" i="106"/>
  <c r="R256" i="106" s="1"/>
  <c r="R257" i="106" s="1"/>
  <c r="P256" i="106"/>
  <c r="P257" i="106" s="1"/>
  <c r="S254" i="106"/>
  <c r="S257" i="106" s="1"/>
  <c r="P254" i="105"/>
  <c r="Q254" i="105"/>
  <c r="Q256" i="105" s="1"/>
  <c r="Q257" i="105" s="1"/>
  <c r="R253" i="105"/>
  <c r="U92" i="105"/>
  <c r="E92" i="105" s="1"/>
  <c r="I91" i="105"/>
  <c r="AB254" i="105"/>
  <c r="AB256" i="105" s="1"/>
  <c r="AB257" i="105" s="1"/>
  <c r="Z256" i="105"/>
  <c r="Z257" i="105" s="1"/>
  <c r="H95" i="104"/>
  <c r="S148" i="94"/>
  <c r="R148" i="94"/>
  <c r="R254" i="104"/>
  <c r="R256" i="104" s="1"/>
  <c r="R257" i="104" s="1"/>
  <c r="P256" i="104"/>
  <c r="P257" i="104" s="1"/>
  <c r="S254" i="104"/>
  <c r="S257" i="104" s="1"/>
  <c r="P253" i="103"/>
  <c r="Q253" i="103"/>
  <c r="S253" i="103" s="1"/>
  <c r="F94" i="103"/>
  <c r="X94" i="103"/>
  <c r="R252" i="103"/>
  <c r="AB254" i="103"/>
  <c r="AB256" i="103" s="1"/>
  <c r="AB257" i="103" s="1"/>
  <c r="Z256" i="103"/>
  <c r="Z257" i="103" s="1"/>
  <c r="R254" i="102"/>
  <c r="R256" i="102" s="1"/>
  <c r="R257" i="102" s="1"/>
  <c r="P256" i="102"/>
  <c r="P257" i="102" s="1"/>
  <c r="H95" i="102"/>
  <c r="S254" i="102"/>
  <c r="S257" i="102" s="1"/>
  <c r="F90" i="101"/>
  <c r="X90" i="101"/>
  <c r="R254" i="101"/>
  <c r="R256" i="101" s="1"/>
  <c r="R257" i="101" s="1"/>
  <c r="P256" i="101"/>
  <c r="P257" i="101" s="1"/>
  <c r="S254" i="101"/>
  <c r="S257" i="101" s="1"/>
  <c r="P253" i="100"/>
  <c r="Q253" i="100"/>
  <c r="S253" i="100" s="1"/>
  <c r="AB254" i="100"/>
  <c r="AB256" i="100" s="1"/>
  <c r="AB257" i="100" s="1"/>
  <c r="Z256" i="100"/>
  <c r="Z257" i="100" s="1"/>
  <c r="R252" i="100"/>
  <c r="P254" i="99"/>
  <c r="Q254" i="99"/>
  <c r="Q256" i="99" s="1"/>
  <c r="Q257" i="99" s="1"/>
  <c r="R253" i="99"/>
  <c r="F92" i="99"/>
  <c r="X92" i="99"/>
  <c r="W87" i="98"/>
  <c r="E87" i="98"/>
  <c r="R151" i="98"/>
  <c r="S151" i="98"/>
  <c r="AB254" i="98"/>
  <c r="AB256" i="98" s="1"/>
  <c r="AB257" i="98" s="1"/>
  <c r="Z256" i="98"/>
  <c r="Z257" i="98" s="1"/>
  <c r="U247" i="97"/>
  <c r="W247" i="97" s="1"/>
  <c r="V247" i="97" s="1"/>
  <c r="X247" i="97" s="1"/>
  <c r="P144" i="97"/>
  <c r="I143" i="97"/>
  <c r="Q144" i="97"/>
  <c r="F144" i="97" s="1"/>
  <c r="U245" i="96"/>
  <c r="W245" i="96" s="1"/>
  <c r="V245" i="96" s="1"/>
  <c r="X245" i="96" s="1"/>
  <c r="AB254" i="96"/>
  <c r="AB256" i="96" s="1"/>
  <c r="AB257" i="96" s="1"/>
  <c r="Z256" i="96"/>
  <c r="Z257" i="96" s="1"/>
  <c r="AC254" i="94"/>
  <c r="AC257" i="94" s="1"/>
  <c r="Z254" i="94"/>
  <c r="W92" i="114" l="1"/>
  <c r="V92" i="114" s="1"/>
  <c r="X83" i="95"/>
  <c r="F83" i="95"/>
  <c r="W86" i="94"/>
  <c r="E86" i="94"/>
  <c r="E261" i="94" s="1"/>
  <c r="F90" i="100"/>
  <c r="X90" i="100"/>
  <c r="I89" i="113"/>
  <c r="U90" i="113"/>
  <c r="Q146" i="96"/>
  <c r="I145" i="96"/>
  <c r="U235" i="117"/>
  <c r="W235" i="117" s="1"/>
  <c r="V235" i="117" s="1"/>
  <c r="X235" i="117" s="1"/>
  <c r="R144" i="117"/>
  <c r="H144" i="117" s="1"/>
  <c r="E144" i="117"/>
  <c r="S144" i="117"/>
  <c r="U227" i="116"/>
  <c r="W227" i="116" s="1"/>
  <c r="V227" i="116" s="1"/>
  <c r="X227" i="116" s="1"/>
  <c r="P148" i="116"/>
  <c r="I147" i="116"/>
  <c r="Q148" i="116"/>
  <c r="F148" i="116" s="1"/>
  <c r="S144" i="95"/>
  <c r="P145" i="95" s="1"/>
  <c r="U96" i="115"/>
  <c r="E96" i="115" s="1"/>
  <c r="I95" i="115"/>
  <c r="W96" i="115"/>
  <c r="H92" i="114"/>
  <c r="R144" i="95"/>
  <c r="R254" i="113"/>
  <c r="R256" i="113" s="1"/>
  <c r="R257" i="113" s="1"/>
  <c r="P256" i="113"/>
  <c r="P257" i="113" s="1"/>
  <c r="S254" i="113"/>
  <c r="S257" i="113" s="1"/>
  <c r="F95" i="112"/>
  <c r="X95" i="112"/>
  <c r="R254" i="112"/>
  <c r="R256" i="112" s="1"/>
  <c r="R257" i="112" s="1"/>
  <c r="P256" i="112"/>
  <c r="P257" i="112" s="1"/>
  <c r="S254" i="112"/>
  <c r="S257" i="112" s="1"/>
  <c r="W91" i="111"/>
  <c r="R254" i="111"/>
  <c r="R256" i="111" s="1"/>
  <c r="R257" i="111" s="1"/>
  <c r="P256" i="111"/>
  <c r="P257" i="111" s="1"/>
  <c r="S254" i="111"/>
  <c r="S257" i="111" s="1"/>
  <c r="V95" i="110"/>
  <c r="H95" i="110"/>
  <c r="U96" i="109"/>
  <c r="E96" i="109" s="1"/>
  <c r="I95" i="109"/>
  <c r="U96" i="108"/>
  <c r="E96" i="108" s="1"/>
  <c r="I95" i="108"/>
  <c r="F95" i="107"/>
  <c r="X95" i="107"/>
  <c r="U92" i="106"/>
  <c r="E92" i="106" s="1"/>
  <c r="I91" i="106"/>
  <c r="W92" i="105"/>
  <c r="R254" i="105"/>
  <c r="R256" i="105" s="1"/>
  <c r="R257" i="105" s="1"/>
  <c r="P256" i="105"/>
  <c r="P257" i="105" s="1"/>
  <c r="S254" i="105"/>
  <c r="S257" i="105" s="1"/>
  <c r="Q149" i="94"/>
  <c r="P149" i="94"/>
  <c r="F95" i="104"/>
  <c r="X95" i="104"/>
  <c r="P254" i="103"/>
  <c r="Q254" i="103"/>
  <c r="Q256" i="103" s="1"/>
  <c r="Q257" i="103" s="1"/>
  <c r="R253" i="103"/>
  <c r="U95" i="103"/>
  <c r="E95" i="103" s="1"/>
  <c r="I94" i="103"/>
  <c r="F95" i="102"/>
  <c r="X95" i="102"/>
  <c r="U91" i="101"/>
  <c r="E91" i="101" s="1"/>
  <c r="I90" i="101"/>
  <c r="P254" i="100"/>
  <c r="Q254" i="100"/>
  <c r="Q256" i="100" s="1"/>
  <c r="Q257" i="100" s="1"/>
  <c r="R253" i="100"/>
  <c r="U93" i="99"/>
  <c r="E93" i="99" s="1"/>
  <c r="I92" i="99"/>
  <c r="R254" i="99"/>
  <c r="R256" i="99" s="1"/>
  <c r="R257" i="99" s="1"/>
  <c r="P256" i="99"/>
  <c r="P257" i="99" s="1"/>
  <c r="S254" i="99"/>
  <c r="S257" i="99" s="1"/>
  <c r="V87" i="98"/>
  <c r="H87" i="98"/>
  <c r="P152" i="98"/>
  <c r="Q152" i="98"/>
  <c r="U248" i="97"/>
  <c r="W248" i="97" s="1"/>
  <c r="V248" i="97" s="1"/>
  <c r="X248" i="97" s="1"/>
  <c r="S144" i="97"/>
  <c r="R144" i="97"/>
  <c r="H144" i="97" s="1"/>
  <c r="E144" i="97"/>
  <c r="U246" i="96"/>
  <c r="W246" i="96" s="1"/>
  <c r="V246" i="96" s="1"/>
  <c r="X246" i="96" s="1"/>
  <c r="AB254" i="94"/>
  <c r="AB256" i="94" s="1"/>
  <c r="AB257" i="94" s="1"/>
  <c r="Z256" i="94"/>
  <c r="Z257" i="94" s="1"/>
  <c r="Q145" i="95" l="1"/>
  <c r="R145" i="95" s="1"/>
  <c r="W96" i="108"/>
  <c r="V96" i="108" s="1"/>
  <c r="W96" i="109"/>
  <c r="V96" i="109" s="1"/>
  <c r="W93" i="99"/>
  <c r="W91" i="101"/>
  <c r="V91" i="101" s="1"/>
  <c r="U84" i="95"/>
  <c r="I83" i="95"/>
  <c r="V86" i="94"/>
  <c r="H86" i="94"/>
  <c r="H261" i="94" s="1"/>
  <c r="E90" i="113"/>
  <c r="W90" i="113"/>
  <c r="I90" i="100"/>
  <c r="U91" i="100"/>
  <c r="E91" i="100" s="1"/>
  <c r="F146" i="96"/>
  <c r="R146" i="96"/>
  <c r="H146" i="96" s="1"/>
  <c r="S146" i="96"/>
  <c r="U236" i="117"/>
  <c r="W236" i="117" s="1"/>
  <c r="V236" i="117" s="1"/>
  <c r="X236" i="117" s="1"/>
  <c r="P145" i="117"/>
  <c r="I144" i="117"/>
  <c r="Q145" i="117"/>
  <c r="F145" i="117" s="1"/>
  <c r="U228" i="116"/>
  <c r="W228" i="116" s="1"/>
  <c r="V228" i="116" s="1"/>
  <c r="X228" i="116" s="1"/>
  <c r="R148" i="116"/>
  <c r="H148" i="116" s="1"/>
  <c r="E148" i="116"/>
  <c r="S148" i="116"/>
  <c r="V96" i="115"/>
  <c r="H96" i="115"/>
  <c r="F92" i="114"/>
  <c r="X92" i="114"/>
  <c r="U96" i="112"/>
  <c r="E96" i="112" s="1"/>
  <c r="I95" i="112"/>
  <c r="V91" i="111"/>
  <c r="H91" i="111"/>
  <c r="F95" i="110"/>
  <c r="X95" i="110"/>
  <c r="H96" i="109"/>
  <c r="H96" i="108"/>
  <c r="U96" i="107"/>
  <c r="E96" i="107" s="1"/>
  <c r="I95" i="107"/>
  <c r="W96" i="107"/>
  <c r="W92" i="106"/>
  <c r="V92" i="105"/>
  <c r="H92" i="105"/>
  <c r="U96" i="104"/>
  <c r="E96" i="104" s="1"/>
  <c r="I95" i="104"/>
  <c r="W96" i="104"/>
  <c r="S149" i="94"/>
  <c r="R149" i="94"/>
  <c r="W95" i="103"/>
  <c r="R254" i="103"/>
  <c r="R256" i="103" s="1"/>
  <c r="R257" i="103" s="1"/>
  <c r="P256" i="103"/>
  <c r="P257" i="103" s="1"/>
  <c r="S254" i="103"/>
  <c r="S257" i="103" s="1"/>
  <c r="U96" i="102"/>
  <c r="E96" i="102" s="1"/>
  <c r="I95" i="102"/>
  <c r="H91" i="101"/>
  <c r="R254" i="100"/>
  <c r="R256" i="100" s="1"/>
  <c r="R257" i="100" s="1"/>
  <c r="P256" i="100"/>
  <c r="P257" i="100" s="1"/>
  <c r="S254" i="100"/>
  <c r="S257" i="100" s="1"/>
  <c r="V93" i="99"/>
  <c r="H93" i="99"/>
  <c r="X87" i="98"/>
  <c r="F87" i="98"/>
  <c r="R152" i="98"/>
  <c r="S152" i="98"/>
  <c r="U249" i="97"/>
  <c r="W249" i="97" s="1"/>
  <c r="V249" i="97" s="1"/>
  <c r="X249" i="97" s="1"/>
  <c r="P145" i="97"/>
  <c r="I144" i="97"/>
  <c r="Q145" i="97"/>
  <c r="F145" i="97" s="1"/>
  <c r="U247" i="96"/>
  <c r="W247" i="96" s="1"/>
  <c r="V247" i="96" s="1"/>
  <c r="X247" i="96" s="1"/>
  <c r="W96" i="112" l="1"/>
  <c r="S145" i="95"/>
  <c r="P146" i="95" s="1"/>
  <c r="W96" i="102"/>
  <c r="V96" i="102" s="1"/>
  <c r="W84" i="95"/>
  <c r="E84" i="95"/>
  <c r="X86" i="94"/>
  <c r="F86" i="94"/>
  <c r="F261" i="94" s="1"/>
  <c r="W91" i="100"/>
  <c r="V91" i="100" s="1"/>
  <c r="V90" i="113"/>
  <c r="H90" i="113"/>
  <c r="H91" i="100"/>
  <c r="Q147" i="96"/>
  <c r="I146" i="96"/>
  <c r="P147" i="96"/>
  <c r="Q146" i="95"/>
  <c r="S146" i="95" s="1"/>
  <c r="U237" i="117"/>
  <c r="W237" i="117" s="1"/>
  <c r="V237" i="117" s="1"/>
  <c r="X237" i="117" s="1"/>
  <c r="R145" i="117"/>
  <c r="H145" i="117" s="1"/>
  <c r="E145" i="117"/>
  <c r="S145" i="117"/>
  <c r="U229" i="116"/>
  <c r="W229" i="116" s="1"/>
  <c r="V229" i="116" s="1"/>
  <c r="X229" i="116" s="1"/>
  <c r="P149" i="116"/>
  <c r="I148" i="116"/>
  <c r="Q149" i="116"/>
  <c r="F149" i="116" s="1"/>
  <c r="F96" i="115"/>
  <c r="X96" i="115"/>
  <c r="U93" i="114"/>
  <c r="E93" i="114" s="1"/>
  <c r="I92" i="114"/>
  <c r="V96" i="112"/>
  <c r="H96" i="112"/>
  <c r="F91" i="111"/>
  <c r="X91" i="111"/>
  <c r="U96" i="110"/>
  <c r="E96" i="110" s="1"/>
  <c r="I95" i="110"/>
  <c r="F96" i="109"/>
  <c r="X96" i="109"/>
  <c r="F96" i="108"/>
  <c r="X96" i="108"/>
  <c r="V96" i="107"/>
  <c r="H96" i="107"/>
  <c r="V92" i="106"/>
  <c r="H92" i="106"/>
  <c r="F92" i="105"/>
  <c r="X92" i="105"/>
  <c r="V96" i="104"/>
  <c r="H96" i="104"/>
  <c r="Q150" i="94"/>
  <c r="P150" i="94"/>
  <c r="V95" i="103"/>
  <c r="H95" i="103"/>
  <c r="H96" i="102"/>
  <c r="F91" i="101"/>
  <c r="X91" i="101"/>
  <c r="F93" i="99"/>
  <c r="X93" i="99"/>
  <c r="U88" i="98"/>
  <c r="I87" i="98"/>
  <c r="P153" i="98"/>
  <c r="Q153" i="98"/>
  <c r="U250" i="97"/>
  <c r="W250" i="97" s="1"/>
  <c r="V250" i="97" s="1"/>
  <c r="X250" i="97" s="1"/>
  <c r="S145" i="97"/>
  <c r="R145" i="97"/>
  <c r="H145" i="97" s="1"/>
  <c r="E145" i="97"/>
  <c r="U248" i="96"/>
  <c r="W248" i="96" s="1"/>
  <c r="V248" i="96" s="1"/>
  <c r="X248" i="96" s="1"/>
  <c r="W96" i="110" l="1"/>
  <c r="W93" i="114"/>
  <c r="V93" i="114" s="1"/>
  <c r="R146" i="95"/>
  <c r="V84" i="95"/>
  <c r="H84" i="95"/>
  <c r="U87" i="94"/>
  <c r="I86" i="94"/>
  <c r="S150" i="94"/>
  <c r="P151" i="94" s="1"/>
  <c r="F91" i="100"/>
  <c r="X91" i="100"/>
  <c r="F90" i="113"/>
  <c r="X90" i="113"/>
  <c r="E147" i="96"/>
  <c r="R147" i="96"/>
  <c r="H147" i="96" s="1"/>
  <c r="F147" i="96"/>
  <c r="S147" i="96"/>
  <c r="U238" i="117"/>
  <c r="W238" i="117" s="1"/>
  <c r="V238" i="117" s="1"/>
  <c r="X238" i="117" s="1"/>
  <c r="P146" i="117"/>
  <c r="I145" i="117"/>
  <c r="Q146" i="117"/>
  <c r="F146" i="117" s="1"/>
  <c r="U230" i="116"/>
  <c r="W230" i="116" s="1"/>
  <c r="V230" i="116" s="1"/>
  <c r="X230" i="116" s="1"/>
  <c r="R149" i="116"/>
  <c r="H149" i="116" s="1"/>
  <c r="E149" i="116"/>
  <c r="S149" i="116"/>
  <c r="U97" i="115"/>
  <c r="E97" i="115" s="1"/>
  <c r="I96" i="115"/>
  <c r="P147" i="95"/>
  <c r="Q147" i="95"/>
  <c r="H93" i="114"/>
  <c r="F96" i="112"/>
  <c r="X96" i="112"/>
  <c r="U92" i="111"/>
  <c r="E92" i="111" s="1"/>
  <c r="I91" i="111"/>
  <c r="V96" i="110"/>
  <c r="H96" i="110"/>
  <c r="U97" i="109"/>
  <c r="E97" i="109" s="1"/>
  <c r="I96" i="109"/>
  <c r="U97" i="108"/>
  <c r="E97" i="108" s="1"/>
  <c r="I96" i="108"/>
  <c r="F96" i="107"/>
  <c r="X96" i="107"/>
  <c r="F92" i="106"/>
  <c r="X92" i="106"/>
  <c r="U93" i="105"/>
  <c r="E93" i="105" s="1"/>
  <c r="I92" i="105"/>
  <c r="R150" i="94"/>
  <c r="F96" i="104"/>
  <c r="X96" i="104"/>
  <c r="F95" i="103"/>
  <c r="X95" i="103"/>
  <c r="F96" i="102"/>
  <c r="X96" i="102"/>
  <c r="U92" i="101"/>
  <c r="E92" i="101" s="1"/>
  <c r="I91" i="101"/>
  <c r="U94" i="99"/>
  <c r="E94" i="99" s="1"/>
  <c r="I93" i="99"/>
  <c r="W88" i="98"/>
  <c r="E88" i="98"/>
  <c r="R153" i="98"/>
  <c r="S153" i="98"/>
  <c r="U251" i="97"/>
  <c r="W251" i="97" s="1"/>
  <c r="V251" i="97" s="1"/>
  <c r="X251" i="97" s="1"/>
  <c r="P146" i="97"/>
  <c r="I145" i="97"/>
  <c r="Q146" i="97"/>
  <c r="F146" i="97" s="1"/>
  <c r="U249" i="96"/>
  <c r="W249" i="96" s="1"/>
  <c r="V249" i="96" s="1"/>
  <c r="X249" i="96" s="1"/>
  <c r="W92" i="101" l="1"/>
  <c r="V92" i="101" s="1"/>
  <c r="Q151" i="94"/>
  <c r="S151" i="94" s="1"/>
  <c r="P152" i="94" s="1"/>
  <c r="W97" i="108"/>
  <c r="V97" i="108" s="1"/>
  <c r="W97" i="115"/>
  <c r="V97" i="115" s="1"/>
  <c r="W92" i="111"/>
  <c r="V92" i="111" s="1"/>
  <c r="W94" i="99"/>
  <c r="W97" i="109"/>
  <c r="X84" i="95"/>
  <c r="F84" i="95"/>
  <c r="W87" i="94"/>
  <c r="E87" i="94"/>
  <c r="E262" i="94" s="1"/>
  <c r="I90" i="113"/>
  <c r="U91" i="113"/>
  <c r="E91" i="113" s="1"/>
  <c r="U92" i="100"/>
  <c r="E92" i="100" s="1"/>
  <c r="I91" i="100"/>
  <c r="P148" i="96"/>
  <c r="I147" i="96"/>
  <c r="Q148" i="96"/>
  <c r="F148" i="96" s="1"/>
  <c r="U239" i="117"/>
  <c r="W239" i="117" s="1"/>
  <c r="V239" i="117" s="1"/>
  <c r="X239" i="117" s="1"/>
  <c r="R146" i="117"/>
  <c r="H146" i="117" s="1"/>
  <c r="E146" i="117"/>
  <c r="S146" i="117"/>
  <c r="U231" i="116"/>
  <c r="W231" i="116" s="1"/>
  <c r="V231" i="116" s="1"/>
  <c r="X231" i="116" s="1"/>
  <c r="P150" i="116"/>
  <c r="I149" i="116"/>
  <c r="Q150" i="116"/>
  <c r="F150" i="116" s="1"/>
  <c r="H97" i="115"/>
  <c r="F93" i="114"/>
  <c r="X93" i="114"/>
  <c r="S147" i="95"/>
  <c r="R147" i="95"/>
  <c r="U97" i="112"/>
  <c r="E97" i="112" s="1"/>
  <c r="I96" i="112"/>
  <c r="H92" i="111"/>
  <c r="F96" i="110"/>
  <c r="X96" i="110"/>
  <c r="V97" i="109"/>
  <c r="H97" i="109"/>
  <c r="H97" i="108"/>
  <c r="U97" i="107"/>
  <c r="E97" i="107" s="1"/>
  <c r="I96" i="107"/>
  <c r="U93" i="106"/>
  <c r="E93" i="106" s="1"/>
  <c r="I92" i="106"/>
  <c r="W93" i="105"/>
  <c r="U97" i="104"/>
  <c r="E97" i="104" s="1"/>
  <c r="I96" i="104"/>
  <c r="U96" i="103"/>
  <c r="E96" i="103" s="1"/>
  <c r="I95" i="103"/>
  <c r="U97" i="102"/>
  <c r="E97" i="102" s="1"/>
  <c r="I96" i="102"/>
  <c r="H92" i="101"/>
  <c r="V94" i="99"/>
  <c r="H94" i="99"/>
  <c r="V88" i="98"/>
  <c r="H88" i="98"/>
  <c r="P154" i="98"/>
  <c r="Q154" i="98"/>
  <c r="U252" i="97"/>
  <c r="W252" i="97" s="1"/>
  <c r="V252" i="97" s="1"/>
  <c r="X252" i="97" s="1"/>
  <c r="S146" i="97"/>
  <c r="R146" i="97"/>
  <c r="H146" i="97" s="1"/>
  <c r="E146" i="97"/>
  <c r="U250" i="96"/>
  <c r="W250" i="96" s="1"/>
  <c r="V250" i="96" s="1"/>
  <c r="X250" i="96" s="1"/>
  <c r="W96" i="103" l="1"/>
  <c r="V96" i="103" s="1"/>
  <c r="R151" i="94"/>
  <c r="W97" i="107"/>
  <c r="W93" i="106"/>
  <c r="W97" i="102"/>
  <c r="V97" i="102" s="1"/>
  <c r="W92" i="100"/>
  <c r="V92" i="100" s="1"/>
  <c r="W97" i="104"/>
  <c r="V97" i="104" s="1"/>
  <c r="W97" i="112"/>
  <c r="U85" i="95"/>
  <c r="I84" i="95"/>
  <c r="V87" i="94"/>
  <c r="H87" i="94"/>
  <c r="H262" i="94" s="1"/>
  <c r="W91" i="113"/>
  <c r="H91" i="113" s="1"/>
  <c r="S148" i="96"/>
  <c r="I148" i="96" s="1"/>
  <c r="H92" i="100"/>
  <c r="Q149" i="96"/>
  <c r="P149" i="96"/>
  <c r="R148" i="96"/>
  <c r="H148" i="96" s="1"/>
  <c r="E148" i="96"/>
  <c r="U240" i="117"/>
  <c r="W240" i="117" s="1"/>
  <c r="V240" i="117" s="1"/>
  <c r="X240" i="117" s="1"/>
  <c r="P147" i="117"/>
  <c r="I146" i="117"/>
  <c r="Q147" i="117"/>
  <c r="F147" i="117" s="1"/>
  <c r="U232" i="116"/>
  <c r="W232" i="116" s="1"/>
  <c r="V232" i="116" s="1"/>
  <c r="X232" i="116" s="1"/>
  <c r="R150" i="116"/>
  <c r="H150" i="116" s="1"/>
  <c r="E150" i="116"/>
  <c r="S150" i="116"/>
  <c r="F97" i="115"/>
  <c r="X97" i="115"/>
  <c r="P148" i="95"/>
  <c r="Q148" i="95"/>
  <c r="U94" i="114"/>
  <c r="E94" i="114" s="1"/>
  <c r="I93" i="114"/>
  <c r="V97" i="112"/>
  <c r="H97" i="112"/>
  <c r="F92" i="111"/>
  <c r="X92" i="111"/>
  <c r="U97" i="110"/>
  <c r="E97" i="110" s="1"/>
  <c r="I96" i="110"/>
  <c r="F97" i="109"/>
  <c r="X97" i="109"/>
  <c r="F97" i="108"/>
  <c r="X97" i="108"/>
  <c r="V97" i="107"/>
  <c r="H97" i="107"/>
  <c r="V93" i="106"/>
  <c r="H93" i="106"/>
  <c r="Q152" i="94"/>
  <c r="R152" i="94" s="1"/>
  <c r="V93" i="105"/>
  <c r="H93" i="105"/>
  <c r="H97" i="104"/>
  <c r="H96" i="103"/>
  <c r="H97" i="102"/>
  <c r="F92" i="101"/>
  <c r="X92" i="101"/>
  <c r="F94" i="99"/>
  <c r="X94" i="99"/>
  <c r="X88" i="98"/>
  <c r="F88" i="98"/>
  <c r="R154" i="98"/>
  <c r="S154" i="98"/>
  <c r="U253" i="97"/>
  <c r="W253" i="97" s="1"/>
  <c r="V253" i="97" s="1"/>
  <c r="X253" i="97" s="1"/>
  <c r="P147" i="97"/>
  <c r="I146" i="97"/>
  <c r="Q147" i="97"/>
  <c r="F147" i="97" s="1"/>
  <c r="U251" i="96"/>
  <c r="W251" i="96" s="1"/>
  <c r="V251" i="96" s="1"/>
  <c r="X251" i="96" s="1"/>
  <c r="W94" i="114" l="1"/>
  <c r="V91" i="113"/>
  <c r="F91" i="113" s="1"/>
  <c r="W97" i="110"/>
  <c r="V97" i="110" s="1"/>
  <c r="W85" i="95"/>
  <c r="E85" i="95"/>
  <c r="X87" i="94"/>
  <c r="F87" i="94"/>
  <c r="F262" i="94" s="1"/>
  <c r="X92" i="100"/>
  <c r="F92" i="100"/>
  <c r="F149" i="96"/>
  <c r="S149" i="96"/>
  <c r="E149" i="96"/>
  <c r="R149" i="96"/>
  <c r="H149" i="96" s="1"/>
  <c r="U241" i="117"/>
  <c r="W241" i="117" s="1"/>
  <c r="V241" i="117" s="1"/>
  <c r="X241" i="117" s="1"/>
  <c r="R147" i="117"/>
  <c r="H147" i="117" s="1"/>
  <c r="E147" i="117"/>
  <c r="S147" i="117"/>
  <c r="U233" i="116"/>
  <c r="W233" i="116" s="1"/>
  <c r="V233" i="116" s="1"/>
  <c r="X233" i="116" s="1"/>
  <c r="P151" i="116"/>
  <c r="I150" i="116"/>
  <c r="Q151" i="116"/>
  <c r="F151" i="116" s="1"/>
  <c r="U98" i="115"/>
  <c r="E98" i="115" s="1"/>
  <c r="I97" i="115"/>
  <c r="S148" i="95"/>
  <c r="V94" i="114"/>
  <c r="H94" i="114"/>
  <c r="R148" i="95"/>
  <c r="F97" i="112"/>
  <c r="X97" i="112"/>
  <c r="U93" i="111"/>
  <c r="E93" i="111" s="1"/>
  <c r="I92" i="111"/>
  <c r="H97" i="110"/>
  <c r="U98" i="109"/>
  <c r="E98" i="109" s="1"/>
  <c r="I97" i="109"/>
  <c r="U98" i="108"/>
  <c r="E98" i="108" s="1"/>
  <c r="I97" i="108"/>
  <c r="F97" i="107"/>
  <c r="X97" i="107"/>
  <c r="F93" i="106"/>
  <c r="X93" i="106"/>
  <c r="F93" i="105"/>
  <c r="X93" i="105"/>
  <c r="S152" i="94"/>
  <c r="F97" i="104"/>
  <c r="X97" i="104"/>
  <c r="F96" i="103"/>
  <c r="X96" i="103"/>
  <c r="F97" i="102"/>
  <c r="X97" i="102"/>
  <c r="U93" i="101"/>
  <c r="E93" i="101" s="1"/>
  <c r="I92" i="101"/>
  <c r="U95" i="99"/>
  <c r="E95" i="99" s="1"/>
  <c r="I94" i="99"/>
  <c r="U89" i="98"/>
  <c r="I88" i="98"/>
  <c r="P155" i="98"/>
  <c r="Q155" i="98"/>
  <c r="U254" i="97"/>
  <c r="U256" i="97" s="1"/>
  <c r="U257" i="97" s="1"/>
  <c r="S147" i="97"/>
  <c r="R147" i="97"/>
  <c r="H147" i="97" s="1"/>
  <c r="E147" i="97"/>
  <c r="U252" i="96"/>
  <c r="W252" i="96" s="1"/>
  <c r="V252" i="96" s="1"/>
  <c r="X252" i="96" s="1"/>
  <c r="W93" i="101" l="1"/>
  <c r="V93" i="101" s="1"/>
  <c r="W98" i="115"/>
  <c r="W93" i="111"/>
  <c r="W95" i="99"/>
  <c r="V95" i="99" s="1"/>
  <c r="W98" i="108"/>
  <c r="V98" i="108" s="1"/>
  <c r="X91" i="113"/>
  <c r="W98" i="109"/>
  <c r="V98" i="109" s="1"/>
  <c r="V85" i="95"/>
  <c r="H85" i="95"/>
  <c r="U88" i="94"/>
  <c r="I87" i="94"/>
  <c r="I91" i="113"/>
  <c r="U92" i="113"/>
  <c r="E92" i="113" s="1"/>
  <c r="I92" i="100"/>
  <c r="U93" i="100"/>
  <c r="E93" i="100" s="1"/>
  <c r="P150" i="96"/>
  <c r="Q150" i="96"/>
  <c r="I149" i="96"/>
  <c r="U242" i="117"/>
  <c r="W242" i="117" s="1"/>
  <c r="V242" i="117" s="1"/>
  <c r="X242" i="117" s="1"/>
  <c r="P148" i="117"/>
  <c r="I147" i="117"/>
  <c r="Q148" i="117"/>
  <c r="F148" i="117" s="1"/>
  <c r="U234" i="116"/>
  <c r="W234" i="116" s="1"/>
  <c r="V234" i="116" s="1"/>
  <c r="X234" i="116" s="1"/>
  <c r="R151" i="116"/>
  <c r="H151" i="116" s="1"/>
  <c r="E151" i="116"/>
  <c r="S151" i="116"/>
  <c r="V98" i="115"/>
  <c r="H98" i="115"/>
  <c r="P149" i="95"/>
  <c r="Q149" i="95"/>
  <c r="F94" i="114"/>
  <c r="X94" i="114"/>
  <c r="U98" i="112"/>
  <c r="E98" i="112" s="1"/>
  <c r="I97" i="112"/>
  <c r="V93" i="111"/>
  <c r="H93" i="111"/>
  <c r="F97" i="110"/>
  <c r="X97" i="110"/>
  <c r="H98" i="109"/>
  <c r="H98" i="108"/>
  <c r="U98" i="107"/>
  <c r="E98" i="107" s="1"/>
  <c r="I97" i="107"/>
  <c r="U94" i="106"/>
  <c r="E94" i="106" s="1"/>
  <c r="I93" i="106"/>
  <c r="Q153" i="94"/>
  <c r="P153" i="94"/>
  <c r="U94" i="105"/>
  <c r="E94" i="105" s="1"/>
  <c r="I93" i="105"/>
  <c r="U98" i="104"/>
  <c r="E98" i="104" s="1"/>
  <c r="I97" i="104"/>
  <c r="U97" i="103"/>
  <c r="E97" i="103" s="1"/>
  <c r="I96" i="103"/>
  <c r="U98" i="102"/>
  <c r="E98" i="102" s="1"/>
  <c r="I97" i="102"/>
  <c r="H93" i="101"/>
  <c r="H95" i="99"/>
  <c r="W89" i="98"/>
  <c r="E89" i="98"/>
  <c r="R155" i="98"/>
  <c r="S155" i="98"/>
  <c r="P148" i="97"/>
  <c r="I147" i="97"/>
  <c r="Q148" i="97"/>
  <c r="F148" i="97" s="1"/>
  <c r="W254" i="97"/>
  <c r="U253" i="96"/>
  <c r="W253" i="96" s="1"/>
  <c r="V253" i="96" s="1"/>
  <c r="X253" i="96" s="1"/>
  <c r="W94" i="106" l="1"/>
  <c r="W98" i="107"/>
  <c r="W97" i="103"/>
  <c r="V97" i="103" s="1"/>
  <c r="W98" i="112"/>
  <c r="V98" i="112" s="1"/>
  <c r="W98" i="102"/>
  <c r="V98" i="102" s="1"/>
  <c r="W98" i="104"/>
  <c r="V98" i="104" s="1"/>
  <c r="X85" i="95"/>
  <c r="F85" i="95"/>
  <c r="W88" i="94"/>
  <c r="E88" i="94"/>
  <c r="E263" i="94" s="1"/>
  <c r="W93" i="100"/>
  <c r="V93" i="100" s="1"/>
  <c r="W92" i="113"/>
  <c r="H92" i="113" s="1"/>
  <c r="H93" i="100"/>
  <c r="F150" i="96"/>
  <c r="S150" i="96"/>
  <c r="E150" i="96"/>
  <c r="R150" i="96"/>
  <c r="H150" i="96" s="1"/>
  <c r="U243" i="117"/>
  <c r="W243" i="117" s="1"/>
  <c r="V243" i="117" s="1"/>
  <c r="X243" i="117" s="1"/>
  <c r="R148" i="117"/>
  <c r="H148" i="117" s="1"/>
  <c r="E148" i="117"/>
  <c r="S148" i="117"/>
  <c r="U235" i="116"/>
  <c r="W235" i="116" s="1"/>
  <c r="V235" i="116" s="1"/>
  <c r="X235" i="116" s="1"/>
  <c r="P152" i="116"/>
  <c r="I151" i="116"/>
  <c r="Q152" i="116"/>
  <c r="F152" i="116" s="1"/>
  <c r="F98" i="115"/>
  <c r="X98" i="115"/>
  <c r="R149" i="95"/>
  <c r="U95" i="114"/>
  <c r="E95" i="114" s="1"/>
  <c r="I94" i="114"/>
  <c r="S149" i="95"/>
  <c r="H98" i="112"/>
  <c r="F93" i="111"/>
  <c r="X93" i="111"/>
  <c r="U98" i="110"/>
  <c r="E98" i="110" s="1"/>
  <c r="I97" i="110"/>
  <c r="F98" i="109"/>
  <c r="X98" i="109"/>
  <c r="F98" i="108"/>
  <c r="X98" i="108"/>
  <c r="V98" i="107"/>
  <c r="H98" i="107"/>
  <c r="V94" i="106"/>
  <c r="H94" i="106"/>
  <c r="W94" i="105"/>
  <c r="R153" i="94"/>
  <c r="S153" i="94"/>
  <c r="H98" i="104"/>
  <c r="H97" i="103"/>
  <c r="H98" i="102"/>
  <c r="F93" i="101"/>
  <c r="X93" i="101"/>
  <c r="F95" i="99"/>
  <c r="X95" i="99"/>
  <c r="V89" i="98"/>
  <c r="H89" i="98"/>
  <c r="P156" i="98"/>
  <c r="Q156" i="98"/>
  <c r="R148" i="97"/>
  <c r="H148" i="97" s="1"/>
  <c r="E148" i="97"/>
  <c r="V254" i="97"/>
  <c r="W256" i="97"/>
  <c r="W257" i="97" s="1"/>
  <c r="S148" i="97"/>
  <c r="U254" i="96"/>
  <c r="U256" i="96" s="1"/>
  <c r="U257" i="96" s="1"/>
  <c r="W98" i="110" l="1"/>
  <c r="W95" i="114"/>
  <c r="V95" i="114" s="1"/>
  <c r="U86" i="95"/>
  <c r="I85" i="95"/>
  <c r="V88" i="94"/>
  <c r="H88" i="94"/>
  <c r="H263" i="94" s="1"/>
  <c r="V92" i="113"/>
  <c r="X92" i="113" s="1"/>
  <c r="F92" i="113"/>
  <c r="X93" i="100"/>
  <c r="F93" i="100"/>
  <c r="I150" i="96"/>
  <c r="P151" i="96"/>
  <c r="Q151" i="96"/>
  <c r="U244" i="117"/>
  <c r="W244" i="117" s="1"/>
  <c r="V244" i="117" s="1"/>
  <c r="X244" i="117" s="1"/>
  <c r="P149" i="117"/>
  <c r="I148" i="117"/>
  <c r="Q149" i="117"/>
  <c r="F149" i="117" s="1"/>
  <c r="U236" i="116"/>
  <c r="W236" i="116" s="1"/>
  <c r="V236" i="116" s="1"/>
  <c r="X236" i="116" s="1"/>
  <c r="R152" i="116"/>
  <c r="H152" i="116" s="1"/>
  <c r="E152" i="116"/>
  <c r="S152" i="116"/>
  <c r="U99" i="115"/>
  <c r="E99" i="115" s="1"/>
  <c r="I98" i="115"/>
  <c r="P150" i="95"/>
  <c r="Q150" i="95"/>
  <c r="H95" i="114"/>
  <c r="F98" i="112"/>
  <c r="X98" i="112"/>
  <c r="U94" i="111"/>
  <c r="E94" i="111" s="1"/>
  <c r="I93" i="111"/>
  <c r="V98" i="110"/>
  <c r="H98" i="110"/>
  <c r="U99" i="109"/>
  <c r="E99" i="109" s="1"/>
  <c r="I98" i="109"/>
  <c r="U99" i="108"/>
  <c r="E99" i="108" s="1"/>
  <c r="I98" i="108"/>
  <c r="W99" i="108"/>
  <c r="F98" i="107"/>
  <c r="X98" i="107"/>
  <c r="F94" i="106"/>
  <c r="X94" i="106"/>
  <c r="P154" i="94"/>
  <c r="Q154" i="94"/>
  <c r="V94" i="105"/>
  <c r="H94" i="105"/>
  <c r="F98" i="104"/>
  <c r="X98" i="104"/>
  <c r="F97" i="103"/>
  <c r="X97" i="103"/>
  <c r="F98" i="102"/>
  <c r="X98" i="102"/>
  <c r="U94" i="101"/>
  <c r="E94" i="101" s="1"/>
  <c r="I93" i="101"/>
  <c r="U96" i="99"/>
  <c r="E96" i="99" s="1"/>
  <c r="I95" i="99"/>
  <c r="X89" i="98"/>
  <c r="F89" i="98"/>
  <c r="S156" i="98"/>
  <c r="R156" i="98"/>
  <c r="P149" i="97"/>
  <c r="I148" i="97"/>
  <c r="Q149" i="97"/>
  <c r="F149" i="97" s="1"/>
  <c r="V256" i="97"/>
  <c r="V257" i="97" s="1"/>
  <c r="X254" i="97"/>
  <c r="X257" i="97" s="1"/>
  <c r="W254" i="96"/>
  <c r="W94" i="111" l="1"/>
  <c r="W99" i="109"/>
  <c r="W96" i="99"/>
  <c r="W99" i="115"/>
  <c r="V99" i="115" s="1"/>
  <c r="W94" i="101"/>
  <c r="V94" i="101" s="1"/>
  <c r="W86" i="95"/>
  <c r="E86" i="95"/>
  <c r="X88" i="94"/>
  <c r="F88" i="94"/>
  <c r="F263" i="94" s="1"/>
  <c r="I92" i="113"/>
  <c r="U93" i="113"/>
  <c r="E93" i="113" s="1"/>
  <c r="I93" i="100"/>
  <c r="U94" i="100"/>
  <c r="E94" i="100" s="1"/>
  <c r="E151" i="96"/>
  <c r="R151" i="96"/>
  <c r="H151" i="96" s="1"/>
  <c r="F151" i="96"/>
  <c r="S151" i="96"/>
  <c r="U245" i="117"/>
  <c r="W245" i="117" s="1"/>
  <c r="V245" i="117" s="1"/>
  <c r="X245" i="117" s="1"/>
  <c r="R149" i="117"/>
  <c r="H149" i="117" s="1"/>
  <c r="E149" i="117"/>
  <c r="S149" i="117"/>
  <c r="U237" i="116"/>
  <c r="W237" i="116" s="1"/>
  <c r="V237" i="116" s="1"/>
  <c r="X237" i="116" s="1"/>
  <c r="P153" i="116"/>
  <c r="I152" i="116"/>
  <c r="Q153" i="116"/>
  <c r="F153" i="116" s="1"/>
  <c r="H99" i="115"/>
  <c r="F95" i="114"/>
  <c r="X95" i="114"/>
  <c r="S150" i="95"/>
  <c r="R150" i="95"/>
  <c r="U99" i="112"/>
  <c r="E99" i="112" s="1"/>
  <c r="I98" i="112"/>
  <c r="V94" i="111"/>
  <c r="H94" i="111"/>
  <c r="F98" i="110"/>
  <c r="X98" i="110"/>
  <c r="V99" i="109"/>
  <c r="H99" i="109"/>
  <c r="V99" i="108"/>
  <c r="H99" i="108"/>
  <c r="U99" i="107"/>
  <c r="E99" i="107" s="1"/>
  <c r="I98" i="107"/>
  <c r="U95" i="106"/>
  <c r="E95" i="106" s="1"/>
  <c r="I94" i="106"/>
  <c r="F94" i="105"/>
  <c r="X94" i="105"/>
  <c r="S154" i="94"/>
  <c r="R154" i="94"/>
  <c r="U99" i="104"/>
  <c r="E99" i="104" s="1"/>
  <c r="I98" i="104"/>
  <c r="U98" i="103"/>
  <c r="E98" i="103" s="1"/>
  <c r="I97" i="103"/>
  <c r="U99" i="102"/>
  <c r="E99" i="102" s="1"/>
  <c r="I98" i="102"/>
  <c r="H94" i="101"/>
  <c r="V96" i="99"/>
  <c r="H96" i="99"/>
  <c r="U90" i="98"/>
  <c r="I89" i="98"/>
  <c r="P157" i="98"/>
  <c r="Q157" i="98"/>
  <c r="R149" i="97"/>
  <c r="H149" i="97" s="1"/>
  <c r="E149" i="97"/>
  <c r="S149" i="97"/>
  <c r="V254" i="96"/>
  <c r="W256" i="96"/>
  <c r="W257" i="96" s="1"/>
  <c r="W98" i="103" l="1"/>
  <c r="W99" i="102"/>
  <c r="W99" i="104"/>
  <c r="V99" i="104" s="1"/>
  <c r="W95" i="106"/>
  <c r="W99" i="107"/>
  <c r="V99" i="107" s="1"/>
  <c r="V86" i="95"/>
  <c r="H86" i="95"/>
  <c r="U89" i="94"/>
  <c r="I88" i="94"/>
  <c r="W99" i="112"/>
  <c r="V99" i="112" s="1"/>
  <c r="W93" i="113"/>
  <c r="H93" i="113" s="1"/>
  <c r="W94" i="100"/>
  <c r="V94" i="100" s="1"/>
  <c r="H94" i="100"/>
  <c r="P152" i="96"/>
  <c r="Q152" i="96"/>
  <c r="F152" i="96" s="1"/>
  <c r="I151" i="96"/>
  <c r="U246" i="117"/>
  <c r="W246" i="117" s="1"/>
  <c r="V246" i="117" s="1"/>
  <c r="X246" i="117" s="1"/>
  <c r="P150" i="117"/>
  <c r="I149" i="117"/>
  <c r="Q150" i="117"/>
  <c r="F150" i="117" s="1"/>
  <c r="U238" i="116"/>
  <c r="W238" i="116" s="1"/>
  <c r="V238" i="116" s="1"/>
  <c r="X238" i="116" s="1"/>
  <c r="R153" i="116"/>
  <c r="H153" i="116" s="1"/>
  <c r="E153" i="116"/>
  <c r="S153" i="116"/>
  <c r="F99" i="115"/>
  <c r="X99" i="115"/>
  <c r="P151" i="95"/>
  <c r="Q151" i="95"/>
  <c r="U96" i="114"/>
  <c r="E96" i="114" s="1"/>
  <c r="I95" i="114"/>
  <c r="H99" i="112"/>
  <c r="F94" i="111"/>
  <c r="X94" i="111"/>
  <c r="U99" i="110"/>
  <c r="E99" i="110" s="1"/>
  <c r="I98" i="110"/>
  <c r="F99" i="109"/>
  <c r="X99" i="109"/>
  <c r="F99" i="108"/>
  <c r="X99" i="108"/>
  <c r="H99" i="107"/>
  <c r="V95" i="106"/>
  <c r="H95" i="106"/>
  <c r="U95" i="105"/>
  <c r="E95" i="105" s="1"/>
  <c r="I94" i="105"/>
  <c r="W95" i="105"/>
  <c r="P155" i="94"/>
  <c r="Q155" i="94"/>
  <c r="H99" i="104"/>
  <c r="V98" i="103"/>
  <c r="H98" i="103"/>
  <c r="V99" i="102"/>
  <c r="H99" i="102"/>
  <c r="F94" i="101"/>
  <c r="X94" i="101"/>
  <c r="F96" i="99"/>
  <c r="X96" i="99"/>
  <c r="W90" i="98"/>
  <c r="E90" i="98"/>
  <c r="S157" i="98"/>
  <c r="R157" i="98"/>
  <c r="P150" i="97"/>
  <c r="I149" i="97"/>
  <c r="Q150" i="97"/>
  <c r="F150" i="97" s="1"/>
  <c r="V256" i="96"/>
  <c r="V257" i="96" s="1"/>
  <c r="X254" i="96"/>
  <c r="X257" i="96" s="1"/>
  <c r="W99" i="110" l="1"/>
  <c r="W96" i="114"/>
  <c r="S152" i="96"/>
  <c r="X86" i="95"/>
  <c r="F86" i="95"/>
  <c r="W89" i="94"/>
  <c r="E89" i="94"/>
  <c r="E264" i="94" s="1"/>
  <c r="V93" i="113"/>
  <c r="F93" i="113" s="1"/>
  <c r="F94" i="100"/>
  <c r="X94" i="100"/>
  <c r="Q153" i="96"/>
  <c r="I152" i="96"/>
  <c r="P153" i="96"/>
  <c r="E152" i="96"/>
  <c r="R152" i="96"/>
  <c r="H152" i="96" s="1"/>
  <c r="U247" i="117"/>
  <c r="W247" i="117" s="1"/>
  <c r="V247" i="117" s="1"/>
  <c r="X247" i="117" s="1"/>
  <c r="R150" i="117"/>
  <c r="H150" i="117" s="1"/>
  <c r="E150" i="117"/>
  <c r="S150" i="117"/>
  <c r="U239" i="116"/>
  <c r="W239" i="116" s="1"/>
  <c r="V239" i="116" s="1"/>
  <c r="X239" i="116" s="1"/>
  <c r="P154" i="116"/>
  <c r="I153" i="116"/>
  <c r="Q154" i="116"/>
  <c r="F154" i="116" s="1"/>
  <c r="S151" i="95"/>
  <c r="Q152" i="95" s="1"/>
  <c r="U100" i="115"/>
  <c r="E100" i="115" s="1"/>
  <c r="I99" i="115"/>
  <c r="V96" i="114"/>
  <c r="H96" i="114"/>
  <c r="R151" i="95"/>
  <c r="F99" i="112"/>
  <c r="X99" i="112"/>
  <c r="U95" i="111"/>
  <c r="E95" i="111" s="1"/>
  <c r="I94" i="111"/>
  <c r="V99" i="110"/>
  <c r="H99" i="110"/>
  <c r="U100" i="109"/>
  <c r="E100" i="109" s="1"/>
  <c r="I99" i="109"/>
  <c r="U100" i="108"/>
  <c r="E100" i="108" s="1"/>
  <c r="I99" i="108"/>
  <c r="F99" i="107"/>
  <c r="X99" i="107"/>
  <c r="F95" i="106"/>
  <c r="X95" i="106"/>
  <c r="S155" i="94"/>
  <c r="V95" i="105"/>
  <c r="H95" i="105"/>
  <c r="R155" i="94"/>
  <c r="F99" i="104"/>
  <c r="X99" i="104"/>
  <c r="F98" i="103"/>
  <c r="X98" i="103"/>
  <c r="F99" i="102"/>
  <c r="X99" i="102"/>
  <c r="U95" i="101"/>
  <c r="E95" i="101" s="1"/>
  <c r="I94" i="101"/>
  <c r="U97" i="99"/>
  <c r="E97" i="99" s="1"/>
  <c r="I96" i="99"/>
  <c r="V90" i="98"/>
  <c r="H90" i="98"/>
  <c r="P158" i="98"/>
  <c r="Q158" i="98"/>
  <c r="R150" i="97"/>
  <c r="H150" i="97" s="1"/>
  <c r="E150" i="97"/>
  <c r="S150" i="97"/>
  <c r="W97" i="99" l="1"/>
  <c r="P152" i="95"/>
  <c r="W100" i="108"/>
  <c r="W100" i="115"/>
  <c r="V100" i="115" s="1"/>
  <c r="W95" i="101"/>
  <c r="W95" i="111"/>
  <c r="V95" i="111" s="1"/>
  <c r="U87" i="95"/>
  <c r="I86" i="95"/>
  <c r="V89" i="94"/>
  <c r="H89" i="94"/>
  <c r="H264" i="94" s="1"/>
  <c r="X93" i="113"/>
  <c r="U94" i="113" s="1"/>
  <c r="E94" i="113" s="1"/>
  <c r="W100" i="109"/>
  <c r="V100" i="109" s="1"/>
  <c r="U95" i="100"/>
  <c r="E95" i="100" s="1"/>
  <c r="I94" i="100"/>
  <c r="R153" i="96"/>
  <c r="H153" i="96" s="1"/>
  <c r="E153" i="96"/>
  <c r="F153" i="96"/>
  <c r="S153" i="96"/>
  <c r="U248" i="117"/>
  <c r="W248" i="117" s="1"/>
  <c r="V248" i="117" s="1"/>
  <c r="X248" i="117" s="1"/>
  <c r="P151" i="117"/>
  <c r="I150" i="117"/>
  <c r="Q151" i="117"/>
  <c r="F151" i="117" s="1"/>
  <c r="U240" i="116"/>
  <c r="W240" i="116" s="1"/>
  <c r="V240" i="116" s="1"/>
  <c r="X240" i="116" s="1"/>
  <c r="R154" i="116"/>
  <c r="H154" i="116" s="1"/>
  <c r="E154" i="116"/>
  <c r="S154" i="116"/>
  <c r="H100" i="115"/>
  <c r="S152" i="95"/>
  <c r="R152" i="95"/>
  <c r="F96" i="114"/>
  <c r="X96" i="114"/>
  <c r="U100" i="112"/>
  <c r="E100" i="112" s="1"/>
  <c r="I99" i="112"/>
  <c r="H95" i="111"/>
  <c r="F99" i="110"/>
  <c r="X99" i="110"/>
  <c r="H100" i="109"/>
  <c r="V100" i="108"/>
  <c r="H100" i="108"/>
  <c r="U100" i="107"/>
  <c r="E100" i="107" s="1"/>
  <c r="I99" i="107"/>
  <c r="U96" i="106"/>
  <c r="E96" i="106" s="1"/>
  <c r="I95" i="106"/>
  <c r="F95" i="105"/>
  <c r="X95" i="105"/>
  <c r="P156" i="94"/>
  <c r="Q156" i="94"/>
  <c r="U100" i="104"/>
  <c r="E100" i="104" s="1"/>
  <c r="I99" i="104"/>
  <c r="U99" i="103"/>
  <c r="E99" i="103" s="1"/>
  <c r="I98" i="103"/>
  <c r="U100" i="102"/>
  <c r="E100" i="102" s="1"/>
  <c r="I99" i="102"/>
  <c r="V95" i="101"/>
  <c r="H95" i="101"/>
  <c r="V97" i="99"/>
  <c r="H97" i="99"/>
  <c r="X90" i="98"/>
  <c r="F90" i="98"/>
  <c r="R158" i="98"/>
  <c r="S158" i="98"/>
  <c r="P151" i="97"/>
  <c r="I150" i="97"/>
  <c r="Q151" i="97"/>
  <c r="F151" i="97" s="1"/>
  <c r="W96" i="106" l="1"/>
  <c r="W100" i="112"/>
  <c r="I93" i="113"/>
  <c r="W99" i="103"/>
  <c r="W100" i="102"/>
  <c r="W100" i="104"/>
  <c r="W100" i="107"/>
  <c r="W87" i="95"/>
  <c r="E87" i="95"/>
  <c r="X89" i="94"/>
  <c r="F89" i="94"/>
  <c r="F264" i="94" s="1"/>
  <c r="W94" i="113"/>
  <c r="H94" i="113" s="1"/>
  <c r="W95" i="100"/>
  <c r="V95" i="100" s="1"/>
  <c r="H95" i="100"/>
  <c r="I153" i="96"/>
  <c r="P154" i="96"/>
  <c r="Q154" i="96"/>
  <c r="U249" i="117"/>
  <c r="W249" i="117" s="1"/>
  <c r="V249" i="117" s="1"/>
  <c r="X249" i="117" s="1"/>
  <c r="R151" i="117"/>
  <c r="H151" i="117" s="1"/>
  <c r="E151" i="117"/>
  <c r="S151" i="117"/>
  <c r="U241" i="116"/>
  <c r="W241" i="116" s="1"/>
  <c r="V241" i="116" s="1"/>
  <c r="X241" i="116" s="1"/>
  <c r="P155" i="116"/>
  <c r="I154" i="116"/>
  <c r="Q155" i="116"/>
  <c r="F155" i="116" s="1"/>
  <c r="F100" i="115"/>
  <c r="X100" i="115"/>
  <c r="U97" i="114"/>
  <c r="E97" i="114" s="1"/>
  <c r="I96" i="114"/>
  <c r="P153" i="95"/>
  <c r="Q153" i="95"/>
  <c r="V100" i="112"/>
  <c r="H100" i="112"/>
  <c r="F95" i="111"/>
  <c r="X95" i="111"/>
  <c r="U100" i="110"/>
  <c r="E100" i="110" s="1"/>
  <c r="I99" i="110"/>
  <c r="F100" i="109"/>
  <c r="X100" i="109"/>
  <c r="F100" i="108"/>
  <c r="X100" i="108"/>
  <c r="V100" i="107"/>
  <c r="H100" i="107"/>
  <c r="V96" i="106"/>
  <c r="H96" i="106"/>
  <c r="S156" i="94"/>
  <c r="U96" i="105"/>
  <c r="E96" i="105" s="1"/>
  <c r="I95" i="105"/>
  <c r="R156" i="94"/>
  <c r="V100" i="104"/>
  <c r="H100" i="104"/>
  <c r="V99" i="103"/>
  <c r="H99" i="103"/>
  <c r="V100" i="102"/>
  <c r="H100" i="102"/>
  <c r="F95" i="101"/>
  <c r="X95" i="101"/>
  <c r="F97" i="99"/>
  <c r="X97" i="99"/>
  <c r="U91" i="98"/>
  <c r="I90" i="98"/>
  <c r="P159" i="98"/>
  <c r="Q159" i="98"/>
  <c r="R151" i="97"/>
  <c r="H151" i="97" s="1"/>
  <c r="E151" i="97"/>
  <c r="S151" i="97"/>
  <c r="W100" i="110" l="1"/>
  <c r="W96" i="105"/>
  <c r="V94" i="113"/>
  <c r="X94" i="113" s="1"/>
  <c r="W97" i="114"/>
  <c r="V97" i="114" s="1"/>
  <c r="V87" i="95"/>
  <c r="H87" i="95"/>
  <c r="U90" i="94"/>
  <c r="I89" i="94"/>
  <c r="F94" i="113"/>
  <c r="X95" i="100"/>
  <c r="F95" i="100"/>
  <c r="R154" i="96"/>
  <c r="H154" i="96" s="1"/>
  <c r="E154" i="96"/>
  <c r="F154" i="96"/>
  <c r="S154" i="96"/>
  <c r="U250" i="117"/>
  <c r="W250" i="117" s="1"/>
  <c r="V250" i="117" s="1"/>
  <c r="X250" i="117" s="1"/>
  <c r="P152" i="117"/>
  <c r="I151" i="117"/>
  <c r="Q152" i="117"/>
  <c r="F152" i="117" s="1"/>
  <c r="U242" i="116"/>
  <c r="W242" i="116" s="1"/>
  <c r="V242" i="116" s="1"/>
  <c r="X242" i="116" s="1"/>
  <c r="R155" i="116"/>
  <c r="H155" i="116" s="1"/>
  <c r="E155" i="116"/>
  <c r="S155" i="116"/>
  <c r="U101" i="115"/>
  <c r="E101" i="115" s="1"/>
  <c r="I100" i="115"/>
  <c r="S153" i="95"/>
  <c r="H97" i="114"/>
  <c r="R153" i="95"/>
  <c r="F100" i="112"/>
  <c r="X100" i="112"/>
  <c r="U96" i="111"/>
  <c r="E96" i="111" s="1"/>
  <c r="I95" i="111"/>
  <c r="W96" i="111"/>
  <c r="V100" i="110"/>
  <c r="H100" i="110"/>
  <c r="U101" i="109"/>
  <c r="E101" i="109" s="1"/>
  <c r="I100" i="109"/>
  <c r="U101" i="108"/>
  <c r="E101" i="108" s="1"/>
  <c r="I100" i="108"/>
  <c r="F100" i="107"/>
  <c r="X100" i="107"/>
  <c r="F96" i="106"/>
  <c r="X96" i="106"/>
  <c r="V96" i="105"/>
  <c r="H96" i="105"/>
  <c r="P157" i="94"/>
  <c r="Q157" i="94"/>
  <c r="F100" i="104"/>
  <c r="X100" i="104"/>
  <c r="F99" i="103"/>
  <c r="X99" i="103"/>
  <c r="F100" i="102"/>
  <c r="X100" i="102"/>
  <c r="U96" i="101"/>
  <c r="E96" i="101" s="1"/>
  <c r="I95" i="101"/>
  <c r="W96" i="101"/>
  <c r="U98" i="99"/>
  <c r="E98" i="99" s="1"/>
  <c r="I97" i="99"/>
  <c r="W91" i="98"/>
  <c r="E91" i="98"/>
  <c r="S159" i="98"/>
  <c r="P160" i="98" s="1"/>
  <c r="R159" i="98"/>
  <c r="P152" i="97"/>
  <c r="I151" i="97"/>
  <c r="Q152" i="97"/>
  <c r="F152" i="97" s="1"/>
  <c r="W101" i="108" l="1"/>
  <c r="W101" i="109"/>
  <c r="W98" i="99"/>
  <c r="W101" i="115"/>
  <c r="X87" i="95"/>
  <c r="F87" i="95"/>
  <c r="W90" i="94"/>
  <c r="E90" i="94"/>
  <c r="E265" i="94" s="1"/>
  <c r="I94" i="113"/>
  <c r="U95" i="113"/>
  <c r="E95" i="113" s="1"/>
  <c r="I95" i="100"/>
  <c r="U96" i="100"/>
  <c r="E96" i="100" s="1"/>
  <c r="I154" i="96"/>
  <c r="P155" i="96"/>
  <c r="Q155" i="96"/>
  <c r="U251" i="117"/>
  <c r="W251" i="117" s="1"/>
  <c r="V251" i="117" s="1"/>
  <c r="X251" i="117" s="1"/>
  <c r="R152" i="117"/>
  <c r="H152" i="117" s="1"/>
  <c r="E152" i="117"/>
  <c r="S152" i="117"/>
  <c r="U243" i="116"/>
  <c r="W243" i="116" s="1"/>
  <c r="V243" i="116" s="1"/>
  <c r="X243" i="116" s="1"/>
  <c r="P156" i="116"/>
  <c r="I155" i="116"/>
  <c r="Q156" i="116"/>
  <c r="F156" i="116" s="1"/>
  <c r="V101" i="115"/>
  <c r="H101" i="115"/>
  <c r="P154" i="95"/>
  <c r="Q154" i="95"/>
  <c r="F97" i="114"/>
  <c r="X97" i="114"/>
  <c r="U101" i="112"/>
  <c r="E101" i="112" s="1"/>
  <c r="I100" i="112"/>
  <c r="W101" i="112"/>
  <c r="V96" i="111"/>
  <c r="H96" i="111"/>
  <c r="F100" i="110"/>
  <c r="X100" i="110"/>
  <c r="V101" i="109"/>
  <c r="H101" i="109"/>
  <c r="V101" i="108"/>
  <c r="H101" i="108"/>
  <c r="U101" i="107"/>
  <c r="E101" i="107" s="1"/>
  <c r="I100" i="107"/>
  <c r="U97" i="106"/>
  <c r="E97" i="106" s="1"/>
  <c r="I96" i="106"/>
  <c r="S157" i="94"/>
  <c r="R157" i="94"/>
  <c r="F96" i="105"/>
  <c r="X96" i="105"/>
  <c r="U101" i="104"/>
  <c r="E101" i="104" s="1"/>
  <c r="I100" i="104"/>
  <c r="U100" i="103"/>
  <c r="E100" i="103" s="1"/>
  <c r="I99" i="103"/>
  <c r="W100" i="103"/>
  <c r="U101" i="102"/>
  <c r="E101" i="102" s="1"/>
  <c r="I100" i="102"/>
  <c r="V96" i="101"/>
  <c r="H96" i="101"/>
  <c r="V98" i="99"/>
  <c r="H98" i="99"/>
  <c r="V91" i="98"/>
  <c r="H91" i="98"/>
  <c r="Q160" i="98"/>
  <c r="S160" i="98" s="1"/>
  <c r="R152" i="97"/>
  <c r="H152" i="97" s="1"/>
  <c r="E152" i="97"/>
  <c r="S152" i="97"/>
  <c r="W101" i="107" l="1"/>
  <c r="W101" i="102"/>
  <c r="W101" i="104"/>
  <c r="W97" i="106"/>
  <c r="U88" i="95"/>
  <c r="I87" i="95"/>
  <c r="V90" i="94"/>
  <c r="H90" i="94"/>
  <c r="H265" i="94" s="1"/>
  <c r="W96" i="100"/>
  <c r="V96" i="100" s="1"/>
  <c r="W95" i="113"/>
  <c r="H95" i="113" s="1"/>
  <c r="H96" i="100"/>
  <c r="E155" i="96"/>
  <c r="R155" i="96"/>
  <c r="H155" i="96" s="1"/>
  <c r="F155" i="96"/>
  <c r="S155" i="96"/>
  <c r="U252" i="117"/>
  <c r="W252" i="117" s="1"/>
  <c r="V252" i="117" s="1"/>
  <c r="X252" i="117" s="1"/>
  <c r="P153" i="117"/>
  <c r="I152" i="117"/>
  <c r="Q153" i="117"/>
  <c r="F153" i="117" s="1"/>
  <c r="U244" i="116"/>
  <c r="W244" i="116" s="1"/>
  <c r="V244" i="116" s="1"/>
  <c r="X244" i="116" s="1"/>
  <c r="R156" i="116"/>
  <c r="H156" i="116" s="1"/>
  <c r="E156" i="116"/>
  <c r="S156" i="116"/>
  <c r="F101" i="115"/>
  <c r="X101" i="115"/>
  <c r="S154" i="95"/>
  <c r="U98" i="114"/>
  <c r="E98" i="114" s="1"/>
  <c r="I97" i="114"/>
  <c r="R154" i="95"/>
  <c r="V101" i="112"/>
  <c r="H101" i="112"/>
  <c r="F96" i="111"/>
  <c r="X96" i="111"/>
  <c r="U101" i="110"/>
  <c r="E101" i="110" s="1"/>
  <c r="I100" i="110"/>
  <c r="W101" i="110"/>
  <c r="F101" i="109"/>
  <c r="X101" i="109"/>
  <c r="F101" i="108"/>
  <c r="X101" i="108"/>
  <c r="V101" i="107"/>
  <c r="H101" i="107"/>
  <c r="V97" i="106"/>
  <c r="H97" i="106"/>
  <c r="U97" i="105"/>
  <c r="E97" i="105" s="1"/>
  <c r="I96" i="105"/>
  <c r="Q158" i="94"/>
  <c r="S158" i="94" s="1"/>
  <c r="Q159" i="94" s="1"/>
  <c r="P158" i="94"/>
  <c r="V101" i="104"/>
  <c r="H101" i="104"/>
  <c r="V100" i="103"/>
  <c r="H100" i="103"/>
  <c r="V101" i="102"/>
  <c r="H101" i="102"/>
  <c r="F96" i="101"/>
  <c r="X96" i="101"/>
  <c r="F98" i="99"/>
  <c r="X98" i="99"/>
  <c r="X91" i="98"/>
  <c r="F91" i="98"/>
  <c r="R160" i="98"/>
  <c r="P161" i="98"/>
  <c r="Q161" i="98"/>
  <c r="P153" i="97"/>
  <c r="I152" i="97"/>
  <c r="Q153" i="97"/>
  <c r="F153" i="97" s="1"/>
  <c r="W97" i="105" l="1"/>
  <c r="W98" i="114"/>
  <c r="V98" i="114" s="1"/>
  <c r="W88" i="95"/>
  <c r="E88" i="95"/>
  <c r="X90" i="94"/>
  <c r="F90" i="94"/>
  <c r="F265" i="94" s="1"/>
  <c r="V95" i="113"/>
  <c r="X95" i="113" s="1"/>
  <c r="F95" i="113"/>
  <c r="F96" i="100"/>
  <c r="X96" i="100"/>
  <c r="I155" i="96"/>
  <c r="P156" i="96"/>
  <c r="Q156" i="96"/>
  <c r="U253" i="117"/>
  <c r="W253" i="117" s="1"/>
  <c r="V253" i="117" s="1"/>
  <c r="X253" i="117" s="1"/>
  <c r="R153" i="117"/>
  <c r="H153" i="117" s="1"/>
  <c r="E153" i="117"/>
  <c r="S153" i="117"/>
  <c r="U245" i="116"/>
  <c r="W245" i="116" s="1"/>
  <c r="V245" i="116" s="1"/>
  <c r="X245" i="116" s="1"/>
  <c r="P157" i="116"/>
  <c r="I156" i="116"/>
  <c r="Q157" i="116"/>
  <c r="F157" i="116" s="1"/>
  <c r="U102" i="115"/>
  <c r="E102" i="115" s="1"/>
  <c r="I101" i="115"/>
  <c r="W102" i="115"/>
  <c r="H98" i="114"/>
  <c r="P155" i="95"/>
  <c r="Q155" i="95"/>
  <c r="F101" i="112"/>
  <c r="X101" i="112"/>
  <c r="U97" i="111"/>
  <c r="E97" i="111" s="1"/>
  <c r="I96" i="111"/>
  <c r="V101" i="110"/>
  <c r="H101" i="110"/>
  <c r="U102" i="109"/>
  <c r="E102" i="109" s="1"/>
  <c r="I101" i="109"/>
  <c r="U102" i="108"/>
  <c r="E102" i="108" s="1"/>
  <c r="I101" i="108"/>
  <c r="F101" i="107"/>
  <c r="X101" i="107"/>
  <c r="P159" i="94"/>
  <c r="R159" i="94" s="1"/>
  <c r="F97" i="106"/>
  <c r="X97" i="106"/>
  <c r="V97" i="105"/>
  <c r="H97" i="105"/>
  <c r="R158" i="94"/>
  <c r="F101" i="104"/>
  <c r="X101" i="104"/>
  <c r="S159" i="94"/>
  <c r="F100" i="103"/>
  <c r="X100" i="103"/>
  <c r="F101" i="102"/>
  <c r="X101" i="102"/>
  <c r="U97" i="101"/>
  <c r="E97" i="101" s="1"/>
  <c r="I96" i="101"/>
  <c r="U99" i="99"/>
  <c r="E99" i="99" s="1"/>
  <c r="I98" i="99"/>
  <c r="U92" i="98"/>
  <c r="E92" i="98" s="1"/>
  <c r="I91" i="98"/>
  <c r="R161" i="98"/>
  <c r="S161" i="98"/>
  <c r="R153" i="97"/>
  <c r="H153" i="97" s="1"/>
  <c r="E153" i="97"/>
  <c r="S153" i="97"/>
  <c r="W97" i="101" l="1"/>
  <c r="W102" i="108"/>
  <c r="W97" i="111"/>
  <c r="W99" i="99"/>
  <c r="W102" i="109"/>
  <c r="V88" i="95"/>
  <c r="H88" i="95"/>
  <c r="U91" i="94"/>
  <c r="I90" i="94"/>
  <c r="U97" i="100"/>
  <c r="E97" i="100" s="1"/>
  <c r="I96" i="100"/>
  <c r="I95" i="113"/>
  <c r="U96" i="113"/>
  <c r="E96" i="113" s="1"/>
  <c r="R156" i="96"/>
  <c r="H156" i="96" s="1"/>
  <c r="E156" i="96"/>
  <c r="F156" i="96"/>
  <c r="S156" i="96"/>
  <c r="U254" i="117"/>
  <c r="U256" i="117" s="1"/>
  <c r="U257" i="117" s="1"/>
  <c r="P154" i="117"/>
  <c r="I153" i="117"/>
  <c r="Q154" i="117"/>
  <c r="F154" i="117" s="1"/>
  <c r="U246" i="116"/>
  <c r="W246" i="116" s="1"/>
  <c r="V246" i="116" s="1"/>
  <c r="X246" i="116" s="1"/>
  <c r="S157" i="116"/>
  <c r="R157" i="116"/>
  <c r="H157" i="116" s="1"/>
  <c r="E157" i="116"/>
  <c r="V102" i="115"/>
  <c r="H102" i="115"/>
  <c r="R155" i="95"/>
  <c r="S155" i="95"/>
  <c r="F98" i="114"/>
  <c r="X98" i="114"/>
  <c r="U102" i="112"/>
  <c r="E102" i="112" s="1"/>
  <c r="I101" i="112"/>
  <c r="V97" i="111"/>
  <c r="H97" i="111"/>
  <c r="F101" i="110"/>
  <c r="X101" i="110"/>
  <c r="V102" i="109"/>
  <c r="H102" i="109"/>
  <c r="V102" i="108"/>
  <c r="H102" i="108"/>
  <c r="U102" i="107"/>
  <c r="E102" i="107" s="1"/>
  <c r="I101" i="107"/>
  <c r="U98" i="106"/>
  <c r="E98" i="106" s="1"/>
  <c r="I97" i="106"/>
  <c r="F97" i="105"/>
  <c r="X97" i="105"/>
  <c r="Q160" i="94"/>
  <c r="P160" i="94"/>
  <c r="U102" i="104"/>
  <c r="E102" i="104" s="1"/>
  <c r="I101" i="104"/>
  <c r="W102" i="104"/>
  <c r="U101" i="103"/>
  <c r="E101" i="103" s="1"/>
  <c r="I100" i="103"/>
  <c r="U102" i="102"/>
  <c r="E102" i="102" s="1"/>
  <c r="I101" i="102"/>
  <c r="V97" i="101"/>
  <c r="H97" i="101"/>
  <c r="V99" i="99"/>
  <c r="H99" i="99"/>
  <c r="W92" i="98"/>
  <c r="P162" i="98"/>
  <c r="Q162" i="98"/>
  <c r="P154" i="97"/>
  <c r="I153" i="97"/>
  <c r="Q154" i="97"/>
  <c r="F154" i="97" s="1"/>
  <c r="W98" i="106" l="1"/>
  <c r="W101" i="103"/>
  <c r="W102" i="112"/>
  <c r="W102" i="107"/>
  <c r="X88" i="95"/>
  <c r="F88" i="95"/>
  <c r="W91" i="94"/>
  <c r="E91" i="94"/>
  <c r="E266" i="94" s="1"/>
  <c r="W96" i="113"/>
  <c r="V96" i="113" s="1"/>
  <c r="W97" i="100"/>
  <c r="V97" i="100" s="1"/>
  <c r="H96" i="113"/>
  <c r="H97" i="100"/>
  <c r="I156" i="96"/>
  <c r="P157" i="96"/>
  <c r="Q157" i="96"/>
  <c r="W102" i="102"/>
  <c r="V102" i="102" s="1"/>
  <c r="R154" i="117"/>
  <c r="H154" i="117" s="1"/>
  <c r="E154" i="117"/>
  <c r="S154" i="117"/>
  <c r="W254" i="117"/>
  <c r="U247" i="116"/>
  <c r="W247" i="116" s="1"/>
  <c r="V247" i="116" s="1"/>
  <c r="X247" i="116" s="1"/>
  <c r="P158" i="116"/>
  <c r="I157" i="116"/>
  <c r="Q158" i="116"/>
  <c r="F158" i="116" s="1"/>
  <c r="F102" i="115"/>
  <c r="X102" i="115"/>
  <c r="U99" i="114"/>
  <c r="E99" i="114" s="1"/>
  <c r="I98" i="114"/>
  <c r="W99" i="114"/>
  <c r="P156" i="95"/>
  <c r="Q156" i="95"/>
  <c r="V102" i="112"/>
  <c r="H102" i="112"/>
  <c r="F97" i="111"/>
  <c r="X97" i="111"/>
  <c r="U102" i="110"/>
  <c r="E102" i="110" s="1"/>
  <c r="I101" i="110"/>
  <c r="F102" i="109"/>
  <c r="X102" i="109"/>
  <c r="F102" i="108"/>
  <c r="X102" i="108"/>
  <c r="V102" i="107"/>
  <c r="H102" i="107"/>
  <c r="V98" i="106"/>
  <c r="H98" i="106"/>
  <c r="U98" i="105"/>
  <c r="E98" i="105" s="1"/>
  <c r="I97" i="105"/>
  <c r="W98" i="105"/>
  <c r="V102" i="104"/>
  <c r="H102" i="104"/>
  <c r="R160" i="94"/>
  <c r="S160" i="94"/>
  <c r="V101" i="103"/>
  <c r="H101" i="103"/>
  <c r="H102" i="102"/>
  <c r="F97" i="101"/>
  <c r="X97" i="101"/>
  <c r="F99" i="99"/>
  <c r="X99" i="99"/>
  <c r="V92" i="98"/>
  <c r="H92" i="98"/>
  <c r="R162" i="98"/>
  <c r="S162" i="98"/>
  <c r="R154" i="97"/>
  <c r="H154" i="97" s="1"/>
  <c r="E154" i="97"/>
  <c r="S154" i="97"/>
  <c r="U89" i="95" l="1"/>
  <c r="I88" i="95"/>
  <c r="V91" i="94"/>
  <c r="H91" i="94"/>
  <c r="H266" i="94" s="1"/>
  <c r="F97" i="100"/>
  <c r="X97" i="100"/>
  <c r="X96" i="113"/>
  <c r="F96" i="113"/>
  <c r="E157" i="96"/>
  <c r="R157" i="96"/>
  <c r="H157" i="96" s="1"/>
  <c r="F157" i="96"/>
  <c r="S157" i="96"/>
  <c r="V254" i="117"/>
  <c r="W256" i="117"/>
  <c r="W257" i="117" s="1"/>
  <c r="P155" i="117"/>
  <c r="I154" i="117"/>
  <c r="Q155" i="117"/>
  <c r="F155" i="117" s="1"/>
  <c r="U248" i="116"/>
  <c r="W248" i="116" s="1"/>
  <c r="V248" i="116" s="1"/>
  <c r="X248" i="116" s="1"/>
  <c r="S158" i="116"/>
  <c r="R158" i="116"/>
  <c r="H158" i="116" s="1"/>
  <c r="E158" i="116"/>
  <c r="U103" i="115"/>
  <c r="E103" i="115" s="1"/>
  <c r="I102" i="115"/>
  <c r="S156" i="95"/>
  <c r="V99" i="114"/>
  <c r="H99" i="114"/>
  <c r="R156" i="95"/>
  <c r="F102" i="112"/>
  <c r="X102" i="112"/>
  <c r="U98" i="111"/>
  <c r="E98" i="111" s="1"/>
  <c r="I97" i="111"/>
  <c r="W102" i="110"/>
  <c r="U103" i="109"/>
  <c r="E103" i="109" s="1"/>
  <c r="I102" i="109"/>
  <c r="U103" i="108"/>
  <c r="E103" i="108" s="1"/>
  <c r="I102" i="108"/>
  <c r="F102" i="107"/>
  <c r="X102" i="107"/>
  <c r="F98" i="106"/>
  <c r="X98" i="106"/>
  <c r="V98" i="105"/>
  <c r="H98" i="105"/>
  <c r="Q161" i="94"/>
  <c r="P161" i="94"/>
  <c r="F102" i="104"/>
  <c r="X102" i="104"/>
  <c r="F101" i="103"/>
  <c r="X101" i="103"/>
  <c r="F102" i="102"/>
  <c r="X102" i="102"/>
  <c r="U98" i="101"/>
  <c r="E98" i="101" s="1"/>
  <c r="I97" i="101"/>
  <c r="U100" i="99"/>
  <c r="E100" i="99" s="1"/>
  <c r="I99" i="99"/>
  <c r="X92" i="98"/>
  <c r="F92" i="98"/>
  <c r="P163" i="98"/>
  <c r="Q163" i="98"/>
  <c r="P155" i="97"/>
  <c r="I154" i="97"/>
  <c r="Q155" i="97"/>
  <c r="F155" i="97" s="1"/>
  <c r="W100" i="99" l="1"/>
  <c r="W103" i="108"/>
  <c r="W98" i="111"/>
  <c r="W103" i="115"/>
  <c r="W98" i="101"/>
  <c r="W103" i="109"/>
  <c r="W89" i="95"/>
  <c r="E89" i="95"/>
  <c r="X91" i="94"/>
  <c r="F91" i="94"/>
  <c r="F266" i="94" s="1"/>
  <c r="I97" i="100"/>
  <c r="U98" i="100"/>
  <c r="E98" i="100" s="1"/>
  <c r="U97" i="113"/>
  <c r="E97" i="113" s="1"/>
  <c r="I96" i="113"/>
  <c r="P158" i="96"/>
  <c r="Q158" i="96"/>
  <c r="I157" i="96"/>
  <c r="S155" i="117"/>
  <c r="R155" i="117"/>
  <c r="H155" i="117" s="1"/>
  <c r="E155" i="117"/>
  <c r="V256" i="117"/>
  <c r="V257" i="117" s="1"/>
  <c r="X254" i="117"/>
  <c r="X257" i="117" s="1"/>
  <c r="U249" i="116"/>
  <c r="W249" i="116" s="1"/>
  <c r="V249" i="116" s="1"/>
  <c r="X249" i="116" s="1"/>
  <c r="P159" i="116"/>
  <c r="I158" i="116"/>
  <c r="Q159" i="116"/>
  <c r="F159" i="116" s="1"/>
  <c r="V103" i="115"/>
  <c r="H103" i="115"/>
  <c r="P157" i="95"/>
  <c r="Q157" i="95"/>
  <c r="F99" i="114"/>
  <c r="X99" i="114"/>
  <c r="U103" i="112"/>
  <c r="E103" i="112" s="1"/>
  <c r="I102" i="112"/>
  <c r="V98" i="111"/>
  <c r="H98" i="111"/>
  <c r="V102" i="110"/>
  <c r="H102" i="110"/>
  <c r="V103" i="109"/>
  <c r="H103" i="109"/>
  <c r="V103" i="108"/>
  <c r="H103" i="108"/>
  <c r="U103" i="107"/>
  <c r="E103" i="107" s="1"/>
  <c r="I102" i="107"/>
  <c r="U99" i="106"/>
  <c r="E99" i="106" s="1"/>
  <c r="I98" i="106"/>
  <c r="F98" i="105"/>
  <c r="X98" i="105"/>
  <c r="R161" i="94"/>
  <c r="U103" i="104"/>
  <c r="E103" i="104" s="1"/>
  <c r="I102" i="104"/>
  <c r="S161" i="94"/>
  <c r="U102" i="103"/>
  <c r="E102" i="103" s="1"/>
  <c r="I101" i="103"/>
  <c r="U103" i="102"/>
  <c r="E103" i="102" s="1"/>
  <c r="I102" i="102"/>
  <c r="V98" i="101"/>
  <c r="H98" i="101"/>
  <c r="V100" i="99"/>
  <c r="H100" i="99"/>
  <c r="U93" i="98"/>
  <c r="I92" i="98"/>
  <c r="R163" i="98"/>
  <c r="S163" i="98"/>
  <c r="R155" i="97"/>
  <c r="H155" i="97" s="1"/>
  <c r="E155" i="97"/>
  <c r="S155" i="97"/>
  <c r="W103" i="107" l="1"/>
  <c r="W102" i="103"/>
  <c r="W103" i="102"/>
  <c r="W103" i="112"/>
  <c r="W99" i="106"/>
  <c r="W103" i="104"/>
  <c r="V89" i="95"/>
  <c r="H89" i="95"/>
  <c r="U92" i="94"/>
  <c r="I91" i="94"/>
  <c r="W97" i="113"/>
  <c r="W98" i="100"/>
  <c r="F158" i="96"/>
  <c r="S158" i="96"/>
  <c r="E158" i="96"/>
  <c r="R158" i="96"/>
  <c r="H158" i="96" s="1"/>
  <c r="P156" i="117"/>
  <c r="I155" i="117"/>
  <c r="Q156" i="117"/>
  <c r="F156" i="117" s="1"/>
  <c r="U250" i="116"/>
  <c r="W250" i="116" s="1"/>
  <c r="V250" i="116" s="1"/>
  <c r="X250" i="116" s="1"/>
  <c r="S159" i="116"/>
  <c r="R159" i="116"/>
  <c r="H159" i="116" s="1"/>
  <c r="E159" i="116"/>
  <c r="F103" i="115"/>
  <c r="X103" i="115"/>
  <c r="S157" i="95"/>
  <c r="U100" i="114"/>
  <c r="E100" i="114" s="1"/>
  <c r="I99" i="114"/>
  <c r="R157" i="95"/>
  <c r="V103" i="112"/>
  <c r="H103" i="112"/>
  <c r="F98" i="111"/>
  <c r="X98" i="111"/>
  <c r="F102" i="110"/>
  <c r="X102" i="110"/>
  <c r="F103" i="109"/>
  <c r="X103" i="109"/>
  <c r="F103" i="108"/>
  <c r="X103" i="108"/>
  <c r="V103" i="107"/>
  <c r="H103" i="107"/>
  <c r="V99" i="106"/>
  <c r="H99" i="106"/>
  <c r="U99" i="105"/>
  <c r="E99" i="105" s="1"/>
  <c r="I98" i="105"/>
  <c r="P162" i="94"/>
  <c r="Q162" i="94"/>
  <c r="V103" i="104"/>
  <c r="H103" i="104"/>
  <c r="V102" i="103"/>
  <c r="H102" i="103"/>
  <c r="V103" i="102"/>
  <c r="H103" i="102"/>
  <c r="F98" i="101"/>
  <c r="X98" i="101"/>
  <c r="F100" i="99"/>
  <c r="X100" i="99"/>
  <c r="W93" i="98"/>
  <c r="E93" i="98"/>
  <c r="P164" i="98"/>
  <c r="Q164" i="98"/>
  <c r="P156" i="97"/>
  <c r="I155" i="97"/>
  <c r="Q156" i="97"/>
  <c r="F156" i="97" s="1"/>
  <c r="W99" i="105" l="1"/>
  <c r="W100" i="114"/>
  <c r="X89" i="95"/>
  <c r="F89" i="95"/>
  <c r="W92" i="94"/>
  <c r="E92" i="94"/>
  <c r="E267" i="94" s="1"/>
  <c r="H98" i="100"/>
  <c r="V98" i="100"/>
  <c r="V97" i="113"/>
  <c r="H97" i="113"/>
  <c r="I158" i="96"/>
  <c r="P159" i="96"/>
  <c r="Q159" i="96"/>
  <c r="R156" i="117"/>
  <c r="H156" i="117" s="1"/>
  <c r="E156" i="117"/>
  <c r="S156" i="117"/>
  <c r="U251" i="116"/>
  <c r="W251" i="116" s="1"/>
  <c r="V251" i="116" s="1"/>
  <c r="X251" i="116" s="1"/>
  <c r="P160" i="116"/>
  <c r="I159" i="116"/>
  <c r="Q160" i="116"/>
  <c r="F160" i="116" s="1"/>
  <c r="U104" i="115"/>
  <c r="E104" i="115" s="1"/>
  <c r="I103" i="115"/>
  <c r="W104" i="115"/>
  <c r="V100" i="114"/>
  <c r="H100" i="114"/>
  <c r="P158" i="95"/>
  <c r="Q158" i="95"/>
  <c r="F103" i="112"/>
  <c r="X103" i="112"/>
  <c r="U99" i="111"/>
  <c r="E99" i="111" s="1"/>
  <c r="I98" i="111"/>
  <c r="U103" i="110"/>
  <c r="E103" i="110" s="1"/>
  <c r="I102" i="110"/>
  <c r="U104" i="109"/>
  <c r="E104" i="109" s="1"/>
  <c r="I103" i="109"/>
  <c r="U104" i="108"/>
  <c r="E104" i="108" s="1"/>
  <c r="I103" i="108"/>
  <c r="W104" i="108"/>
  <c r="F103" i="107"/>
  <c r="X103" i="107"/>
  <c r="F99" i="106"/>
  <c r="X99" i="106"/>
  <c r="V99" i="105"/>
  <c r="H99" i="105"/>
  <c r="F103" i="104"/>
  <c r="X103" i="104"/>
  <c r="S162" i="94"/>
  <c r="R162" i="94"/>
  <c r="F102" i="103"/>
  <c r="X102" i="103"/>
  <c r="F103" i="102"/>
  <c r="X103" i="102"/>
  <c r="U99" i="101"/>
  <c r="E99" i="101" s="1"/>
  <c r="I98" i="101"/>
  <c r="U101" i="99"/>
  <c r="E101" i="99" s="1"/>
  <c r="I100" i="99"/>
  <c r="V93" i="98"/>
  <c r="H93" i="98"/>
  <c r="R164" i="98"/>
  <c r="S164" i="98"/>
  <c r="S156" i="97"/>
  <c r="R156" i="97"/>
  <c r="H156" i="97" s="1"/>
  <c r="E156" i="97"/>
  <c r="W103" i="110" l="1"/>
  <c r="W99" i="101"/>
  <c r="W104" i="109"/>
  <c r="W99" i="111"/>
  <c r="W101" i="99"/>
  <c r="U90" i="95"/>
  <c r="I89" i="95"/>
  <c r="V92" i="94"/>
  <c r="H92" i="94"/>
  <c r="H267" i="94" s="1"/>
  <c r="F98" i="100"/>
  <c r="X98" i="100"/>
  <c r="X97" i="113"/>
  <c r="F97" i="113"/>
  <c r="R159" i="96"/>
  <c r="H159" i="96" s="1"/>
  <c r="E159" i="96"/>
  <c r="F159" i="96"/>
  <c r="S159" i="96"/>
  <c r="P157" i="117"/>
  <c r="I156" i="117"/>
  <c r="Q157" i="117"/>
  <c r="F157" i="117" s="1"/>
  <c r="U252" i="116"/>
  <c r="W252" i="116" s="1"/>
  <c r="V252" i="116" s="1"/>
  <c r="X252" i="116" s="1"/>
  <c r="S160" i="116"/>
  <c r="R160" i="116"/>
  <c r="H160" i="116" s="1"/>
  <c r="E160" i="116"/>
  <c r="V104" i="115"/>
  <c r="H104" i="115"/>
  <c r="S158" i="95"/>
  <c r="R158" i="95"/>
  <c r="F100" i="114"/>
  <c r="X100" i="114"/>
  <c r="U104" i="112"/>
  <c r="E104" i="112" s="1"/>
  <c r="I103" i="112"/>
  <c r="W104" i="112"/>
  <c r="V99" i="111"/>
  <c r="H99" i="111"/>
  <c r="V103" i="110"/>
  <c r="H103" i="110"/>
  <c r="V104" i="109"/>
  <c r="H104" i="109"/>
  <c r="V104" i="108"/>
  <c r="H104" i="108"/>
  <c r="U104" i="107"/>
  <c r="E104" i="107" s="1"/>
  <c r="I103" i="107"/>
  <c r="U100" i="106"/>
  <c r="E100" i="106" s="1"/>
  <c r="I99" i="106"/>
  <c r="F99" i="105"/>
  <c r="X99" i="105"/>
  <c r="Q163" i="94"/>
  <c r="P163" i="94"/>
  <c r="U104" i="104"/>
  <c r="E104" i="104" s="1"/>
  <c r="I103" i="104"/>
  <c r="U103" i="103"/>
  <c r="E103" i="103" s="1"/>
  <c r="I102" i="103"/>
  <c r="U104" i="102"/>
  <c r="E104" i="102" s="1"/>
  <c r="I103" i="102"/>
  <c r="V99" i="101"/>
  <c r="H99" i="101"/>
  <c r="V101" i="99"/>
  <c r="H101" i="99"/>
  <c r="X93" i="98"/>
  <c r="F93" i="98"/>
  <c r="P165" i="98"/>
  <c r="Q165" i="98"/>
  <c r="P157" i="97"/>
  <c r="I156" i="97"/>
  <c r="Q157" i="97"/>
  <c r="F157" i="97" s="1"/>
  <c r="W104" i="102" l="1"/>
  <c r="W104" i="104"/>
  <c r="W103" i="103"/>
  <c r="W104" i="107"/>
  <c r="W100" i="106"/>
  <c r="V100" i="106" s="1"/>
  <c r="W90" i="95"/>
  <c r="E90" i="95"/>
  <c r="X92" i="94"/>
  <c r="F92" i="94"/>
  <c r="F267" i="94" s="1"/>
  <c r="I98" i="100"/>
  <c r="U99" i="100"/>
  <c r="E99" i="100" s="1"/>
  <c r="U98" i="113"/>
  <c r="E98" i="113" s="1"/>
  <c r="I97" i="113"/>
  <c r="P160" i="96"/>
  <c r="Q160" i="96"/>
  <c r="I159" i="96"/>
  <c r="R157" i="117"/>
  <c r="H157" i="117" s="1"/>
  <c r="E157" i="117"/>
  <c r="S157" i="117"/>
  <c r="U253" i="116"/>
  <c r="W253" i="116" s="1"/>
  <c r="V253" i="116" s="1"/>
  <c r="X253" i="116" s="1"/>
  <c r="P161" i="116"/>
  <c r="I160" i="116"/>
  <c r="Q161" i="116"/>
  <c r="F161" i="116" s="1"/>
  <c r="F104" i="115"/>
  <c r="X104" i="115"/>
  <c r="U101" i="114"/>
  <c r="E101" i="114" s="1"/>
  <c r="I100" i="114"/>
  <c r="W101" i="114"/>
  <c r="P159" i="95"/>
  <c r="Q159" i="95"/>
  <c r="V104" i="112"/>
  <c r="H104" i="112"/>
  <c r="F99" i="111"/>
  <c r="X99" i="111"/>
  <c r="F103" i="110"/>
  <c r="X103" i="110"/>
  <c r="F104" i="109"/>
  <c r="X104" i="109"/>
  <c r="F104" i="108"/>
  <c r="X104" i="108"/>
  <c r="V104" i="107"/>
  <c r="H104" i="107"/>
  <c r="H100" i="106"/>
  <c r="U100" i="105"/>
  <c r="E100" i="105" s="1"/>
  <c r="I99" i="105"/>
  <c r="R163" i="94"/>
  <c r="V104" i="104"/>
  <c r="H104" i="104"/>
  <c r="S163" i="94"/>
  <c r="V103" i="103"/>
  <c r="H103" i="103"/>
  <c r="V104" i="102"/>
  <c r="H104" i="102"/>
  <c r="F99" i="101"/>
  <c r="X99" i="101"/>
  <c r="F101" i="99"/>
  <c r="X101" i="99"/>
  <c r="U94" i="98"/>
  <c r="I93" i="98"/>
  <c r="R165" i="98"/>
  <c r="S165" i="98"/>
  <c r="S157" i="97"/>
  <c r="R157" i="97"/>
  <c r="H157" i="97" s="1"/>
  <c r="E157" i="97"/>
  <c r="W100" i="105" l="1"/>
  <c r="V90" i="95"/>
  <c r="H90" i="95"/>
  <c r="U93" i="94"/>
  <c r="I92" i="94"/>
  <c r="W98" i="113"/>
  <c r="W99" i="100"/>
  <c r="F160" i="96"/>
  <c r="S160" i="96"/>
  <c r="E160" i="96"/>
  <c r="R160" i="96"/>
  <c r="H160" i="96" s="1"/>
  <c r="P158" i="117"/>
  <c r="I157" i="117"/>
  <c r="Q158" i="117"/>
  <c r="F158" i="117" s="1"/>
  <c r="U254" i="116"/>
  <c r="U256" i="116" s="1"/>
  <c r="U257" i="116" s="1"/>
  <c r="S161" i="116"/>
  <c r="R161" i="116"/>
  <c r="H161" i="116" s="1"/>
  <c r="E161" i="116"/>
  <c r="U105" i="115"/>
  <c r="E105" i="115" s="1"/>
  <c r="I104" i="115"/>
  <c r="R159" i="95"/>
  <c r="V101" i="114"/>
  <c r="H101" i="114"/>
  <c r="S159" i="95"/>
  <c r="F104" i="112"/>
  <c r="X104" i="112"/>
  <c r="U100" i="111"/>
  <c r="E100" i="111" s="1"/>
  <c r="I99" i="111"/>
  <c r="U104" i="110"/>
  <c r="E104" i="110" s="1"/>
  <c r="I103" i="110"/>
  <c r="U105" i="109"/>
  <c r="E105" i="109" s="1"/>
  <c r="I104" i="109"/>
  <c r="W105" i="109"/>
  <c r="U105" i="108"/>
  <c r="E105" i="108" s="1"/>
  <c r="I104" i="108"/>
  <c r="F104" i="107"/>
  <c r="X104" i="107"/>
  <c r="F100" i="106"/>
  <c r="X100" i="106"/>
  <c r="V100" i="105"/>
  <c r="H100" i="105"/>
  <c r="P164" i="94"/>
  <c r="Q164" i="94"/>
  <c r="F104" i="104"/>
  <c r="X104" i="104"/>
  <c r="F103" i="103"/>
  <c r="X103" i="103"/>
  <c r="F104" i="102"/>
  <c r="X104" i="102"/>
  <c r="U100" i="101"/>
  <c r="E100" i="101" s="1"/>
  <c r="I99" i="101"/>
  <c r="W100" i="101"/>
  <c r="U102" i="99"/>
  <c r="E102" i="99" s="1"/>
  <c r="I101" i="99"/>
  <c r="W94" i="98"/>
  <c r="E94" i="98"/>
  <c r="P166" i="98"/>
  <c r="Q166" i="98"/>
  <c r="P158" i="97"/>
  <c r="I157" i="97"/>
  <c r="Q158" i="97"/>
  <c r="F158" i="97" s="1"/>
  <c r="W102" i="99" l="1"/>
  <c r="W105" i="108"/>
  <c r="W104" i="110"/>
  <c r="W100" i="111"/>
  <c r="X90" i="95"/>
  <c r="F90" i="95"/>
  <c r="W93" i="94"/>
  <c r="E93" i="94"/>
  <c r="E268" i="94" s="1"/>
  <c r="H99" i="100"/>
  <c r="V99" i="100"/>
  <c r="V98" i="113"/>
  <c r="H98" i="113"/>
  <c r="I160" i="96"/>
  <c r="P161" i="96"/>
  <c r="Q161" i="96"/>
  <c r="W105" i="115"/>
  <c r="R158" i="117"/>
  <c r="H158" i="117" s="1"/>
  <c r="E158" i="117"/>
  <c r="S158" i="117"/>
  <c r="P162" i="116"/>
  <c r="I161" i="116"/>
  <c r="Q162" i="116"/>
  <c r="F162" i="116" s="1"/>
  <c r="W254" i="116"/>
  <c r="V105" i="115"/>
  <c r="H105" i="115"/>
  <c r="P160" i="95"/>
  <c r="Q160" i="95"/>
  <c r="F101" i="114"/>
  <c r="X101" i="114"/>
  <c r="U105" i="112"/>
  <c r="E105" i="112" s="1"/>
  <c r="I104" i="112"/>
  <c r="V100" i="111"/>
  <c r="H100" i="111"/>
  <c r="V104" i="110"/>
  <c r="H104" i="110"/>
  <c r="V105" i="109"/>
  <c r="H105" i="109"/>
  <c r="V105" i="108"/>
  <c r="H105" i="108"/>
  <c r="U105" i="107"/>
  <c r="E105" i="107" s="1"/>
  <c r="I104" i="107"/>
  <c r="U101" i="106"/>
  <c r="E101" i="106" s="1"/>
  <c r="I100" i="106"/>
  <c r="F100" i="105"/>
  <c r="X100" i="105"/>
  <c r="U105" i="104"/>
  <c r="E105" i="104" s="1"/>
  <c r="I104" i="104"/>
  <c r="S164" i="94"/>
  <c r="R164" i="94"/>
  <c r="U104" i="103"/>
  <c r="E104" i="103" s="1"/>
  <c r="I103" i="103"/>
  <c r="U105" i="102"/>
  <c r="E105" i="102" s="1"/>
  <c r="I104" i="102"/>
  <c r="V100" i="101"/>
  <c r="H100" i="101"/>
  <c r="V102" i="99"/>
  <c r="H102" i="99"/>
  <c r="V94" i="98"/>
  <c r="H94" i="98"/>
  <c r="R166" i="98"/>
  <c r="S166" i="98"/>
  <c r="S158" i="97"/>
  <c r="R158" i="97"/>
  <c r="H158" i="97" s="1"/>
  <c r="E158" i="97"/>
  <c r="W105" i="112" l="1"/>
  <c r="W105" i="102"/>
  <c r="W104" i="103"/>
  <c r="W105" i="107"/>
  <c r="W101" i="106"/>
  <c r="W105" i="104"/>
  <c r="U91" i="95"/>
  <c r="I90" i="95"/>
  <c r="V93" i="94"/>
  <c r="H93" i="94"/>
  <c r="H268" i="94" s="1"/>
  <c r="F99" i="100"/>
  <c r="X99" i="100"/>
  <c r="X98" i="113"/>
  <c r="F98" i="113"/>
  <c r="E161" i="96"/>
  <c r="R161" i="96"/>
  <c r="H161" i="96" s="1"/>
  <c r="F161" i="96"/>
  <c r="S161" i="96"/>
  <c r="P159" i="117"/>
  <c r="I158" i="117"/>
  <c r="Q159" i="117"/>
  <c r="F159" i="117" s="1"/>
  <c r="R162" i="116"/>
  <c r="H162" i="116" s="1"/>
  <c r="E162" i="116"/>
  <c r="V254" i="116"/>
  <c r="W256" i="116"/>
  <c r="W257" i="116" s="1"/>
  <c r="S162" i="116"/>
  <c r="F105" i="115"/>
  <c r="X105" i="115"/>
  <c r="R160" i="95"/>
  <c r="U102" i="114"/>
  <c r="E102" i="114" s="1"/>
  <c r="I101" i="114"/>
  <c r="S160" i="95"/>
  <c r="V105" i="112"/>
  <c r="H105" i="112"/>
  <c r="F100" i="111"/>
  <c r="X100" i="111"/>
  <c r="F104" i="110"/>
  <c r="X104" i="110"/>
  <c r="F105" i="109"/>
  <c r="X105" i="109"/>
  <c r="F105" i="108"/>
  <c r="X105" i="108"/>
  <c r="V105" i="107"/>
  <c r="H105" i="107"/>
  <c r="V101" i="106"/>
  <c r="H101" i="106"/>
  <c r="U101" i="105"/>
  <c r="E101" i="105" s="1"/>
  <c r="I100" i="105"/>
  <c r="Q165" i="94"/>
  <c r="P165" i="94"/>
  <c r="V105" i="104"/>
  <c r="H105" i="104"/>
  <c r="V104" i="103"/>
  <c r="H104" i="103"/>
  <c r="V105" i="102"/>
  <c r="H105" i="102"/>
  <c r="F100" i="101"/>
  <c r="X100" i="101"/>
  <c r="F102" i="99"/>
  <c r="X102" i="99"/>
  <c r="X94" i="98"/>
  <c r="F94" i="98"/>
  <c r="P167" i="98"/>
  <c r="Q167" i="98"/>
  <c r="P159" i="97"/>
  <c r="I158" i="97"/>
  <c r="Q159" i="97"/>
  <c r="F159" i="97" s="1"/>
  <c r="W101" i="105" l="1"/>
  <c r="W102" i="114"/>
  <c r="W91" i="95"/>
  <c r="E91" i="95"/>
  <c r="X93" i="94"/>
  <c r="F93" i="94"/>
  <c r="F268" i="94" s="1"/>
  <c r="U100" i="100"/>
  <c r="E100" i="100" s="1"/>
  <c r="I99" i="100"/>
  <c r="I98" i="113"/>
  <c r="U99" i="113"/>
  <c r="E99" i="113" s="1"/>
  <c r="P162" i="96"/>
  <c r="Q162" i="96"/>
  <c r="I161" i="96"/>
  <c r="R159" i="117"/>
  <c r="H159" i="117" s="1"/>
  <c r="E159" i="117"/>
  <c r="S159" i="117"/>
  <c r="P163" i="116"/>
  <c r="I162" i="116"/>
  <c r="Q163" i="116"/>
  <c r="F163" i="116" s="1"/>
  <c r="V256" i="116"/>
  <c r="V257" i="116" s="1"/>
  <c r="X254" i="116"/>
  <c r="X257" i="116" s="1"/>
  <c r="U106" i="115"/>
  <c r="E106" i="115" s="1"/>
  <c r="I105" i="115"/>
  <c r="W106" i="115"/>
  <c r="P161" i="95"/>
  <c r="Q161" i="95"/>
  <c r="V102" i="114"/>
  <c r="H102" i="114"/>
  <c r="F105" i="112"/>
  <c r="X105" i="112"/>
  <c r="U101" i="111"/>
  <c r="E101" i="111" s="1"/>
  <c r="I100" i="111"/>
  <c r="W101" i="111"/>
  <c r="U105" i="110"/>
  <c r="E105" i="110" s="1"/>
  <c r="I104" i="110"/>
  <c r="W105" i="110"/>
  <c r="U106" i="109"/>
  <c r="E106" i="109" s="1"/>
  <c r="I105" i="109"/>
  <c r="W106" i="109"/>
  <c r="U106" i="108"/>
  <c r="E106" i="108" s="1"/>
  <c r="I105" i="108"/>
  <c r="W106" i="108"/>
  <c r="F105" i="107"/>
  <c r="X105" i="107"/>
  <c r="F101" i="106"/>
  <c r="X101" i="106"/>
  <c r="V101" i="105"/>
  <c r="H101" i="105"/>
  <c r="F105" i="104"/>
  <c r="X105" i="104"/>
  <c r="R165" i="94"/>
  <c r="S165" i="94"/>
  <c r="F104" i="103"/>
  <c r="X104" i="103"/>
  <c r="F105" i="102"/>
  <c r="X105" i="102"/>
  <c r="U101" i="101"/>
  <c r="E101" i="101" s="1"/>
  <c r="I100" i="101"/>
  <c r="U103" i="99"/>
  <c r="E103" i="99" s="1"/>
  <c r="I102" i="99"/>
  <c r="U95" i="98"/>
  <c r="E95" i="98" s="1"/>
  <c r="I94" i="98"/>
  <c r="R167" i="98"/>
  <c r="S167" i="98"/>
  <c r="S159" i="97"/>
  <c r="R159" i="97"/>
  <c r="H159" i="97" s="1"/>
  <c r="E159" i="97"/>
  <c r="W103" i="99" l="1"/>
  <c r="W101" i="101"/>
  <c r="V91" i="95"/>
  <c r="H91" i="95"/>
  <c r="U94" i="94"/>
  <c r="I93" i="94"/>
  <c r="W99" i="113"/>
  <c r="H99" i="113" s="1"/>
  <c r="W100" i="100"/>
  <c r="V100" i="100" s="1"/>
  <c r="H100" i="100"/>
  <c r="F162" i="96"/>
  <c r="S162" i="96"/>
  <c r="E162" i="96"/>
  <c r="R162" i="96"/>
  <c r="H162" i="96" s="1"/>
  <c r="P160" i="117"/>
  <c r="I159" i="117"/>
  <c r="Q160" i="117"/>
  <c r="F160" i="117" s="1"/>
  <c r="R163" i="116"/>
  <c r="H163" i="116" s="1"/>
  <c r="E163" i="116"/>
  <c r="S163" i="116"/>
  <c r="V106" i="115"/>
  <c r="H106" i="115"/>
  <c r="F102" i="114"/>
  <c r="X102" i="114"/>
  <c r="S161" i="95"/>
  <c r="R161" i="95"/>
  <c r="U106" i="112"/>
  <c r="E106" i="112" s="1"/>
  <c r="I105" i="112"/>
  <c r="W106" i="112"/>
  <c r="V101" i="111"/>
  <c r="H101" i="111"/>
  <c r="V105" i="110"/>
  <c r="H105" i="110"/>
  <c r="V106" i="109"/>
  <c r="H106" i="109"/>
  <c r="V106" i="108"/>
  <c r="H106" i="108"/>
  <c r="U106" i="107"/>
  <c r="E106" i="107" s="1"/>
  <c r="I105" i="107"/>
  <c r="U102" i="106"/>
  <c r="E102" i="106" s="1"/>
  <c r="I101" i="106"/>
  <c r="F101" i="105"/>
  <c r="X101" i="105"/>
  <c r="P166" i="94"/>
  <c r="Q166" i="94"/>
  <c r="U106" i="104"/>
  <c r="E106" i="104" s="1"/>
  <c r="I105" i="104"/>
  <c r="U105" i="103"/>
  <c r="E105" i="103" s="1"/>
  <c r="I104" i="103"/>
  <c r="U106" i="102"/>
  <c r="E106" i="102" s="1"/>
  <c r="I105" i="102"/>
  <c r="V101" i="101"/>
  <c r="H101" i="101"/>
  <c r="V103" i="99"/>
  <c r="H103" i="99"/>
  <c r="W95" i="98"/>
  <c r="P168" i="98"/>
  <c r="Q168" i="98"/>
  <c r="P160" i="97"/>
  <c r="I159" i="97"/>
  <c r="Q160" i="97"/>
  <c r="F160" i="97" s="1"/>
  <c r="W106" i="107" l="1"/>
  <c r="W105" i="103"/>
  <c r="V99" i="113"/>
  <c r="W106" i="102"/>
  <c r="W106" i="104"/>
  <c r="W102" i="106"/>
  <c r="X91" i="95"/>
  <c r="F91" i="95"/>
  <c r="W94" i="94"/>
  <c r="E94" i="94"/>
  <c r="E269" i="94" s="1"/>
  <c r="F99" i="113"/>
  <c r="X99" i="113"/>
  <c r="F100" i="100"/>
  <c r="X100" i="100"/>
  <c r="I162" i="96"/>
  <c r="P163" i="96"/>
  <c r="Q163" i="96"/>
  <c r="R160" i="117"/>
  <c r="H160" i="117" s="1"/>
  <c r="E160" i="117"/>
  <c r="S160" i="117"/>
  <c r="P164" i="116"/>
  <c r="I163" i="116"/>
  <c r="Q164" i="116"/>
  <c r="F164" i="116" s="1"/>
  <c r="F106" i="115"/>
  <c r="X106" i="115"/>
  <c r="P162" i="95"/>
  <c r="Q162" i="95"/>
  <c r="U103" i="114"/>
  <c r="E103" i="114" s="1"/>
  <c r="I102" i="114"/>
  <c r="V106" i="112"/>
  <c r="H106" i="112"/>
  <c r="F101" i="111"/>
  <c r="X101" i="111"/>
  <c r="F105" i="110"/>
  <c r="X105" i="110"/>
  <c r="F106" i="109"/>
  <c r="X106" i="109"/>
  <c r="F106" i="108"/>
  <c r="X106" i="108"/>
  <c r="V106" i="107"/>
  <c r="H106" i="107"/>
  <c r="V102" i="106"/>
  <c r="H102" i="106"/>
  <c r="U102" i="105"/>
  <c r="E102" i="105" s="1"/>
  <c r="I101" i="105"/>
  <c r="W102" i="105"/>
  <c r="V106" i="104"/>
  <c r="H106" i="104"/>
  <c r="S166" i="94"/>
  <c r="R166" i="94"/>
  <c r="V105" i="103"/>
  <c r="H105" i="103"/>
  <c r="V106" i="102"/>
  <c r="H106" i="102"/>
  <c r="F101" i="101"/>
  <c r="X101" i="101"/>
  <c r="F103" i="99"/>
  <c r="X103" i="99"/>
  <c r="V95" i="98"/>
  <c r="H95" i="98"/>
  <c r="R168" i="98"/>
  <c r="S168" i="98"/>
  <c r="S160" i="97"/>
  <c r="R160" i="97"/>
  <c r="H160" i="97" s="1"/>
  <c r="E160" i="97"/>
  <c r="W103" i="114" l="1"/>
  <c r="U92" i="95"/>
  <c r="I91" i="95"/>
  <c r="V94" i="94"/>
  <c r="H94" i="94"/>
  <c r="H269" i="94" s="1"/>
  <c r="U101" i="100"/>
  <c r="E101" i="100" s="1"/>
  <c r="I100" i="100"/>
  <c r="I99" i="113"/>
  <c r="U100" i="113"/>
  <c r="E100" i="113" s="1"/>
  <c r="E163" i="96"/>
  <c r="R163" i="96"/>
  <c r="H163" i="96" s="1"/>
  <c r="F163" i="96"/>
  <c r="S163" i="96"/>
  <c r="P161" i="117"/>
  <c r="I160" i="117"/>
  <c r="Q161" i="117"/>
  <c r="F161" i="117" s="1"/>
  <c r="R164" i="116"/>
  <c r="H164" i="116" s="1"/>
  <c r="E164" i="116"/>
  <c r="S164" i="116"/>
  <c r="U107" i="115"/>
  <c r="E107" i="115" s="1"/>
  <c r="I106" i="115"/>
  <c r="W107" i="115"/>
  <c r="R162" i="95"/>
  <c r="V103" i="114"/>
  <c r="H103" i="114"/>
  <c r="S162" i="95"/>
  <c r="F106" i="112"/>
  <c r="X106" i="112"/>
  <c r="U102" i="111"/>
  <c r="E102" i="111" s="1"/>
  <c r="I101" i="111"/>
  <c r="U106" i="110"/>
  <c r="E106" i="110" s="1"/>
  <c r="I105" i="110"/>
  <c r="W106" i="110"/>
  <c r="U107" i="109"/>
  <c r="E107" i="109" s="1"/>
  <c r="I106" i="109"/>
  <c r="U107" i="108"/>
  <c r="E107" i="108" s="1"/>
  <c r="I106" i="108"/>
  <c r="F106" i="107"/>
  <c r="X106" i="107"/>
  <c r="F102" i="106"/>
  <c r="X102" i="106"/>
  <c r="V102" i="105"/>
  <c r="H102" i="105"/>
  <c r="Q167" i="94"/>
  <c r="P167" i="94"/>
  <c r="F106" i="104"/>
  <c r="X106" i="104"/>
  <c r="F105" i="103"/>
  <c r="X105" i="103"/>
  <c r="F106" i="102"/>
  <c r="X106" i="102"/>
  <c r="U102" i="101"/>
  <c r="E102" i="101" s="1"/>
  <c r="I101" i="101"/>
  <c r="U104" i="99"/>
  <c r="E104" i="99" s="1"/>
  <c r="I103" i="99"/>
  <c r="X95" i="98"/>
  <c r="F95" i="98"/>
  <c r="P169" i="98"/>
  <c r="Q169" i="98"/>
  <c r="P161" i="97"/>
  <c r="I160" i="97"/>
  <c r="Q161" i="97"/>
  <c r="F161" i="97" s="1"/>
  <c r="W104" i="99" l="1"/>
  <c r="W107" i="108"/>
  <c r="W102" i="101"/>
  <c r="W107" i="109"/>
  <c r="W102" i="111"/>
  <c r="V102" i="111" s="1"/>
  <c r="W92" i="95"/>
  <c r="E92" i="95"/>
  <c r="X94" i="94"/>
  <c r="F94" i="94"/>
  <c r="F269" i="94" s="1"/>
  <c r="W100" i="113"/>
  <c r="V100" i="113" s="1"/>
  <c r="W101" i="100"/>
  <c r="V101" i="100" s="1"/>
  <c r="H101" i="100"/>
  <c r="I163" i="96"/>
  <c r="P164" i="96"/>
  <c r="Q164" i="96"/>
  <c r="R161" i="117"/>
  <c r="H161" i="117" s="1"/>
  <c r="E161" i="117"/>
  <c r="S161" i="117"/>
  <c r="P165" i="116"/>
  <c r="I164" i="116"/>
  <c r="Q165" i="116"/>
  <c r="F165" i="116" s="1"/>
  <c r="V107" i="115"/>
  <c r="H107" i="115"/>
  <c r="P163" i="95"/>
  <c r="Q163" i="95"/>
  <c r="F103" i="114"/>
  <c r="X103" i="114"/>
  <c r="U107" i="112"/>
  <c r="E107" i="112" s="1"/>
  <c r="I106" i="112"/>
  <c r="H102" i="111"/>
  <c r="V106" i="110"/>
  <c r="H106" i="110"/>
  <c r="V107" i="109"/>
  <c r="H107" i="109"/>
  <c r="V107" i="108"/>
  <c r="H107" i="108"/>
  <c r="U107" i="107"/>
  <c r="E107" i="107" s="1"/>
  <c r="I106" i="107"/>
  <c r="U103" i="106"/>
  <c r="E103" i="106" s="1"/>
  <c r="I102" i="106"/>
  <c r="F102" i="105"/>
  <c r="X102" i="105"/>
  <c r="R167" i="94"/>
  <c r="U107" i="104"/>
  <c r="E107" i="104" s="1"/>
  <c r="I106" i="104"/>
  <c r="S167" i="94"/>
  <c r="U106" i="103"/>
  <c r="E106" i="103" s="1"/>
  <c r="I105" i="103"/>
  <c r="U107" i="102"/>
  <c r="E107" i="102" s="1"/>
  <c r="I106" i="102"/>
  <c r="V102" i="101"/>
  <c r="H102" i="101"/>
  <c r="V104" i="99"/>
  <c r="H104" i="99"/>
  <c r="U96" i="98"/>
  <c r="I95" i="98"/>
  <c r="R169" i="98"/>
  <c r="S169" i="98"/>
  <c r="S161" i="97"/>
  <c r="R161" i="97"/>
  <c r="H161" i="97" s="1"/>
  <c r="E161" i="97"/>
  <c r="W106" i="103" l="1"/>
  <c r="W107" i="107"/>
  <c r="H100" i="113"/>
  <c r="W107" i="112"/>
  <c r="W107" i="102"/>
  <c r="W107" i="104"/>
  <c r="W103" i="106"/>
  <c r="V92" i="95"/>
  <c r="H92" i="95"/>
  <c r="U95" i="94"/>
  <c r="I94" i="94"/>
  <c r="F100" i="113"/>
  <c r="X100" i="113"/>
  <c r="F101" i="100"/>
  <c r="X101" i="100"/>
  <c r="E164" i="96"/>
  <c r="R164" i="96"/>
  <c r="H164" i="96" s="1"/>
  <c r="F164" i="96"/>
  <c r="S164" i="96"/>
  <c r="P162" i="117"/>
  <c r="I161" i="117"/>
  <c r="Q162" i="117"/>
  <c r="F162" i="117" s="1"/>
  <c r="R165" i="116"/>
  <c r="H165" i="116" s="1"/>
  <c r="E165" i="116"/>
  <c r="S165" i="116"/>
  <c r="F107" i="115"/>
  <c r="X107" i="115"/>
  <c r="R163" i="95"/>
  <c r="U104" i="114"/>
  <c r="E104" i="114" s="1"/>
  <c r="I103" i="114"/>
  <c r="S163" i="95"/>
  <c r="V107" i="112"/>
  <c r="H107" i="112"/>
  <c r="F102" i="111"/>
  <c r="X102" i="111"/>
  <c r="F106" i="110"/>
  <c r="X106" i="110"/>
  <c r="F107" i="109"/>
  <c r="X107" i="109"/>
  <c r="F107" i="108"/>
  <c r="X107" i="108"/>
  <c r="V107" i="107"/>
  <c r="H107" i="107"/>
  <c r="V103" i="106"/>
  <c r="H103" i="106"/>
  <c r="U103" i="105"/>
  <c r="E103" i="105" s="1"/>
  <c r="I102" i="105"/>
  <c r="P168" i="94"/>
  <c r="Q168" i="94"/>
  <c r="V107" i="104"/>
  <c r="H107" i="104"/>
  <c r="V106" i="103"/>
  <c r="H106" i="103"/>
  <c r="V107" i="102"/>
  <c r="H107" i="102"/>
  <c r="F102" i="101"/>
  <c r="X102" i="101"/>
  <c r="F104" i="99"/>
  <c r="X104" i="99"/>
  <c r="W96" i="98"/>
  <c r="E96" i="98"/>
  <c r="P170" i="98"/>
  <c r="Q170" i="98"/>
  <c r="P162" i="97"/>
  <c r="I161" i="97"/>
  <c r="Q162" i="97"/>
  <c r="F162" i="97" s="1"/>
  <c r="W103" i="105" l="1"/>
  <c r="W104" i="114"/>
  <c r="X92" i="95"/>
  <c r="F92" i="95"/>
  <c r="W95" i="94"/>
  <c r="E95" i="94"/>
  <c r="E270" i="94" s="1"/>
  <c r="I101" i="100"/>
  <c r="U102" i="100"/>
  <c r="E102" i="100" s="1"/>
  <c r="I100" i="113"/>
  <c r="U101" i="113"/>
  <c r="E101" i="113" s="1"/>
  <c r="P165" i="96"/>
  <c r="Q165" i="96"/>
  <c r="I164" i="96"/>
  <c r="R162" i="117"/>
  <c r="H162" i="117" s="1"/>
  <c r="E162" i="117"/>
  <c r="S162" i="117"/>
  <c r="P166" i="116"/>
  <c r="I165" i="116"/>
  <c r="Q166" i="116"/>
  <c r="F166" i="116" s="1"/>
  <c r="U108" i="115"/>
  <c r="E108" i="115" s="1"/>
  <c r="I107" i="115"/>
  <c r="P164" i="95"/>
  <c r="Q164" i="95"/>
  <c r="V104" i="114"/>
  <c r="H104" i="114"/>
  <c r="F107" i="112"/>
  <c r="X107" i="112"/>
  <c r="U103" i="111"/>
  <c r="E103" i="111" s="1"/>
  <c r="I102" i="111"/>
  <c r="W103" i="111"/>
  <c r="U107" i="110"/>
  <c r="E107" i="110" s="1"/>
  <c r="I106" i="110"/>
  <c r="U108" i="109"/>
  <c r="E108" i="109" s="1"/>
  <c r="I107" i="109"/>
  <c r="W108" i="109"/>
  <c r="U108" i="108"/>
  <c r="E108" i="108" s="1"/>
  <c r="I107" i="108"/>
  <c r="F107" i="107"/>
  <c r="X107" i="107"/>
  <c r="F103" i="106"/>
  <c r="X103" i="106"/>
  <c r="V103" i="105"/>
  <c r="H103" i="105"/>
  <c r="F107" i="104"/>
  <c r="X107" i="104"/>
  <c r="S168" i="94"/>
  <c r="R168" i="94"/>
  <c r="F106" i="103"/>
  <c r="X106" i="103"/>
  <c r="F107" i="102"/>
  <c r="X107" i="102"/>
  <c r="U103" i="101"/>
  <c r="E103" i="101" s="1"/>
  <c r="I102" i="101"/>
  <c r="U105" i="99"/>
  <c r="E105" i="99" s="1"/>
  <c r="I104" i="99"/>
  <c r="V96" i="98"/>
  <c r="H96" i="98"/>
  <c r="R170" i="98"/>
  <c r="S170" i="98"/>
  <c r="S162" i="97"/>
  <c r="R162" i="97"/>
  <c r="H162" i="97" s="1"/>
  <c r="E162" i="97"/>
  <c r="W105" i="99" l="1"/>
  <c r="W108" i="108"/>
  <c r="W107" i="110"/>
  <c r="W108" i="115"/>
  <c r="W103" i="101"/>
  <c r="U93" i="95"/>
  <c r="I92" i="95"/>
  <c r="V95" i="94"/>
  <c r="H95" i="94"/>
  <c r="H270" i="94" s="1"/>
  <c r="W101" i="113"/>
  <c r="V101" i="113" s="1"/>
  <c r="W102" i="100"/>
  <c r="V102" i="100" s="1"/>
  <c r="H101" i="113"/>
  <c r="H102" i="100"/>
  <c r="F165" i="96"/>
  <c r="S165" i="96"/>
  <c r="R165" i="96"/>
  <c r="H165" i="96" s="1"/>
  <c r="E165" i="96"/>
  <c r="P163" i="117"/>
  <c r="I162" i="117"/>
  <c r="Q163" i="117"/>
  <c r="F163" i="117" s="1"/>
  <c r="R166" i="116"/>
  <c r="H166" i="116" s="1"/>
  <c r="E166" i="116"/>
  <c r="S166" i="116"/>
  <c r="V108" i="115"/>
  <c r="H108" i="115"/>
  <c r="F104" i="114"/>
  <c r="X104" i="114"/>
  <c r="S164" i="95"/>
  <c r="R164" i="95"/>
  <c r="U108" i="112"/>
  <c r="E108" i="112" s="1"/>
  <c r="I107" i="112"/>
  <c r="V103" i="111"/>
  <c r="H103" i="111"/>
  <c r="V107" i="110"/>
  <c r="H107" i="110"/>
  <c r="V108" i="109"/>
  <c r="H108" i="109"/>
  <c r="V108" i="108"/>
  <c r="H108" i="108"/>
  <c r="U108" i="107"/>
  <c r="E108" i="107" s="1"/>
  <c r="I107" i="107"/>
  <c r="U104" i="106"/>
  <c r="E104" i="106" s="1"/>
  <c r="I103" i="106"/>
  <c r="F103" i="105"/>
  <c r="X103" i="105"/>
  <c r="P169" i="94"/>
  <c r="Q169" i="94"/>
  <c r="U108" i="104"/>
  <c r="E108" i="104" s="1"/>
  <c r="I107" i="104"/>
  <c r="U107" i="103"/>
  <c r="E107" i="103" s="1"/>
  <c r="I106" i="103"/>
  <c r="U108" i="102"/>
  <c r="E108" i="102" s="1"/>
  <c r="I107" i="102"/>
  <c r="V103" i="101"/>
  <c r="H103" i="101"/>
  <c r="V105" i="99"/>
  <c r="H105" i="99"/>
  <c r="X96" i="98"/>
  <c r="F96" i="98"/>
  <c r="P171" i="98"/>
  <c r="Q171" i="98"/>
  <c r="P163" i="97"/>
  <c r="I162" i="97"/>
  <c r="Q163" i="97"/>
  <c r="F163" i="97" s="1"/>
  <c r="W108" i="107" l="1"/>
  <c r="W104" i="106"/>
  <c r="W108" i="102"/>
  <c r="W108" i="104"/>
  <c r="W107" i="103"/>
  <c r="W108" i="112"/>
  <c r="W93" i="95"/>
  <c r="E93" i="95"/>
  <c r="X95" i="94"/>
  <c r="F95" i="94"/>
  <c r="F270" i="94" s="1"/>
  <c r="F102" i="100"/>
  <c r="X102" i="100"/>
  <c r="F101" i="113"/>
  <c r="X101" i="113"/>
  <c r="P166" i="96"/>
  <c r="Q166" i="96"/>
  <c r="I165" i="96"/>
  <c r="R163" i="117"/>
  <c r="H163" i="117" s="1"/>
  <c r="E163" i="117"/>
  <c r="S163" i="117"/>
  <c r="P167" i="116"/>
  <c r="I166" i="116"/>
  <c r="Q167" i="116"/>
  <c r="F167" i="116" s="1"/>
  <c r="F108" i="115"/>
  <c r="X108" i="115"/>
  <c r="P165" i="95"/>
  <c r="Q165" i="95"/>
  <c r="U105" i="114"/>
  <c r="E105" i="114" s="1"/>
  <c r="I104" i="114"/>
  <c r="V108" i="112"/>
  <c r="H108" i="112"/>
  <c r="F103" i="111"/>
  <c r="X103" i="111"/>
  <c r="F107" i="110"/>
  <c r="X107" i="110"/>
  <c r="F108" i="109"/>
  <c r="X108" i="109"/>
  <c r="F108" i="108"/>
  <c r="X108" i="108"/>
  <c r="V108" i="107"/>
  <c r="H108" i="107"/>
  <c r="V104" i="106"/>
  <c r="H104" i="106"/>
  <c r="U104" i="105"/>
  <c r="E104" i="105" s="1"/>
  <c r="I103" i="105"/>
  <c r="W104" i="105"/>
  <c r="V108" i="104"/>
  <c r="H108" i="104"/>
  <c r="S169" i="94"/>
  <c r="R169" i="94"/>
  <c r="V107" i="103"/>
  <c r="H107" i="103"/>
  <c r="V108" i="102"/>
  <c r="H108" i="102"/>
  <c r="F103" i="101"/>
  <c r="X103" i="101"/>
  <c r="F105" i="99"/>
  <c r="X105" i="99"/>
  <c r="U97" i="98"/>
  <c r="I96" i="98"/>
  <c r="R171" i="98"/>
  <c r="S171" i="98"/>
  <c r="S163" i="97"/>
  <c r="R163" i="97"/>
  <c r="H163" i="97" s="1"/>
  <c r="E163" i="97"/>
  <c r="W105" i="114" l="1"/>
  <c r="V93" i="95"/>
  <c r="H93" i="95"/>
  <c r="U96" i="94"/>
  <c r="I95" i="94"/>
  <c r="I101" i="113"/>
  <c r="U102" i="113"/>
  <c r="E102" i="113" s="1"/>
  <c r="U103" i="100"/>
  <c r="E103" i="100" s="1"/>
  <c r="I102" i="100"/>
  <c r="F166" i="96"/>
  <c r="S166" i="96"/>
  <c r="R166" i="96"/>
  <c r="H166" i="96" s="1"/>
  <c r="E166" i="96"/>
  <c r="P164" i="117"/>
  <c r="I163" i="117"/>
  <c r="Q164" i="117"/>
  <c r="F164" i="117" s="1"/>
  <c r="R167" i="116"/>
  <c r="H167" i="116" s="1"/>
  <c r="E167" i="116"/>
  <c r="S167" i="116"/>
  <c r="U109" i="115"/>
  <c r="E109" i="115" s="1"/>
  <c r="I108" i="115"/>
  <c r="W109" i="115"/>
  <c r="R165" i="95"/>
  <c r="V105" i="114"/>
  <c r="H105" i="114"/>
  <c r="S165" i="95"/>
  <c r="F108" i="112"/>
  <c r="X108" i="112"/>
  <c r="U104" i="111"/>
  <c r="E104" i="111" s="1"/>
  <c r="I103" i="111"/>
  <c r="U108" i="110"/>
  <c r="E108" i="110" s="1"/>
  <c r="I107" i="110"/>
  <c r="W108" i="110"/>
  <c r="U109" i="109"/>
  <c r="E109" i="109" s="1"/>
  <c r="I108" i="109"/>
  <c r="U109" i="108"/>
  <c r="E109" i="108" s="1"/>
  <c r="I108" i="108"/>
  <c r="F108" i="107"/>
  <c r="X108" i="107"/>
  <c r="F104" i="106"/>
  <c r="X104" i="106"/>
  <c r="V104" i="105"/>
  <c r="H104" i="105"/>
  <c r="Q170" i="94"/>
  <c r="P170" i="94"/>
  <c r="F108" i="104"/>
  <c r="X108" i="104"/>
  <c r="F107" i="103"/>
  <c r="X107" i="103"/>
  <c r="F108" i="102"/>
  <c r="X108" i="102"/>
  <c r="U104" i="101"/>
  <c r="E104" i="101" s="1"/>
  <c r="I103" i="101"/>
  <c r="U106" i="99"/>
  <c r="E106" i="99" s="1"/>
  <c r="I105" i="99"/>
  <c r="W97" i="98"/>
  <c r="E97" i="98"/>
  <c r="P172" i="98"/>
  <c r="Q172" i="98"/>
  <c r="P164" i="97"/>
  <c r="I163" i="97"/>
  <c r="Q164" i="97"/>
  <c r="F164" i="97" s="1"/>
  <c r="W106" i="99" l="1"/>
  <c r="W109" i="108"/>
  <c r="W104" i="101"/>
  <c r="W109" i="109"/>
  <c r="W104" i="111"/>
  <c r="V104" i="111" s="1"/>
  <c r="X93" i="95"/>
  <c r="F93" i="95"/>
  <c r="W96" i="94"/>
  <c r="E96" i="94"/>
  <c r="E271" i="94" s="1"/>
  <c r="W102" i="113"/>
  <c r="H102" i="113" s="1"/>
  <c r="W103" i="100"/>
  <c r="V103" i="100" s="1"/>
  <c r="H103" i="100"/>
  <c r="P167" i="96"/>
  <c r="Q167" i="96"/>
  <c r="I166" i="96"/>
  <c r="R164" i="117"/>
  <c r="H164" i="117" s="1"/>
  <c r="E164" i="117"/>
  <c r="S164" i="117"/>
  <c r="P168" i="116"/>
  <c r="I167" i="116"/>
  <c r="Q168" i="116"/>
  <c r="F168" i="116" s="1"/>
  <c r="V109" i="115"/>
  <c r="H109" i="115"/>
  <c r="P166" i="95"/>
  <c r="Q166" i="95"/>
  <c r="F105" i="114"/>
  <c r="X105" i="114"/>
  <c r="U109" i="112"/>
  <c r="E109" i="112" s="1"/>
  <c r="I108" i="112"/>
  <c r="H104" i="111"/>
  <c r="V108" i="110"/>
  <c r="H108" i="110"/>
  <c r="V109" i="109"/>
  <c r="H109" i="109"/>
  <c r="V109" i="108"/>
  <c r="H109" i="108"/>
  <c r="U109" i="107"/>
  <c r="E109" i="107" s="1"/>
  <c r="I108" i="107"/>
  <c r="U105" i="106"/>
  <c r="E105" i="106" s="1"/>
  <c r="I104" i="106"/>
  <c r="F104" i="105"/>
  <c r="X104" i="105"/>
  <c r="R170" i="94"/>
  <c r="U109" i="104"/>
  <c r="E109" i="104" s="1"/>
  <c r="I108" i="104"/>
  <c r="S170" i="94"/>
  <c r="U108" i="103"/>
  <c r="E108" i="103" s="1"/>
  <c r="I107" i="103"/>
  <c r="U109" i="102"/>
  <c r="E109" i="102" s="1"/>
  <c r="I108" i="102"/>
  <c r="V104" i="101"/>
  <c r="H104" i="101"/>
  <c r="V106" i="99"/>
  <c r="H106" i="99"/>
  <c r="V97" i="98"/>
  <c r="H97" i="98"/>
  <c r="R172" i="98"/>
  <c r="S172" i="98"/>
  <c r="S164" i="97"/>
  <c r="R164" i="97"/>
  <c r="H164" i="97" s="1"/>
  <c r="E164" i="97"/>
  <c r="W109" i="107" l="1"/>
  <c r="W105" i="106"/>
  <c r="W109" i="104"/>
  <c r="V102" i="113"/>
  <c r="X102" i="113" s="1"/>
  <c r="W108" i="103"/>
  <c r="W109" i="112"/>
  <c r="V109" i="112" s="1"/>
  <c r="W109" i="102"/>
  <c r="U94" i="95"/>
  <c r="I93" i="95"/>
  <c r="V96" i="94"/>
  <c r="H96" i="94"/>
  <c r="H271" i="94" s="1"/>
  <c r="F102" i="113"/>
  <c r="F103" i="100"/>
  <c r="X103" i="100"/>
  <c r="F167" i="96"/>
  <c r="S167" i="96"/>
  <c r="R167" i="96"/>
  <c r="H167" i="96" s="1"/>
  <c r="E167" i="96"/>
  <c r="P165" i="117"/>
  <c r="I164" i="117"/>
  <c r="Q165" i="117"/>
  <c r="F165" i="117" s="1"/>
  <c r="R168" i="116"/>
  <c r="H168" i="116" s="1"/>
  <c r="E168" i="116"/>
  <c r="S168" i="116"/>
  <c r="F109" i="115"/>
  <c r="X109" i="115"/>
  <c r="S166" i="95"/>
  <c r="U106" i="114"/>
  <c r="E106" i="114" s="1"/>
  <c r="I105" i="114"/>
  <c r="R166" i="95"/>
  <c r="H109" i="112"/>
  <c r="F104" i="111"/>
  <c r="X104" i="111"/>
  <c r="F108" i="110"/>
  <c r="X108" i="110"/>
  <c r="F109" i="109"/>
  <c r="X109" i="109"/>
  <c r="F109" i="108"/>
  <c r="X109" i="108"/>
  <c r="V109" i="107"/>
  <c r="H109" i="107"/>
  <c r="V105" i="106"/>
  <c r="H105" i="106"/>
  <c r="U105" i="105"/>
  <c r="E105" i="105" s="1"/>
  <c r="I104" i="105"/>
  <c r="Q171" i="94"/>
  <c r="P171" i="94"/>
  <c r="V109" i="104"/>
  <c r="H109" i="104"/>
  <c r="V108" i="103"/>
  <c r="H108" i="103"/>
  <c r="V109" i="102"/>
  <c r="H109" i="102"/>
  <c r="F104" i="101"/>
  <c r="X104" i="101"/>
  <c r="F106" i="99"/>
  <c r="X106" i="99"/>
  <c r="X97" i="98"/>
  <c r="F97" i="98"/>
  <c r="P173" i="98"/>
  <c r="Q173" i="98"/>
  <c r="P165" i="97"/>
  <c r="I164" i="97"/>
  <c r="Q165" i="97"/>
  <c r="F165" i="97" s="1"/>
  <c r="W105" i="105" l="1"/>
  <c r="W106" i="114"/>
  <c r="W94" i="95"/>
  <c r="E94" i="95"/>
  <c r="X96" i="94"/>
  <c r="F96" i="94"/>
  <c r="F271" i="94" s="1"/>
  <c r="I103" i="100"/>
  <c r="U104" i="100"/>
  <c r="E104" i="100" s="1"/>
  <c r="I102" i="113"/>
  <c r="U103" i="113"/>
  <c r="E103" i="113" s="1"/>
  <c r="P168" i="96"/>
  <c r="Q168" i="96"/>
  <c r="I167" i="96"/>
  <c r="R165" i="117"/>
  <c r="H165" i="117" s="1"/>
  <c r="E165" i="117"/>
  <c r="S165" i="117"/>
  <c r="P169" i="116"/>
  <c r="I168" i="116"/>
  <c r="Q169" i="116"/>
  <c r="F169" i="116" s="1"/>
  <c r="U110" i="115"/>
  <c r="E110" i="115" s="1"/>
  <c r="I109" i="115"/>
  <c r="V106" i="114"/>
  <c r="H106" i="114"/>
  <c r="P167" i="95"/>
  <c r="Q167" i="95"/>
  <c r="F109" i="112"/>
  <c r="X109" i="112"/>
  <c r="U105" i="111"/>
  <c r="E105" i="111" s="1"/>
  <c r="I104" i="111"/>
  <c r="W105" i="111"/>
  <c r="U109" i="110"/>
  <c r="E109" i="110" s="1"/>
  <c r="I108" i="110"/>
  <c r="W109" i="110"/>
  <c r="U110" i="109"/>
  <c r="E110" i="109" s="1"/>
  <c r="I109" i="109"/>
  <c r="U110" i="108"/>
  <c r="E110" i="108" s="1"/>
  <c r="I109" i="108"/>
  <c r="F109" i="107"/>
  <c r="X109" i="107"/>
  <c r="F105" i="106"/>
  <c r="X105" i="106"/>
  <c r="V105" i="105"/>
  <c r="H105" i="105"/>
  <c r="F109" i="104"/>
  <c r="X109" i="104"/>
  <c r="R171" i="94"/>
  <c r="S171" i="94"/>
  <c r="F108" i="103"/>
  <c r="X108" i="103"/>
  <c r="F109" i="102"/>
  <c r="X109" i="102"/>
  <c r="U105" i="101"/>
  <c r="E105" i="101" s="1"/>
  <c r="I104" i="101"/>
  <c r="U107" i="99"/>
  <c r="E107" i="99" s="1"/>
  <c r="I106" i="99"/>
  <c r="U98" i="98"/>
  <c r="I97" i="98"/>
  <c r="R173" i="98"/>
  <c r="S173" i="98"/>
  <c r="S165" i="97"/>
  <c r="R165" i="97"/>
  <c r="H165" i="97" s="1"/>
  <c r="E165" i="97"/>
  <c r="W107" i="99" l="1"/>
  <c r="W110" i="108"/>
  <c r="W105" i="101"/>
  <c r="V94" i="95"/>
  <c r="H94" i="95"/>
  <c r="U97" i="94"/>
  <c r="I96" i="94"/>
  <c r="W104" i="100"/>
  <c r="W103" i="113"/>
  <c r="H103" i="113" s="1"/>
  <c r="H104" i="100"/>
  <c r="V104" i="100"/>
  <c r="F168" i="96"/>
  <c r="S168" i="96"/>
  <c r="E168" i="96"/>
  <c r="R168" i="96"/>
  <c r="H168" i="96" s="1"/>
  <c r="W110" i="109"/>
  <c r="W110" i="115"/>
  <c r="V110" i="115" s="1"/>
  <c r="P166" i="117"/>
  <c r="I165" i="117"/>
  <c r="Q166" i="117"/>
  <c r="F166" i="117" s="1"/>
  <c r="R169" i="116"/>
  <c r="H169" i="116" s="1"/>
  <c r="E169" i="116"/>
  <c r="S169" i="116"/>
  <c r="H110" i="115"/>
  <c r="S167" i="95"/>
  <c r="R167" i="95"/>
  <c r="F106" i="114"/>
  <c r="X106" i="114"/>
  <c r="U110" i="112"/>
  <c r="E110" i="112" s="1"/>
  <c r="I109" i="112"/>
  <c r="V105" i="111"/>
  <c r="H105" i="111"/>
  <c r="V109" i="110"/>
  <c r="H109" i="110"/>
  <c r="V110" i="109"/>
  <c r="H110" i="109"/>
  <c r="V110" i="108"/>
  <c r="H110" i="108"/>
  <c r="U110" i="107"/>
  <c r="E110" i="107" s="1"/>
  <c r="I109" i="107"/>
  <c r="U106" i="106"/>
  <c r="E106" i="106" s="1"/>
  <c r="I105" i="106"/>
  <c r="F105" i="105"/>
  <c r="X105" i="105"/>
  <c r="P172" i="94"/>
  <c r="Q172" i="94"/>
  <c r="U110" i="104"/>
  <c r="E110" i="104" s="1"/>
  <c r="I109" i="104"/>
  <c r="U109" i="103"/>
  <c r="E109" i="103" s="1"/>
  <c r="I108" i="103"/>
  <c r="U110" i="102"/>
  <c r="E110" i="102" s="1"/>
  <c r="I109" i="102"/>
  <c r="V105" i="101"/>
  <c r="H105" i="101"/>
  <c r="V107" i="99"/>
  <c r="H107" i="99"/>
  <c r="W98" i="98"/>
  <c r="E98" i="98"/>
  <c r="P174" i="98"/>
  <c r="Q174" i="98"/>
  <c r="P166" i="97"/>
  <c r="I165" i="97"/>
  <c r="Q166" i="97"/>
  <c r="F166" i="97" s="1"/>
  <c r="W109" i="103" l="1"/>
  <c r="W110" i="107"/>
  <c r="W110" i="102"/>
  <c r="W110" i="104"/>
  <c r="W110" i="112"/>
  <c r="W106" i="106"/>
  <c r="X94" i="95"/>
  <c r="F94" i="95"/>
  <c r="W97" i="94"/>
  <c r="E97" i="94"/>
  <c r="E272" i="94" s="1"/>
  <c r="V103" i="113"/>
  <c r="F103" i="113" s="1"/>
  <c r="F104" i="100"/>
  <c r="X104" i="100"/>
  <c r="P169" i="96"/>
  <c r="Q169" i="96"/>
  <c r="I168" i="96"/>
  <c r="R166" i="117"/>
  <c r="H166" i="117" s="1"/>
  <c r="E166" i="117"/>
  <c r="S166" i="117"/>
  <c r="P170" i="116"/>
  <c r="I169" i="116"/>
  <c r="Q170" i="116"/>
  <c r="F170" i="116" s="1"/>
  <c r="F110" i="115"/>
  <c r="X110" i="115"/>
  <c r="U107" i="114"/>
  <c r="E107" i="114" s="1"/>
  <c r="I106" i="114"/>
  <c r="W107" i="114"/>
  <c r="P168" i="95"/>
  <c r="Q168" i="95"/>
  <c r="V110" i="112"/>
  <c r="H110" i="112"/>
  <c r="F105" i="111"/>
  <c r="X105" i="111"/>
  <c r="F109" i="110"/>
  <c r="X109" i="110"/>
  <c r="F110" i="109"/>
  <c r="X110" i="109"/>
  <c r="F110" i="108"/>
  <c r="X110" i="108"/>
  <c r="V110" i="107"/>
  <c r="H110" i="107"/>
  <c r="V106" i="106"/>
  <c r="H106" i="106"/>
  <c r="U106" i="105"/>
  <c r="E106" i="105" s="1"/>
  <c r="I105" i="105"/>
  <c r="V110" i="104"/>
  <c r="H110" i="104"/>
  <c r="S172" i="94"/>
  <c r="R172" i="94"/>
  <c r="V109" i="103"/>
  <c r="H109" i="103"/>
  <c r="V110" i="102"/>
  <c r="H110" i="102"/>
  <c r="F105" i="101"/>
  <c r="X105" i="101"/>
  <c r="F107" i="99"/>
  <c r="X107" i="99"/>
  <c r="V98" i="98"/>
  <c r="H98" i="98"/>
  <c r="R174" i="98"/>
  <c r="S174" i="98"/>
  <c r="S166" i="97"/>
  <c r="R166" i="97"/>
  <c r="H166" i="97" s="1"/>
  <c r="E166" i="97"/>
  <c r="X103" i="113" l="1"/>
  <c r="U95" i="95"/>
  <c r="I94" i="95"/>
  <c r="V97" i="94"/>
  <c r="H97" i="94"/>
  <c r="H272" i="94" s="1"/>
  <c r="I103" i="113"/>
  <c r="U104" i="113"/>
  <c r="E104" i="113" s="1"/>
  <c r="U105" i="100"/>
  <c r="E105" i="100" s="1"/>
  <c r="I104" i="100"/>
  <c r="F169" i="96"/>
  <c r="S169" i="96"/>
  <c r="R169" i="96"/>
  <c r="H169" i="96" s="1"/>
  <c r="E169" i="96"/>
  <c r="P167" i="117"/>
  <c r="I166" i="117"/>
  <c r="Q167" i="117"/>
  <c r="F167" i="117" s="1"/>
  <c r="R170" i="116"/>
  <c r="H170" i="116" s="1"/>
  <c r="E170" i="116"/>
  <c r="S170" i="116"/>
  <c r="U111" i="115"/>
  <c r="E111" i="115" s="1"/>
  <c r="I110" i="115"/>
  <c r="W111" i="115"/>
  <c r="R168" i="95"/>
  <c r="V107" i="114"/>
  <c r="H107" i="114"/>
  <c r="S168" i="95"/>
  <c r="F110" i="112"/>
  <c r="X110" i="112"/>
  <c r="U106" i="111"/>
  <c r="E106" i="111" s="1"/>
  <c r="I105" i="111"/>
  <c r="U110" i="110"/>
  <c r="E110" i="110" s="1"/>
  <c r="I109" i="110"/>
  <c r="W110" i="110"/>
  <c r="U111" i="109"/>
  <c r="E111" i="109" s="1"/>
  <c r="I110" i="109"/>
  <c r="U111" i="108"/>
  <c r="E111" i="108" s="1"/>
  <c r="I110" i="108"/>
  <c r="F110" i="107"/>
  <c r="X110" i="107"/>
  <c r="F106" i="106"/>
  <c r="X106" i="106"/>
  <c r="W106" i="105"/>
  <c r="P173" i="94"/>
  <c r="Q173" i="94"/>
  <c r="F110" i="104"/>
  <c r="X110" i="104"/>
  <c r="F109" i="103"/>
  <c r="X109" i="103"/>
  <c r="F110" i="102"/>
  <c r="X110" i="102"/>
  <c r="U106" i="101"/>
  <c r="E106" i="101" s="1"/>
  <c r="I105" i="101"/>
  <c r="U108" i="99"/>
  <c r="E108" i="99" s="1"/>
  <c r="I107" i="99"/>
  <c r="X98" i="98"/>
  <c r="F98" i="98"/>
  <c r="P175" i="98"/>
  <c r="Q175" i="98"/>
  <c r="P167" i="97"/>
  <c r="I166" i="97"/>
  <c r="Q167" i="97"/>
  <c r="F167" i="97" s="1"/>
  <c r="W108" i="99" l="1"/>
  <c r="W111" i="108"/>
  <c r="W106" i="101"/>
  <c r="W111" i="109"/>
  <c r="W106" i="111"/>
  <c r="V106" i="111" s="1"/>
  <c r="W95" i="95"/>
  <c r="E95" i="95"/>
  <c r="X97" i="94"/>
  <c r="F97" i="94"/>
  <c r="F272" i="94" s="1"/>
  <c r="W104" i="113"/>
  <c r="V104" i="113" s="1"/>
  <c r="W105" i="100"/>
  <c r="V105" i="100" s="1"/>
  <c r="H105" i="100"/>
  <c r="I169" i="96"/>
  <c r="P170" i="96"/>
  <c r="Q170" i="96"/>
  <c r="R167" i="117"/>
  <c r="H167" i="117" s="1"/>
  <c r="E167" i="117"/>
  <c r="S167" i="117"/>
  <c r="P171" i="116"/>
  <c r="I170" i="116"/>
  <c r="Q171" i="116"/>
  <c r="F171" i="116" s="1"/>
  <c r="V111" i="115"/>
  <c r="H111" i="115"/>
  <c r="P169" i="95"/>
  <c r="Q169" i="95"/>
  <c r="F107" i="114"/>
  <c r="X107" i="114"/>
  <c r="U111" i="112"/>
  <c r="E111" i="112" s="1"/>
  <c r="I110" i="112"/>
  <c r="W111" i="112"/>
  <c r="H106" i="111"/>
  <c r="V110" i="110"/>
  <c r="H110" i="110"/>
  <c r="V111" i="109"/>
  <c r="H111" i="109"/>
  <c r="V111" i="108"/>
  <c r="H111" i="108"/>
  <c r="U111" i="107"/>
  <c r="E111" i="107" s="1"/>
  <c r="I110" i="107"/>
  <c r="U107" i="106"/>
  <c r="E107" i="106" s="1"/>
  <c r="I106" i="106"/>
  <c r="V106" i="105"/>
  <c r="H106" i="105"/>
  <c r="U111" i="104"/>
  <c r="E111" i="104" s="1"/>
  <c r="I110" i="104"/>
  <c r="W111" i="104"/>
  <c r="S173" i="94"/>
  <c r="R173" i="94"/>
  <c r="U110" i="103"/>
  <c r="E110" i="103" s="1"/>
  <c r="I109" i="103"/>
  <c r="W110" i="103"/>
  <c r="U111" i="102"/>
  <c r="E111" i="102" s="1"/>
  <c r="I110" i="102"/>
  <c r="V106" i="101"/>
  <c r="H106" i="101"/>
  <c r="V108" i="99"/>
  <c r="H108" i="99"/>
  <c r="U99" i="98"/>
  <c r="I98" i="98"/>
  <c r="R175" i="98"/>
  <c r="S175" i="98"/>
  <c r="S167" i="97"/>
  <c r="R167" i="97"/>
  <c r="H167" i="97" s="1"/>
  <c r="E167" i="97"/>
  <c r="W111" i="102" l="1"/>
  <c r="W107" i="106"/>
  <c r="W111" i="107"/>
  <c r="H104" i="113"/>
  <c r="V95" i="95"/>
  <c r="H95" i="95"/>
  <c r="U98" i="94"/>
  <c r="I97" i="94"/>
  <c r="F104" i="113"/>
  <c r="X104" i="113"/>
  <c r="F105" i="100"/>
  <c r="X105" i="100"/>
  <c r="R170" i="96"/>
  <c r="H170" i="96" s="1"/>
  <c r="E170" i="96"/>
  <c r="F170" i="96"/>
  <c r="S170" i="96"/>
  <c r="P168" i="117"/>
  <c r="I167" i="117"/>
  <c r="Q168" i="117"/>
  <c r="F168" i="117" s="1"/>
  <c r="R171" i="116"/>
  <c r="H171" i="116" s="1"/>
  <c r="E171" i="116"/>
  <c r="S171" i="116"/>
  <c r="F111" i="115"/>
  <c r="X111" i="115"/>
  <c r="S169" i="95"/>
  <c r="U108" i="114"/>
  <c r="E108" i="114" s="1"/>
  <c r="I107" i="114"/>
  <c r="R169" i="95"/>
  <c r="V111" i="112"/>
  <c r="H111" i="112"/>
  <c r="F106" i="111"/>
  <c r="X106" i="111"/>
  <c r="F110" i="110"/>
  <c r="X110" i="110"/>
  <c r="F111" i="109"/>
  <c r="X111" i="109"/>
  <c r="F111" i="108"/>
  <c r="X111" i="108"/>
  <c r="V111" i="107"/>
  <c r="H111" i="107"/>
  <c r="V107" i="106"/>
  <c r="H107" i="106"/>
  <c r="F106" i="105"/>
  <c r="X106" i="105"/>
  <c r="Q174" i="94"/>
  <c r="P174" i="94"/>
  <c r="V111" i="104"/>
  <c r="H111" i="104"/>
  <c r="V110" i="103"/>
  <c r="H110" i="103"/>
  <c r="V111" i="102"/>
  <c r="H111" i="102"/>
  <c r="F106" i="101"/>
  <c r="X106" i="101"/>
  <c r="F108" i="99"/>
  <c r="X108" i="99"/>
  <c r="W99" i="98"/>
  <c r="E99" i="98"/>
  <c r="P176" i="98"/>
  <c r="Q176" i="98"/>
  <c r="P168" i="97"/>
  <c r="I167" i="97"/>
  <c r="Q168" i="97"/>
  <c r="F168" i="97" s="1"/>
  <c r="W108" i="114" l="1"/>
  <c r="X95" i="95"/>
  <c r="F95" i="95"/>
  <c r="W98" i="94"/>
  <c r="E98" i="94"/>
  <c r="U106" i="100"/>
  <c r="E106" i="100" s="1"/>
  <c r="I105" i="100"/>
  <c r="I104" i="113"/>
  <c r="U105" i="113"/>
  <c r="E105" i="113" s="1"/>
  <c r="P171" i="96"/>
  <c r="Q171" i="96"/>
  <c r="I170" i="96"/>
  <c r="R168" i="117"/>
  <c r="H168" i="117" s="1"/>
  <c r="E168" i="117"/>
  <c r="S168" i="117"/>
  <c r="P172" i="116"/>
  <c r="I171" i="116"/>
  <c r="Q172" i="116"/>
  <c r="F172" i="116" s="1"/>
  <c r="U112" i="115"/>
  <c r="E112" i="115" s="1"/>
  <c r="I111" i="115"/>
  <c r="W112" i="115"/>
  <c r="V108" i="114"/>
  <c r="H108" i="114"/>
  <c r="P170" i="95"/>
  <c r="Q170" i="95"/>
  <c r="F111" i="112"/>
  <c r="X111" i="112"/>
  <c r="U107" i="111"/>
  <c r="E107" i="111" s="1"/>
  <c r="I106" i="111"/>
  <c r="W107" i="111"/>
  <c r="U111" i="110"/>
  <c r="E111" i="110" s="1"/>
  <c r="I110" i="110"/>
  <c r="W111" i="110"/>
  <c r="U112" i="109"/>
  <c r="E112" i="109" s="1"/>
  <c r="I111" i="109"/>
  <c r="U112" i="108"/>
  <c r="E112" i="108" s="1"/>
  <c r="I111" i="108"/>
  <c r="W112" i="108"/>
  <c r="F111" i="107"/>
  <c r="X111" i="107"/>
  <c r="F107" i="106"/>
  <c r="X107" i="106"/>
  <c r="U107" i="105"/>
  <c r="E107" i="105" s="1"/>
  <c r="I106" i="105"/>
  <c r="W107" i="105"/>
  <c r="F111" i="104"/>
  <c r="X111" i="104"/>
  <c r="R174" i="94"/>
  <c r="S174" i="94"/>
  <c r="F110" i="103"/>
  <c r="X110" i="103"/>
  <c r="F111" i="102"/>
  <c r="X111" i="102"/>
  <c r="U107" i="101"/>
  <c r="E107" i="101" s="1"/>
  <c r="I106" i="101"/>
  <c r="W107" i="101"/>
  <c r="U109" i="99"/>
  <c r="E109" i="99" s="1"/>
  <c r="I108" i="99"/>
  <c r="V99" i="98"/>
  <c r="H99" i="98"/>
  <c r="R176" i="98"/>
  <c r="S176" i="98"/>
  <c r="S168" i="97"/>
  <c r="R168" i="97"/>
  <c r="H168" i="97" s="1"/>
  <c r="E168" i="97"/>
  <c r="W112" i="109" l="1"/>
  <c r="U96" i="95"/>
  <c r="I95" i="95"/>
  <c r="W106" i="100"/>
  <c r="V106" i="100" s="1"/>
  <c r="V98" i="94"/>
  <c r="H98" i="94"/>
  <c r="W105" i="113"/>
  <c r="V105" i="113" s="1"/>
  <c r="W109" i="99"/>
  <c r="V109" i="99" s="1"/>
  <c r="H106" i="100"/>
  <c r="F171" i="96"/>
  <c r="S171" i="96"/>
  <c r="E171" i="96"/>
  <c r="R171" i="96"/>
  <c r="H171" i="96" s="1"/>
  <c r="P169" i="117"/>
  <c r="I168" i="117"/>
  <c r="Q169" i="117"/>
  <c r="F169" i="117" s="1"/>
  <c r="R172" i="116"/>
  <c r="H172" i="116" s="1"/>
  <c r="E172" i="116"/>
  <c r="S172" i="116"/>
  <c r="V112" i="115"/>
  <c r="H112" i="115"/>
  <c r="S170" i="95"/>
  <c r="R170" i="95"/>
  <c r="F108" i="114"/>
  <c r="X108" i="114"/>
  <c r="U112" i="112"/>
  <c r="E112" i="112" s="1"/>
  <c r="I111" i="112"/>
  <c r="W112" i="112"/>
  <c r="V107" i="111"/>
  <c r="H107" i="111"/>
  <c r="V111" i="110"/>
  <c r="H111" i="110"/>
  <c r="V112" i="109"/>
  <c r="H112" i="109"/>
  <c r="V112" i="108"/>
  <c r="H112" i="108"/>
  <c r="U112" i="107"/>
  <c r="E112" i="107" s="1"/>
  <c r="I111" i="107"/>
  <c r="U108" i="106"/>
  <c r="E108" i="106" s="1"/>
  <c r="I107" i="106"/>
  <c r="V107" i="105"/>
  <c r="H107" i="105"/>
  <c r="Q175" i="94"/>
  <c r="P175" i="94"/>
  <c r="U112" i="104"/>
  <c r="E112" i="104" s="1"/>
  <c r="I111" i="104"/>
  <c r="U111" i="103"/>
  <c r="E111" i="103" s="1"/>
  <c r="I110" i="103"/>
  <c r="U112" i="102"/>
  <c r="E112" i="102" s="1"/>
  <c r="I111" i="102"/>
  <c r="V107" i="101"/>
  <c r="H107" i="101"/>
  <c r="H109" i="99"/>
  <c r="X99" i="98"/>
  <c r="F99" i="98"/>
  <c r="P177" i="98"/>
  <c r="Q177" i="98"/>
  <c r="P169" i="97"/>
  <c r="I168" i="97"/>
  <c r="Q169" i="97"/>
  <c r="F169" i="97" s="1"/>
  <c r="W112" i="107" l="1"/>
  <c r="W111" i="103"/>
  <c r="H105" i="113"/>
  <c r="W112" i="102"/>
  <c r="W112" i="104"/>
  <c r="W108" i="106"/>
  <c r="W96" i="95"/>
  <c r="E96" i="95"/>
  <c r="X98" i="94"/>
  <c r="F98" i="94"/>
  <c r="F105" i="113"/>
  <c r="X105" i="113"/>
  <c r="F106" i="100"/>
  <c r="X106" i="100"/>
  <c r="I171" i="96"/>
  <c r="P172" i="96"/>
  <c r="Q172" i="96"/>
  <c r="R169" i="117"/>
  <c r="H169" i="117" s="1"/>
  <c r="E169" i="117"/>
  <c r="S169" i="117"/>
  <c r="P173" i="116"/>
  <c r="I172" i="116"/>
  <c r="Q173" i="116"/>
  <c r="F173" i="116" s="1"/>
  <c r="F112" i="115"/>
  <c r="X112" i="115"/>
  <c r="U109" i="114"/>
  <c r="E109" i="114" s="1"/>
  <c r="I108" i="114"/>
  <c r="P171" i="95"/>
  <c r="Q171" i="95"/>
  <c r="V112" i="112"/>
  <c r="H112" i="112"/>
  <c r="F107" i="111"/>
  <c r="X107" i="111"/>
  <c r="F111" i="110"/>
  <c r="X111" i="110"/>
  <c r="F112" i="109"/>
  <c r="X112" i="109"/>
  <c r="F112" i="108"/>
  <c r="X112" i="108"/>
  <c r="V112" i="107"/>
  <c r="H112" i="107"/>
  <c r="V108" i="106"/>
  <c r="H108" i="106"/>
  <c r="F107" i="105"/>
  <c r="X107" i="105"/>
  <c r="R175" i="94"/>
  <c r="V112" i="104"/>
  <c r="H112" i="104"/>
  <c r="S175" i="94"/>
  <c r="V111" i="103"/>
  <c r="H111" i="103"/>
  <c r="V112" i="102"/>
  <c r="H112" i="102"/>
  <c r="F107" i="101"/>
  <c r="X107" i="101"/>
  <c r="F109" i="99"/>
  <c r="X109" i="99"/>
  <c r="U100" i="98"/>
  <c r="I99" i="98"/>
  <c r="R177" i="98"/>
  <c r="S177" i="98"/>
  <c r="S169" i="97"/>
  <c r="R169" i="97"/>
  <c r="H169" i="97" s="1"/>
  <c r="E169" i="97"/>
  <c r="W109" i="114" l="1"/>
  <c r="V96" i="95"/>
  <c r="H96" i="95"/>
  <c r="U99" i="94"/>
  <c r="I98" i="94"/>
  <c r="U107" i="100"/>
  <c r="E107" i="100" s="1"/>
  <c r="I106" i="100"/>
  <c r="I105" i="113"/>
  <c r="U106" i="113"/>
  <c r="E106" i="113" s="1"/>
  <c r="E172" i="96"/>
  <c r="R172" i="96"/>
  <c r="H172" i="96" s="1"/>
  <c r="F172" i="96"/>
  <c r="S172" i="96"/>
  <c r="P170" i="117"/>
  <c r="I169" i="117"/>
  <c r="Q170" i="117"/>
  <c r="F170" i="117" s="1"/>
  <c r="R173" i="116"/>
  <c r="H173" i="116" s="1"/>
  <c r="E173" i="116"/>
  <c r="S173" i="116"/>
  <c r="U113" i="115"/>
  <c r="E113" i="115" s="1"/>
  <c r="I112" i="115"/>
  <c r="W113" i="115"/>
  <c r="S171" i="95"/>
  <c r="V109" i="114"/>
  <c r="H109" i="114"/>
  <c r="R171" i="95"/>
  <c r="F112" i="112"/>
  <c r="X112" i="112"/>
  <c r="U108" i="111"/>
  <c r="E108" i="111" s="1"/>
  <c r="I107" i="111"/>
  <c r="U112" i="110"/>
  <c r="E112" i="110" s="1"/>
  <c r="I111" i="110"/>
  <c r="W112" i="110"/>
  <c r="U113" i="109"/>
  <c r="E113" i="109" s="1"/>
  <c r="I112" i="109"/>
  <c r="U113" i="108"/>
  <c r="E113" i="108" s="1"/>
  <c r="I112" i="108"/>
  <c r="F112" i="107"/>
  <c r="X112" i="107"/>
  <c r="F108" i="106"/>
  <c r="X108" i="106"/>
  <c r="U108" i="105"/>
  <c r="E108" i="105" s="1"/>
  <c r="I107" i="105"/>
  <c r="P176" i="94"/>
  <c r="Q176" i="94"/>
  <c r="F112" i="104"/>
  <c r="X112" i="104"/>
  <c r="F111" i="103"/>
  <c r="X111" i="103"/>
  <c r="F112" i="102"/>
  <c r="X112" i="102"/>
  <c r="U108" i="101"/>
  <c r="E108" i="101" s="1"/>
  <c r="I107" i="101"/>
  <c r="U110" i="99"/>
  <c r="E110" i="99" s="1"/>
  <c r="I109" i="99"/>
  <c r="W100" i="98"/>
  <c r="E100" i="98"/>
  <c r="P178" i="98"/>
  <c r="Q178" i="98"/>
  <c r="P170" i="97"/>
  <c r="I169" i="97"/>
  <c r="Q170" i="97"/>
  <c r="F170" i="97" s="1"/>
  <c r="W108" i="105" l="1"/>
  <c r="W108" i="101"/>
  <c r="W113" i="108"/>
  <c r="V113" i="108" s="1"/>
  <c r="W110" i="99"/>
  <c r="W113" i="109"/>
  <c r="W108" i="111"/>
  <c r="V108" i="111" s="1"/>
  <c r="X96" i="95"/>
  <c r="F96" i="95"/>
  <c r="W99" i="94"/>
  <c r="E99" i="94"/>
  <c r="W106" i="113"/>
  <c r="H106" i="113" s="1"/>
  <c r="W107" i="100"/>
  <c r="V107" i="100" s="1"/>
  <c r="H107" i="100"/>
  <c r="I172" i="96"/>
  <c r="P173" i="96"/>
  <c r="Q173" i="96"/>
  <c r="R170" i="117"/>
  <c r="H170" i="117" s="1"/>
  <c r="E170" i="117"/>
  <c r="S170" i="117"/>
  <c r="P174" i="116"/>
  <c r="I173" i="116"/>
  <c r="Q174" i="116"/>
  <c r="F174" i="116" s="1"/>
  <c r="V113" i="115"/>
  <c r="H113" i="115"/>
  <c r="P172" i="95"/>
  <c r="Q172" i="95"/>
  <c r="F109" i="114"/>
  <c r="X109" i="114"/>
  <c r="U113" i="112"/>
  <c r="E113" i="112" s="1"/>
  <c r="I112" i="112"/>
  <c r="H108" i="111"/>
  <c r="V112" i="110"/>
  <c r="H112" i="110"/>
  <c r="V113" i="109"/>
  <c r="H113" i="109"/>
  <c r="H113" i="108"/>
  <c r="U113" i="107"/>
  <c r="E113" i="107" s="1"/>
  <c r="I112" i="107"/>
  <c r="U109" i="106"/>
  <c r="E109" i="106" s="1"/>
  <c r="I108" i="106"/>
  <c r="V108" i="105"/>
  <c r="H108" i="105"/>
  <c r="U113" i="104"/>
  <c r="E113" i="104" s="1"/>
  <c r="I112" i="104"/>
  <c r="S176" i="94"/>
  <c r="R176" i="94"/>
  <c r="U112" i="103"/>
  <c r="E112" i="103" s="1"/>
  <c r="I111" i="103"/>
  <c r="U113" i="102"/>
  <c r="E113" i="102" s="1"/>
  <c r="I112" i="102"/>
  <c r="V108" i="101"/>
  <c r="H108" i="101"/>
  <c r="V110" i="99"/>
  <c r="H110" i="99"/>
  <c r="V100" i="98"/>
  <c r="H100" i="98"/>
  <c r="R178" i="98"/>
  <c r="S178" i="98"/>
  <c r="R170" i="97"/>
  <c r="H170" i="97" s="1"/>
  <c r="E170" i="97"/>
  <c r="S170" i="97"/>
  <c r="W109" i="106" l="1"/>
  <c r="V106" i="113"/>
  <c r="X106" i="113" s="1"/>
  <c r="W113" i="107"/>
  <c r="W113" i="104"/>
  <c r="W112" i="103"/>
  <c r="W113" i="112"/>
  <c r="V113" i="112" s="1"/>
  <c r="U97" i="95"/>
  <c r="I96" i="95"/>
  <c r="V99" i="94"/>
  <c r="H99" i="94"/>
  <c r="W113" i="102"/>
  <c r="V113" i="102" s="1"/>
  <c r="F106" i="113"/>
  <c r="F107" i="100"/>
  <c r="X107" i="100"/>
  <c r="R173" i="96"/>
  <c r="H173" i="96" s="1"/>
  <c r="E173" i="96"/>
  <c r="F173" i="96"/>
  <c r="S173" i="96"/>
  <c r="P171" i="117"/>
  <c r="I170" i="117"/>
  <c r="Q171" i="117"/>
  <c r="F171" i="117" s="1"/>
  <c r="R174" i="116"/>
  <c r="H174" i="116" s="1"/>
  <c r="E174" i="116"/>
  <c r="S174" i="116"/>
  <c r="F113" i="115"/>
  <c r="X113" i="115"/>
  <c r="S172" i="95"/>
  <c r="U110" i="114"/>
  <c r="E110" i="114" s="1"/>
  <c r="I109" i="114"/>
  <c r="R172" i="95"/>
  <c r="H113" i="112"/>
  <c r="F108" i="111"/>
  <c r="X108" i="111"/>
  <c r="F112" i="110"/>
  <c r="X112" i="110"/>
  <c r="F113" i="109"/>
  <c r="X113" i="109"/>
  <c r="F113" i="108"/>
  <c r="X113" i="108"/>
  <c r="V113" i="107"/>
  <c r="H113" i="107"/>
  <c r="V109" i="106"/>
  <c r="H109" i="106"/>
  <c r="F108" i="105"/>
  <c r="X108" i="105"/>
  <c r="Q177" i="94"/>
  <c r="P177" i="94"/>
  <c r="V113" i="104"/>
  <c r="H113" i="104"/>
  <c r="V112" i="103"/>
  <c r="H112" i="103"/>
  <c r="H113" i="102"/>
  <c r="F108" i="101"/>
  <c r="X108" i="101"/>
  <c r="F110" i="99"/>
  <c r="X110" i="99"/>
  <c r="X100" i="98"/>
  <c r="F100" i="98"/>
  <c r="P179" i="98"/>
  <c r="Q179" i="98"/>
  <c r="P171" i="97"/>
  <c r="I170" i="97"/>
  <c r="Q171" i="97"/>
  <c r="F171" i="97" s="1"/>
  <c r="W110" i="114" l="1"/>
  <c r="W97" i="95"/>
  <c r="E97" i="95"/>
  <c r="X99" i="94"/>
  <c r="F99" i="94"/>
  <c r="I107" i="100"/>
  <c r="U108" i="100"/>
  <c r="E108" i="100" s="1"/>
  <c r="I106" i="113"/>
  <c r="U107" i="113"/>
  <c r="E107" i="113" s="1"/>
  <c r="I173" i="96"/>
  <c r="P174" i="96"/>
  <c r="Q174" i="96"/>
  <c r="R171" i="117"/>
  <c r="H171" i="117" s="1"/>
  <c r="E171" i="117"/>
  <c r="S171" i="117"/>
  <c r="P175" i="116"/>
  <c r="I174" i="116"/>
  <c r="Q175" i="116"/>
  <c r="F175" i="116" s="1"/>
  <c r="U114" i="115"/>
  <c r="E114" i="115" s="1"/>
  <c r="I113" i="115"/>
  <c r="V110" i="114"/>
  <c r="H110" i="114"/>
  <c r="P173" i="95"/>
  <c r="Q173" i="95"/>
  <c r="F113" i="112"/>
  <c r="X113" i="112"/>
  <c r="U109" i="111"/>
  <c r="E109" i="111" s="1"/>
  <c r="I108" i="111"/>
  <c r="U113" i="110"/>
  <c r="E113" i="110" s="1"/>
  <c r="I112" i="110"/>
  <c r="U114" i="109"/>
  <c r="E114" i="109" s="1"/>
  <c r="I113" i="109"/>
  <c r="W114" i="109"/>
  <c r="U114" i="108"/>
  <c r="E114" i="108" s="1"/>
  <c r="I113" i="108"/>
  <c r="F113" i="107"/>
  <c r="X113" i="107"/>
  <c r="F109" i="106"/>
  <c r="X109" i="106"/>
  <c r="U109" i="105"/>
  <c r="E109" i="105" s="1"/>
  <c r="I108" i="105"/>
  <c r="F113" i="104"/>
  <c r="X113" i="104"/>
  <c r="R177" i="94"/>
  <c r="S177" i="94"/>
  <c r="F112" i="103"/>
  <c r="X112" i="103"/>
  <c r="F113" i="102"/>
  <c r="X113" i="102"/>
  <c r="U109" i="101"/>
  <c r="E109" i="101" s="1"/>
  <c r="I108" i="101"/>
  <c r="U111" i="99"/>
  <c r="E111" i="99" s="1"/>
  <c r="I110" i="99"/>
  <c r="U101" i="98"/>
  <c r="E101" i="98" s="1"/>
  <c r="I100" i="98"/>
  <c r="R179" i="98"/>
  <c r="S179" i="98"/>
  <c r="S171" i="97"/>
  <c r="R171" i="97"/>
  <c r="H171" i="97" s="1"/>
  <c r="E171" i="97"/>
  <c r="W109" i="111" l="1"/>
  <c r="W109" i="105"/>
  <c r="W111" i="99"/>
  <c r="W109" i="101"/>
  <c r="W114" i="108"/>
  <c r="V114" i="108" s="1"/>
  <c r="W113" i="110"/>
  <c r="W114" i="115"/>
  <c r="V114" i="115" s="1"/>
  <c r="V97" i="95"/>
  <c r="H97" i="95"/>
  <c r="U100" i="94"/>
  <c r="I99" i="94"/>
  <c r="W107" i="113"/>
  <c r="V107" i="113" s="1"/>
  <c r="W108" i="100"/>
  <c r="V108" i="100" s="1"/>
  <c r="H108" i="100"/>
  <c r="E174" i="96"/>
  <c r="R174" i="96"/>
  <c r="H174" i="96" s="1"/>
  <c r="F174" i="96"/>
  <c r="S174" i="96"/>
  <c r="P172" i="117"/>
  <c r="I171" i="117"/>
  <c r="Q172" i="117"/>
  <c r="F172" i="117" s="1"/>
  <c r="R175" i="116"/>
  <c r="H175" i="116" s="1"/>
  <c r="E175" i="116"/>
  <c r="S175" i="116"/>
  <c r="H114" i="115"/>
  <c r="S173" i="95"/>
  <c r="R173" i="95"/>
  <c r="F110" i="114"/>
  <c r="X110" i="114"/>
  <c r="U114" i="112"/>
  <c r="E114" i="112" s="1"/>
  <c r="I113" i="112"/>
  <c r="V109" i="111"/>
  <c r="H109" i="111"/>
  <c r="V113" i="110"/>
  <c r="H113" i="110"/>
  <c r="V114" i="109"/>
  <c r="H114" i="109"/>
  <c r="H114" i="108"/>
  <c r="U114" i="107"/>
  <c r="E114" i="107" s="1"/>
  <c r="I113" i="107"/>
  <c r="U110" i="106"/>
  <c r="E110" i="106" s="1"/>
  <c r="I109" i="106"/>
  <c r="V109" i="105"/>
  <c r="H109" i="105"/>
  <c r="Q178" i="94"/>
  <c r="P178" i="94"/>
  <c r="U114" i="104"/>
  <c r="E114" i="104" s="1"/>
  <c r="I113" i="104"/>
  <c r="U113" i="103"/>
  <c r="E113" i="103" s="1"/>
  <c r="I112" i="103"/>
  <c r="U114" i="102"/>
  <c r="E114" i="102" s="1"/>
  <c r="I113" i="102"/>
  <c r="V109" i="101"/>
  <c r="H109" i="101"/>
  <c r="V111" i="99"/>
  <c r="H111" i="99"/>
  <c r="W101" i="98"/>
  <c r="P180" i="98"/>
  <c r="Q180" i="98"/>
  <c r="P172" i="97"/>
  <c r="I171" i="97"/>
  <c r="Q172" i="97"/>
  <c r="F172" i="97" s="1"/>
  <c r="W114" i="104" l="1"/>
  <c r="W114" i="102"/>
  <c r="W110" i="106"/>
  <c r="H107" i="113"/>
  <c r="W114" i="112"/>
  <c r="W113" i="103"/>
  <c r="V113" i="103" s="1"/>
  <c r="X97" i="95"/>
  <c r="F97" i="95"/>
  <c r="W100" i="94"/>
  <c r="E100" i="94"/>
  <c r="F107" i="113"/>
  <c r="X107" i="113"/>
  <c r="F108" i="100"/>
  <c r="X108" i="100"/>
  <c r="I174" i="96"/>
  <c r="P175" i="96"/>
  <c r="Q175" i="96"/>
  <c r="R172" i="117"/>
  <c r="H172" i="117" s="1"/>
  <c r="E172" i="117"/>
  <c r="S172" i="117"/>
  <c r="P176" i="116"/>
  <c r="I175" i="116"/>
  <c r="Q176" i="116"/>
  <c r="F176" i="116" s="1"/>
  <c r="F114" i="115"/>
  <c r="X114" i="115"/>
  <c r="U111" i="114"/>
  <c r="E111" i="114" s="1"/>
  <c r="I110" i="114"/>
  <c r="P174" i="95"/>
  <c r="Q174" i="95"/>
  <c r="V114" i="112"/>
  <c r="H114" i="112"/>
  <c r="F109" i="111"/>
  <c r="X109" i="111"/>
  <c r="F113" i="110"/>
  <c r="X113" i="110"/>
  <c r="F114" i="109"/>
  <c r="X114" i="109"/>
  <c r="F114" i="108"/>
  <c r="X114" i="108"/>
  <c r="W114" i="107"/>
  <c r="V110" i="106"/>
  <c r="H110" i="106"/>
  <c r="F109" i="105"/>
  <c r="X109" i="105"/>
  <c r="R178" i="94"/>
  <c r="V114" i="104"/>
  <c r="H114" i="104"/>
  <c r="S178" i="94"/>
  <c r="H113" i="103"/>
  <c r="V114" i="102"/>
  <c r="H114" i="102"/>
  <c r="F109" i="101"/>
  <c r="X109" i="101"/>
  <c r="F111" i="99"/>
  <c r="X111" i="99"/>
  <c r="V101" i="98"/>
  <c r="H101" i="98"/>
  <c r="R180" i="98"/>
  <c r="S180" i="98"/>
  <c r="S172" i="97"/>
  <c r="R172" i="97"/>
  <c r="H172" i="97" s="1"/>
  <c r="E172" i="97"/>
  <c r="W111" i="114" l="1"/>
  <c r="U98" i="95"/>
  <c r="I97" i="95"/>
  <c r="V100" i="94"/>
  <c r="H100" i="94"/>
  <c r="U109" i="100"/>
  <c r="E109" i="100" s="1"/>
  <c r="I108" i="100"/>
  <c r="I107" i="113"/>
  <c r="U108" i="113"/>
  <c r="E108" i="113" s="1"/>
  <c r="E175" i="96"/>
  <c r="R175" i="96"/>
  <c r="H175" i="96" s="1"/>
  <c r="F175" i="96"/>
  <c r="S175" i="96"/>
  <c r="P173" i="117"/>
  <c r="I172" i="117"/>
  <c r="Q173" i="117"/>
  <c r="F173" i="117" s="1"/>
  <c r="R176" i="116"/>
  <c r="H176" i="116" s="1"/>
  <c r="E176" i="116"/>
  <c r="S176" i="116"/>
  <c r="U115" i="115"/>
  <c r="E115" i="115" s="1"/>
  <c r="I114" i="115"/>
  <c r="W115" i="115"/>
  <c r="S174" i="95"/>
  <c r="V111" i="114"/>
  <c r="H111" i="114"/>
  <c r="R174" i="95"/>
  <c r="F114" i="112"/>
  <c r="X114" i="112"/>
  <c r="U110" i="111"/>
  <c r="E110" i="111" s="1"/>
  <c r="I109" i="111"/>
  <c r="U114" i="110"/>
  <c r="E114" i="110" s="1"/>
  <c r="I113" i="110"/>
  <c r="U115" i="109"/>
  <c r="E115" i="109" s="1"/>
  <c r="I114" i="109"/>
  <c r="U115" i="108"/>
  <c r="E115" i="108" s="1"/>
  <c r="I114" i="108"/>
  <c r="V114" i="107"/>
  <c r="H114" i="107"/>
  <c r="F110" i="106"/>
  <c r="X110" i="106"/>
  <c r="U110" i="105"/>
  <c r="E110" i="105" s="1"/>
  <c r="I109" i="105"/>
  <c r="P179" i="94"/>
  <c r="Q179" i="94"/>
  <c r="F114" i="104"/>
  <c r="X114" i="104"/>
  <c r="F113" i="103"/>
  <c r="X113" i="103"/>
  <c r="F114" i="102"/>
  <c r="X114" i="102"/>
  <c r="U110" i="101"/>
  <c r="E110" i="101" s="1"/>
  <c r="I109" i="101"/>
  <c r="U112" i="99"/>
  <c r="E112" i="99" s="1"/>
  <c r="I111" i="99"/>
  <c r="X101" i="98"/>
  <c r="F101" i="98"/>
  <c r="P181" i="98"/>
  <c r="Q181" i="98"/>
  <c r="P173" i="97"/>
  <c r="I172" i="97"/>
  <c r="Q173" i="97"/>
  <c r="F173" i="97" s="1"/>
  <c r="W110" i="105" l="1"/>
  <c r="W114" i="110"/>
  <c r="W110" i="101"/>
  <c r="W115" i="108"/>
  <c r="W112" i="99"/>
  <c r="W115" i="109"/>
  <c r="V115" i="109" s="1"/>
  <c r="W110" i="111"/>
  <c r="W109" i="100"/>
  <c r="W98" i="95"/>
  <c r="E98" i="95"/>
  <c r="X100" i="94"/>
  <c r="F100" i="94"/>
  <c r="W108" i="113"/>
  <c r="H108" i="113" s="1"/>
  <c r="V109" i="100"/>
  <c r="H109" i="100"/>
  <c r="I175" i="96"/>
  <c r="P176" i="96"/>
  <c r="Q176" i="96"/>
  <c r="R173" i="117"/>
  <c r="H173" i="117" s="1"/>
  <c r="E173" i="117"/>
  <c r="S173" i="117"/>
  <c r="P177" i="116"/>
  <c r="I176" i="116"/>
  <c r="Q177" i="116"/>
  <c r="F177" i="116" s="1"/>
  <c r="V115" i="115"/>
  <c r="H115" i="115"/>
  <c r="P175" i="95"/>
  <c r="Q175" i="95"/>
  <c r="F111" i="114"/>
  <c r="X111" i="114"/>
  <c r="U115" i="112"/>
  <c r="E115" i="112" s="1"/>
  <c r="I114" i="112"/>
  <c r="W115" i="112"/>
  <c r="V110" i="111"/>
  <c r="H110" i="111"/>
  <c r="V114" i="110"/>
  <c r="H114" i="110"/>
  <c r="H115" i="109"/>
  <c r="V115" i="108"/>
  <c r="H115" i="108"/>
  <c r="F114" i="107"/>
  <c r="X114" i="107"/>
  <c r="U111" i="106"/>
  <c r="E111" i="106" s="1"/>
  <c r="I110" i="106"/>
  <c r="W111" i="106"/>
  <c r="V110" i="105"/>
  <c r="H110" i="105"/>
  <c r="U115" i="104"/>
  <c r="E115" i="104" s="1"/>
  <c r="I114" i="104"/>
  <c r="S179" i="94"/>
  <c r="R179" i="94"/>
  <c r="U114" i="103"/>
  <c r="E114" i="103" s="1"/>
  <c r="I113" i="103"/>
  <c r="U115" i="102"/>
  <c r="E115" i="102" s="1"/>
  <c r="I114" i="102"/>
  <c r="V110" i="101"/>
  <c r="H110" i="101"/>
  <c r="V112" i="99"/>
  <c r="H112" i="99"/>
  <c r="U102" i="98"/>
  <c r="I101" i="98"/>
  <c r="R181" i="98"/>
  <c r="S181" i="98"/>
  <c r="S173" i="97"/>
  <c r="R173" i="97"/>
  <c r="H173" i="97" s="1"/>
  <c r="E173" i="97"/>
  <c r="W115" i="104" l="1"/>
  <c r="W114" i="103"/>
  <c r="W115" i="102"/>
  <c r="V98" i="95"/>
  <c r="H98" i="95"/>
  <c r="U101" i="94"/>
  <c r="I100" i="94"/>
  <c r="V108" i="113"/>
  <c r="F108" i="113" s="1"/>
  <c r="F109" i="100"/>
  <c r="X109" i="100"/>
  <c r="E176" i="96"/>
  <c r="R176" i="96"/>
  <c r="H176" i="96" s="1"/>
  <c r="F176" i="96"/>
  <c r="S176" i="96"/>
  <c r="P174" i="117"/>
  <c r="I173" i="117"/>
  <c r="Q174" i="117"/>
  <c r="F174" i="117" s="1"/>
  <c r="R177" i="116"/>
  <c r="H177" i="116" s="1"/>
  <c r="E177" i="116"/>
  <c r="S177" i="116"/>
  <c r="F115" i="115"/>
  <c r="X115" i="115"/>
  <c r="R175" i="95"/>
  <c r="U112" i="114"/>
  <c r="E112" i="114" s="1"/>
  <c r="I111" i="114"/>
  <c r="S175" i="95"/>
  <c r="V115" i="112"/>
  <c r="H115" i="112"/>
  <c r="F110" i="111"/>
  <c r="X110" i="111"/>
  <c r="F114" i="110"/>
  <c r="X114" i="110"/>
  <c r="F115" i="109"/>
  <c r="X115" i="109"/>
  <c r="F115" i="108"/>
  <c r="X115" i="108"/>
  <c r="U115" i="107"/>
  <c r="E115" i="107" s="1"/>
  <c r="I114" i="107"/>
  <c r="V111" i="106"/>
  <c r="H111" i="106"/>
  <c r="F110" i="105"/>
  <c r="X110" i="105"/>
  <c r="P180" i="94"/>
  <c r="Q180" i="94"/>
  <c r="V115" i="104"/>
  <c r="H115" i="104"/>
  <c r="V114" i="103"/>
  <c r="H114" i="103"/>
  <c r="V115" i="102"/>
  <c r="H115" i="102"/>
  <c r="F110" i="101"/>
  <c r="X110" i="101"/>
  <c r="F112" i="99"/>
  <c r="X112" i="99"/>
  <c r="W102" i="98"/>
  <c r="E102" i="98"/>
  <c r="P182" i="98"/>
  <c r="Q182" i="98"/>
  <c r="P174" i="97"/>
  <c r="I173" i="97"/>
  <c r="Q174" i="97"/>
  <c r="F174" i="97" s="1"/>
  <c r="W115" i="107" l="1"/>
  <c r="W112" i="114"/>
  <c r="X108" i="113"/>
  <c r="I108" i="113" s="1"/>
  <c r="X98" i="95"/>
  <c r="F98" i="95"/>
  <c r="W101" i="94"/>
  <c r="E101" i="94"/>
  <c r="U110" i="100"/>
  <c r="E110" i="100" s="1"/>
  <c r="I109" i="100"/>
  <c r="U109" i="113"/>
  <c r="E109" i="113" s="1"/>
  <c r="I176" i="96"/>
  <c r="P177" i="96"/>
  <c r="Q177" i="96"/>
  <c r="R174" i="117"/>
  <c r="H174" i="117" s="1"/>
  <c r="E174" i="117"/>
  <c r="S174" i="117"/>
  <c r="P178" i="116"/>
  <c r="I177" i="116"/>
  <c r="Q178" i="116"/>
  <c r="F178" i="116" s="1"/>
  <c r="U116" i="115"/>
  <c r="E116" i="115" s="1"/>
  <c r="I115" i="115"/>
  <c r="P176" i="95"/>
  <c r="Q176" i="95"/>
  <c r="V112" i="114"/>
  <c r="H112" i="114"/>
  <c r="F115" i="112"/>
  <c r="X115" i="112"/>
  <c r="U111" i="111"/>
  <c r="E111" i="111" s="1"/>
  <c r="I110" i="111"/>
  <c r="U115" i="110"/>
  <c r="E115" i="110" s="1"/>
  <c r="I114" i="110"/>
  <c r="U116" i="109"/>
  <c r="E116" i="109" s="1"/>
  <c r="I115" i="109"/>
  <c r="U116" i="108"/>
  <c r="E116" i="108" s="1"/>
  <c r="I115" i="108"/>
  <c r="V115" i="107"/>
  <c r="H115" i="107"/>
  <c r="F111" i="106"/>
  <c r="X111" i="106"/>
  <c r="U111" i="105"/>
  <c r="E111" i="105" s="1"/>
  <c r="I110" i="105"/>
  <c r="F115" i="104"/>
  <c r="X115" i="104"/>
  <c r="S180" i="94"/>
  <c r="R180" i="94"/>
  <c r="F114" i="103"/>
  <c r="X114" i="103"/>
  <c r="F115" i="102"/>
  <c r="X115" i="102"/>
  <c r="U111" i="101"/>
  <c r="E111" i="101" s="1"/>
  <c r="I110" i="101"/>
  <c r="U113" i="99"/>
  <c r="E113" i="99" s="1"/>
  <c r="I112" i="99"/>
  <c r="V102" i="98"/>
  <c r="H102" i="98"/>
  <c r="R182" i="98"/>
  <c r="S182" i="98"/>
  <c r="S174" i="97"/>
  <c r="R174" i="97"/>
  <c r="H174" i="97" s="1"/>
  <c r="E174" i="97"/>
  <c r="W111" i="105" l="1"/>
  <c r="W115" i="110"/>
  <c r="W111" i="101"/>
  <c r="W116" i="108"/>
  <c r="W116" i="115"/>
  <c r="W113" i="99"/>
  <c r="V113" i="99" s="1"/>
  <c r="W116" i="109"/>
  <c r="V116" i="109" s="1"/>
  <c r="W111" i="111"/>
  <c r="U99" i="95"/>
  <c r="I98" i="95"/>
  <c r="V101" i="94"/>
  <c r="H101" i="94"/>
  <c r="W109" i="113"/>
  <c r="H109" i="113" s="1"/>
  <c r="W110" i="100"/>
  <c r="H110" i="100"/>
  <c r="V110" i="100"/>
  <c r="R177" i="96"/>
  <c r="H177" i="96" s="1"/>
  <c r="E177" i="96"/>
  <c r="F177" i="96"/>
  <c r="S177" i="96"/>
  <c r="P175" i="117"/>
  <c r="I174" i="117"/>
  <c r="Q175" i="117"/>
  <c r="F175" i="117" s="1"/>
  <c r="R178" i="116"/>
  <c r="H178" i="116" s="1"/>
  <c r="E178" i="116"/>
  <c r="S178" i="116"/>
  <c r="V116" i="115"/>
  <c r="H116" i="115"/>
  <c r="F112" i="114"/>
  <c r="X112" i="114"/>
  <c r="R176" i="95"/>
  <c r="S176" i="95"/>
  <c r="U116" i="112"/>
  <c r="E116" i="112" s="1"/>
  <c r="I115" i="112"/>
  <c r="V111" i="111"/>
  <c r="H111" i="111"/>
  <c r="V115" i="110"/>
  <c r="H115" i="110"/>
  <c r="H116" i="109"/>
  <c r="V116" i="108"/>
  <c r="H116" i="108"/>
  <c r="F115" i="107"/>
  <c r="X115" i="107"/>
  <c r="U112" i="106"/>
  <c r="E112" i="106" s="1"/>
  <c r="I111" i="106"/>
  <c r="V111" i="105"/>
  <c r="H111" i="105"/>
  <c r="P181" i="94"/>
  <c r="Q181" i="94"/>
  <c r="U116" i="104"/>
  <c r="E116" i="104" s="1"/>
  <c r="I115" i="104"/>
  <c r="W116" i="104"/>
  <c r="U115" i="103"/>
  <c r="E115" i="103" s="1"/>
  <c r="I114" i="103"/>
  <c r="U116" i="102"/>
  <c r="E116" i="102" s="1"/>
  <c r="I115" i="102"/>
  <c r="V111" i="101"/>
  <c r="H111" i="101"/>
  <c r="H113" i="99"/>
  <c r="X102" i="98"/>
  <c r="F102" i="98"/>
  <c r="P183" i="98"/>
  <c r="Q183" i="98"/>
  <c r="P175" i="97"/>
  <c r="I174" i="97"/>
  <c r="Q175" i="97"/>
  <c r="F175" i="97" s="1"/>
  <c r="V109" i="113" l="1"/>
  <c r="W116" i="102"/>
  <c r="W112" i="106"/>
  <c r="W116" i="112"/>
  <c r="W115" i="103"/>
  <c r="V115" i="103" s="1"/>
  <c r="W99" i="95"/>
  <c r="E99" i="95"/>
  <c r="X101" i="94"/>
  <c r="F101" i="94"/>
  <c r="F109" i="113"/>
  <c r="X109" i="113"/>
  <c r="F110" i="100"/>
  <c r="X110" i="100"/>
  <c r="P178" i="96"/>
  <c r="Q178" i="96"/>
  <c r="I177" i="96"/>
  <c r="R175" i="117"/>
  <c r="H175" i="117" s="1"/>
  <c r="E175" i="117"/>
  <c r="S175" i="117"/>
  <c r="P179" i="116"/>
  <c r="I178" i="116"/>
  <c r="Q179" i="116"/>
  <c r="F179" i="116" s="1"/>
  <c r="F116" i="115"/>
  <c r="X116" i="115"/>
  <c r="P177" i="95"/>
  <c r="Q177" i="95"/>
  <c r="U113" i="114"/>
  <c r="E113" i="114" s="1"/>
  <c r="I112" i="114"/>
  <c r="V116" i="112"/>
  <c r="H116" i="112"/>
  <c r="F111" i="111"/>
  <c r="X111" i="111"/>
  <c r="F115" i="110"/>
  <c r="X115" i="110"/>
  <c r="F116" i="109"/>
  <c r="X116" i="109"/>
  <c r="F116" i="108"/>
  <c r="X116" i="108"/>
  <c r="U116" i="107"/>
  <c r="E116" i="107" s="1"/>
  <c r="I115" i="107"/>
  <c r="W116" i="107"/>
  <c r="V112" i="106"/>
  <c r="H112" i="106"/>
  <c r="F111" i="105"/>
  <c r="X111" i="105"/>
  <c r="V116" i="104"/>
  <c r="H116" i="104"/>
  <c r="S181" i="94"/>
  <c r="R181" i="94"/>
  <c r="H115" i="103"/>
  <c r="V116" i="102"/>
  <c r="H116" i="102"/>
  <c r="F111" i="101"/>
  <c r="X111" i="101"/>
  <c r="F113" i="99"/>
  <c r="X113" i="99"/>
  <c r="U103" i="98"/>
  <c r="I102" i="98"/>
  <c r="R183" i="98"/>
  <c r="S183" i="98"/>
  <c r="S175" i="97"/>
  <c r="R175" i="97"/>
  <c r="H175" i="97" s="1"/>
  <c r="E175" i="97"/>
  <c r="W113" i="114" l="1"/>
  <c r="V99" i="95"/>
  <c r="H99" i="95"/>
  <c r="U102" i="94"/>
  <c r="I101" i="94"/>
  <c r="I110" i="100"/>
  <c r="U111" i="100"/>
  <c r="E111" i="100" s="1"/>
  <c r="I109" i="113"/>
  <c r="U110" i="113"/>
  <c r="E110" i="113" s="1"/>
  <c r="F178" i="96"/>
  <c r="S178" i="96"/>
  <c r="E178" i="96"/>
  <c r="R178" i="96"/>
  <c r="H178" i="96" s="1"/>
  <c r="P176" i="117"/>
  <c r="I175" i="117"/>
  <c r="Q176" i="117"/>
  <c r="F176" i="117" s="1"/>
  <c r="R179" i="116"/>
  <c r="H179" i="116" s="1"/>
  <c r="E179" i="116"/>
  <c r="S179" i="116"/>
  <c r="U117" i="115"/>
  <c r="E117" i="115" s="1"/>
  <c r="I116" i="115"/>
  <c r="S177" i="95"/>
  <c r="V113" i="114"/>
  <c r="H113" i="114"/>
  <c r="R177" i="95"/>
  <c r="F116" i="112"/>
  <c r="X116" i="112"/>
  <c r="U112" i="111"/>
  <c r="E112" i="111" s="1"/>
  <c r="I111" i="111"/>
  <c r="U116" i="110"/>
  <c r="E116" i="110" s="1"/>
  <c r="I115" i="110"/>
  <c r="U117" i="109"/>
  <c r="E117" i="109" s="1"/>
  <c r="I116" i="109"/>
  <c r="U117" i="108"/>
  <c r="E117" i="108" s="1"/>
  <c r="I116" i="108"/>
  <c r="V116" i="107"/>
  <c r="H116" i="107"/>
  <c r="F112" i="106"/>
  <c r="X112" i="106"/>
  <c r="U112" i="105"/>
  <c r="E112" i="105" s="1"/>
  <c r="I111" i="105"/>
  <c r="P182" i="94"/>
  <c r="Q182" i="94"/>
  <c r="F116" i="104"/>
  <c r="X116" i="104"/>
  <c r="F115" i="103"/>
  <c r="X115" i="103"/>
  <c r="F116" i="102"/>
  <c r="X116" i="102"/>
  <c r="U112" i="101"/>
  <c r="E112" i="101" s="1"/>
  <c r="I111" i="101"/>
  <c r="U114" i="99"/>
  <c r="E114" i="99" s="1"/>
  <c r="I113" i="99"/>
  <c r="W103" i="98"/>
  <c r="E103" i="98"/>
  <c r="P184" i="98"/>
  <c r="Q184" i="98"/>
  <c r="P176" i="97"/>
  <c r="I175" i="97"/>
  <c r="Q176" i="97"/>
  <c r="F176" i="97" s="1"/>
  <c r="W116" i="110" l="1"/>
  <c r="W117" i="115"/>
  <c r="W112" i="105"/>
  <c r="W112" i="101"/>
  <c r="W117" i="108"/>
  <c r="V117" i="108" s="1"/>
  <c r="W114" i="99"/>
  <c r="W117" i="109"/>
  <c r="V117" i="109" s="1"/>
  <c r="W112" i="111"/>
  <c r="X99" i="95"/>
  <c r="F99" i="95"/>
  <c r="W102" i="94"/>
  <c r="E102" i="94"/>
  <c r="W110" i="113"/>
  <c r="V110" i="113" s="1"/>
  <c r="W111" i="100"/>
  <c r="V111" i="100" s="1"/>
  <c r="H111" i="100"/>
  <c r="I178" i="96"/>
  <c r="P179" i="96"/>
  <c r="Q179" i="96"/>
  <c r="R176" i="117"/>
  <c r="H176" i="117" s="1"/>
  <c r="E176" i="117"/>
  <c r="S176" i="117"/>
  <c r="P180" i="116"/>
  <c r="I179" i="116"/>
  <c r="Q180" i="116"/>
  <c r="F180" i="116" s="1"/>
  <c r="V117" i="115"/>
  <c r="H117" i="115"/>
  <c r="P178" i="95"/>
  <c r="Q178" i="95"/>
  <c r="F113" i="114"/>
  <c r="X113" i="114"/>
  <c r="U117" i="112"/>
  <c r="E117" i="112" s="1"/>
  <c r="I116" i="112"/>
  <c r="V112" i="111"/>
  <c r="H112" i="111"/>
  <c r="V116" i="110"/>
  <c r="H116" i="110"/>
  <c r="H117" i="109"/>
  <c r="H117" i="108"/>
  <c r="F116" i="107"/>
  <c r="X116" i="107"/>
  <c r="U113" i="106"/>
  <c r="E113" i="106" s="1"/>
  <c r="I112" i="106"/>
  <c r="V112" i="105"/>
  <c r="H112" i="105"/>
  <c r="U117" i="104"/>
  <c r="E117" i="104" s="1"/>
  <c r="I116" i="104"/>
  <c r="S182" i="94"/>
  <c r="R182" i="94"/>
  <c r="U116" i="103"/>
  <c r="E116" i="103" s="1"/>
  <c r="I115" i="103"/>
  <c r="W116" i="103"/>
  <c r="U117" i="102"/>
  <c r="E117" i="102" s="1"/>
  <c r="I116" i="102"/>
  <c r="V112" i="101"/>
  <c r="H112" i="101"/>
  <c r="V114" i="99"/>
  <c r="H114" i="99"/>
  <c r="V103" i="98"/>
  <c r="H103" i="98"/>
  <c r="S184" i="98"/>
  <c r="R184" i="98"/>
  <c r="R176" i="97"/>
  <c r="H176" i="97" s="1"/>
  <c r="E176" i="97"/>
  <c r="S176" i="97"/>
  <c r="H110" i="113" l="1"/>
  <c r="W113" i="106"/>
  <c r="W117" i="104"/>
  <c r="V117" i="104" s="1"/>
  <c r="W117" i="112"/>
  <c r="U100" i="95"/>
  <c r="I99" i="95"/>
  <c r="V102" i="94"/>
  <c r="H102" i="94"/>
  <c r="W117" i="102"/>
  <c r="F110" i="113"/>
  <c r="X110" i="113"/>
  <c r="F111" i="100"/>
  <c r="X111" i="100"/>
  <c r="E179" i="96"/>
  <c r="R179" i="96"/>
  <c r="H179" i="96" s="1"/>
  <c r="F179" i="96"/>
  <c r="S179" i="96"/>
  <c r="P177" i="117"/>
  <c r="I176" i="117"/>
  <c r="Q177" i="117"/>
  <c r="F177" i="117" s="1"/>
  <c r="R180" i="116"/>
  <c r="H180" i="116" s="1"/>
  <c r="E180" i="116"/>
  <c r="S180" i="116"/>
  <c r="F117" i="115"/>
  <c r="X117" i="115"/>
  <c r="S178" i="95"/>
  <c r="U114" i="114"/>
  <c r="E114" i="114" s="1"/>
  <c r="I113" i="114"/>
  <c r="R178" i="95"/>
  <c r="V117" i="112"/>
  <c r="H117" i="112"/>
  <c r="F112" i="111"/>
  <c r="X112" i="111"/>
  <c r="F116" i="110"/>
  <c r="X116" i="110"/>
  <c r="F117" i="109"/>
  <c r="X117" i="109"/>
  <c r="F117" i="108"/>
  <c r="X117" i="108"/>
  <c r="U117" i="107"/>
  <c r="E117" i="107" s="1"/>
  <c r="I116" i="107"/>
  <c r="V113" i="106"/>
  <c r="H113" i="106"/>
  <c r="F112" i="105"/>
  <c r="X112" i="105"/>
  <c r="Q183" i="94"/>
  <c r="P183" i="94"/>
  <c r="H117" i="104"/>
  <c r="V116" i="103"/>
  <c r="H116" i="103"/>
  <c r="V117" i="102"/>
  <c r="H117" i="102"/>
  <c r="F112" i="101"/>
  <c r="X112" i="101"/>
  <c r="F114" i="99"/>
  <c r="X114" i="99"/>
  <c r="X103" i="98"/>
  <c r="F103" i="98"/>
  <c r="P185" i="98"/>
  <c r="Q185" i="98"/>
  <c r="P177" i="97"/>
  <c r="I176" i="97"/>
  <c r="Q177" i="97"/>
  <c r="F177" i="97" s="1"/>
  <c r="W117" i="107" l="1"/>
  <c r="W114" i="114"/>
  <c r="W100" i="95"/>
  <c r="E100" i="95"/>
  <c r="X102" i="94"/>
  <c r="F102" i="94"/>
  <c r="U112" i="100"/>
  <c r="E112" i="100" s="1"/>
  <c r="I111" i="100"/>
  <c r="I110" i="113"/>
  <c r="U111" i="113"/>
  <c r="E111" i="113" s="1"/>
  <c r="I179" i="96"/>
  <c r="P180" i="96"/>
  <c r="Q180" i="96"/>
  <c r="R177" i="117"/>
  <c r="H177" i="117" s="1"/>
  <c r="E177" i="117"/>
  <c r="S177" i="117"/>
  <c r="P181" i="116"/>
  <c r="I180" i="116"/>
  <c r="Q181" i="116"/>
  <c r="F181" i="116" s="1"/>
  <c r="U118" i="115"/>
  <c r="E118" i="115" s="1"/>
  <c r="I117" i="115"/>
  <c r="W118" i="115"/>
  <c r="V114" i="114"/>
  <c r="H114" i="114"/>
  <c r="P179" i="95"/>
  <c r="Q179" i="95"/>
  <c r="F117" i="112"/>
  <c r="X117" i="112"/>
  <c r="U113" i="111"/>
  <c r="E113" i="111" s="1"/>
  <c r="I112" i="111"/>
  <c r="U117" i="110"/>
  <c r="E117" i="110" s="1"/>
  <c r="I116" i="110"/>
  <c r="W117" i="110"/>
  <c r="U118" i="109"/>
  <c r="E118" i="109" s="1"/>
  <c r="I117" i="109"/>
  <c r="U118" i="108"/>
  <c r="E118" i="108" s="1"/>
  <c r="I117" i="108"/>
  <c r="W118" i="108"/>
  <c r="V117" i="107"/>
  <c r="H117" i="107"/>
  <c r="F113" i="106"/>
  <c r="X113" i="106"/>
  <c r="U113" i="105"/>
  <c r="E113" i="105" s="1"/>
  <c r="I112" i="105"/>
  <c r="W113" i="105"/>
  <c r="F117" i="104"/>
  <c r="X117" i="104"/>
  <c r="R183" i="94"/>
  <c r="S183" i="94"/>
  <c r="F116" i="103"/>
  <c r="X116" i="103"/>
  <c r="F117" i="102"/>
  <c r="X117" i="102"/>
  <c r="U113" i="101"/>
  <c r="E113" i="101" s="1"/>
  <c r="I112" i="101"/>
  <c r="W113" i="101"/>
  <c r="U115" i="99"/>
  <c r="E115" i="99" s="1"/>
  <c r="I114" i="99"/>
  <c r="U104" i="98"/>
  <c r="E104" i="98" s="1"/>
  <c r="I103" i="98"/>
  <c r="R185" i="98"/>
  <c r="S185" i="98"/>
  <c r="S177" i="97"/>
  <c r="R177" i="97"/>
  <c r="H177" i="97" s="1"/>
  <c r="E177" i="97"/>
  <c r="W115" i="99" l="1"/>
  <c r="W118" i="109"/>
  <c r="W113" i="111"/>
  <c r="V100" i="95"/>
  <c r="H100" i="95"/>
  <c r="U103" i="94"/>
  <c r="I102" i="94"/>
  <c r="W111" i="113"/>
  <c r="H111" i="113" s="1"/>
  <c r="W112" i="100"/>
  <c r="V112" i="100" s="1"/>
  <c r="H112" i="100"/>
  <c r="E180" i="96"/>
  <c r="R180" i="96"/>
  <c r="H180" i="96" s="1"/>
  <c r="F180" i="96"/>
  <c r="S180" i="96"/>
  <c r="P178" i="117"/>
  <c r="I177" i="117"/>
  <c r="Q178" i="117"/>
  <c r="F178" i="117" s="1"/>
  <c r="R181" i="116"/>
  <c r="H181" i="116" s="1"/>
  <c r="E181" i="116"/>
  <c r="S181" i="116"/>
  <c r="V118" i="115"/>
  <c r="H118" i="115"/>
  <c r="R179" i="95"/>
  <c r="S179" i="95"/>
  <c r="F114" i="114"/>
  <c r="X114" i="114"/>
  <c r="U118" i="112"/>
  <c r="E118" i="112" s="1"/>
  <c r="I117" i="112"/>
  <c r="V113" i="111"/>
  <c r="H113" i="111"/>
  <c r="V117" i="110"/>
  <c r="H117" i="110"/>
  <c r="V118" i="109"/>
  <c r="H118" i="109"/>
  <c r="V118" i="108"/>
  <c r="H118" i="108"/>
  <c r="F117" i="107"/>
  <c r="X117" i="107"/>
  <c r="U114" i="106"/>
  <c r="E114" i="106" s="1"/>
  <c r="I113" i="106"/>
  <c r="V113" i="105"/>
  <c r="H113" i="105"/>
  <c r="P184" i="94"/>
  <c r="Q184" i="94"/>
  <c r="U118" i="104"/>
  <c r="E118" i="104" s="1"/>
  <c r="I117" i="104"/>
  <c r="U117" i="103"/>
  <c r="E117" i="103" s="1"/>
  <c r="I116" i="103"/>
  <c r="U118" i="102"/>
  <c r="E118" i="102" s="1"/>
  <c r="I117" i="102"/>
  <c r="V113" i="101"/>
  <c r="H113" i="101"/>
  <c r="V115" i="99"/>
  <c r="H115" i="99"/>
  <c r="W104" i="98"/>
  <c r="P186" i="98"/>
  <c r="Q186" i="98"/>
  <c r="P178" i="97"/>
  <c r="I177" i="97"/>
  <c r="Q178" i="97"/>
  <c r="F178" i="97" s="1"/>
  <c r="W117" i="103" l="1"/>
  <c r="W114" i="106"/>
  <c r="W118" i="112"/>
  <c r="V111" i="113"/>
  <c r="F111" i="113" s="1"/>
  <c r="W118" i="102"/>
  <c r="W118" i="104"/>
  <c r="X100" i="95"/>
  <c r="F100" i="95"/>
  <c r="W103" i="94"/>
  <c r="E103" i="94"/>
  <c r="F112" i="100"/>
  <c r="X112" i="100"/>
  <c r="P181" i="96"/>
  <c r="Q181" i="96"/>
  <c r="I180" i="96"/>
  <c r="R178" i="117"/>
  <c r="H178" i="117" s="1"/>
  <c r="E178" i="117"/>
  <c r="S178" i="117"/>
  <c r="P182" i="116"/>
  <c r="I181" i="116"/>
  <c r="Q182" i="116"/>
  <c r="F182" i="116" s="1"/>
  <c r="F118" i="115"/>
  <c r="X118" i="115"/>
  <c r="U115" i="114"/>
  <c r="E115" i="114" s="1"/>
  <c r="I114" i="114"/>
  <c r="P180" i="95"/>
  <c r="Q180" i="95"/>
  <c r="V118" i="112"/>
  <c r="H118" i="112"/>
  <c r="F113" i="111"/>
  <c r="X113" i="111"/>
  <c r="F117" i="110"/>
  <c r="X117" i="110"/>
  <c r="F118" i="109"/>
  <c r="X118" i="109"/>
  <c r="F118" i="108"/>
  <c r="X118" i="108"/>
  <c r="U118" i="107"/>
  <c r="E118" i="107" s="1"/>
  <c r="I117" i="107"/>
  <c r="W118" i="107"/>
  <c r="V114" i="106"/>
  <c r="H114" i="106"/>
  <c r="F113" i="105"/>
  <c r="X113" i="105"/>
  <c r="V118" i="104"/>
  <c r="H118" i="104"/>
  <c r="S184" i="94"/>
  <c r="R184" i="94"/>
  <c r="V117" i="103"/>
  <c r="H117" i="103"/>
  <c r="V118" i="102"/>
  <c r="H118" i="102"/>
  <c r="F113" i="101"/>
  <c r="X113" i="101"/>
  <c r="F115" i="99"/>
  <c r="X115" i="99"/>
  <c r="V104" i="98"/>
  <c r="H104" i="98"/>
  <c r="R186" i="98"/>
  <c r="S186" i="98"/>
  <c r="S178" i="97"/>
  <c r="R178" i="97"/>
  <c r="H178" i="97" s="1"/>
  <c r="E178" i="97"/>
  <c r="X111" i="113" l="1"/>
  <c r="W115" i="114"/>
  <c r="U101" i="95"/>
  <c r="I100" i="95"/>
  <c r="V103" i="94"/>
  <c r="H103" i="94"/>
  <c r="I112" i="100"/>
  <c r="U113" i="100"/>
  <c r="E113" i="100" s="1"/>
  <c r="I111" i="113"/>
  <c r="U112" i="113"/>
  <c r="E112" i="113" s="1"/>
  <c r="F181" i="96"/>
  <c r="S181" i="96"/>
  <c r="E181" i="96"/>
  <c r="R181" i="96"/>
  <c r="H181" i="96" s="1"/>
  <c r="P179" i="117"/>
  <c r="I178" i="117"/>
  <c r="Q179" i="117"/>
  <c r="F179" i="117" s="1"/>
  <c r="R182" i="116"/>
  <c r="H182" i="116" s="1"/>
  <c r="E182" i="116"/>
  <c r="S182" i="116"/>
  <c r="U119" i="115"/>
  <c r="E119" i="115" s="1"/>
  <c r="I118" i="115"/>
  <c r="W119" i="115"/>
  <c r="S180" i="95"/>
  <c r="V115" i="114"/>
  <c r="H115" i="114"/>
  <c r="R180" i="95"/>
  <c r="F118" i="112"/>
  <c r="X118" i="112"/>
  <c r="U114" i="111"/>
  <c r="E114" i="111" s="1"/>
  <c r="I113" i="111"/>
  <c r="U118" i="110"/>
  <c r="E118" i="110" s="1"/>
  <c r="I117" i="110"/>
  <c r="W118" i="110"/>
  <c r="U119" i="109"/>
  <c r="E119" i="109" s="1"/>
  <c r="I118" i="109"/>
  <c r="U119" i="108"/>
  <c r="E119" i="108" s="1"/>
  <c r="I118" i="108"/>
  <c r="V118" i="107"/>
  <c r="H118" i="107"/>
  <c r="F114" i="106"/>
  <c r="X114" i="106"/>
  <c r="U114" i="105"/>
  <c r="E114" i="105" s="1"/>
  <c r="I113" i="105"/>
  <c r="W114" i="105"/>
  <c r="P185" i="94"/>
  <c r="Q185" i="94"/>
  <c r="F118" i="104"/>
  <c r="X118" i="104"/>
  <c r="F117" i="103"/>
  <c r="X117" i="103"/>
  <c r="F118" i="102"/>
  <c r="X118" i="102"/>
  <c r="U114" i="101"/>
  <c r="E114" i="101" s="1"/>
  <c r="I113" i="101"/>
  <c r="U116" i="99"/>
  <c r="E116" i="99" s="1"/>
  <c r="I115" i="99"/>
  <c r="W116" i="99"/>
  <c r="X104" i="98"/>
  <c r="F104" i="98"/>
  <c r="P187" i="98"/>
  <c r="Q187" i="98"/>
  <c r="P179" i="97"/>
  <c r="I178" i="97"/>
  <c r="Q179" i="97"/>
  <c r="F179" i="97" s="1"/>
  <c r="W114" i="101" l="1"/>
  <c r="W119" i="108"/>
  <c r="W114" i="111"/>
  <c r="V114" i="111" s="1"/>
  <c r="W119" i="109"/>
  <c r="W101" i="95"/>
  <c r="E101" i="95"/>
  <c r="X103" i="94"/>
  <c r="F103" i="94"/>
  <c r="W112" i="113"/>
  <c r="V112" i="113" s="1"/>
  <c r="W113" i="100"/>
  <c r="V113" i="100" s="1"/>
  <c r="H112" i="113"/>
  <c r="H113" i="100"/>
  <c r="I181" i="96"/>
  <c r="P182" i="96"/>
  <c r="Q182" i="96"/>
  <c r="R179" i="117"/>
  <c r="H179" i="117" s="1"/>
  <c r="E179" i="117"/>
  <c r="S179" i="117"/>
  <c r="P183" i="116"/>
  <c r="I182" i="116"/>
  <c r="Q183" i="116"/>
  <c r="F183" i="116" s="1"/>
  <c r="V119" i="115"/>
  <c r="H119" i="115"/>
  <c r="P181" i="95"/>
  <c r="Q181" i="95"/>
  <c r="F115" i="114"/>
  <c r="X115" i="114"/>
  <c r="U119" i="112"/>
  <c r="E119" i="112" s="1"/>
  <c r="I118" i="112"/>
  <c r="H114" i="111"/>
  <c r="V118" i="110"/>
  <c r="H118" i="110"/>
  <c r="V119" i="109"/>
  <c r="H119" i="109"/>
  <c r="V119" i="108"/>
  <c r="H119" i="108"/>
  <c r="F118" i="107"/>
  <c r="X118" i="107"/>
  <c r="U115" i="106"/>
  <c r="E115" i="106" s="1"/>
  <c r="I114" i="106"/>
  <c r="S185" i="94"/>
  <c r="V114" i="105"/>
  <c r="H114" i="105"/>
  <c r="U119" i="104"/>
  <c r="E119" i="104" s="1"/>
  <c r="I118" i="104"/>
  <c r="W119" i="104"/>
  <c r="P186" i="94"/>
  <c r="R185" i="94"/>
  <c r="U118" i="103"/>
  <c r="E118" i="103" s="1"/>
  <c r="I117" i="103"/>
  <c r="W118" i="103"/>
  <c r="U119" i="102"/>
  <c r="E119" i="102" s="1"/>
  <c r="I118" i="102"/>
  <c r="V114" i="101"/>
  <c r="H114" i="101"/>
  <c r="V116" i="99"/>
  <c r="H116" i="99"/>
  <c r="U105" i="98"/>
  <c r="I104" i="98"/>
  <c r="R187" i="98"/>
  <c r="S187" i="98"/>
  <c r="S179" i="97"/>
  <c r="R179" i="97"/>
  <c r="H179" i="97" s="1"/>
  <c r="E179" i="97"/>
  <c r="W119" i="112" l="1"/>
  <c r="W119" i="102"/>
  <c r="V101" i="95"/>
  <c r="H101" i="95"/>
  <c r="U104" i="94"/>
  <c r="I103" i="94"/>
  <c r="F112" i="113"/>
  <c r="X112" i="113"/>
  <c r="F113" i="100"/>
  <c r="X113" i="100"/>
  <c r="R182" i="96"/>
  <c r="H182" i="96" s="1"/>
  <c r="E182" i="96"/>
  <c r="F182" i="96"/>
  <c r="S182" i="96"/>
  <c r="W115" i="106"/>
  <c r="V115" i="106" s="1"/>
  <c r="P180" i="117"/>
  <c r="I179" i="117"/>
  <c r="Q180" i="117"/>
  <c r="F180" i="117" s="1"/>
  <c r="R183" i="116"/>
  <c r="H183" i="116" s="1"/>
  <c r="E183" i="116"/>
  <c r="S183" i="116"/>
  <c r="Q186" i="94"/>
  <c r="F119" i="115"/>
  <c r="X119" i="115"/>
  <c r="S181" i="95"/>
  <c r="U116" i="114"/>
  <c r="E116" i="114" s="1"/>
  <c r="I115" i="114"/>
  <c r="R181" i="95"/>
  <c r="V119" i="112"/>
  <c r="H119" i="112"/>
  <c r="F114" i="111"/>
  <c r="X114" i="111"/>
  <c r="F118" i="110"/>
  <c r="X118" i="110"/>
  <c r="F119" i="109"/>
  <c r="X119" i="109"/>
  <c r="F119" i="108"/>
  <c r="X119" i="108"/>
  <c r="U119" i="107"/>
  <c r="E119" i="107" s="1"/>
  <c r="I118" i="107"/>
  <c r="W119" i="107"/>
  <c r="H115" i="106"/>
  <c r="F114" i="105"/>
  <c r="X114" i="105"/>
  <c r="V119" i="104"/>
  <c r="H119" i="104"/>
  <c r="V118" i="103"/>
  <c r="H118" i="103"/>
  <c r="V119" i="102"/>
  <c r="H119" i="102"/>
  <c r="F114" i="101"/>
  <c r="X114" i="101"/>
  <c r="F116" i="99"/>
  <c r="X116" i="99"/>
  <c r="W105" i="98"/>
  <c r="E105" i="98"/>
  <c r="P188" i="98"/>
  <c r="Q188" i="98"/>
  <c r="P180" i="97"/>
  <c r="I179" i="97"/>
  <c r="Q180" i="97"/>
  <c r="F180" i="97" s="1"/>
  <c r="X101" i="95" l="1"/>
  <c r="F101" i="95"/>
  <c r="W104" i="94"/>
  <c r="E104" i="94"/>
  <c r="R186" i="94"/>
  <c r="S186" i="94"/>
  <c r="P187" i="94" s="1"/>
  <c r="U114" i="100"/>
  <c r="E114" i="100" s="1"/>
  <c r="I113" i="100"/>
  <c r="I112" i="113"/>
  <c r="U113" i="113"/>
  <c r="E113" i="113" s="1"/>
  <c r="I182" i="96"/>
  <c r="P183" i="96"/>
  <c r="Q183" i="96"/>
  <c r="R180" i="117"/>
  <c r="H180" i="117" s="1"/>
  <c r="E180" i="117"/>
  <c r="S180" i="117"/>
  <c r="P184" i="116"/>
  <c r="I183" i="116"/>
  <c r="Q184" i="116"/>
  <c r="F184" i="116" s="1"/>
  <c r="U120" i="115"/>
  <c r="E120" i="115" s="1"/>
  <c r="I119" i="115"/>
  <c r="W120" i="115"/>
  <c r="W116" i="114"/>
  <c r="P182" i="95"/>
  <c r="Q182" i="95"/>
  <c r="F119" i="112"/>
  <c r="X119" i="112"/>
  <c r="U115" i="111"/>
  <c r="E115" i="111" s="1"/>
  <c r="I114" i="111"/>
  <c r="W115" i="111"/>
  <c r="U119" i="110"/>
  <c r="E119" i="110" s="1"/>
  <c r="I118" i="110"/>
  <c r="W119" i="110"/>
  <c r="U120" i="109"/>
  <c r="E120" i="109" s="1"/>
  <c r="I119" i="109"/>
  <c r="W120" i="109"/>
  <c r="U120" i="108"/>
  <c r="E120" i="108" s="1"/>
  <c r="I119" i="108"/>
  <c r="W120" i="108"/>
  <c r="V119" i="107"/>
  <c r="H119" i="107"/>
  <c r="F115" i="106"/>
  <c r="X115" i="106"/>
  <c r="U115" i="105"/>
  <c r="E115" i="105" s="1"/>
  <c r="I114" i="105"/>
  <c r="W115" i="105"/>
  <c r="Q187" i="94"/>
  <c r="F119" i="104"/>
  <c r="X119" i="104"/>
  <c r="F118" i="103"/>
  <c r="X118" i="103"/>
  <c r="F119" i="102"/>
  <c r="X119" i="102"/>
  <c r="U115" i="101"/>
  <c r="E115" i="101" s="1"/>
  <c r="I114" i="101"/>
  <c r="U117" i="99"/>
  <c r="E117" i="99" s="1"/>
  <c r="I116" i="99"/>
  <c r="W117" i="99"/>
  <c r="V105" i="98"/>
  <c r="H105" i="98"/>
  <c r="R188" i="98"/>
  <c r="S188" i="98"/>
  <c r="S180" i="97"/>
  <c r="R180" i="97"/>
  <c r="H180" i="97" s="1"/>
  <c r="E180" i="97"/>
  <c r="W115" i="101" l="1"/>
  <c r="U102" i="95"/>
  <c r="I101" i="95"/>
  <c r="V104" i="94"/>
  <c r="H104" i="94"/>
  <c r="W113" i="113"/>
  <c r="H113" i="113" s="1"/>
  <c r="W114" i="100"/>
  <c r="V114" i="100" s="1"/>
  <c r="H114" i="100"/>
  <c r="R183" i="96"/>
  <c r="H183" i="96" s="1"/>
  <c r="E183" i="96"/>
  <c r="F183" i="96"/>
  <c r="S183" i="96"/>
  <c r="P181" i="117"/>
  <c r="I180" i="117"/>
  <c r="Q181" i="117"/>
  <c r="F181" i="117" s="1"/>
  <c r="R184" i="116"/>
  <c r="H184" i="116" s="1"/>
  <c r="E184" i="116"/>
  <c r="S184" i="116"/>
  <c r="V120" i="115"/>
  <c r="H120" i="115"/>
  <c r="S182" i="95"/>
  <c r="R182" i="95"/>
  <c r="V116" i="114"/>
  <c r="H116" i="114"/>
  <c r="U120" i="112"/>
  <c r="E120" i="112" s="1"/>
  <c r="I119" i="112"/>
  <c r="W120" i="112"/>
  <c r="V115" i="111"/>
  <c r="H115" i="111"/>
  <c r="V119" i="110"/>
  <c r="H119" i="110"/>
  <c r="V120" i="109"/>
  <c r="H120" i="109"/>
  <c r="V120" i="108"/>
  <c r="H120" i="108"/>
  <c r="F119" i="107"/>
  <c r="X119" i="107"/>
  <c r="U116" i="106"/>
  <c r="E116" i="106" s="1"/>
  <c r="I115" i="106"/>
  <c r="W116" i="106"/>
  <c r="V115" i="105"/>
  <c r="H115" i="105"/>
  <c r="U120" i="104"/>
  <c r="E120" i="104" s="1"/>
  <c r="I119" i="104"/>
  <c r="S187" i="94"/>
  <c r="R187" i="94"/>
  <c r="U119" i="103"/>
  <c r="E119" i="103" s="1"/>
  <c r="I118" i="103"/>
  <c r="U120" i="102"/>
  <c r="E120" i="102" s="1"/>
  <c r="I119" i="102"/>
  <c r="W120" i="102"/>
  <c r="V115" i="101"/>
  <c r="H115" i="101"/>
  <c r="V117" i="99"/>
  <c r="H117" i="99"/>
  <c r="X105" i="98"/>
  <c r="F105" i="98"/>
  <c r="P189" i="98"/>
  <c r="Q189" i="98"/>
  <c r="P181" i="97"/>
  <c r="I180" i="97"/>
  <c r="Q181" i="97"/>
  <c r="F181" i="97" s="1"/>
  <c r="V113" i="113" l="1"/>
  <c r="W102" i="95"/>
  <c r="E102" i="95"/>
  <c r="X104" i="94"/>
  <c r="F104" i="94"/>
  <c r="W120" i="104"/>
  <c r="V120" i="104" s="1"/>
  <c r="F113" i="113"/>
  <c r="X113" i="113"/>
  <c r="F114" i="100"/>
  <c r="X114" i="100"/>
  <c r="I183" i="96"/>
  <c r="P184" i="96"/>
  <c r="Q184" i="96"/>
  <c r="R181" i="117"/>
  <c r="H181" i="117" s="1"/>
  <c r="E181" i="117"/>
  <c r="S181" i="117"/>
  <c r="P185" i="116"/>
  <c r="I184" i="116"/>
  <c r="Q185" i="116"/>
  <c r="F185" i="116" s="1"/>
  <c r="F120" i="115"/>
  <c r="X120" i="115"/>
  <c r="P183" i="95"/>
  <c r="Q183" i="95"/>
  <c r="F116" i="114"/>
  <c r="X116" i="114"/>
  <c r="V120" i="112"/>
  <c r="H120" i="112"/>
  <c r="F115" i="111"/>
  <c r="X115" i="111"/>
  <c r="F119" i="110"/>
  <c r="X119" i="110"/>
  <c r="F120" i="109"/>
  <c r="X120" i="109"/>
  <c r="W119" i="103"/>
  <c r="V119" i="103" s="1"/>
  <c r="F120" i="108"/>
  <c r="X120" i="108"/>
  <c r="U120" i="107"/>
  <c r="E120" i="107" s="1"/>
  <c r="I119" i="107"/>
  <c r="W120" i="107"/>
  <c r="V116" i="106"/>
  <c r="H116" i="106"/>
  <c r="F115" i="105"/>
  <c r="X115" i="105"/>
  <c r="Q188" i="94"/>
  <c r="P188" i="94"/>
  <c r="H120" i="104"/>
  <c r="H119" i="103"/>
  <c r="V120" i="102"/>
  <c r="H120" i="102"/>
  <c r="F115" i="101"/>
  <c r="X115" i="101"/>
  <c r="F117" i="99"/>
  <c r="X117" i="99"/>
  <c r="U106" i="98"/>
  <c r="I105" i="98"/>
  <c r="R189" i="98"/>
  <c r="S189" i="98"/>
  <c r="S181" i="97"/>
  <c r="R181" i="97"/>
  <c r="H181" i="97" s="1"/>
  <c r="E181" i="97"/>
  <c r="V102" i="95" l="1"/>
  <c r="H102" i="95"/>
  <c r="U105" i="94"/>
  <c r="I104" i="94"/>
  <c r="U115" i="100"/>
  <c r="E115" i="100" s="1"/>
  <c r="I114" i="100"/>
  <c r="U114" i="113"/>
  <c r="E114" i="113" s="1"/>
  <c r="I113" i="113"/>
  <c r="E184" i="96"/>
  <c r="R184" i="96"/>
  <c r="H184" i="96" s="1"/>
  <c r="F184" i="96"/>
  <c r="S184" i="96"/>
  <c r="P182" i="117"/>
  <c r="I181" i="117"/>
  <c r="Q182" i="117"/>
  <c r="F182" i="117" s="1"/>
  <c r="R185" i="116"/>
  <c r="H185" i="116" s="1"/>
  <c r="E185" i="116"/>
  <c r="S185" i="116"/>
  <c r="S183" i="95"/>
  <c r="P184" i="95" s="1"/>
  <c r="U121" i="115"/>
  <c r="E121" i="115" s="1"/>
  <c r="I120" i="115"/>
  <c r="W121" i="115"/>
  <c r="U117" i="114"/>
  <c r="E117" i="114" s="1"/>
  <c r="I116" i="114"/>
  <c r="R183" i="95"/>
  <c r="F120" i="112"/>
  <c r="X120" i="112"/>
  <c r="U116" i="111"/>
  <c r="E116" i="111" s="1"/>
  <c r="I115" i="111"/>
  <c r="U120" i="110"/>
  <c r="E120" i="110" s="1"/>
  <c r="I119" i="110"/>
  <c r="U121" i="109"/>
  <c r="E121" i="109" s="1"/>
  <c r="I120" i="109"/>
  <c r="U121" i="108"/>
  <c r="E121" i="108" s="1"/>
  <c r="I120" i="108"/>
  <c r="V120" i="107"/>
  <c r="H120" i="107"/>
  <c r="F116" i="106"/>
  <c r="X116" i="106"/>
  <c r="U116" i="105"/>
  <c r="E116" i="105" s="1"/>
  <c r="I115" i="105"/>
  <c r="F120" i="104"/>
  <c r="X120" i="104"/>
  <c r="R188" i="94"/>
  <c r="S188" i="94"/>
  <c r="F119" i="103"/>
  <c r="X119" i="103"/>
  <c r="F120" i="102"/>
  <c r="X120" i="102"/>
  <c r="U116" i="101"/>
  <c r="E116" i="101" s="1"/>
  <c r="I115" i="101"/>
  <c r="U118" i="99"/>
  <c r="E118" i="99" s="1"/>
  <c r="I117" i="99"/>
  <c r="W106" i="98"/>
  <c r="E106" i="98"/>
  <c r="P190" i="98"/>
  <c r="Q190" i="98"/>
  <c r="P182" i="97"/>
  <c r="I181" i="97"/>
  <c r="Q182" i="97"/>
  <c r="F182" i="97" s="1"/>
  <c r="W116" i="105" l="1"/>
  <c r="W120" i="110"/>
  <c r="W116" i="101"/>
  <c r="W121" i="108"/>
  <c r="W118" i="99"/>
  <c r="W121" i="109"/>
  <c r="V121" i="109" s="1"/>
  <c r="W116" i="111"/>
  <c r="W117" i="114"/>
  <c r="X102" i="95"/>
  <c r="F102" i="95"/>
  <c r="W105" i="94"/>
  <c r="E105" i="94"/>
  <c r="Q184" i="95"/>
  <c r="S184" i="95" s="1"/>
  <c r="W115" i="100"/>
  <c r="V115" i="100" s="1"/>
  <c r="W114" i="113"/>
  <c r="V114" i="113" s="1"/>
  <c r="H115" i="100"/>
  <c r="I184" i="96"/>
  <c r="P185" i="96"/>
  <c r="Q185" i="96"/>
  <c r="R182" i="117"/>
  <c r="H182" i="117" s="1"/>
  <c r="E182" i="117"/>
  <c r="S182" i="117"/>
  <c r="P186" i="116"/>
  <c r="I185" i="116"/>
  <c r="Q186" i="116"/>
  <c r="F186" i="116" s="1"/>
  <c r="V121" i="115"/>
  <c r="H121" i="115"/>
  <c r="V117" i="114"/>
  <c r="H117" i="114"/>
  <c r="R184" i="95"/>
  <c r="U121" i="112"/>
  <c r="E121" i="112" s="1"/>
  <c r="I120" i="112"/>
  <c r="V116" i="111"/>
  <c r="H116" i="111"/>
  <c r="V120" i="110"/>
  <c r="H120" i="110"/>
  <c r="H121" i="109"/>
  <c r="V121" i="108"/>
  <c r="H121" i="108"/>
  <c r="F120" i="107"/>
  <c r="X120" i="107"/>
  <c r="U117" i="106"/>
  <c r="E117" i="106" s="1"/>
  <c r="I116" i="106"/>
  <c r="V116" i="105"/>
  <c r="H116" i="105"/>
  <c r="P189" i="94"/>
  <c r="Q189" i="94"/>
  <c r="U121" i="104"/>
  <c r="E121" i="104" s="1"/>
  <c r="I120" i="104"/>
  <c r="U120" i="103"/>
  <c r="E120" i="103" s="1"/>
  <c r="I119" i="103"/>
  <c r="W120" i="103"/>
  <c r="U121" i="102"/>
  <c r="E121" i="102" s="1"/>
  <c r="I120" i="102"/>
  <c r="V116" i="101"/>
  <c r="H116" i="101"/>
  <c r="V118" i="99"/>
  <c r="H118" i="99"/>
  <c r="V106" i="98"/>
  <c r="H106" i="98"/>
  <c r="R190" i="98"/>
  <c r="S190" i="98"/>
  <c r="S182" i="97"/>
  <c r="R182" i="97"/>
  <c r="H182" i="97" s="1"/>
  <c r="E182" i="97"/>
  <c r="W121" i="102" l="1"/>
  <c r="W121" i="104"/>
  <c r="W117" i="106"/>
  <c r="W121" i="112"/>
  <c r="U103" i="95"/>
  <c r="I102" i="95"/>
  <c r="V105" i="94"/>
  <c r="H105" i="94"/>
  <c r="H114" i="113"/>
  <c r="F115" i="100"/>
  <c r="X115" i="100"/>
  <c r="F114" i="113"/>
  <c r="X114" i="113"/>
  <c r="E185" i="96"/>
  <c r="R185" i="96"/>
  <c r="H185" i="96" s="1"/>
  <c r="F185" i="96"/>
  <c r="S185" i="96"/>
  <c r="P183" i="117"/>
  <c r="I182" i="117"/>
  <c r="Q183" i="117"/>
  <c r="F183" i="117" s="1"/>
  <c r="R186" i="116"/>
  <c r="H186" i="116" s="1"/>
  <c r="E186" i="116"/>
  <c r="S186" i="116"/>
  <c r="F121" i="115"/>
  <c r="X121" i="115"/>
  <c r="P185" i="95"/>
  <c r="Q185" i="95"/>
  <c r="F117" i="114"/>
  <c r="X117" i="114"/>
  <c r="V121" i="112"/>
  <c r="H121" i="112"/>
  <c r="F116" i="111"/>
  <c r="X116" i="111"/>
  <c r="F120" i="110"/>
  <c r="X120" i="110"/>
  <c r="F121" i="109"/>
  <c r="X121" i="109"/>
  <c r="F121" i="108"/>
  <c r="X121" i="108"/>
  <c r="U121" i="107"/>
  <c r="E121" i="107" s="1"/>
  <c r="I120" i="107"/>
  <c r="V117" i="106"/>
  <c r="H117" i="106"/>
  <c r="F116" i="105"/>
  <c r="X116" i="105"/>
  <c r="V121" i="104"/>
  <c r="H121" i="104"/>
  <c r="S189" i="94"/>
  <c r="R189" i="94"/>
  <c r="V120" i="103"/>
  <c r="H120" i="103"/>
  <c r="V121" i="102"/>
  <c r="H121" i="102"/>
  <c r="F116" i="101"/>
  <c r="X116" i="101"/>
  <c r="F118" i="99"/>
  <c r="X118" i="99"/>
  <c r="X106" i="98"/>
  <c r="F106" i="98"/>
  <c r="P191" i="98"/>
  <c r="Q191" i="98"/>
  <c r="P183" i="97"/>
  <c r="I182" i="97"/>
  <c r="Q183" i="97"/>
  <c r="F183" i="97" s="1"/>
  <c r="W103" i="95" l="1"/>
  <c r="E103" i="95"/>
  <c r="X105" i="94"/>
  <c r="F105" i="94"/>
  <c r="U115" i="113"/>
  <c r="E115" i="113" s="1"/>
  <c r="I114" i="113"/>
  <c r="U116" i="100"/>
  <c r="E116" i="100" s="1"/>
  <c r="I115" i="100"/>
  <c r="I185" i="96"/>
  <c r="P186" i="96"/>
  <c r="Q186" i="96"/>
  <c r="W121" i="107"/>
  <c r="V121" i="107" s="1"/>
  <c r="R183" i="117"/>
  <c r="H183" i="117" s="1"/>
  <c r="E183" i="117"/>
  <c r="S183" i="117"/>
  <c r="P187" i="116"/>
  <c r="I186" i="116"/>
  <c r="Q187" i="116"/>
  <c r="F187" i="116" s="1"/>
  <c r="U122" i="115"/>
  <c r="E122" i="115" s="1"/>
  <c r="I121" i="115"/>
  <c r="W122" i="115"/>
  <c r="S185" i="95"/>
  <c r="U118" i="114"/>
  <c r="E118" i="114" s="1"/>
  <c r="I117" i="114"/>
  <c r="R185" i="95"/>
  <c r="F121" i="112"/>
  <c r="X121" i="112"/>
  <c r="U117" i="111"/>
  <c r="E117" i="111" s="1"/>
  <c r="I116" i="111"/>
  <c r="U121" i="110"/>
  <c r="E121" i="110" s="1"/>
  <c r="I120" i="110"/>
  <c r="U122" i="109"/>
  <c r="E122" i="109" s="1"/>
  <c r="I121" i="109"/>
  <c r="U122" i="108"/>
  <c r="E122" i="108" s="1"/>
  <c r="I121" i="108"/>
  <c r="H121" i="107"/>
  <c r="F117" i="106"/>
  <c r="X117" i="106"/>
  <c r="U117" i="105"/>
  <c r="E117" i="105" s="1"/>
  <c r="I116" i="105"/>
  <c r="P190" i="94"/>
  <c r="Q190" i="94"/>
  <c r="F121" i="104"/>
  <c r="X121" i="104"/>
  <c r="F120" i="103"/>
  <c r="X120" i="103"/>
  <c r="F121" i="102"/>
  <c r="X121" i="102"/>
  <c r="U117" i="101"/>
  <c r="E117" i="101" s="1"/>
  <c r="I116" i="101"/>
  <c r="W117" i="101"/>
  <c r="U119" i="99"/>
  <c r="E119" i="99" s="1"/>
  <c r="I118" i="99"/>
  <c r="W119" i="99"/>
  <c r="U107" i="98"/>
  <c r="E107" i="98" s="1"/>
  <c r="I106" i="98"/>
  <c r="R191" i="98"/>
  <c r="S191" i="98"/>
  <c r="S183" i="97"/>
  <c r="R183" i="97"/>
  <c r="H183" i="97" s="1"/>
  <c r="E183" i="97"/>
  <c r="W121" i="110" l="1"/>
  <c r="W117" i="105"/>
  <c r="W122" i="108"/>
  <c r="W122" i="109"/>
  <c r="W117" i="111"/>
  <c r="V117" i="111" s="1"/>
  <c r="W118" i="114"/>
  <c r="V118" i="114" s="1"/>
  <c r="V103" i="95"/>
  <c r="H103" i="95"/>
  <c r="U106" i="94"/>
  <c r="I105" i="94"/>
  <c r="W116" i="100"/>
  <c r="V116" i="100" s="1"/>
  <c r="W115" i="113"/>
  <c r="V115" i="113" s="1"/>
  <c r="H116" i="100"/>
  <c r="R186" i="96"/>
  <c r="H186" i="96" s="1"/>
  <c r="E186" i="96"/>
  <c r="S186" i="96"/>
  <c r="F186" i="96"/>
  <c r="P184" i="117"/>
  <c r="I183" i="117"/>
  <c r="Q184" i="117"/>
  <c r="F184" i="117" s="1"/>
  <c r="R187" i="116"/>
  <c r="H187" i="116" s="1"/>
  <c r="E187" i="116"/>
  <c r="S187" i="116"/>
  <c r="V122" i="115"/>
  <c r="H122" i="115"/>
  <c r="H118" i="114"/>
  <c r="P186" i="95"/>
  <c r="Q186" i="95"/>
  <c r="U122" i="112"/>
  <c r="E122" i="112" s="1"/>
  <c r="I121" i="112"/>
  <c r="H117" i="111"/>
  <c r="V121" i="110"/>
  <c r="H121" i="110"/>
  <c r="V122" i="109"/>
  <c r="H122" i="109"/>
  <c r="V122" i="108"/>
  <c r="H122" i="108"/>
  <c r="F121" i="107"/>
  <c r="X121" i="107"/>
  <c r="U118" i="106"/>
  <c r="E118" i="106" s="1"/>
  <c r="I117" i="106"/>
  <c r="V117" i="105"/>
  <c r="H117" i="105"/>
  <c r="U122" i="104"/>
  <c r="E122" i="104" s="1"/>
  <c r="I121" i="104"/>
  <c r="S190" i="94"/>
  <c r="R190" i="94"/>
  <c r="U121" i="103"/>
  <c r="E121" i="103" s="1"/>
  <c r="I120" i="103"/>
  <c r="U122" i="102"/>
  <c r="E122" i="102" s="1"/>
  <c r="I121" i="102"/>
  <c r="V117" i="101"/>
  <c r="H117" i="101"/>
  <c r="V119" i="99"/>
  <c r="H119" i="99"/>
  <c r="W107" i="98"/>
  <c r="P192" i="98"/>
  <c r="Q192" i="98"/>
  <c r="P184" i="97"/>
  <c r="I183" i="97"/>
  <c r="Q184" i="97"/>
  <c r="F184" i="97" s="1"/>
  <c r="W122" i="112" l="1"/>
  <c r="W122" i="104"/>
  <c r="W121" i="103"/>
  <c r="W122" i="102"/>
  <c r="W118" i="106"/>
  <c r="V118" i="106" s="1"/>
  <c r="X103" i="95"/>
  <c r="F103" i="95"/>
  <c r="W106" i="94"/>
  <c r="E106" i="94"/>
  <c r="H115" i="113"/>
  <c r="F115" i="113"/>
  <c r="X115" i="113"/>
  <c r="F116" i="100"/>
  <c r="X116" i="100"/>
  <c r="P187" i="96"/>
  <c r="Q187" i="96"/>
  <c r="I186" i="96"/>
  <c r="R184" i="117"/>
  <c r="H184" i="117" s="1"/>
  <c r="E184" i="117"/>
  <c r="S184" i="117"/>
  <c r="P188" i="116"/>
  <c r="I187" i="116"/>
  <c r="Q188" i="116"/>
  <c r="F188" i="116" s="1"/>
  <c r="F122" i="115"/>
  <c r="X122" i="115"/>
  <c r="R186" i="95"/>
  <c r="S186" i="95"/>
  <c r="F118" i="114"/>
  <c r="X118" i="114"/>
  <c r="V122" i="112"/>
  <c r="H122" i="112"/>
  <c r="F117" i="111"/>
  <c r="X117" i="111"/>
  <c r="F121" i="110"/>
  <c r="X121" i="110"/>
  <c r="F122" i="109"/>
  <c r="X122" i="109"/>
  <c r="F122" i="108"/>
  <c r="X122" i="108"/>
  <c r="U122" i="107"/>
  <c r="E122" i="107" s="1"/>
  <c r="I121" i="107"/>
  <c r="W122" i="107"/>
  <c r="H118" i="106"/>
  <c r="F117" i="105"/>
  <c r="X117" i="105"/>
  <c r="Q191" i="94"/>
  <c r="P191" i="94"/>
  <c r="V122" i="104"/>
  <c r="H122" i="104"/>
  <c r="V121" i="103"/>
  <c r="H121" i="103"/>
  <c r="V122" i="102"/>
  <c r="H122" i="102"/>
  <c r="F117" i="101"/>
  <c r="X117" i="101"/>
  <c r="F119" i="99"/>
  <c r="X119" i="99"/>
  <c r="V107" i="98"/>
  <c r="H107" i="98"/>
  <c r="R192" i="98"/>
  <c r="S192" i="98"/>
  <c r="S184" i="97"/>
  <c r="R184" i="97"/>
  <c r="H184" i="97" s="1"/>
  <c r="E184" i="97"/>
  <c r="U104" i="95" l="1"/>
  <c r="I103" i="95"/>
  <c r="V106" i="94"/>
  <c r="H106" i="94"/>
  <c r="I116" i="100"/>
  <c r="U117" i="100"/>
  <c r="E117" i="100" s="1"/>
  <c r="U116" i="113"/>
  <c r="E116" i="113" s="1"/>
  <c r="I115" i="113"/>
  <c r="F187" i="96"/>
  <c r="S187" i="96"/>
  <c r="R187" i="96"/>
  <c r="H187" i="96" s="1"/>
  <c r="E187" i="96"/>
  <c r="P185" i="117"/>
  <c r="I184" i="117"/>
  <c r="Q185" i="117"/>
  <c r="F185" i="117" s="1"/>
  <c r="R188" i="116"/>
  <c r="H188" i="116" s="1"/>
  <c r="E188" i="116"/>
  <c r="S188" i="116"/>
  <c r="U123" i="115"/>
  <c r="E123" i="115" s="1"/>
  <c r="I122" i="115"/>
  <c r="W123" i="115"/>
  <c r="U119" i="114"/>
  <c r="E119" i="114" s="1"/>
  <c r="I118" i="114"/>
  <c r="W119" i="114"/>
  <c r="P187" i="95"/>
  <c r="Q187" i="95"/>
  <c r="F122" i="112"/>
  <c r="X122" i="112"/>
  <c r="U118" i="111"/>
  <c r="E118" i="111" s="1"/>
  <c r="I117" i="111"/>
  <c r="U122" i="110"/>
  <c r="E122" i="110" s="1"/>
  <c r="I121" i="110"/>
  <c r="W122" i="110"/>
  <c r="U123" i="109"/>
  <c r="E123" i="109" s="1"/>
  <c r="I122" i="109"/>
  <c r="U123" i="108"/>
  <c r="E123" i="108" s="1"/>
  <c r="I122" i="108"/>
  <c r="V122" i="107"/>
  <c r="H122" i="107"/>
  <c r="F118" i="106"/>
  <c r="X118" i="106"/>
  <c r="U118" i="105"/>
  <c r="E118" i="105" s="1"/>
  <c r="I117" i="105"/>
  <c r="F122" i="104"/>
  <c r="X122" i="104"/>
  <c r="R191" i="94"/>
  <c r="S191" i="94"/>
  <c r="F121" i="103"/>
  <c r="X121" i="103"/>
  <c r="F122" i="102"/>
  <c r="X122" i="102"/>
  <c r="U118" i="101"/>
  <c r="E118" i="101" s="1"/>
  <c r="I117" i="101"/>
  <c r="U120" i="99"/>
  <c r="E120" i="99" s="1"/>
  <c r="I119" i="99"/>
  <c r="X107" i="98"/>
  <c r="F107" i="98"/>
  <c r="P193" i="98"/>
  <c r="Q193" i="98"/>
  <c r="P185" i="97"/>
  <c r="I184" i="97"/>
  <c r="Q185" i="97"/>
  <c r="F185" i="97" s="1"/>
  <c r="W118" i="105" l="1"/>
  <c r="W118" i="101"/>
  <c r="W123" i="108"/>
  <c r="W120" i="99"/>
  <c r="W123" i="109"/>
  <c r="W118" i="111"/>
  <c r="V118" i="111" s="1"/>
  <c r="W104" i="95"/>
  <c r="E104" i="95"/>
  <c r="X106" i="94"/>
  <c r="F106" i="94"/>
  <c r="W117" i="100"/>
  <c r="V117" i="100" s="1"/>
  <c r="W116" i="113"/>
  <c r="V116" i="113" s="1"/>
  <c r="H117" i="100"/>
  <c r="I187" i="96"/>
  <c r="P188" i="96"/>
  <c r="Q188" i="96"/>
  <c r="R185" i="117"/>
  <c r="H185" i="117" s="1"/>
  <c r="E185" i="117"/>
  <c r="S185" i="117"/>
  <c r="P189" i="116"/>
  <c r="I188" i="116"/>
  <c r="Q189" i="116"/>
  <c r="F189" i="116" s="1"/>
  <c r="V123" i="115"/>
  <c r="H123" i="115"/>
  <c r="S187" i="95"/>
  <c r="V119" i="114"/>
  <c r="H119" i="114"/>
  <c r="R187" i="95"/>
  <c r="U123" i="112"/>
  <c r="E123" i="112" s="1"/>
  <c r="I122" i="112"/>
  <c r="H118" i="111"/>
  <c r="V122" i="110"/>
  <c r="H122" i="110"/>
  <c r="V123" i="109"/>
  <c r="H123" i="109"/>
  <c r="V123" i="108"/>
  <c r="H123" i="108"/>
  <c r="F122" i="107"/>
  <c r="X122" i="107"/>
  <c r="U119" i="106"/>
  <c r="E119" i="106" s="1"/>
  <c r="I118" i="106"/>
  <c r="V118" i="105"/>
  <c r="H118" i="105"/>
  <c r="P192" i="94"/>
  <c r="Q192" i="94"/>
  <c r="U123" i="104"/>
  <c r="E123" i="104" s="1"/>
  <c r="I122" i="104"/>
  <c r="U122" i="103"/>
  <c r="E122" i="103" s="1"/>
  <c r="I121" i="103"/>
  <c r="U123" i="102"/>
  <c r="E123" i="102" s="1"/>
  <c r="I122" i="102"/>
  <c r="V118" i="101"/>
  <c r="H118" i="101"/>
  <c r="V120" i="99"/>
  <c r="H120" i="99"/>
  <c r="U108" i="98"/>
  <c r="I107" i="98"/>
  <c r="R193" i="98"/>
  <c r="S193" i="98"/>
  <c r="S185" i="97"/>
  <c r="R185" i="97"/>
  <c r="H185" i="97" s="1"/>
  <c r="E185" i="97"/>
  <c r="W122" i="103" l="1"/>
  <c r="W123" i="102"/>
  <c r="W123" i="104"/>
  <c r="W119" i="106"/>
  <c r="W123" i="112"/>
  <c r="V123" i="112" s="1"/>
  <c r="V104" i="95"/>
  <c r="H104" i="95"/>
  <c r="U107" i="94"/>
  <c r="I106" i="94"/>
  <c r="H116" i="113"/>
  <c r="F117" i="100"/>
  <c r="X117" i="100"/>
  <c r="F116" i="113"/>
  <c r="X116" i="113"/>
  <c r="R188" i="96"/>
  <c r="H188" i="96" s="1"/>
  <c r="E188" i="96"/>
  <c r="F188" i="96"/>
  <c r="S188" i="96"/>
  <c r="P186" i="117"/>
  <c r="I185" i="117"/>
  <c r="Q186" i="117"/>
  <c r="F186" i="117" s="1"/>
  <c r="R189" i="116"/>
  <c r="H189" i="116" s="1"/>
  <c r="E189" i="116"/>
  <c r="S189" i="116"/>
  <c r="F123" i="115"/>
  <c r="X123" i="115"/>
  <c r="P188" i="95"/>
  <c r="Q188" i="95"/>
  <c r="F119" i="114"/>
  <c r="X119" i="114"/>
  <c r="H123" i="112"/>
  <c r="F118" i="111"/>
  <c r="X118" i="111"/>
  <c r="F122" i="110"/>
  <c r="X122" i="110"/>
  <c r="F123" i="109"/>
  <c r="X123" i="109"/>
  <c r="F123" i="108"/>
  <c r="X123" i="108"/>
  <c r="U123" i="107"/>
  <c r="E123" i="107" s="1"/>
  <c r="I122" i="107"/>
  <c r="V119" i="106"/>
  <c r="H119" i="106"/>
  <c r="F118" i="105"/>
  <c r="X118" i="105"/>
  <c r="V123" i="104"/>
  <c r="H123" i="104"/>
  <c r="S192" i="94"/>
  <c r="R192" i="94"/>
  <c r="V122" i="103"/>
  <c r="H122" i="103"/>
  <c r="V123" i="102"/>
  <c r="H123" i="102"/>
  <c r="F118" i="101"/>
  <c r="X118" i="101"/>
  <c r="F120" i="99"/>
  <c r="X120" i="99"/>
  <c r="W108" i="98"/>
  <c r="E108" i="98"/>
  <c r="P194" i="98"/>
  <c r="Q194" i="98"/>
  <c r="P186" i="97"/>
  <c r="I185" i="97"/>
  <c r="Q186" i="97"/>
  <c r="F186" i="97" s="1"/>
  <c r="X104" i="95" l="1"/>
  <c r="F104" i="95"/>
  <c r="W107" i="94"/>
  <c r="E107" i="94"/>
  <c r="I116" i="113"/>
  <c r="U117" i="113"/>
  <c r="E117" i="113" s="1"/>
  <c r="U118" i="100"/>
  <c r="E118" i="100" s="1"/>
  <c r="I117" i="100"/>
  <c r="P189" i="96"/>
  <c r="Q189" i="96"/>
  <c r="I188" i="96"/>
  <c r="R186" i="117"/>
  <c r="H186" i="117" s="1"/>
  <c r="E186" i="117"/>
  <c r="S186" i="117"/>
  <c r="P190" i="116"/>
  <c r="I189" i="116"/>
  <c r="Q190" i="116"/>
  <c r="F190" i="116" s="1"/>
  <c r="U124" i="115"/>
  <c r="E124" i="115" s="1"/>
  <c r="I123" i="115"/>
  <c r="S188" i="95"/>
  <c r="U120" i="114"/>
  <c r="E120" i="114" s="1"/>
  <c r="I119" i="114"/>
  <c r="W120" i="114"/>
  <c r="R188" i="95"/>
  <c r="F123" i="112"/>
  <c r="X123" i="112"/>
  <c r="U119" i="111"/>
  <c r="E119" i="111" s="1"/>
  <c r="I118" i="111"/>
  <c r="W119" i="111"/>
  <c r="U123" i="110"/>
  <c r="E123" i="110" s="1"/>
  <c r="I122" i="110"/>
  <c r="U124" i="109"/>
  <c r="E124" i="109" s="1"/>
  <c r="I123" i="109"/>
  <c r="U124" i="108"/>
  <c r="E124" i="108" s="1"/>
  <c r="I123" i="108"/>
  <c r="W123" i="107"/>
  <c r="F119" i="106"/>
  <c r="X119" i="106"/>
  <c r="U119" i="105"/>
  <c r="E119" i="105" s="1"/>
  <c r="I118" i="105"/>
  <c r="P193" i="94"/>
  <c r="Q193" i="94"/>
  <c r="F123" i="104"/>
  <c r="X123" i="104"/>
  <c r="F122" i="103"/>
  <c r="X122" i="103"/>
  <c r="F123" i="102"/>
  <c r="X123" i="102"/>
  <c r="U119" i="101"/>
  <c r="E119" i="101" s="1"/>
  <c r="I118" i="101"/>
  <c r="U121" i="99"/>
  <c r="E121" i="99" s="1"/>
  <c r="I120" i="99"/>
  <c r="W121" i="99"/>
  <c r="V108" i="98"/>
  <c r="H108" i="98"/>
  <c r="R194" i="98"/>
  <c r="S194" i="98"/>
  <c r="S186" i="97"/>
  <c r="R186" i="97"/>
  <c r="H186" i="97" s="1"/>
  <c r="E186" i="97"/>
  <c r="W124" i="109" l="1"/>
  <c r="W119" i="105"/>
  <c r="W124" i="108"/>
  <c r="W123" i="110"/>
  <c r="W119" i="101"/>
  <c r="W124" i="115"/>
  <c r="V124" i="115" s="1"/>
  <c r="U105" i="95"/>
  <c r="I104" i="95"/>
  <c r="V107" i="94"/>
  <c r="H107" i="94"/>
  <c r="W117" i="113"/>
  <c r="H117" i="113" s="1"/>
  <c r="W118" i="100"/>
  <c r="V118" i="100" s="1"/>
  <c r="H118" i="100"/>
  <c r="F189" i="96"/>
  <c r="S189" i="96"/>
  <c r="E189" i="96"/>
  <c r="R189" i="96"/>
  <c r="H189" i="96" s="1"/>
  <c r="P187" i="117"/>
  <c r="I186" i="117"/>
  <c r="Q187" i="117"/>
  <c r="F187" i="117" s="1"/>
  <c r="R190" i="116"/>
  <c r="H190" i="116" s="1"/>
  <c r="E190" i="116"/>
  <c r="S190" i="116"/>
  <c r="H124" i="115"/>
  <c r="V120" i="114"/>
  <c r="H120" i="114"/>
  <c r="P189" i="95"/>
  <c r="Q189" i="95"/>
  <c r="U124" i="112"/>
  <c r="E124" i="112" s="1"/>
  <c r="I123" i="112"/>
  <c r="V119" i="111"/>
  <c r="H119" i="111"/>
  <c r="V123" i="110"/>
  <c r="H123" i="110"/>
  <c r="V124" i="109"/>
  <c r="H124" i="109"/>
  <c r="V124" i="108"/>
  <c r="H124" i="108"/>
  <c r="V123" i="107"/>
  <c r="H123" i="107"/>
  <c r="U120" i="106"/>
  <c r="E120" i="106" s="1"/>
  <c r="I119" i="106"/>
  <c r="V119" i="105"/>
  <c r="H119" i="105"/>
  <c r="U124" i="104"/>
  <c r="E124" i="104" s="1"/>
  <c r="I123" i="104"/>
  <c r="S193" i="94"/>
  <c r="R193" i="94"/>
  <c r="U123" i="103"/>
  <c r="E123" i="103" s="1"/>
  <c r="I122" i="103"/>
  <c r="W123" i="103"/>
  <c r="U124" i="102"/>
  <c r="E124" i="102" s="1"/>
  <c r="I123" i="102"/>
  <c r="V119" i="101"/>
  <c r="H119" i="101"/>
  <c r="V121" i="99"/>
  <c r="H121" i="99"/>
  <c r="X108" i="98"/>
  <c r="F108" i="98"/>
  <c r="P195" i="98"/>
  <c r="Q195" i="98"/>
  <c r="P187" i="97"/>
  <c r="I186" i="97"/>
  <c r="Q187" i="97"/>
  <c r="F187" i="97" s="1"/>
  <c r="W124" i="102" l="1"/>
  <c r="W120" i="106"/>
  <c r="W124" i="112"/>
  <c r="V117" i="113"/>
  <c r="F117" i="113" s="1"/>
  <c r="W105" i="95"/>
  <c r="E105" i="95"/>
  <c r="X107" i="94"/>
  <c r="F107" i="94"/>
  <c r="F118" i="100"/>
  <c r="X118" i="100"/>
  <c r="I189" i="96"/>
  <c r="P190" i="96"/>
  <c r="Q190" i="96"/>
  <c r="S187" i="117"/>
  <c r="R187" i="117"/>
  <c r="H187" i="117" s="1"/>
  <c r="E187" i="117"/>
  <c r="P191" i="116"/>
  <c r="I190" i="116"/>
  <c r="Q191" i="116"/>
  <c r="F191" i="116" s="1"/>
  <c r="F124" i="115"/>
  <c r="X124" i="115"/>
  <c r="S189" i="95"/>
  <c r="R189" i="95"/>
  <c r="F120" i="114"/>
  <c r="X120" i="114"/>
  <c r="V124" i="112"/>
  <c r="H124" i="112"/>
  <c r="F119" i="111"/>
  <c r="X119" i="111"/>
  <c r="F123" i="110"/>
  <c r="X123" i="110"/>
  <c r="F124" i="109"/>
  <c r="X124" i="109"/>
  <c r="F124" i="108"/>
  <c r="X124" i="108"/>
  <c r="F123" i="107"/>
  <c r="X123" i="107"/>
  <c r="W124" i="104"/>
  <c r="H124" i="104" s="1"/>
  <c r="V120" i="106"/>
  <c r="H120" i="106"/>
  <c r="F119" i="105"/>
  <c r="X119" i="105"/>
  <c r="Q194" i="94"/>
  <c r="P194" i="94"/>
  <c r="V123" i="103"/>
  <c r="H123" i="103"/>
  <c r="V124" i="102"/>
  <c r="H124" i="102"/>
  <c r="F119" i="101"/>
  <c r="X119" i="101"/>
  <c r="F121" i="99"/>
  <c r="X121" i="99"/>
  <c r="U109" i="98"/>
  <c r="I108" i="98"/>
  <c r="R195" i="98"/>
  <c r="S195" i="98"/>
  <c r="R187" i="97"/>
  <c r="H187" i="97" s="1"/>
  <c r="E187" i="97"/>
  <c r="S187" i="97"/>
  <c r="X117" i="113" l="1"/>
  <c r="V124" i="104"/>
  <c r="V105" i="95"/>
  <c r="H105" i="95"/>
  <c r="U108" i="94"/>
  <c r="I107" i="94"/>
  <c r="I118" i="100"/>
  <c r="U119" i="100"/>
  <c r="E119" i="100" s="1"/>
  <c r="I117" i="113"/>
  <c r="U118" i="113"/>
  <c r="E118" i="113" s="1"/>
  <c r="E190" i="96"/>
  <c r="R190" i="96"/>
  <c r="H190" i="96" s="1"/>
  <c r="F190" i="96"/>
  <c r="S190" i="96"/>
  <c r="P188" i="117"/>
  <c r="I187" i="117"/>
  <c r="Q188" i="117"/>
  <c r="F188" i="117" s="1"/>
  <c r="R191" i="116"/>
  <c r="H191" i="116" s="1"/>
  <c r="E191" i="116"/>
  <c r="S191" i="116"/>
  <c r="U125" i="115"/>
  <c r="E125" i="115" s="1"/>
  <c r="I124" i="115"/>
  <c r="W125" i="115"/>
  <c r="U121" i="114"/>
  <c r="E121" i="114" s="1"/>
  <c r="I120" i="114"/>
  <c r="P190" i="95"/>
  <c r="Q190" i="95"/>
  <c r="F124" i="112"/>
  <c r="X124" i="112"/>
  <c r="U120" i="111"/>
  <c r="E120" i="111" s="1"/>
  <c r="I119" i="111"/>
  <c r="U124" i="110"/>
  <c r="E124" i="110" s="1"/>
  <c r="I123" i="110"/>
  <c r="W124" i="110"/>
  <c r="U125" i="109"/>
  <c r="E125" i="109" s="1"/>
  <c r="I124" i="109"/>
  <c r="U125" i="108"/>
  <c r="E125" i="108" s="1"/>
  <c r="I124" i="108"/>
  <c r="U124" i="107"/>
  <c r="E124" i="107" s="1"/>
  <c r="I123" i="107"/>
  <c r="F120" i="106"/>
  <c r="X120" i="106"/>
  <c r="U120" i="105"/>
  <c r="E120" i="105" s="1"/>
  <c r="I119" i="105"/>
  <c r="F124" i="104"/>
  <c r="X124" i="104"/>
  <c r="S194" i="94"/>
  <c r="R194" i="94"/>
  <c r="F123" i="103"/>
  <c r="X123" i="103"/>
  <c r="F124" i="102"/>
  <c r="X124" i="102"/>
  <c r="U120" i="101"/>
  <c r="E120" i="101" s="1"/>
  <c r="I119" i="101"/>
  <c r="U122" i="99"/>
  <c r="E122" i="99" s="1"/>
  <c r="I121" i="99"/>
  <c r="W109" i="98"/>
  <c r="E109" i="98"/>
  <c r="P196" i="98"/>
  <c r="Q196" i="98"/>
  <c r="P188" i="97"/>
  <c r="I187" i="97"/>
  <c r="Q188" i="97"/>
  <c r="F188" i="97" s="1"/>
  <c r="W120" i="105" l="1"/>
  <c r="W125" i="108"/>
  <c r="W120" i="101"/>
  <c r="W125" i="109"/>
  <c r="V125" i="109" s="1"/>
  <c r="W120" i="111"/>
  <c r="V120" i="111" s="1"/>
  <c r="W121" i="114"/>
  <c r="V121" i="114" s="1"/>
  <c r="X105" i="95"/>
  <c r="F105" i="95"/>
  <c r="W108" i="94"/>
  <c r="E108" i="94"/>
  <c r="W119" i="100"/>
  <c r="V119" i="100" s="1"/>
  <c r="W118" i="113"/>
  <c r="H118" i="113" s="1"/>
  <c r="H119" i="100"/>
  <c r="P191" i="96"/>
  <c r="Q191" i="96"/>
  <c r="I190" i="96"/>
  <c r="W122" i="99"/>
  <c r="V122" i="99" s="1"/>
  <c r="S188" i="117"/>
  <c r="R188" i="117"/>
  <c r="H188" i="117" s="1"/>
  <c r="E188" i="117"/>
  <c r="P192" i="116"/>
  <c r="I191" i="116"/>
  <c r="Q192" i="116"/>
  <c r="F192" i="116" s="1"/>
  <c r="V125" i="115"/>
  <c r="H125" i="115"/>
  <c r="S190" i="95"/>
  <c r="H121" i="114"/>
  <c r="R190" i="95"/>
  <c r="U125" i="112"/>
  <c r="E125" i="112" s="1"/>
  <c r="I124" i="112"/>
  <c r="H120" i="111"/>
  <c r="V124" i="110"/>
  <c r="H124" i="110"/>
  <c r="H125" i="109"/>
  <c r="V125" i="108"/>
  <c r="H125" i="108"/>
  <c r="W124" i="107"/>
  <c r="U121" i="106"/>
  <c r="E121" i="106" s="1"/>
  <c r="I120" i="106"/>
  <c r="V120" i="105"/>
  <c r="H120" i="105"/>
  <c r="Q195" i="94"/>
  <c r="P195" i="94"/>
  <c r="U125" i="104"/>
  <c r="E125" i="104" s="1"/>
  <c r="I124" i="104"/>
  <c r="U124" i="103"/>
  <c r="E124" i="103" s="1"/>
  <c r="I123" i="103"/>
  <c r="W124" i="103"/>
  <c r="U125" i="102"/>
  <c r="E125" i="102" s="1"/>
  <c r="I124" i="102"/>
  <c r="V120" i="101"/>
  <c r="H120" i="101"/>
  <c r="H122" i="99"/>
  <c r="V109" i="98"/>
  <c r="H109" i="98"/>
  <c r="R196" i="98"/>
  <c r="S196" i="98"/>
  <c r="R188" i="97"/>
  <c r="H188" i="97" s="1"/>
  <c r="E188" i="97"/>
  <c r="S188" i="97"/>
  <c r="W121" i="106" l="1"/>
  <c r="W125" i="112"/>
  <c r="W125" i="102"/>
  <c r="W125" i="104"/>
  <c r="U106" i="95"/>
  <c r="I105" i="95"/>
  <c r="V108" i="94"/>
  <c r="H108" i="94"/>
  <c r="V118" i="113"/>
  <c r="F118" i="113" s="1"/>
  <c r="F119" i="100"/>
  <c r="X119" i="100"/>
  <c r="F191" i="96"/>
  <c r="S191" i="96"/>
  <c r="E191" i="96"/>
  <c r="R191" i="96"/>
  <c r="H191" i="96" s="1"/>
  <c r="P189" i="117"/>
  <c r="I188" i="117"/>
  <c r="Q189" i="117"/>
  <c r="F189" i="117" s="1"/>
  <c r="R192" i="116"/>
  <c r="H192" i="116" s="1"/>
  <c r="E192" i="116"/>
  <c r="S192" i="116"/>
  <c r="F125" i="115"/>
  <c r="X125" i="115"/>
  <c r="P191" i="95"/>
  <c r="Q191" i="95"/>
  <c r="F121" i="114"/>
  <c r="X121" i="114"/>
  <c r="V125" i="112"/>
  <c r="H125" i="112"/>
  <c r="F120" i="111"/>
  <c r="X120" i="111"/>
  <c r="F124" i="110"/>
  <c r="X124" i="110"/>
  <c r="F125" i="109"/>
  <c r="X125" i="109"/>
  <c r="F125" i="108"/>
  <c r="X125" i="108"/>
  <c r="V124" i="107"/>
  <c r="H124" i="107"/>
  <c r="V121" i="106"/>
  <c r="H121" i="106"/>
  <c r="F120" i="105"/>
  <c r="X120" i="105"/>
  <c r="R195" i="94"/>
  <c r="V125" i="104"/>
  <c r="H125" i="104"/>
  <c r="S195" i="94"/>
  <c r="V124" i="103"/>
  <c r="H124" i="103"/>
  <c r="V125" i="102"/>
  <c r="H125" i="102"/>
  <c r="F120" i="101"/>
  <c r="X120" i="101"/>
  <c r="F122" i="99"/>
  <c r="X122" i="99"/>
  <c r="X109" i="98"/>
  <c r="F109" i="98"/>
  <c r="P197" i="98"/>
  <c r="Q197" i="98"/>
  <c r="P189" i="97"/>
  <c r="I188" i="97"/>
  <c r="Q189" i="97"/>
  <c r="F189" i="97" s="1"/>
  <c r="W106" i="95" l="1"/>
  <c r="E106" i="95"/>
  <c r="X108" i="94"/>
  <c r="F108" i="94"/>
  <c r="X118" i="113"/>
  <c r="I118" i="113" s="1"/>
  <c r="I119" i="100"/>
  <c r="U120" i="100"/>
  <c r="E120" i="100" s="1"/>
  <c r="I191" i="96"/>
  <c r="P192" i="96"/>
  <c r="Q192" i="96"/>
  <c r="S189" i="117"/>
  <c r="R189" i="117"/>
  <c r="H189" i="117" s="1"/>
  <c r="E189" i="117"/>
  <c r="P193" i="116"/>
  <c r="I192" i="116"/>
  <c r="Q193" i="116"/>
  <c r="F193" i="116" s="1"/>
  <c r="U126" i="115"/>
  <c r="E126" i="115" s="1"/>
  <c r="I125" i="115"/>
  <c r="S191" i="95"/>
  <c r="U122" i="114"/>
  <c r="E122" i="114" s="1"/>
  <c r="I121" i="114"/>
  <c r="R191" i="95"/>
  <c r="F125" i="112"/>
  <c r="X125" i="112"/>
  <c r="U121" i="111"/>
  <c r="E121" i="111" s="1"/>
  <c r="I120" i="111"/>
  <c r="U125" i="110"/>
  <c r="E125" i="110" s="1"/>
  <c r="I124" i="110"/>
  <c r="U126" i="109"/>
  <c r="E126" i="109" s="1"/>
  <c r="I125" i="109"/>
  <c r="U126" i="108"/>
  <c r="E126" i="108" s="1"/>
  <c r="I125" i="108"/>
  <c r="W126" i="108"/>
  <c r="F124" i="107"/>
  <c r="X124" i="107"/>
  <c r="F121" i="106"/>
  <c r="X121" i="106"/>
  <c r="U121" i="105"/>
  <c r="E121" i="105" s="1"/>
  <c r="I120" i="105"/>
  <c r="P196" i="94"/>
  <c r="Q196" i="94"/>
  <c r="F125" i="104"/>
  <c r="X125" i="104"/>
  <c r="F124" i="103"/>
  <c r="X124" i="103"/>
  <c r="F125" i="102"/>
  <c r="X125" i="102"/>
  <c r="U121" i="101"/>
  <c r="E121" i="101" s="1"/>
  <c r="I120" i="101"/>
  <c r="U123" i="99"/>
  <c r="E123" i="99" s="1"/>
  <c r="I122" i="99"/>
  <c r="U110" i="98"/>
  <c r="E110" i="98" s="1"/>
  <c r="I109" i="98"/>
  <c r="R197" i="98"/>
  <c r="S197" i="98"/>
  <c r="R189" i="97"/>
  <c r="H189" i="97" s="1"/>
  <c r="E189" i="97"/>
  <c r="S189" i="97"/>
  <c r="W121" i="101" l="1"/>
  <c r="W121" i="105"/>
  <c r="W125" i="110"/>
  <c r="W126" i="115"/>
  <c r="V126" i="115" s="1"/>
  <c r="U119" i="113"/>
  <c r="E119" i="113" s="1"/>
  <c r="W123" i="99"/>
  <c r="W126" i="109"/>
  <c r="W121" i="111"/>
  <c r="W122" i="114"/>
  <c r="V122" i="114" s="1"/>
  <c r="V106" i="95"/>
  <c r="H106" i="95"/>
  <c r="U109" i="94"/>
  <c r="I108" i="94"/>
  <c r="W120" i="100"/>
  <c r="V120" i="100"/>
  <c r="H120" i="100"/>
  <c r="E192" i="96"/>
  <c r="R192" i="96"/>
  <c r="H192" i="96" s="1"/>
  <c r="F192" i="96"/>
  <c r="S192" i="96"/>
  <c r="P190" i="117"/>
  <c r="I189" i="117"/>
  <c r="Q190" i="117"/>
  <c r="F190" i="117" s="1"/>
  <c r="R193" i="116"/>
  <c r="H193" i="116" s="1"/>
  <c r="E193" i="116"/>
  <c r="S193" i="116"/>
  <c r="H126" i="115"/>
  <c r="H122" i="114"/>
  <c r="P192" i="95"/>
  <c r="Q192" i="95"/>
  <c r="U126" i="112"/>
  <c r="E126" i="112" s="1"/>
  <c r="I125" i="112"/>
  <c r="V121" i="111"/>
  <c r="H121" i="111"/>
  <c r="V125" i="110"/>
  <c r="H125" i="110"/>
  <c r="V126" i="109"/>
  <c r="H126" i="109"/>
  <c r="V126" i="108"/>
  <c r="H126" i="108"/>
  <c r="U125" i="107"/>
  <c r="E125" i="107" s="1"/>
  <c r="I124" i="107"/>
  <c r="U122" i="106"/>
  <c r="E122" i="106" s="1"/>
  <c r="I121" i="106"/>
  <c r="W122" i="106"/>
  <c r="V121" i="105"/>
  <c r="H121" i="105"/>
  <c r="U126" i="104"/>
  <c r="E126" i="104" s="1"/>
  <c r="I125" i="104"/>
  <c r="S196" i="94"/>
  <c r="R196" i="94"/>
  <c r="U125" i="103"/>
  <c r="E125" i="103" s="1"/>
  <c r="I124" i="103"/>
  <c r="U126" i="102"/>
  <c r="E126" i="102" s="1"/>
  <c r="I125" i="102"/>
  <c r="V121" i="101"/>
  <c r="H121" i="101"/>
  <c r="V123" i="99"/>
  <c r="H123" i="99"/>
  <c r="W110" i="98"/>
  <c r="P198" i="98"/>
  <c r="Q198" i="98"/>
  <c r="P190" i="97"/>
  <c r="I189" i="97"/>
  <c r="Q190" i="97"/>
  <c r="F190" i="97" s="1"/>
  <c r="W126" i="104" l="1"/>
  <c r="W126" i="102"/>
  <c r="W119" i="113"/>
  <c r="H119" i="113" s="1"/>
  <c r="W125" i="103"/>
  <c r="W126" i="112"/>
  <c r="W125" i="107"/>
  <c r="V125" i="107" s="1"/>
  <c r="X106" i="95"/>
  <c r="F106" i="95"/>
  <c r="W109" i="94"/>
  <c r="E109" i="94"/>
  <c r="V119" i="113"/>
  <c r="F119" i="113" s="1"/>
  <c r="F120" i="100"/>
  <c r="X120" i="100"/>
  <c r="Q193" i="96"/>
  <c r="I192" i="96"/>
  <c r="P193" i="96"/>
  <c r="S190" i="117"/>
  <c r="R190" i="117"/>
  <c r="H190" i="117" s="1"/>
  <c r="E190" i="117"/>
  <c r="P194" i="116"/>
  <c r="I193" i="116"/>
  <c r="Q194" i="116"/>
  <c r="F194" i="116" s="1"/>
  <c r="F126" i="115"/>
  <c r="X126" i="115"/>
  <c r="S192" i="95"/>
  <c r="R192" i="95"/>
  <c r="F122" i="114"/>
  <c r="X122" i="114"/>
  <c r="V126" i="112"/>
  <c r="H126" i="112"/>
  <c r="F121" i="111"/>
  <c r="X121" i="111"/>
  <c r="F125" i="110"/>
  <c r="X125" i="110"/>
  <c r="F126" i="109"/>
  <c r="X126" i="109"/>
  <c r="F126" i="108"/>
  <c r="X126" i="108"/>
  <c r="H125" i="107"/>
  <c r="V122" i="106"/>
  <c r="H122" i="106"/>
  <c r="F121" i="105"/>
  <c r="X121" i="105"/>
  <c r="Q197" i="94"/>
  <c r="P197" i="94"/>
  <c r="V126" i="104"/>
  <c r="H126" i="104"/>
  <c r="V125" i="103"/>
  <c r="H125" i="103"/>
  <c r="V126" i="102"/>
  <c r="H126" i="102"/>
  <c r="F121" i="101"/>
  <c r="X121" i="101"/>
  <c r="F123" i="99"/>
  <c r="X123" i="99"/>
  <c r="V110" i="98"/>
  <c r="H110" i="98"/>
  <c r="R198" i="98"/>
  <c r="S198" i="98"/>
  <c r="R190" i="97"/>
  <c r="H190" i="97" s="1"/>
  <c r="E190" i="97"/>
  <c r="S190" i="97"/>
  <c r="X119" i="113" l="1"/>
  <c r="U107" i="95"/>
  <c r="I106" i="95"/>
  <c r="V109" i="94"/>
  <c r="H109" i="94"/>
  <c r="I120" i="100"/>
  <c r="U121" i="100"/>
  <c r="E121" i="100" s="1"/>
  <c r="I119" i="113"/>
  <c r="U120" i="113"/>
  <c r="E120" i="113" s="1"/>
  <c r="E193" i="96"/>
  <c r="R193" i="96"/>
  <c r="H193" i="96" s="1"/>
  <c r="F193" i="96"/>
  <c r="S193" i="96"/>
  <c r="P191" i="117"/>
  <c r="I190" i="117"/>
  <c r="Q191" i="117"/>
  <c r="F191" i="117" s="1"/>
  <c r="R194" i="116"/>
  <c r="H194" i="116" s="1"/>
  <c r="E194" i="116"/>
  <c r="S194" i="116"/>
  <c r="U127" i="115"/>
  <c r="E127" i="115" s="1"/>
  <c r="I126" i="115"/>
  <c r="W127" i="115"/>
  <c r="U123" i="114"/>
  <c r="E123" i="114" s="1"/>
  <c r="I122" i="114"/>
  <c r="P193" i="95"/>
  <c r="Q193" i="95"/>
  <c r="F126" i="112"/>
  <c r="X126" i="112"/>
  <c r="U122" i="111"/>
  <c r="E122" i="111" s="1"/>
  <c r="I121" i="111"/>
  <c r="U126" i="110"/>
  <c r="E126" i="110" s="1"/>
  <c r="I125" i="110"/>
  <c r="U127" i="109"/>
  <c r="E127" i="109" s="1"/>
  <c r="I126" i="109"/>
  <c r="U127" i="108"/>
  <c r="E127" i="108" s="1"/>
  <c r="I126" i="108"/>
  <c r="F125" i="107"/>
  <c r="X125" i="107"/>
  <c r="F122" i="106"/>
  <c r="X122" i="106"/>
  <c r="U122" i="105"/>
  <c r="E122" i="105" s="1"/>
  <c r="I121" i="105"/>
  <c r="F126" i="104"/>
  <c r="X126" i="104"/>
  <c r="R197" i="94"/>
  <c r="S197" i="94"/>
  <c r="F125" i="103"/>
  <c r="X125" i="103"/>
  <c r="F126" i="102"/>
  <c r="X126" i="102"/>
  <c r="U122" i="101"/>
  <c r="E122" i="101" s="1"/>
  <c r="I121" i="101"/>
  <c r="U124" i="99"/>
  <c r="E124" i="99" s="1"/>
  <c r="I123" i="99"/>
  <c r="X110" i="98"/>
  <c r="F110" i="98"/>
  <c r="P199" i="98"/>
  <c r="Q199" i="98"/>
  <c r="P191" i="97"/>
  <c r="I190" i="97"/>
  <c r="Q191" i="97"/>
  <c r="F191" i="97" s="1"/>
  <c r="W124" i="99" l="1"/>
  <c r="W122" i="105"/>
  <c r="W127" i="108"/>
  <c r="W122" i="111"/>
  <c r="W127" i="109"/>
  <c r="W123" i="114"/>
  <c r="V123" i="114" s="1"/>
  <c r="W107" i="95"/>
  <c r="E107" i="95"/>
  <c r="X109" i="94"/>
  <c r="F109" i="94"/>
  <c r="W122" i="101"/>
  <c r="V122" i="101" s="1"/>
  <c r="W126" i="110"/>
  <c r="V126" i="110" s="1"/>
  <c r="W120" i="113"/>
  <c r="V120" i="113" s="1"/>
  <c r="W121" i="100"/>
  <c r="V121" i="100" s="1"/>
  <c r="H121" i="100"/>
  <c r="P194" i="96"/>
  <c r="Q194" i="96"/>
  <c r="I193" i="96"/>
  <c r="S191" i="117"/>
  <c r="R191" i="117"/>
  <c r="H191" i="117" s="1"/>
  <c r="E191" i="117"/>
  <c r="P195" i="116"/>
  <c r="I194" i="116"/>
  <c r="Q195" i="116"/>
  <c r="F195" i="116" s="1"/>
  <c r="V127" i="115"/>
  <c r="H127" i="115"/>
  <c r="R193" i="95"/>
  <c r="H123" i="114"/>
  <c r="S193" i="95"/>
  <c r="U127" i="112"/>
  <c r="E127" i="112" s="1"/>
  <c r="I126" i="112"/>
  <c r="V122" i="111"/>
  <c r="H122" i="111"/>
  <c r="H126" i="110"/>
  <c r="V127" i="109"/>
  <c r="H127" i="109"/>
  <c r="V127" i="108"/>
  <c r="H127" i="108"/>
  <c r="U126" i="107"/>
  <c r="E126" i="107" s="1"/>
  <c r="I125" i="107"/>
  <c r="U123" i="106"/>
  <c r="E123" i="106" s="1"/>
  <c r="I122" i="106"/>
  <c r="V122" i="105"/>
  <c r="H122" i="105"/>
  <c r="Q198" i="94"/>
  <c r="P198" i="94"/>
  <c r="U127" i="104"/>
  <c r="E127" i="104" s="1"/>
  <c r="I126" i="104"/>
  <c r="U126" i="103"/>
  <c r="E126" i="103" s="1"/>
  <c r="I125" i="103"/>
  <c r="W126" i="103"/>
  <c r="U127" i="102"/>
  <c r="E127" i="102" s="1"/>
  <c r="I126" i="102"/>
  <c r="H122" i="101"/>
  <c r="V124" i="99"/>
  <c r="H124" i="99"/>
  <c r="U111" i="98"/>
  <c r="I110" i="98"/>
  <c r="R199" i="98"/>
  <c r="S199" i="98"/>
  <c r="R191" i="97"/>
  <c r="H191" i="97" s="1"/>
  <c r="E191" i="97"/>
  <c r="S191" i="97"/>
  <c r="H120" i="113" l="1"/>
  <c r="W127" i="102"/>
  <c r="W127" i="104"/>
  <c r="W123" i="106"/>
  <c r="W127" i="112"/>
  <c r="V127" i="112" s="1"/>
  <c r="W126" i="107"/>
  <c r="V126" i="107" s="1"/>
  <c r="V107" i="95"/>
  <c r="H107" i="95"/>
  <c r="U110" i="94"/>
  <c r="I109" i="94"/>
  <c r="F120" i="113"/>
  <c r="X120" i="113"/>
  <c r="F121" i="100"/>
  <c r="X121" i="100"/>
  <c r="F194" i="96"/>
  <c r="S194" i="96"/>
  <c r="E194" i="96"/>
  <c r="R194" i="96"/>
  <c r="H194" i="96" s="1"/>
  <c r="P192" i="117"/>
  <c r="I191" i="117"/>
  <c r="Q192" i="117"/>
  <c r="F192" i="117" s="1"/>
  <c r="R195" i="116"/>
  <c r="H195" i="116" s="1"/>
  <c r="E195" i="116"/>
  <c r="S195" i="116"/>
  <c r="F127" i="115"/>
  <c r="X127" i="115"/>
  <c r="P194" i="95"/>
  <c r="Q194" i="95"/>
  <c r="F123" i="114"/>
  <c r="X123" i="114"/>
  <c r="H127" i="112"/>
  <c r="F122" i="111"/>
  <c r="X122" i="111"/>
  <c r="F126" i="110"/>
  <c r="X126" i="110"/>
  <c r="F127" i="109"/>
  <c r="X127" i="109"/>
  <c r="F127" i="108"/>
  <c r="X127" i="108"/>
  <c r="H126" i="107"/>
  <c r="V123" i="106"/>
  <c r="H123" i="106"/>
  <c r="F122" i="105"/>
  <c r="X122" i="105"/>
  <c r="R198" i="94"/>
  <c r="V127" i="104"/>
  <c r="H127" i="104"/>
  <c r="S198" i="94"/>
  <c r="V126" i="103"/>
  <c r="H126" i="103"/>
  <c r="V127" i="102"/>
  <c r="H127" i="102"/>
  <c r="F122" i="101"/>
  <c r="X122" i="101"/>
  <c r="F124" i="99"/>
  <c r="X124" i="99"/>
  <c r="W111" i="98"/>
  <c r="E111" i="98"/>
  <c r="P200" i="98"/>
  <c r="Q200" i="98"/>
  <c r="P192" i="97"/>
  <c r="I191" i="97"/>
  <c r="Q192" i="97"/>
  <c r="F192" i="97" s="1"/>
  <c r="X107" i="95" l="1"/>
  <c r="F107" i="95"/>
  <c r="W110" i="94"/>
  <c r="E110" i="94"/>
  <c r="I121" i="100"/>
  <c r="U122" i="100"/>
  <c r="E122" i="100" s="1"/>
  <c r="I120" i="113"/>
  <c r="U121" i="113"/>
  <c r="E121" i="113" s="1"/>
  <c r="P195" i="96"/>
  <c r="Q195" i="96"/>
  <c r="I194" i="96"/>
  <c r="S192" i="117"/>
  <c r="R192" i="117"/>
  <c r="H192" i="117" s="1"/>
  <c r="E192" i="117"/>
  <c r="P196" i="116"/>
  <c r="I195" i="116"/>
  <c r="Q196" i="116"/>
  <c r="F196" i="116" s="1"/>
  <c r="U128" i="115"/>
  <c r="E128" i="115" s="1"/>
  <c r="I127" i="115"/>
  <c r="S194" i="95"/>
  <c r="U124" i="114"/>
  <c r="E124" i="114" s="1"/>
  <c r="I123" i="114"/>
  <c r="W124" i="114"/>
  <c r="R194" i="95"/>
  <c r="F127" i="112"/>
  <c r="X127" i="112"/>
  <c r="U123" i="111"/>
  <c r="E123" i="111" s="1"/>
  <c r="I122" i="111"/>
  <c r="W123" i="111"/>
  <c r="U127" i="110"/>
  <c r="E127" i="110" s="1"/>
  <c r="I126" i="110"/>
  <c r="U128" i="109"/>
  <c r="E128" i="109" s="1"/>
  <c r="I127" i="109"/>
  <c r="W128" i="109"/>
  <c r="U128" i="108"/>
  <c r="E128" i="108" s="1"/>
  <c r="I127" i="108"/>
  <c r="F126" i="107"/>
  <c r="X126" i="107"/>
  <c r="F123" i="106"/>
  <c r="X123" i="106"/>
  <c r="U123" i="105"/>
  <c r="E123" i="105" s="1"/>
  <c r="I122" i="105"/>
  <c r="Q199" i="94"/>
  <c r="P199" i="94"/>
  <c r="F127" i="104"/>
  <c r="X127" i="104"/>
  <c r="F126" i="103"/>
  <c r="X126" i="103"/>
  <c r="F127" i="102"/>
  <c r="X127" i="102"/>
  <c r="U123" i="101"/>
  <c r="E123" i="101" s="1"/>
  <c r="I122" i="101"/>
  <c r="U125" i="99"/>
  <c r="E125" i="99" s="1"/>
  <c r="I124" i="99"/>
  <c r="V111" i="98"/>
  <c r="H111" i="98"/>
  <c r="R200" i="98"/>
  <c r="S200" i="98"/>
  <c r="R192" i="97"/>
  <c r="H192" i="97" s="1"/>
  <c r="E192" i="97"/>
  <c r="S192" i="97"/>
  <c r="W123" i="105" l="1"/>
  <c r="W128" i="108"/>
  <c r="W127" i="110"/>
  <c r="W128" i="115"/>
  <c r="U108" i="95"/>
  <c r="I107" i="95"/>
  <c r="V110" i="94"/>
  <c r="H110" i="94"/>
  <c r="W125" i="99"/>
  <c r="V125" i="99" s="1"/>
  <c r="W122" i="100"/>
  <c r="V122" i="100" s="1"/>
  <c r="W121" i="113"/>
  <c r="H121" i="113" s="1"/>
  <c r="H122" i="100"/>
  <c r="F195" i="96"/>
  <c r="S195" i="96"/>
  <c r="R195" i="96"/>
  <c r="H195" i="96" s="1"/>
  <c r="E195" i="96"/>
  <c r="P193" i="117"/>
  <c r="I192" i="117"/>
  <c r="Q193" i="117"/>
  <c r="F193" i="117" s="1"/>
  <c r="R196" i="116"/>
  <c r="H196" i="116" s="1"/>
  <c r="E196" i="116"/>
  <c r="S196" i="116"/>
  <c r="V128" i="115"/>
  <c r="H128" i="115"/>
  <c r="V124" i="114"/>
  <c r="H124" i="114"/>
  <c r="P195" i="95"/>
  <c r="Q195" i="95"/>
  <c r="U128" i="112"/>
  <c r="E128" i="112" s="1"/>
  <c r="I127" i="112"/>
  <c r="V123" i="111"/>
  <c r="H123" i="111"/>
  <c r="V127" i="110"/>
  <c r="H127" i="110"/>
  <c r="V128" i="109"/>
  <c r="H128" i="109"/>
  <c r="V128" i="108"/>
  <c r="H128" i="108"/>
  <c r="U127" i="107"/>
  <c r="E127" i="107" s="1"/>
  <c r="I126" i="107"/>
  <c r="W127" i="107"/>
  <c r="W123" i="101"/>
  <c r="V123" i="101" s="1"/>
  <c r="U124" i="106"/>
  <c r="E124" i="106" s="1"/>
  <c r="I123" i="106"/>
  <c r="V123" i="105"/>
  <c r="H123" i="105"/>
  <c r="S199" i="94"/>
  <c r="U128" i="104"/>
  <c r="E128" i="104" s="1"/>
  <c r="I127" i="104"/>
  <c r="R199" i="94"/>
  <c r="U127" i="103"/>
  <c r="E127" i="103" s="1"/>
  <c r="I126" i="103"/>
  <c r="W127" i="103"/>
  <c r="U128" i="102"/>
  <c r="E128" i="102" s="1"/>
  <c r="I127" i="102"/>
  <c r="H125" i="99"/>
  <c r="X111" i="98"/>
  <c r="F111" i="98"/>
  <c r="P201" i="98"/>
  <c r="Q201" i="98"/>
  <c r="P193" i="97"/>
  <c r="I192" i="97"/>
  <c r="Q193" i="97"/>
  <c r="F193" i="97" s="1"/>
  <c r="W128" i="112" l="1"/>
  <c r="W128" i="102"/>
  <c r="W128" i="104"/>
  <c r="W124" i="106"/>
  <c r="W108" i="95"/>
  <c r="E108" i="95"/>
  <c r="X110" i="94"/>
  <c r="F110" i="94"/>
  <c r="V121" i="113"/>
  <c r="X121" i="113" s="1"/>
  <c r="F122" i="100"/>
  <c r="X122" i="100"/>
  <c r="F121" i="113"/>
  <c r="P196" i="96"/>
  <c r="Q196" i="96"/>
  <c r="I195" i="96"/>
  <c r="S193" i="117"/>
  <c r="R193" i="117"/>
  <c r="H193" i="117" s="1"/>
  <c r="E193" i="117"/>
  <c r="P197" i="116"/>
  <c r="I196" i="116"/>
  <c r="Q197" i="116"/>
  <c r="F197" i="116" s="1"/>
  <c r="F128" i="115"/>
  <c r="X128" i="115"/>
  <c r="S195" i="95"/>
  <c r="H123" i="101"/>
  <c r="R195" i="95"/>
  <c r="F124" i="114"/>
  <c r="X124" i="114"/>
  <c r="V128" i="112"/>
  <c r="H128" i="112"/>
  <c r="F123" i="111"/>
  <c r="X123" i="111"/>
  <c r="F127" i="110"/>
  <c r="X127" i="110"/>
  <c r="F128" i="109"/>
  <c r="X128" i="109"/>
  <c r="F128" i="108"/>
  <c r="X128" i="108"/>
  <c r="V127" i="107"/>
  <c r="H127" i="107"/>
  <c r="V124" i="106"/>
  <c r="H124" i="106"/>
  <c r="F123" i="105"/>
  <c r="X123" i="105"/>
  <c r="V128" i="104"/>
  <c r="H128" i="104"/>
  <c r="P200" i="94"/>
  <c r="Q200" i="94"/>
  <c r="V127" i="103"/>
  <c r="H127" i="103"/>
  <c r="V128" i="102"/>
  <c r="H128" i="102"/>
  <c r="F123" i="101"/>
  <c r="X123" i="101"/>
  <c r="F125" i="99"/>
  <c r="X125" i="99"/>
  <c r="U112" i="98"/>
  <c r="I111" i="98"/>
  <c r="R201" i="98"/>
  <c r="S201" i="98"/>
  <c r="R193" i="97"/>
  <c r="H193" i="97" s="1"/>
  <c r="E193" i="97"/>
  <c r="S193" i="97"/>
  <c r="V108" i="95" l="1"/>
  <c r="H108" i="95"/>
  <c r="U111" i="94"/>
  <c r="I110" i="94"/>
  <c r="I121" i="113"/>
  <c r="U122" i="113"/>
  <c r="E122" i="113" s="1"/>
  <c r="U123" i="100"/>
  <c r="E123" i="100" s="1"/>
  <c r="I122" i="100"/>
  <c r="F196" i="96"/>
  <c r="S196" i="96"/>
  <c r="E196" i="96"/>
  <c r="R196" i="96"/>
  <c r="H196" i="96" s="1"/>
  <c r="P194" i="117"/>
  <c r="I193" i="117"/>
  <c r="Q194" i="117"/>
  <c r="F194" i="117" s="1"/>
  <c r="R197" i="116"/>
  <c r="H197" i="116" s="1"/>
  <c r="E197" i="116"/>
  <c r="S197" i="116"/>
  <c r="U129" i="115"/>
  <c r="E129" i="115" s="1"/>
  <c r="I128" i="115"/>
  <c r="W129" i="115"/>
  <c r="P196" i="95"/>
  <c r="Q196" i="95"/>
  <c r="U125" i="114"/>
  <c r="E125" i="114" s="1"/>
  <c r="I124" i="114"/>
  <c r="F128" i="112"/>
  <c r="X128" i="112"/>
  <c r="U124" i="111"/>
  <c r="E124" i="111" s="1"/>
  <c r="I123" i="111"/>
  <c r="W124" i="111"/>
  <c r="U128" i="110"/>
  <c r="E128" i="110" s="1"/>
  <c r="I127" i="110"/>
  <c r="W128" i="110"/>
  <c r="U129" i="109"/>
  <c r="E129" i="109" s="1"/>
  <c r="I128" i="109"/>
  <c r="W129" i="109"/>
  <c r="U129" i="108"/>
  <c r="E129" i="108" s="1"/>
  <c r="I128" i="108"/>
  <c r="W129" i="108"/>
  <c r="F127" i="107"/>
  <c r="X127" i="107"/>
  <c r="F124" i="106"/>
  <c r="X124" i="106"/>
  <c r="U124" i="105"/>
  <c r="E124" i="105" s="1"/>
  <c r="I123" i="105"/>
  <c r="W124" i="105"/>
  <c r="S200" i="94"/>
  <c r="R200" i="94"/>
  <c r="F128" i="104"/>
  <c r="X128" i="104"/>
  <c r="F127" i="103"/>
  <c r="X127" i="103"/>
  <c r="F128" i="102"/>
  <c r="X128" i="102"/>
  <c r="U124" i="101"/>
  <c r="E124" i="101" s="1"/>
  <c r="I123" i="101"/>
  <c r="W124" i="101"/>
  <c r="U126" i="99"/>
  <c r="E126" i="99" s="1"/>
  <c r="I125" i="99"/>
  <c r="W126" i="99"/>
  <c r="W112" i="98"/>
  <c r="E112" i="98"/>
  <c r="P202" i="98"/>
  <c r="Q202" i="98"/>
  <c r="P194" i="97"/>
  <c r="I193" i="97"/>
  <c r="Q194" i="97"/>
  <c r="F194" i="97" s="1"/>
  <c r="X108" i="95" l="1"/>
  <c r="F108" i="95"/>
  <c r="W111" i="94"/>
  <c r="E111" i="94"/>
  <c r="W122" i="113"/>
  <c r="H122" i="113" s="1"/>
  <c r="W123" i="100"/>
  <c r="V123" i="100" s="1"/>
  <c r="H123" i="100"/>
  <c r="P197" i="96"/>
  <c r="Q197" i="96"/>
  <c r="I196" i="96"/>
  <c r="S194" i="117"/>
  <c r="R194" i="117"/>
  <c r="H194" i="117" s="1"/>
  <c r="E194" i="117"/>
  <c r="P198" i="116"/>
  <c r="I197" i="116"/>
  <c r="Q198" i="116"/>
  <c r="F198" i="116" s="1"/>
  <c r="V129" i="115"/>
  <c r="H129" i="115"/>
  <c r="S196" i="95"/>
  <c r="W125" i="114"/>
  <c r="R196" i="95"/>
  <c r="U129" i="112"/>
  <c r="E129" i="112" s="1"/>
  <c r="I128" i="112"/>
  <c r="V124" i="111"/>
  <c r="H124" i="111"/>
  <c r="V128" i="110"/>
  <c r="H128" i="110"/>
  <c r="V129" i="109"/>
  <c r="H129" i="109"/>
  <c r="V129" i="108"/>
  <c r="H129" i="108"/>
  <c r="U128" i="107"/>
  <c r="E128" i="107" s="1"/>
  <c r="I127" i="107"/>
  <c r="W128" i="107"/>
  <c r="U125" i="106"/>
  <c r="E125" i="106" s="1"/>
  <c r="I124" i="106"/>
  <c r="V124" i="105"/>
  <c r="H124" i="105"/>
  <c r="U129" i="104"/>
  <c r="E129" i="104" s="1"/>
  <c r="I128" i="104"/>
  <c r="Q201" i="94"/>
  <c r="P201" i="94"/>
  <c r="U128" i="103"/>
  <c r="E128" i="103" s="1"/>
  <c r="I127" i="103"/>
  <c r="W128" i="103"/>
  <c r="U129" i="102"/>
  <c r="E129" i="102" s="1"/>
  <c r="I128" i="102"/>
  <c r="V124" i="101"/>
  <c r="H124" i="101"/>
  <c r="V126" i="99"/>
  <c r="H126" i="99"/>
  <c r="V112" i="98"/>
  <c r="H112" i="98"/>
  <c r="R202" i="98"/>
  <c r="S202" i="98"/>
  <c r="R194" i="97"/>
  <c r="H194" i="97" s="1"/>
  <c r="E194" i="97"/>
  <c r="S194" i="97"/>
  <c r="W129" i="102" l="1"/>
  <c r="W125" i="106"/>
  <c r="V122" i="113"/>
  <c r="W129" i="112"/>
  <c r="W129" i="104"/>
  <c r="U109" i="95"/>
  <c r="I108" i="95"/>
  <c r="V111" i="94"/>
  <c r="H111" i="94"/>
  <c r="F122" i="113"/>
  <c r="X122" i="113"/>
  <c r="F123" i="100"/>
  <c r="X123" i="100"/>
  <c r="F197" i="96"/>
  <c r="S197" i="96"/>
  <c r="E197" i="96"/>
  <c r="R197" i="96"/>
  <c r="H197" i="96" s="1"/>
  <c r="P195" i="117"/>
  <c r="I194" i="117"/>
  <c r="Q195" i="117"/>
  <c r="F195" i="117" s="1"/>
  <c r="R198" i="116"/>
  <c r="H198" i="116" s="1"/>
  <c r="E198" i="116"/>
  <c r="S198" i="116"/>
  <c r="F129" i="115"/>
  <c r="X129" i="115"/>
  <c r="P197" i="95"/>
  <c r="Q197" i="95"/>
  <c r="V125" i="114"/>
  <c r="H125" i="114"/>
  <c r="V129" i="112"/>
  <c r="H129" i="112"/>
  <c r="F124" i="111"/>
  <c r="X124" i="111"/>
  <c r="F128" i="110"/>
  <c r="X128" i="110"/>
  <c r="F129" i="109"/>
  <c r="X129" i="109"/>
  <c r="F129" i="108"/>
  <c r="X129" i="108"/>
  <c r="V128" i="107"/>
  <c r="H128" i="107"/>
  <c r="V125" i="106"/>
  <c r="H125" i="106"/>
  <c r="F124" i="105"/>
  <c r="X124" i="105"/>
  <c r="R201" i="94"/>
  <c r="V129" i="104"/>
  <c r="H129" i="104"/>
  <c r="S201" i="94"/>
  <c r="V128" i="103"/>
  <c r="H128" i="103"/>
  <c r="V129" i="102"/>
  <c r="H129" i="102"/>
  <c r="F124" i="101"/>
  <c r="X124" i="101"/>
  <c r="F126" i="99"/>
  <c r="X126" i="99"/>
  <c r="X112" i="98"/>
  <c r="F112" i="98"/>
  <c r="P203" i="98"/>
  <c r="Q203" i="98"/>
  <c r="P195" i="97"/>
  <c r="I194" i="97"/>
  <c r="Q195" i="97"/>
  <c r="F195" i="97" s="1"/>
  <c r="W109" i="95" l="1"/>
  <c r="E109" i="95"/>
  <c r="X111" i="94"/>
  <c r="F111" i="94"/>
  <c r="U124" i="100"/>
  <c r="E124" i="100" s="1"/>
  <c r="I123" i="100"/>
  <c r="U123" i="113"/>
  <c r="E123" i="113" s="1"/>
  <c r="I122" i="113"/>
  <c r="I197" i="96"/>
  <c r="P198" i="96"/>
  <c r="Q198" i="96"/>
  <c r="S195" i="117"/>
  <c r="R195" i="117"/>
  <c r="H195" i="117" s="1"/>
  <c r="E195" i="117"/>
  <c r="P199" i="116"/>
  <c r="I198" i="116"/>
  <c r="Q199" i="116"/>
  <c r="F199" i="116" s="1"/>
  <c r="U130" i="115"/>
  <c r="E130" i="115" s="1"/>
  <c r="I129" i="115"/>
  <c r="F125" i="114"/>
  <c r="X125" i="114"/>
  <c r="S197" i="95"/>
  <c r="R197" i="95"/>
  <c r="F129" i="112"/>
  <c r="X129" i="112"/>
  <c r="U125" i="111"/>
  <c r="E125" i="111" s="1"/>
  <c r="I124" i="111"/>
  <c r="W125" i="111"/>
  <c r="U129" i="110"/>
  <c r="E129" i="110" s="1"/>
  <c r="I128" i="110"/>
  <c r="U130" i="109"/>
  <c r="E130" i="109" s="1"/>
  <c r="I129" i="109"/>
  <c r="U130" i="108"/>
  <c r="E130" i="108" s="1"/>
  <c r="I129" i="108"/>
  <c r="F128" i="107"/>
  <c r="X128" i="107"/>
  <c r="F125" i="106"/>
  <c r="X125" i="106"/>
  <c r="U125" i="105"/>
  <c r="E125" i="105" s="1"/>
  <c r="I124" i="105"/>
  <c r="P202" i="94"/>
  <c r="Q202" i="94"/>
  <c r="F129" i="104"/>
  <c r="X129" i="104"/>
  <c r="F128" i="103"/>
  <c r="X128" i="103"/>
  <c r="F129" i="102"/>
  <c r="X129" i="102"/>
  <c r="U125" i="101"/>
  <c r="E125" i="101" s="1"/>
  <c r="I124" i="101"/>
  <c r="U127" i="99"/>
  <c r="E127" i="99" s="1"/>
  <c r="I126" i="99"/>
  <c r="U113" i="98"/>
  <c r="E113" i="98" s="1"/>
  <c r="I112" i="98"/>
  <c r="R203" i="98"/>
  <c r="S203" i="98"/>
  <c r="R195" i="97"/>
  <c r="H195" i="97" s="1"/>
  <c r="E195" i="97"/>
  <c r="S195" i="97"/>
  <c r="W130" i="109" l="1"/>
  <c r="W127" i="99"/>
  <c r="W125" i="105"/>
  <c r="W130" i="108"/>
  <c r="W129" i="110"/>
  <c r="V129" i="110" s="1"/>
  <c r="W130" i="115"/>
  <c r="V130" i="115" s="1"/>
  <c r="V109" i="95"/>
  <c r="H109" i="95"/>
  <c r="U112" i="94"/>
  <c r="I111" i="94"/>
  <c r="W125" i="101"/>
  <c r="W123" i="113"/>
  <c r="H123" i="113" s="1"/>
  <c r="W124" i="100"/>
  <c r="V124" i="100" s="1"/>
  <c r="H124" i="100"/>
  <c r="R198" i="96"/>
  <c r="H198" i="96" s="1"/>
  <c r="E198" i="96"/>
  <c r="F198" i="96"/>
  <c r="S198" i="96"/>
  <c r="P196" i="117"/>
  <c r="I195" i="117"/>
  <c r="Q196" i="117"/>
  <c r="F196" i="117" s="1"/>
  <c r="R199" i="116"/>
  <c r="H199" i="116" s="1"/>
  <c r="E199" i="116"/>
  <c r="S199" i="116"/>
  <c r="H130" i="115"/>
  <c r="P198" i="95"/>
  <c r="Q198" i="95"/>
  <c r="U126" i="114"/>
  <c r="E126" i="114" s="1"/>
  <c r="I125" i="114"/>
  <c r="U130" i="112"/>
  <c r="E130" i="112" s="1"/>
  <c r="I129" i="112"/>
  <c r="V125" i="111"/>
  <c r="H125" i="111"/>
  <c r="H129" i="110"/>
  <c r="V130" i="109"/>
  <c r="H130" i="109"/>
  <c r="V130" i="108"/>
  <c r="H130" i="108"/>
  <c r="U129" i="107"/>
  <c r="E129" i="107" s="1"/>
  <c r="I128" i="107"/>
  <c r="U126" i="106"/>
  <c r="E126" i="106" s="1"/>
  <c r="I125" i="106"/>
  <c r="V125" i="105"/>
  <c r="H125" i="105"/>
  <c r="U130" i="104"/>
  <c r="E130" i="104" s="1"/>
  <c r="I129" i="104"/>
  <c r="S202" i="94"/>
  <c r="R202" i="94"/>
  <c r="U129" i="103"/>
  <c r="E129" i="103" s="1"/>
  <c r="I128" i="103"/>
  <c r="U130" i="102"/>
  <c r="E130" i="102" s="1"/>
  <c r="I129" i="102"/>
  <c r="V125" i="101"/>
  <c r="H125" i="101"/>
  <c r="V127" i="99"/>
  <c r="H127" i="99"/>
  <c r="W113" i="98"/>
  <c r="P204" i="98"/>
  <c r="Q204" i="98"/>
  <c r="P196" i="97"/>
  <c r="I195" i="97"/>
  <c r="Q196" i="97"/>
  <c r="F196" i="97" s="1"/>
  <c r="W130" i="102" l="1"/>
  <c r="W126" i="106"/>
  <c r="W130" i="112"/>
  <c r="W130" i="104"/>
  <c r="W126" i="114"/>
  <c r="V123" i="113"/>
  <c r="F123" i="113" s="1"/>
  <c r="W129" i="103"/>
  <c r="W129" i="107"/>
  <c r="X109" i="95"/>
  <c r="F109" i="95"/>
  <c r="W112" i="94"/>
  <c r="E112" i="94"/>
  <c r="F124" i="100"/>
  <c r="X124" i="100"/>
  <c r="X123" i="113"/>
  <c r="I198" i="96"/>
  <c r="P199" i="96"/>
  <c r="Q199" i="96"/>
  <c r="S196" i="117"/>
  <c r="R196" i="117"/>
  <c r="H196" i="117" s="1"/>
  <c r="E196" i="117"/>
  <c r="P200" i="116"/>
  <c r="I199" i="116"/>
  <c r="Q200" i="116"/>
  <c r="F200" i="116" s="1"/>
  <c r="F130" i="115"/>
  <c r="X130" i="115"/>
  <c r="S198" i="95"/>
  <c r="V126" i="114"/>
  <c r="H126" i="114"/>
  <c r="R198" i="95"/>
  <c r="V130" i="112"/>
  <c r="H130" i="112"/>
  <c r="F125" i="111"/>
  <c r="X125" i="111"/>
  <c r="F129" i="110"/>
  <c r="X129" i="110"/>
  <c r="F130" i="109"/>
  <c r="X130" i="109"/>
  <c r="F130" i="108"/>
  <c r="X130" i="108"/>
  <c r="V129" i="107"/>
  <c r="H129" i="107"/>
  <c r="V126" i="106"/>
  <c r="H126" i="106"/>
  <c r="F125" i="105"/>
  <c r="X125" i="105"/>
  <c r="P203" i="94"/>
  <c r="Q203" i="94"/>
  <c r="V130" i="104"/>
  <c r="H130" i="104"/>
  <c r="V129" i="103"/>
  <c r="H129" i="103"/>
  <c r="V130" i="102"/>
  <c r="H130" i="102"/>
  <c r="F125" i="101"/>
  <c r="X125" i="101"/>
  <c r="F127" i="99"/>
  <c r="X127" i="99"/>
  <c r="V113" i="98"/>
  <c r="H113" i="98"/>
  <c r="R204" i="98"/>
  <c r="S204" i="98"/>
  <c r="R196" i="97"/>
  <c r="H196" i="97" s="1"/>
  <c r="E196" i="97"/>
  <c r="S196" i="97"/>
  <c r="U110" i="95" l="1"/>
  <c r="I109" i="95"/>
  <c r="V112" i="94"/>
  <c r="H112" i="94"/>
  <c r="I123" i="113"/>
  <c r="U124" i="113"/>
  <c r="E124" i="113" s="1"/>
  <c r="I124" i="100"/>
  <c r="U125" i="100"/>
  <c r="E125" i="100" s="1"/>
  <c r="R199" i="96"/>
  <c r="H199" i="96" s="1"/>
  <c r="E199" i="96"/>
  <c r="F199" i="96"/>
  <c r="S199" i="96"/>
  <c r="P197" i="117"/>
  <c r="I196" i="117"/>
  <c r="Q197" i="117"/>
  <c r="F197" i="117" s="1"/>
  <c r="R200" i="116"/>
  <c r="H200" i="116" s="1"/>
  <c r="E200" i="116"/>
  <c r="S200" i="116"/>
  <c r="U131" i="115"/>
  <c r="E131" i="115" s="1"/>
  <c r="I130" i="115"/>
  <c r="W131" i="115"/>
  <c r="P199" i="95"/>
  <c r="Q199" i="95"/>
  <c r="F126" i="114"/>
  <c r="X126" i="114"/>
  <c r="F130" i="112"/>
  <c r="X130" i="112"/>
  <c r="U126" i="111"/>
  <c r="E126" i="111" s="1"/>
  <c r="I125" i="111"/>
  <c r="U130" i="110"/>
  <c r="E130" i="110" s="1"/>
  <c r="I129" i="110"/>
  <c r="U131" i="109"/>
  <c r="E131" i="109" s="1"/>
  <c r="I130" i="109"/>
  <c r="U131" i="108"/>
  <c r="E131" i="108" s="1"/>
  <c r="I130" i="108"/>
  <c r="F129" i="107"/>
  <c r="X129" i="107"/>
  <c r="F126" i="106"/>
  <c r="X126" i="106"/>
  <c r="U126" i="105"/>
  <c r="E126" i="105" s="1"/>
  <c r="I125" i="105"/>
  <c r="F130" i="104"/>
  <c r="X130" i="104"/>
  <c r="S203" i="94"/>
  <c r="R203" i="94"/>
  <c r="F129" i="103"/>
  <c r="X129" i="103"/>
  <c r="F130" i="102"/>
  <c r="X130" i="102"/>
  <c r="U126" i="101"/>
  <c r="E126" i="101" s="1"/>
  <c r="I125" i="101"/>
  <c r="U128" i="99"/>
  <c r="E128" i="99" s="1"/>
  <c r="I127" i="99"/>
  <c r="X113" i="98"/>
  <c r="F113" i="98"/>
  <c r="P205" i="98"/>
  <c r="Q205" i="98"/>
  <c r="P197" i="97"/>
  <c r="I196" i="97"/>
  <c r="Q197" i="97"/>
  <c r="F197" i="97" s="1"/>
  <c r="W126" i="105" l="1"/>
  <c r="W130" i="110"/>
  <c r="W126" i="101"/>
  <c r="W131" i="108"/>
  <c r="W128" i="99"/>
  <c r="W131" i="109"/>
  <c r="W126" i="111"/>
  <c r="W110" i="95"/>
  <c r="E110" i="95"/>
  <c r="X112" i="94"/>
  <c r="F112" i="94"/>
  <c r="W124" i="113"/>
  <c r="V124" i="113" s="1"/>
  <c r="W125" i="100"/>
  <c r="V125" i="100" s="1"/>
  <c r="H125" i="100"/>
  <c r="P200" i="96"/>
  <c r="Q200" i="96"/>
  <c r="I199" i="96"/>
  <c r="S197" i="117"/>
  <c r="R197" i="117"/>
  <c r="H197" i="117" s="1"/>
  <c r="E197" i="117"/>
  <c r="P201" i="116"/>
  <c r="I200" i="116"/>
  <c r="Q201" i="116"/>
  <c r="F201" i="116" s="1"/>
  <c r="V131" i="115"/>
  <c r="H131" i="115"/>
  <c r="R199" i="95"/>
  <c r="U127" i="114"/>
  <c r="E127" i="114" s="1"/>
  <c r="I126" i="114"/>
  <c r="S199" i="95"/>
  <c r="U131" i="112"/>
  <c r="E131" i="112" s="1"/>
  <c r="I130" i="112"/>
  <c r="V126" i="111"/>
  <c r="H126" i="111"/>
  <c r="V130" i="110"/>
  <c r="H130" i="110"/>
  <c r="V131" i="109"/>
  <c r="H131" i="109"/>
  <c r="V131" i="108"/>
  <c r="H131" i="108"/>
  <c r="U130" i="107"/>
  <c r="E130" i="107" s="1"/>
  <c r="I129" i="107"/>
  <c r="U127" i="106"/>
  <c r="E127" i="106" s="1"/>
  <c r="I126" i="106"/>
  <c r="V126" i="105"/>
  <c r="H126" i="105"/>
  <c r="Q204" i="94"/>
  <c r="P204" i="94"/>
  <c r="U131" i="104"/>
  <c r="E131" i="104" s="1"/>
  <c r="I130" i="104"/>
  <c r="U130" i="103"/>
  <c r="E130" i="103" s="1"/>
  <c r="I129" i="103"/>
  <c r="U131" i="102"/>
  <c r="E131" i="102" s="1"/>
  <c r="I130" i="102"/>
  <c r="V126" i="101"/>
  <c r="H126" i="101"/>
  <c r="V128" i="99"/>
  <c r="H128" i="99"/>
  <c r="U114" i="98"/>
  <c r="I113" i="98"/>
  <c r="R205" i="98"/>
  <c r="S205" i="98"/>
  <c r="R197" i="97"/>
  <c r="H197" i="97" s="1"/>
  <c r="E197" i="97"/>
  <c r="S197" i="97"/>
  <c r="W127" i="114" l="1"/>
  <c r="W127" i="106"/>
  <c r="W131" i="112"/>
  <c r="W130" i="103"/>
  <c r="W130" i="107"/>
  <c r="V130" i="107" s="1"/>
  <c r="H124" i="113"/>
  <c r="W131" i="102"/>
  <c r="W131" i="104"/>
  <c r="V110" i="95"/>
  <c r="H110" i="95"/>
  <c r="U113" i="94"/>
  <c r="I112" i="94"/>
  <c r="F124" i="113"/>
  <c r="X124" i="113"/>
  <c r="F125" i="100"/>
  <c r="X125" i="100"/>
  <c r="F200" i="96"/>
  <c r="S200" i="96"/>
  <c r="E200" i="96"/>
  <c r="R200" i="96"/>
  <c r="H200" i="96" s="1"/>
  <c r="P198" i="117"/>
  <c r="I197" i="117"/>
  <c r="Q198" i="117"/>
  <c r="F198" i="117" s="1"/>
  <c r="R201" i="116"/>
  <c r="H201" i="116" s="1"/>
  <c r="E201" i="116"/>
  <c r="S201" i="116"/>
  <c r="F131" i="115"/>
  <c r="X131" i="115"/>
  <c r="P200" i="95"/>
  <c r="Q200" i="95"/>
  <c r="V127" i="114"/>
  <c r="H127" i="114"/>
  <c r="V131" i="112"/>
  <c r="H131" i="112"/>
  <c r="F126" i="111"/>
  <c r="X126" i="111"/>
  <c r="F130" i="110"/>
  <c r="X130" i="110"/>
  <c r="F131" i="109"/>
  <c r="X131" i="109"/>
  <c r="F131" i="108"/>
  <c r="X131" i="108"/>
  <c r="H130" i="107"/>
  <c r="V127" i="106"/>
  <c r="H127" i="106"/>
  <c r="F126" i="105"/>
  <c r="X126" i="105"/>
  <c r="R204" i="94"/>
  <c r="V131" i="104"/>
  <c r="H131" i="104"/>
  <c r="S204" i="94"/>
  <c r="V130" i="103"/>
  <c r="H130" i="103"/>
  <c r="V131" i="102"/>
  <c r="H131" i="102"/>
  <c r="F126" i="101"/>
  <c r="X126" i="101"/>
  <c r="F128" i="99"/>
  <c r="X128" i="99"/>
  <c r="W114" i="98"/>
  <c r="E114" i="98"/>
  <c r="P206" i="98"/>
  <c r="Q206" i="98"/>
  <c r="P198" i="97"/>
  <c r="I197" i="97"/>
  <c r="Q198" i="97"/>
  <c r="F198" i="97" s="1"/>
  <c r="X110" i="95" l="1"/>
  <c r="F110" i="95"/>
  <c r="W113" i="94"/>
  <c r="E113" i="94"/>
  <c r="U126" i="100"/>
  <c r="E126" i="100" s="1"/>
  <c r="I125" i="100"/>
  <c r="I124" i="113"/>
  <c r="U125" i="113"/>
  <c r="E125" i="113" s="1"/>
  <c r="I200" i="96"/>
  <c r="P201" i="96"/>
  <c r="Q201" i="96"/>
  <c r="S198" i="117"/>
  <c r="R198" i="117"/>
  <c r="H198" i="117" s="1"/>
  <c r="E198" i="117"/>
  <c r="P202" i="116"/>
  <c r="I201" i="116"/>
  <c r="Q202" i="116"/>
  <c r="F202" i="116" s="1"/>
  <c r="U132" i="115"/>
  <c r="E132" i="115" s="1"/>
  <c r="I131" i="115"/>
  <c r="F127" i="114"/>
  <c r="X127" i="114"/>
  <c r="S200" i="95"/>
  <c r="R200" i="95"/>
  <c r="F131" i="112"/>
  <c r="X131" i="112"/>
  <c r="U127" i="111"/>
  <c r="E127" i="111" s="1"/>
  <c r="I126" i="111"/>
  <c r="W127" i="111"/>
  <c r="U131" i="110"/>
  <c r="E131" i="110" s="1"/>
  <c r="I130" i="110"/>
  <c r="U132" i="109"/>
  <c r="E132" i="109" s="1"/>
  <c r="I131" i="109"/>
  <c r="W132" i="109"/>
  <c r="U132" i="108"/>
  <c r="E132" i="108" s="1"/>
  <c r="I131" i="108"/>
  <c r="F130" i="107"/>
  <c r="X130" i="107"/>
  <c r="F127" i="106"/>
  <c r="X127" i="106"/>
  <c r="U127" i="105"/>
  <c r="E127" i="105" s="1"/>
  <c r="I126" i="105"/>
  <c r="W127" i="105"/>
  <c r="Q205" i="94"/>
  <c r="P205" i="94"/>
  <c r="F131" i="104"/>
  <c r="X131" i="104"/>
  <c r="F130" i="103"/>
  <c r="X130" i="103"/>
  <c r="F131" i="102"/>
  <c r="X131" i="102"/>
  <c r="U127" i="101"/>
  <c r="E127" i="101" s="1"/>
  <c r="I126" i="101"/>
  <c r="U129" i="99"/>
  <c r="E129" i="99" s="1"/>
  <c r="I128" i="99"/>
  <c r="V114" i="98"/>
  <c r="H114" i="98"/>
  <c r="R206" i="98"/>
  <c r="S206" i="98"/>
  <c r="R198" i="97"/>
  <c r="H198" i="97" s="1"/>
  <c r="E198" i="97"/>
  <c r="S198" i="97"/>
  <c r="W129" i="99" l="1"/>
  <c r="W132" i="108"/>
  <c r="W131" i="110"/>
  <c r="W132" i="115"/>
  <c r="W127" i="101"/>
  <c r="U111" i="95"/>
  <c r="I110" i="95"/>
  <c r="V113" i="94"/>
  <c r="H113" i="94"/>
  <c r="W126" i="100"/>
  <c r="W125" i="113"/>
  <c r="V125" i="113" s="1"/>
  <c r="V126" i="100"/>
  <c r="H126" i="100"/>
  <c r="E201" i="96"/>
  <c r="R201" i="96"/>
  <c r="H201" i="96" s="1"/>
  <c r="F201" i="96"/>
  <c r="S201" i="96"/>
  <c r="P199" i="117"/>
  <c r="I198" i="117"/>
  <c r="Q199" i="117"/>
  <c r="F199" i="117" s="1"/>
  <c r="R202" i="116"/>
  <c r="H202" i="116" s="1"/>
  <c r="E202" i="116"/>
  <c r="S202" i="116"/>
  <c r="V132" i="115"/>
  <c r="H132" i="115"/>
  <c r="P201" i="95"/>
  <c r="Q201" i="95"/>
  <c r="U128" i="114"/>
  <c r="E128" i="114" s="1"/>
  <c r="I127" i="114"/>
  <c r="U132" i="112"/>
  <c r="E132" i="112" s="1"/>
  <c r="I131" i="112"/>
  <c r="V127" i="111"/>
  <c r="H127" i="111"/>
  <c r="V131" i="110"/>
  <c r="H131" i="110"/>
  <c r="V132" i="109"/>
  <c r="H132" i="109"/>
  <c r="V132" i="108"/>
  <c r="H132" i="108"/>
  <c r="U131" i="107"/>
  <c r="E131" i="107" s="1"/>
  <c r="I130" i="107"/>
  <c r="U128" i="106"/>
  <c r="E128" i="106" s="1"/>
  <c r="I127" i="106"/>
  <c r="V127" i="105"/>
  <c r="H127" i="105"/>
  <c r="R205" i="94"/>
  <c r="U132" i="104"/>
  <c r="E132" i="104" s="1"/>
  <c r="I131" i="104"/>
  <c r="S205" i="94"/>
  <c r="U131" i="103"/>
  <c r="E131" i="103" s="1"/>
  <c r="I130" i="103"/>
  <c r="U132" i="102"/>
  <c r="E132" i="102" s="1"/>
  <c r="I131" i="102"/>
  <c r="V127" i="101"/>
  <c r="H127" i="101"/>
  <c r="V129" i="99"/>
  <c r="H129" i="99"/>
  <c r="X114" i="98"/>
  <c r="F114" i="98"/>
  <c r="P207" i="98"/>
  <c r="Q207" i="98"/>
  <c r="P199" i="97"/>
  <c r="I198" i="97"/>
  <c r="Q199" i="97"/>
  <c r="F199" i="97" s="1"/>
  <c r="W132" i="102" l="1"/>
  <c r="W132" i="104"/>
  <c r="W128" i="106"/>
  <c r="W131" i="107"/>
  <c r="W131" i="103"/>
  <c r="W132" i="112"/>
  <c r="W111" i="95"/>
  <c r="E111" i="95"/>
  <c r="X113" i="94"/>
  <c r="F113" i="94"/>
  <c r="H125" i="113"/>
  <c r="F125" i="113"/>
  <c r="X125" i="113"/>
  <c r="F126" i="100"/>
  <c r="X126" i="100"/>
  <c r="P202" i="96"/>
  <c r="I201" i="96"/>
  <c r="Q202" i="96"/>
  <c r="S199" i="117"/>
  <c r="R199" i="117"/>
  <c r="H199" i="117" s="1"/>
  <c r="E199" i="117"/>
  <c r="P203" i="116"/>
  <c r="I202" i="116"/>
  <c r="Q203" i="116"/>
  <c r="F203" i="116" s="1"/>
  <c r="F132" i="115"/>
  <c r="X132" i="115"/>
  <c r="S201" i="95"/>
  <c r="W128" i="114"/>
  <c r="R201" i="95"/>
  <c r="V132" i="112"/>
  <c r="H132" i="112"/>
  <c r="F127" i="111"/>
  <c r="X127" i="111"/>
  <c r="F131" i="110"/>
  <c r="X131" i="110"/>
  <c r="F132" i="109"/>
  <c r="X132" i="109"/>
  <c r="F132" i="108"/>
  <c r="X132" i="108"/>
  <c r="V131" i="107"/>
  <c r="H131" i="107"/>
  <c r="V128" i="106"/>
  <c r="H128" i="106"/>
  <c r="F127" i="105"/>
  <c r="X127" i="105"/>
  <c r="Q206" i="94"/>
  <c r="P206" i="94"/>
  <c r="V132" i="104"/>
  <c r="H132" i="104"/>
  <c r="V131" i="103"/>
  <c r="H131" i="103"/>
  <c r="V132" i="102"/>
  <c r="H132" i="102"/>
  <c r="F127" i="101"/>
  <c r="X127" i="101"/>
  <c r="F129" i="99"/>
  <c r="X129" i="99"/>
  <c r="U115" i="98"/>
  <c r="I114" i="98"/>
  <c r="R207" i="98"/>
  <c r="S207" i="98"/>
  <c r="R199" i="97"/>
  <c r="H199" i="97" s="1"/>
  <c r="E199" i="97"/>
  <c r="S199" i="97"/>
  <c r="V111" i="95" l="1"/>
  <c r="H111" i="95"/>
  <c r="U114" i="94"/>
  <c r="I113" i="94"/>
  <c r="I126" i="100"/>
  <c r="U127" i="100"/>
  <c r="E127" i="100" s="1"/>
  <c r="I125" i="113"/>
  <c r="U126" i="113"/>
  <c r="E126" i="113" s="1"/>
  <c r="F202" i="96"/>
  <c r="S202" i="96"/>
  <c r="R202" i="96"/>
  <c r="H202" i="96" s="1"/>
  <c r="E202" i="96"/>
  <c r="P200" i="117"/>
  <c r="I199" i="117"/>
  <c r="Q200" i="117"/>
  <c r="F200" i="117" s="1"/>
  <c r="R203" i="116"/>
  <c r="H203" i="116" s="1"/>
  <c r="E203" i="116"/>
  <c r="S203" i="116"/>
  <c r="U133" i="115"/>
  <c r="E133" i="115" s="1"/>
  <c r="I132" i="115"/>
  <c r="W133" i="115"/>
  <c r="P202" i="95"/>
  <c r="Q202" i="95"/>
  <c r="V128" i="114"/>
  <c r="H128" i="114"/>
  <c r="F132" i="112"/>
  <c r="X132" i="112"/>
  <c r="U128" i="111"/>
  <c r="E128" i="111" s="1"/>
  <c r="I127" i="111"/>
  <c r="W128" i="111"/>
  <c r="U132" i="110"/>
  <c r="E132" i="110" s="1"/>
  <c r="I131" i="110"/>
  <c r="W132" i="110"/>
  <c r="U133" i="109"/>
  <c r="E133" i="109" s="1"/>
  <c r="I132" i="109"/>
  <c r="W133" i="109"/>
  <c r="U133" i="108"/>
  <c r="E133" i="108" s="1"/>
  <c r="I132" i="108"/>
  <c r="W133" i="108"/>
  <c r="F131" i="107"/>
  <c r="X131" i="107"/>
  <c r="F128" i="106"/>
  <c r="X128" i="106"/>
  <c r="U128" i="105"/>
  <c r="E128" i="105" s="1"/>
  <c r="I127" i="105"/>
  <c r="W128" i="105"/>
  <c r="F132" i="104"/>
  <c r="X132" i="104"/>
  <c r="R206" i="94"/>
  <c r="S206" i="94"/>
  <c r="F131" i="103"/>
  <c r="X131" i="103"/>
  <c r="F132" i="102"/>
  <c r="X132" i="102"/>
  <c r="U128" i="101"/>
  <c r="E128" i="101" s="1"/>
  <c r="I127" i="101"/>
  <c r="W128" i="101"/>
  <c r="U130" i="99"/>
  <c r="E130" i="99" s="1"/>
  <c r="I129" i="99"/>
  <c r="W115" i="98"/>
  <c r="E115" i="98"/>
  <c r="P208" i="98"/>
  <c r="Q208" i="98"/>
  <c r="P200" i="97"/>
  <c r="I199" i="97"/>
  <c r="Q200" i="97"/>
  <c r="F200" i="97" s="1"/>
  <c r="W130" i="99" l="1"/>
  <c r="X111" i="95"/>
  <c r="F111" i="95"/>
  <c r="W114" i="94"/>
  <c r="E114" i="94"/>
  <c r="W127" i="100"/>
  <c r="V127" i="100" s="1"/>
  <c r="W126" i="113"/>
  <c r="V126" i="113" s="1"/>
  <c r="H127" i="100"/>
  <c r="I202" i="96"/>
  <c r="P203" i="96"/>
  <c r="Q203" i="96"/>
  <c r="S200" i="117"/>
  <c r="R200" i="117"/>
  <c r="H200" i="117" s="1"/>
  <c r="E200" i="117"/>
  <c r="P204" i="116"/>
  <c r="I203" i="116"/>
  <c r="Q204" i="116"/>
  <c r="F204" i="116" s="1"/>
  <c r="V133" i="115"/>
  <c r="H133" i="115"/>
  <c r="F128" i="114"/>
  <c r="X128" i="114"/>
  <c r="R202" i="95"/>
  <c r="S202" i="95"/>
  <c r="U133" i="112"/>
  <c r="E133" i="112" s="1"/>
  <c r="I132" i="112"/>
  <c r="V128" i="111"/>
  <c r="H128" i="111"/>
  <c r="V132" i="110"/>
  <c r="H132" i="110"/>
  <c r="V133" i="109"/>
  <c r="H133" i="109"/>
  <c r="V133" i="108"/>
  <c r="H133" i="108"/>
  <c r="U132" i="107"/>
  <c r="E132" i="107" s="1"/>
  <c r="I131" i="107"/>
  <c r="W132" i="107"/>
  <c r="U129" i="106"/>
  <c r="E129" i="106" s="1"/>
  <c r="I128" i="106"/>
  <c r="V128" i="105"/>
  <c r="H128" i="105"/>
  <c r="P207" i="94"/>
  <c r="Q207" i="94"/>
  <c r="U133" i="104"/>
  <c r="E133" i="104" s="1"/>
  <c r="I132" i="104"/>
  <c r="U132" i="103"/>
  <c r="E132" i="103" s="1"/>
  <c r="I131" i="103"/>
  <c r="W132" i="103"/>
  <c r="U133" i="102"/>
  <c r="E133" i="102" s="1"/>
  <c r="I132" i="102"/>
  <c r="V128" i="101"/>
  <c r="H128" i="101"/>
  <c r="V130" i="99"/>
  <c r="H130" i="99"/>
  <c r="V115" i="98"/>
  <c r="H115" i="98"/>
  <c r="R208" i="98"/>
  <c r="S208" i="98"/>
  <c r="R200" i="97"/>
  <c r="H200" i="97" s="1"/>
  <c r="E200" i="97"/>
  <c r="S200" i="97"/>
  <c r="W133" i="102" l="1"/>
  <c r="W133" i="104"/>
  <c r="W129" i="106"/>
  <c r="U112" i="95"/>
  <c r="I111" i="95"/>
  <c r="V114" i="94"/>
  <c r="H114" i="94"/>
  <c r="H126" i="113"/>
  <c r="W133" i="112"/>
  <c r="V133" i="112" s="1"/>
  <c r="F127" i="100"/>
  <c r="X127" i="100"/>
  <c r="F126" i="113"/>
  <c r="X126" i="113"/>
  <c r="E203" i="96"/>
  <c r="R203" i="96"/>
  <c r="H203" i="96" s="1"/>
  <c r="F203" i="96"/>
  <c r="S203" i="96"/>
  <c r="P201" i="117"/>
  <c r="I200" i="117"/>
  <c r="Q201" i="117"/>
  <c r="F201" i="117" s="1"/>
  <c r="R204" i="116"/>
  <c r="H204" i="116" s="1"/>
  <c r="E204" i="116"/>
  <c r="S204" i="116"/>
  <c r="F133" i="115"/>
  <c r="X133" i="115"/>
  <c r="P203" i="95"/>
  <c r="Q203" i="95"/>
  <c r="U129" i="114"/>
  <c r="E129" i="114" s="1"/>
  <c r="I128" i="114"/>
  <c r="W129" i="114"/>
  <c r="H133" i="112"/>
  <c r="F128" i="111"/>
  <c r="X128" i="111"/>
  <c r="F132" i="110"/>
  <c r="X132" i="110"/>
  <c r="F133" i="109"/>
  <c r="X133" i="109"/>
  <c r="F133" i="108"/>
  <c r="X133" i="108"/>
  <c r="V132" i="107"/>
  <c r="H132" i="107"/>
  <c r="V129" i="106"/>
  <c r="H129" i="106"/>
  <c r="F128" i="105"/>
  <c r="X128" i="105"/>
  <c r="R207" i="94"/>
  <c r="V133" i="104"/>
  <c r="H133" i="104"/>
  <c r="S207" i="94"/>
  <c r="V132" i="103"/>
  <c r="H132" i="103"/>
  <c r="V133" i="102"/>
  <c r="H133" i="102"/>
  <c r="F128" i="101"/>
  <c r="X128" i="101"/>
  <c r="F130" i="99"/>
  <c r="X130" i="99"/>
  <c r="X115" i="98"/>
  <c r="F115" i="98"/>
  <c r="P209" i="98"/>
  <c r="Q209" i="98"/>
  <c r="P201" i="97"/>
  <c r="I200" i="97"/>
  <c r="Q201" i="97"/>
  <c r="F201" i="97" s="1"/>
  <c r="W112" i="95" l="1"/>
  <c r="E112" i="95"/>
  <c r="X114" i="94"/>
  <c r="F114" i="94"/>
  <c r="U127" i="113"/>
  <c r="E127" i="113" s="1"/>
  <c r="I126" i="113"/>
  <c r="I127" i="100"/>
  <c r="U128" i="100"/>
  <c r="E128" i="100" s="1"/>
  <c r="P204" i="96"/>
  <c r="Q204" i="96"/>
  <c r="I203" i="96"/>
  <c r="S201" i="117"/>
  <c r="R201" i="117"/>
  <c r="H201" i="117" s="1"/>
  <c r="E201" i="117"/>
  <c r="P205" i="116"/>
  <c r="I204" i="116"/>
  <c r="Q205" i="116"/>
  <c r="F205" i="116" s="1"/>
  <c r="U134" i="115"/>
  <c r="E134" i="115" s="1"/>
  <c r="I133" i="115"/>
  <c r="S203" i="95"/>
  <c r="V129" i="114"/>
  <c r="H129" i="114"/>
  <c r="R203" i="95"/>
  <c r="F133" i="112"/>
  <c r="X133" i="112"/>
  <c r="U129" i="111"/>
  <c r="E129" i="111" s="1"/>
  <c r="I128" i="111"/>
  <c r="W129" i="111"/>
  <c r="U133" i="110"/>
  <c r="E133" i="110" s="1"/>
  <c r="I132" i="110"/>
  <c r="U134" i="109"/>
  <c r="E134" i="109" s="1"/>
  <c r="I133" i="109"/>
  <c r="W134" i="109"/>
  <c r="U134" i="108"/>
  <c r="E134" i="108" s="1"/>
  <c r="I133" i="108"/>
  <c r="F132" i="107"/>
  <c r="X132" i="107"/>
  <c r="F129" i="106"/>
  <c r="X129" i="106"/>
  <c r="U129" i="105"/>
  <c r="E129" i="105" s="1"/>
  <c r="I128" i="105"/>
  <c r="P208" i="94"/>
  <c r="Q208" i="94"/>
  <c r="F133" i="104"/>
  <c r="X133" i="104"/>
  <c r="F132" i="103"/>
  <c r="X132" i="103"/>
  <c r="F133" i="102"/>
  <c r="X133" i="102"/>
  <c r="U129" i="101"/>
  <c r="E129" i="101" s="1"/>
  <c r="I128" i="101"/>
  <c r="U131" i="99"/>
  <c r="E131" i="99" s="1"/>
  <c r="I130" i="99"/>
  <c r="W131" i="99"/>
  <c r="U116" i="98"/>
  <c r="E116" i="98" s="1"/>
  <c r="I115" i="98"/>
  <c r="R209" i="98"/>
  <c r="S209" i="98"/>
  <c r="R201" i="97"/>
  <c r="H201" i="97" s="1"/>
  <c r="E201" i="97"/>
  <c r="S201" i="97"/>
  <c r="W129" i="105" l="1"/>
  <c r="W129" i="101"/>
  <c r="W134" i="108"/>
  <c r="W133" i="110"/>
  <c r="W134" i="115"/>
  <c r="V112" i="95"/>
  <c r="H112" i="95"/>
  <c r="U115" i="94"/>
  <c r="I114" i="94"/>
  <c r="W127" i="113"/>
  <c r="H127" i="113" s="1"/>
  <c r="W128" i="100"/>
  <c r="V128" i="100" s="1"/>
  <c r="V127" i="113"/>
  <c r="H128" i="100"/>
  <c r="F204" i="96"/>
  <c r="S204" i="96"/>
  <c r="R204" i="96"/>
  <c r="H204" i="96" s="1"/>
  <c r="E204" i="96"/>
  <c r="P202" i="117"/>
  <c r="I201" i="117"/>
  <c r="Q202" i="117"/>
  <c r="F202" i="117" s="1"/>
  <c r="R205" i="116"/>
  <c r="H205" i="116" s="1"/>
  <c r="E205" i="116"/>
  <c r="S205" i="116"/>
  <c r="V134" i="115"/>
  <c r="H134" i="115"/>
  <c r="P204" i="95"/>
  <c r="Q204" i="95"/>
  <c r="F129" i="114"/>
  <c r="X129" i="114"/>
  <c r="U134" i="112"/>
  <c r="E134" i="112" s="1"/>
  <c r="I133" i="112"/>
  <c r="V129" i="111"/>
  <c r="H129" i="111"/>
  <c r="V133" i="110"/>
  <c r="H133" i="110"/>
  <c r="V134" i="109"/>
  <c r="H134" i="109"/>
  <c r="V134" i="108"/>
  <c r="H134" i="108"/>
  <c r="U133" i="107"/>
  <c r="E133" i="107" s="1"/>
  <c r="I132" i="107"/>
  <c r="U130" i="106"/>
  <c r="E130" i="106" s="1"/>
  <c r="I129" i="106"/>
  <c r="V129" i="105"/>
  <c r="H129" i="105"/>
  <c r="U134" i="104"/>
  <c r="E134" i="104" s="1"/>
  <c r="I133" i="104"/>
  <c r="S208" i="94"/>
  <c r="R208" i="94"/>
  <c r="U133" i="103"/>
  <c r="E133" i="103" s="1"/>
  <c r="I132" i="103"/>
  <c r="U134" i="102"/>
  <c r="E134" i="102" s="1"/>
  <c r="I133" i="102"/>
  <c r="V129" i="101"/>
  <c r="H129" i="101"/>
  <c r="V131" i="99"/>
  <c r="H131" i="99"/>
  <c r="W116" i="98"/>
  <c r="P210" i="98"/>
  <c r="Q210" i="98"/>
  <c r="P202" i="97"/>
  <c r="I201" i="97"/>
  <c r="Q202" i="97"/>
  <c r="F202" i="97" s="1"/>
  <c r="W134" i="102" l="1"/>
  <c r="W130" i="106"/>
  <c r="W134" i="104"/>
  <c r="W133" i="103"/>
  <c r="W134" i="112"/>
  <c r="W133" i="107"/>
  <c r="V133" i="107" s="1"/>
  <c r="X112" i="95"/>
  <c r="F112" i="95"/>
  <c r="W115" i="94"/>
  <c r="E115" i="94"/>
  <c r="F128" i="100"/>
  <c r="X128" i="100"/>
  <c r="F127" i="113"/>
  <c r="X127" i="113"/>
  <c r="P205" i="96"/>
  <c r="Q205" i="96"/>
  <c r="I204" i="96"/>
  <c r="S202" i="117"/>
  <c r="R202" i="117"/>
  <c r="H202" i="117" s="1"/>
  <c r="E202" i="117"/>
  <c r="P206" i="116"/>
  <c r="I205" i="116"/>
  <c r="Q206" i="116"/>
  <c r="F206" i="116" s="1"/>
  <c r="F134" i="115"/>
  <c r="X134" i="115"/>
  <c r="S204" i="95"/>
  <c r="U130" i="114"/>
  <c r="E130" i="114" s="1"/>
  <c r="I129" i="114"/>
  <c r="R204" i="95"/>
  <c r="V134" i="112"/>
  <c r="H134" i="112"/>
  <c r="F129" i="111"/>
  <c r="X129" i="111"/>
  <c r="F133" i="110"/>
  <c r="X133" i="110"/>
  <c r="F134" i="109"/>
  <c r="X134" i="109"/>
  <c r="F134" i="108"/>
  <c r="X134" i="108"/>
  <c r="H133" i="107"/>
  <c r="V130" i="106"/>
  <c r="H130" i="106"/>
  <c r="F129" i="105"/>
  <c r="X129" i="105"/>
  <c r="P209" i="94"/>
  <c r="Q209" i="94"/>
  <c r="V134" i="104"/>
  <c r="H134" i="104"/>
  <c r="V133" i="103"/>
  <c r="H133" i="103"/>
  <c r="V134" i="102"/>
  <c r="H134" i="102"/>
  <c r="F129" i="101"/>
  <c r="X129" i="101"/>
  <c r="F131" i="99"/>
  <c r="X131" i="99"/>
  <c r="V116" i="98"/>
  <c r="H116" i="98"/>
  <c r="R210" i="98"/>
  <c r="S210" i="98"/>
  <c r="R202" i="97"/>
  <c r="H202" i="97" s="1"/>
  <c r="E202" i="97"/>
  <c r="S202" i="97"/>
  <c r="W130" i="114" l="1"/>
  <c r="U113" i="95"/>
  <c r="I112" i="95"/>
  <c r="V115" i="94"/>
  <c r="H115" i="94"/>
  <c r="U128" i="113"/>
  <c r="E128" i="113" s="1"/>
  <c r="I127" i="113"/>
  <c r="U129" i="100"/>
  <c r="E129" i="100" s="1"/>
  <c r="I128" i="100"/>
  <c r="F205" i="96"/>
  <c r="S205" i="96"/>
  <c r="R205" i="96"/>
  <c r="H205" i="96" s="1"/>
  <c r="E205" i="96"/>
  <c r="P203" i="117"/>
  <c r="I202" i="117"/>
  <c r="Q203" i="117"/>
  <c r="F203" i="117" s="1"/>
  <c r="R206" i="116"/>
  <c r="H206" i="116" s="1"/>
  <c r="E206" i="116"/>
  <c r="S206" i="116"/>
  <c r="U135" i="115"/>
  <c r="E135" i="115" s="1"/>
  <c r="I134" i="115"/>
  <c r="W135" i="115"/>
  <c r="V130" i="114"/>
  <c r="H130" i="114"/>
  <c r="P205" i="95"/>
  <c r="Q205" i="95"/>
  <c r="F134" i="112"/>
  <c r="X134" i="112"/>
  <c r="U130" i="111"/>
  <c r="E130" i="111" s="1"/>
  <c r="I129" i="111"/>
  <c r="U134" i="110"/>
  <c r="E134" i="110" s="1"/>
  <c r="I133" i="110"/>
  <c r="W134" i="110"/>
  <c r="U135" i="109"/>
  <c r="E135" i="109" s="1"/>
  <c r="I134" i="109"/>
  <c r="U135" i="108"/>
  <c r="E135" i="108" s="1"/>
  <c r="I134" i="108"/>
  <c r="F133" i="107"/>
  <c r="X133" i="107"/>
  <c r="F130" i="106"/>
  <c r="X130" i="106"/>
  <c r="U130" i="105"/>
  <c r="E130" i="105" s="1"/>
  <c r="I129" i="105"/>
  <c r="F134" i="104"/>
  <c r="X134" i="104"/>
  <c r="S209" i="94"/>
  <c r="R209" i="94"/>
  <c r="F133" i="103"/>
  <c r="X133" i="103"/>
  <c r="F134" i="102"/>
  <c r="X134" i="102"/>
  <c r="U130" i="101"/>
  <c r="E130" i="101" s="1"/>
  <c r="I129" i="101"/>
  <c r="U132" i="99"/>
  <c r="E132" i="99" s="1"/>
  <c r="I131" i="99"/>
  <c r="X116" i="98"/>
  <c r="F116" i="98"/>
  <c r="P211" i="98"/>
  <c r="Q211" i="98"/>
  <c r="P203" i="97"/>
  <c r="I202" i="97"/>
  <c r="Q203" i="97"/>
  <c r="F203" i="97" s="1"/>
  <c r="W130" i="105" l="1"/>
  <c r="W135" i="108"/>
  <c r="W130" i="101"/>
  <c r="V130" i="101" s="1"/>
  <c r="W135" i="109"/>
  <c r="W130" i="111"/>
  <c r="V130" i="111" s="1"/>
  <c r="W113" i="95"/>
  <c r="E113" i="95"/>
  <c r="X115" i="94"/>
  <c r="F115" i="94"/>
  <c r="W128" i="113"/>
  <c r="H128" i="113" s="1"/>
  <c r="W129" i="100"/>
  <c r="V128" i="113"/>
  <c r="P206" i="96"/>
  <c r="Q206" i="96"/>
  <c r="I205" i="96"/>
  <c r="S203" i="117"/>
  <c r="R203" i="117"/>
  <c r="H203" i="117" s="1"/>
  <c r="E203" i="117"/>
  <c r="P207" i="116"/>
  <c r="I206" i="116"/>
  <c r="Q207" i="116"/>
  <c r="F207" i="116" s="1"/>
  <c r="V135" i="115"/>
  <c r="H135" i="115"/>
  <c r="R205" i="95"/>
  <c r="S205" i="95"/>
  <c r="F130" i="114"/>
  <c r="X130" i="114"/>
  <c r="U135" i="112"/>
  <c r="E135" i="112" s="1"/>
  <c r="I134" i="112"/>
  <c r="W135" i="112"/>
  <c r="H130" i="111"/>
  <c r="V134" i="110"/>
  <c r="H134" i="110"/>
  <c r="V135" i="109"/>
  <c r="H135" i="109"/>
  <c r="V135" i="108"/>
  <c r="H135" i="108"/>
  <c r="U134" i="107"/>
  <c r="E134" i="107" s="1"/>
  <c r="I133" i="107"/>
  <c r="U131" i="106"/>
  <c r="E131" i="106" s="1"/>
  <c r="I130" i="106"/>
  <c r="V130" i="105"/>
  <c r="H130" i="105"/>
  <c r="Q210" i="94"/>
  <c r="P210" i="94"/>
  <c r="U135" i="104"/>
  <c r="E135" i="104" s="1"/>
  <c r="I134" i="104"/>
  <c r="U134" i="103"/>
  <c r="E134" i="103" s="1"/>
  <c r="I133" i="103"/>
  <c r="U135" i="102"/>
  <c r="E135" i="102" s="1"/>
  <c r="I134" i="102"/>
  <c r="H130" i="101"/>
  <c r="W132" i="99"/>
  <c r="U117" i="98"/>
  <c r="E117" i="98" s="1"/>
  <c r="I116" i="98"/>
  <c r="R211" i="98"/>
  <c r="S211" i="98"/>
  <c r="R203" i="97"/>
  <c r="H203" i="97" s="1"/>
  <c r="E203" i="97"/>
  <c r="S203" i="97"/>
  <c r="W134" i="103" l="1"/>
  <c r="W131" i="106"/>
  <c r="W135" i="102"/>
  <c r="W135" i="104"/>
  <c r="W134" i="107"/>
  <c r="V113" i="95"/>
  <c r="H113" i="95"/>
  <c r="U116" i="94"/>
  <c r="I115" i="94"/>
  <c r="F128" i="113"/>
  <c r="X128" i="113"/>
  <c r="H129" i="100"/>
  <c r="V129" i="100"/>
  <c r="F206" i="96"/>
  <c r="S206" i="96"/>
  <c r="R206" i="96"/>
  <c r="H206" i="96" s="1"/>
  <c r="E206" i="96"/>
  <c r="P204" i="117"/>
  <c r="I203" i="117"/>
  <c r="Q204" i="117"/>
  <c r="F204" i="117" s="1"/>
  <c r="R207" i="116"/>
  <c r="H207" i="116" s="1"/>
  <c r="E207" i="116"/>
  <c r="S207" i="116"/>
  <c r="F135" i="115"/>
  <c r="X135" i="115"/>
  <c r="U131" i="114"/>
  <c r="E131" i="114" s="1"/>
  <c r="I130" i="114"/>
  <c r="P206" i="95"/>
  <c r="Q206" i="95"/>
  <c r="V135" i="112"/>
  <c r="H135" i="112"/>
  <c r="F130" i="111"/>
  <c r="X130" i="111"/>
  <c r="F134" i="110"/>
  <c r="X134" i="110"/>
  <c r="F135" i="109"/>
  <c r="X135" i="109"/>
  <c r="F135" i="108"/>
  <c r="X135" i="108"/>
  <c r="V134" i="107"/>
  <c r="H134" i="107"/>
  <c r="V131" i="106"/>
  <c r="H131" i="106"/>
  <c r="F130" i="105"/>
  <c r="X130" i="105"/>
  <c r="R210" i="94"/>
  <c r="V135" i="104"/>
  <c r="H135" i="104"/>
  <c r="S210" i="94"/>
  <c r="V134" i="103"/>
  <c r="H134" i="103"/>
  <c r="V135" i="102"/>
  <c r="H135" i="102"/>
  <c r="F130" i="101"/>
  <c r="X130" i="101"/>
  <c r="V132" i="99"/>
  <c r="H132" i="99"/>
  <c r="W117" i="98"/>
  <c r="P212" i="98"/>
  <c r="Q212" i="98"/>
  <c r="P204" i="97"/>
  <c r="I203" i="97"/>
  <c r="Q204" i="97"/>
  <c r="F204" i="97" s="1"/>
  <c r="W131" i="114" l="1"/>
  <c r="X113" i="95"/>
  <c r="F113" i="95"/>
  <c r="W116" i="94"/>
  <c r="E116" i="94"/>
  <c r="F129" i="100"/>
  <c r="X129" i="100"/>
  <c r="U129" i="113"/>
  <c r="E129" i="113" s="1"/>
  <c r="I128" i="113"/>
  <c r="P207" i="96"/>
  <c r="Q207" i="96"/>
  <c r="I206" i="96"/>
  <c r="S204" i="117"/>
  <c r="R204" i="117"/>
  <c r="H204" i="117" s="1"/>
  <c r="E204" i="117"/>
  <c r="P208" i="116"/>
  <c r="I207" i="116"/>
  <c r="Q208" i="116"/>
  <c r="F208" i="116" s="1"/>
  <c r="U136" i="115"/>
  <c r="E136" i="115" s="1"/>
  <c r="I135" i="115"/>
  <c r="R206" i="95"/>
  <c r="V131" i="114"/>
  <c r="H131" i="114"/>
  <c r="S206" i="95"/>
  <c r="F135" i="112"/>
  <c r="X135" i="112"/>
  <c r="U131" i="111"/>
  <c r="E131" i="111" s="1"/>
  <c r="I130" i="111"/>
  <c r="W131" i="111"/>
  <c r="U135" i="110"/>
  <c r="E135" i="110" s="1"/>
  <c r="I134" i="110"/>
  <c r="U136" i="109"/>
  <c r="E136" i="109" s="1"/>
  <c r="I135" i="109"/>
  <c r="W136" i="109"/>
  <c r="U136" i="108"/>
  <c r="E136" i="108" s="1"/>
  <c r="I135" i="108"/>
  <c r="F134" i="107"/>
  <c r="X134" i="107"/>
  <c r="F131" i="106"/>
  <c r="X131" i="106"/>
  <c r="U131" i="105"/>
  <c r="E131" i="105" s="1"/>
  <c r="I130" i="105"/>
  <c r="P211" i="94"/>
  <c r="Q211" i="94"/>
  <c r="F135" i="104"/>
  <c r="X135" i="104"/>
  <c r="F134" i="103"/>
  <c r="X134" i="103"/>
  <c r="F135" i="102"/>
  <c r="X135" i="102"/>
  <c r="U131" i="101"/>
  <c r="E131" i="101" s="1"/>
  <c r="I130" i="101"/>
  <c r="F132" i="99"/>
  <c r="X132" i="99"/>
  <c r="V117" i="98"/>
  <c r="H117" i="98"/>
  <c r="R212" i="98"/>
  <c r="S212" i="98"/>
  <c r="R204" i="97"/>
  <c r="H204" i="97" s="1"/>
  <c r="E204" i="97"/>
  <c r="S204" i="97"/>
  <c r="W131" i="105" l="1"/>
  <c r="W136" i="108"/>
  <c r="W135" i="110"/>
  <c r="W136" i="115"/>
  <c r="W131" i="101"/>
  <c r="U114" i="95"/>
  <c r="I113" i="95"/>
  <c r="V116" i="94"/>
  <c r="H116" i="94"/>
  <c r="W129" i="113"/>
  <c r="V129" i="113" s="1"/>
  <c r="I129" i="100"/>
  <c r="U130" i="100"/>
  <c r="E130" i="100" s="1"/>
  <c r="F207" i="96"/>
  <c r="S207" i="96"/>
  <c r="R207" i="96"/>
  <c r="H207" i="96" s="1"/>
  <c r="E207" i="96"/>
  <c r="P205" i="117"/>
  <c r="I204" i="117"/>
  <c r="Q205" i="117"/>
  <c r="F205" i="117" s="1"/>
  <c r="R208" i="116"/>
  <c r="H208" i="116" s="1"/>
  <c r="E208" i="116"/>
  <c r="S208" i="116"/>
  <c r="V136" i="115"/>
  <c r="H136" i="115"/>
  <c r="P207" i="95"/>
  <c r="Q207" i="95"/>
  <c r="F131" i="114"/>
  <c r="X131" i="114"/>
  <c r="U136" i="112"/>
  <c r="E136" i="112" s="1"/>
  <c r="I135" i="112"/>
  <c r="V131" i="111"/>
  <c r="H131" i="111"/>
  <c r="V135" i="110"/>
  <c r="H135" i="110"/>
  <c r="V136" i="109"/>
  <c r="H136" i="109"/>
  <c r="V136" i="108"/>
  <c r="H136" i="108"/>
  <c r="U135" i="107"/>
  <c r="E135" i="107" s="1"/>
  <c r="I134" i="107"/>
  <c r="U132" i="106"/>
  <c r="E132" i="106" s="1"/>
  <c r="I131" i="106"/>
  <c r="V131" i="105"/>
  <c r="H131" i="105"/>
  <c r="U136" i="104"/>
  <c r="E136" i="104" s="1"/>
  <c r="I135" i="104"/>
  <c r="S211" i="94"/>
  <c r="R211" i="94"/>
  <c r="U135" i="103"/>
  <c r="E135" i="103" s="1"/>
  <c r="I134" i="103"/>
  <c r="W135" i="103"/>
  <c r="U136" i="102"/>
  <c r="E136" i="102" s="1"/>
  <c r="I135" i="102"/>
  <c r="V131" i="101"/>
  <c r="H131" i="101"/>
  <c r="U133" i="99"/>
  <c r="E133" i="99" s="1"/>
  <c r="I132" i="99"/>
  <c r="X117" i="98"/>
  <c r="F117" i="98"/>
  <c r="P213" i="98"/>
  <c r="Q213" i="98"/>
  <c r="P205" i="97"/>
  <c r="I204" i="97"/>
  <c r="Q205" i="97"/>
  <c r="F205" i="97" s="1"/>
  <c r="W135" i="107" l="1"/>
  <c r="W136" i="102"/>
  <c r="W136" i="112"/>
  <c r="W133" i="99"/>
  <c r="W132" i="106"/>
  <c r="W136" i="104"/>
  <c r="V136" i="104" s="1"/>
  <c r="W114" i="95"/>
  <c r="E114" i="95"/>
  <c r="X116" i="94"/>
  <c r="F116" i="94"/>
  <c r="H129" i="113"/>
  <c r="W130" i="100"/>
  <c r="V130" i="100" s="1"/>
  <c r="H130" i="100"/>
  <c r="F129" i="113"/>
  <c r="X129" i="113"/>
  <c r="I207" i="96"/>
  <c r="P208" i="96"/>
  <c r="Q208" i="96"/>
  <c r="S205" i="117"/>
  <c r="R205" i="117"/>
  <c r="H205" i="117" s="1"/>
  <c r="E205" i="117"/>
  <c r="P209" i="116"/>
  <c r="I208" i="116"/>
  <c r="Q209" i="116"/>
  <c r="F209" i="116" s="1"/>
  <c r="F136" i="115"/>
  <c r="X136" i="115"/>
  <c r="R207" i="95"/>
  <c r="U132" i="114"/>
  <c r="E132" i="114" s="1"/>
  <c r="I131" i="114"/>
  <c r="W132" i="114"/>
  <c r="S207" i="95"/>
  <c r="V136" i="112"/>
  <c r="H136" i="112"/>
  <c r="F131" i="111"/>
  <c r="X131" i="111"/>
  <c r="F135" i="110"/>
  <c r="X135" i="110"/>
  <c r="F136" i="109"/>
  <c r="X136" i="109"/>
  <c r="F136" i="108"/>
  <c r="X136" i="108"/>
  <c r="V135" i="107"/>
  <c r="H135" i="107"/>
  <c r="V132" i="106"/>
  <c r="H132" i="106"/>
  <c r="F131" i="105"/>
  <c r="X131" i="105"/>
  <c r="P212" i="94"/>
  <c r="Q212" i="94"/>
  <c r="H136" i="104"/>
  <c r="V135" i="103"/>
  <c r="H135" i="103"/>
  <c r="V136" i="102"/>
  <c r="H136" i="102"/>
  <c r="F131" i="101"/>
  <c r="X131" i="101"/>
  <c r="V133" i="99"/>
  <c r="H133" i="99"/>
  <c r="U118" i="98"/>
  <c r="I117" i="98"/>
  <c r="R213" i="98"/>
  <c r="S213" i="98"/>
  <c r="R205" i="97"/>
  <c r="H205" i="97" s="1"/>
  <c r="E205" i="97"/>
  <c r="S205" i="97"/>
  <c r="V114" i="95" l="1"/>
  <c r="H114" i="95"/>
  <c r="U117" i="94"/>
  <c r="I116" i="94"/>
  <c r="U130" i="113"/>
  <c r="E130" i="113" s="1"/>
  <c r="I129" i="113"/>
  <c r="F130" i="100"/>
  <c r="X130" i="100"/>
  <c r="E208" i="96"/>
  <c r="R208" i="96"/>
  <c r="H208" i="96" s="1"/>
  <c r="F208" i="96"/>
  <c r="S208" i="96"/>
  <c r="P206" i="117"/>
  <c r="I205" i="117"/>
  <c r="Q206" i="117"/>
  <c r="F206" i="117" s="1"/>
  <c r="R209" i="116"/>
  <c r="H209" i="116" s="1"/>
  <c r="E209" i="116"/>
  <c r="S209" i="116"/>
  <c r="U137" i="115"/>
  <c r="E137" i="115" s="1"/>
  <c r="I136" i="115"/>
  <c r="W137" i="115"/>
  <c r="Q208" i="95"/>
  <c r="P208" i="95"/>
  <c r="V132" i="114"/>
  <c r="H132" i="114"/>
  <c r="F136" i="112"/>
  <c r="X136" i="112"/>
  <c r="U132" i="111"/>
  <c r="E132" i="111" s="1"/>
  <c r="I131" i="111"/>
  <c r="W132" i="111"/>
  <c r="U136" i="110"/>
  <c r="E136" i="110" s="1"/>
  <c r="I135" i="110"/>
  <c r="W136" i="110"/>
  <c r="U137" i="109"/>
  <c r="E137" i="109" s="1"/>
  <c r="I136" i="109"/>
  <c r="W137" i="109"/>
  <c r="U137" i="108"/>
  <c r="E137" i="108" s="1"/>
  <c r="I136" i="108"/>
  <c r="W137" i="108"/>
  <c r="F135" i="107"/>
  <c r="X135" i="107"/>
  <c r="F132" i="106"/>
  <c r="X132" i="106"/>
  <c r="U132" i="105"/>
  <c r="E132" i="105" s="1"/>
  <c r="I131" i="105"/>
  <c r="W132" i="105"/>
  <c r="F136" i="104"/>
  <c r="X136" i="104"/>
  <c r="S212" i="94"/>
  <c r="R212" i="94"/>
  <c r="F135" i="103"/>
  <c r="X135" i="103"/>
  <c r="F136" i="102"/>
  <c r="X136" i="102"/>
  <c r="U132" i="101"/>
  <c r="E132" i="101" s="1"/>
  <c r="I131" i="101"/>
  <c r="W132" i="101"/>
  <c r="F133" i="99"/>
  <c r="X133" i="99"/>
  <c r="W118" i="98"/>
  <c r="E118" i="98"/>
  <c r="P214" i="98"/>
  <c r="Q214" i="98"/>
  <c r="P206" i="97"/>
  <c r="I205" i="97"/>
  <c r="Q206" i="97"/>
  <c r="F206" i="97" s="1"/>
  <c r="X114" i="95" l="1"/>
  <c r="F114" i="95"/>
  <c r="W117" i="94"/>
  <c r="E117" i="94"/>
  <c r="W130" i="113"/>
  <c r="V130" i="113" s="1"/>
  <c r="I130" i="100"/>
  <c r="U131" i="100"/>
  <c r="E131" i="100" s="1"/>
  <c r="I208" i="96"/>
  <c r="P209" i="96"/>
  <c r="Q209" i="96"/>
  <c r="S206" i="117"/>
  <c r="R206" i="117"/>
  <c r="H206" i="117" s="1"/>
  <c r="E206" i="117"/>
  <c r="P210" i="116"/>
  <c r="I209" i="116"/>
  <c r="Q210" i="116"/>
  <c r="F210" i="116" s="1"/>
  <c r="V137" i="115"/>
  <c r="H137" i="115"/>
  <c r="F132" i="114"/>
  <c r="X132" i="114"/>
  <c r="S208" i="95"/>
  <c r="R208" i="95"/>
  <c r="U137" i="112"/>
  <c r="E137" i="112" s="1"/>
  <c r="I136" i="112"/>
  <c r="V132" i="111"/>
  <c r="H132" i="111"/>
  <c r="V136" i="110"/>
  <c r="H136" i="110"/>
  <c r="V137" i="109"/>
  <c r="H137" i="109"/>
  <c r="V137" i="108"/>
  <c r="H137" i="108"/>
  <c r="U136" i="107"/>
  <c r="E136" i="107" s="1"/>
  <c r="I135" i="107"/>
  <c r="U133" i="106"/>
  <c r="E133" i="106" s="1"/>
  <c r="I132" i="106"/>
  <c r="V132" i="105"/>
  <c r="H132" i="105"/>
  <c r="P213" i="94"/>
  <c r="Q213" i="94"/>
  <c r="U137" i="104"/>
  <c r="E137" i="104" s="1"/>
  <c r="I136" i="104"/>
  <c r="U136" i="103"/>
  <c r="E136" i="103" s="1"/>
  <c r="I135" i="103"/>
  <c r="W136" i="103"/>
  <c r="U137" i="102"/>
  <c r="E137" i="102" s="1"/>
  <c r="I136" i="102"/>
  <c r="V132" i="101"/>
  <c r="H132" i="101"/>
  <c r="U134" i="99"/>
  <c r="E134" i="99" s="1"/>
  <c r="I133" i="99"/>
  <c r="V118" i="98"/>
  <c r="H118" i="98"/>
  <c r="R214" i="98"/>
  <c r="S214" i="98"/>
  <c r="R206" i="97"/>
  <c r="H206" i="97" s="1"/>
  <c r="E206" i="97"/>
  <c r="S206" i="97"/>
  <c r="W137" i="102" l="1"/>
  <c r="W137" i="104"/>
  <c r="W134" i="99"/>
  <c r="W133" i="106"/>
  <c r="W137" i="112"/>
  <c r="V137" i="112" s="1"/>
  <c r="H130" i="113"/>
  <c r="W136" i="107"/>
  <c r="U115" i="95"/>
  <c r="I114" i="95"/>
  <c r="V117" i="94"/>
  <c r="H117" i="94"/>
  <c r="W131" i="100"/>
  <c r="V131" i="100" s="1"/>
  <c r="F130" i="113"/>
  <c r="X130" i="113"/>
  <c r="H131" i="100"/>
  <c r="E209" i="96"/>
  <c r="R209" i="96"/>
  <c r="H209" i="96" s="1"/>
  <c r="F209" i="96"/>
  <c r="S209" i="96"/>
  <c r="P207" i="117"/>
  <c r="I206" i="117"/>
  <c r="Q207" i="117"/>
  <c r="F207" i="117" s="1"/>
  <c r="R210" i="116"/>
  <c r="H210" i="116" s="1"/>
  <c r="E210" i="116"/>
  <c r="S210" i="116"/>
  <c r="F137" i="115"/>
  <c r="X137" i="115"/>
  <c r="P209" i="95"/>
  <c r="Q209" i="95"/>
  <c r="U133" i="114"/>
  <c r="E133" i="114" s="1"/>
  <c r="I132" i="114"/>
  <c r="H137" i="112"/>
  <c r="F132" i="111"/>
  <c r="X132" i="111"/>
  <c r="F136" i="110"/>
  <c r="X136" i="110"/>
  <c r="F137" i="109"/>
  <c r="X137" i="109"/>
  <c r="F137" i="108"/>
  <c r="X137" i="108"/>
  <c r="V136" i="107"/>
  <c r="H136" i="107"/>
  <c r="V133" i="106"/>
  <c r="H133" i="106"/>
  <c r="F132" i="105"/>
  <c r="X132" i="105"/>
  <c r="V137" i="104"/>
  <c r="H137" i="104"/>
  <c r="S213" i="94"/>
  <c r="R213" i="94"/>
  <c r="V136" i="103"/>
  <c r="H136" i="103"/>
  <c r="V137" i="102"/>
  <c r="H137" i="102"/>
  <c r="F132" i="101"/>
  <c r="X132" i="101"/>
  <c r="V134" i="99"/>
  <c r="H134" i="99"/>
  <c r="X118" i="98"/>
  <c r="F118" i="98"/>
  <c r="P215" i="98"/>
  <c r="Q215" i="98"/>
  <c r="P207" i="97"/>
  <c r="I206" i="97"/>
  <c r="Q207" i="97"/>
  <c r="F207" i="97" s="1"/>
  <c r="W133" i="114" l="1"/>
  <c r="W115" i="95"/>
  <c r="E115" i="95"/>
  <c r="X117" i="94"/>
  <c r="F117" i="94"/>
  <c r="F131" i="100"/>
  <c r="X131" i="100"/>
  <c r="U131" i="113"/>
  <c r="E131" i="113" s="1"/>
  <c r="I130" i="113"/>
  <c r="P210" i="96"/>
  <c r="Q210" i="96"/>
  <c r="I209" i="96"/>
  <c r="S207" i="117"/>
  <c r="R207" i="117"/>
  <c r="H207" i="117" s="1"/>
  <c r="E207" i="117"/>
  <c r="P211" i="116"/>
  <c r="I210" i="116"/>
  <c r="Q211" i="116"/>
  <c r="F211" i="116" s="1"/>
  <c r="U138" i="115"/>
  <c r="E138" i="115" s="1"/>
  <c r="I137" i="115"/>
  <c r="R209" i="95"/>
  <c r="V133" i="114"/>
  <c r="H133" i="114"/>
  <c r="S209" i="95"/>
  <c r="F137" i="112"/>
  <c r="X137" i="112"/>
  <c r="U133" i="111"/>
  <c r="E133" i="111" s="1"/>
  <c r="I132" i="111"/>
  <c r="U137" i="110"/>
  <c r="E137" i="110" s="1"/>
  <c r="I136" i="110"/>
  <c r="U138" i="109"/>
  <c r="E138" i="109" s="1"/>
  <c r="I137" i="109"/>
  <c r="U138" i="108"/>
  <c r="E138" i="108" s="1"/>
  <c r="I137" i="108"/>
  <c r="F136" i="107"/>
  <c r="X136" i="107"/>
  <c r="F133" i="106"/>
  <c r="X133" i="106"/>
  <c r="U133" i="105"/>
  <c r="E133" i="105" s="1"/>
  <c r="I132" i="105"/>
  <c r="P214" i="94"/>
  <c r="Q214" i="94"/>
  <c r="F137" i="104"/>
  <c r="X137" i="104"/>
  <c r="F136" i="103"/>
  <c r="X136" i="103"/>
  <c r="F137" i="102"/>
  <c r="X137" i="102"/>
  <c r="U133" i="101"/>
  <c r="E133" i="101" s="1"/>
  <c r="I132" i="101"/>
  <c r="F134" i="99"/>
  <c r="X134" i="99"/>
  <c r="U119" i="98"/>
  <c r="I118" i="98"/>
  <c r="R215" i="98"/>
  <c r="S215" i="98"/>
  <c r="R207" i="97"/>
  <c r="H207" i="97" s="1"/>
  <c r="E207" i="97"/>
  <c r="S207" i="97"/>
  <c r="W133" i="111" l="1"/>
  <c r="W138" i="109"/>
  <c r="W133" i="105"/>
  <c r="W133" i="101"/>
  <c r="W138" i="108"/>
  <c r="W137" i="110"/>
  <c r="W138" i="115"/>
  <c r="V115" i="95"/>
  <c r="H115" i="95"/>
  <c r="U118" i="94"/>
  <c r="I117" i="94"/>
  <c r="W131" i="113"/>
  <c r="V131" i="113" s="1"/>
  <c r="I131" i="100"/>
  <c r="U132" i="100"/>
  <c r="E132" i="100" s="1"/>
  <c r="F210" i="96"/>
  <c r="S210" i="96"/>
  <c r="R210" i="96"/>
  <c r="H210" i="96" s="1"/>
  <c r="E210" i="96"/>
  <c r="P208" i="117"/>
  <c r="I207" i="117"/>
  <c r="Q208" i="117"/>
  <c r="F208" i="117" s="1"/>
  <c r="R211" i="116"/>
  <c r="H211" i="116" s="1"/>
  <c r="E211" i="116"/>
  <c r="S211" i="116"/>
  <c r="V138" i="115"/>
  <c r="H138" i="115"/>
  <c r="P210" i="95"/>
  <c r="Q210" i="95"/>
  <c r="F133" i="114"/>
  <c r="X133" i="114"/>
  <c r="U138" i="112"/>
  <c r="E138" i="112" s="1"/>
  <c r="I137" i="112"/>
  <c r="V133" i="111"/>
  <c r="H133" i="111"/>
  <c r="V137" i="110"/>
  <c r="H137" i="110"/>
  <c r="V138" i="109"/>
  <c r="H138" i="109"/>
  <c r="V138" i="108"/>
  <c r="H138" i="108"/>
  <c r="U137" i="107"/>
  <c r="E137" i="107" s="1"/>
  <c r="I136" i="107"/>
  <c r="U134" i="106"/>
  <c r="E134" i="106" s="1"/>
  <c r="I133" i="106"/>
  <c r="V133" i="105"/>
  <c r="H133" i="105"/>
  <c r="U138" i="104"/>
  <c r="E138" i="104" s="1"/>
  <c r="I137" i="104"/>
  <c r="S214" i="94"/>
  <c r="R214" i="94"/>
  <c r="U137" i="103"/>
  <c r="E137" i="103" s="1"/>
  <c r="I136" i="103"/>
  <c r="W137" i="103"/>
  <c r="U138" i="102"/>
  <c r="E138" i="102" s="1"/>
  <c r="I137" i="102"/>
  <c r="V133" i="101"/>
  <c r="H133" i="101"/>
  <c r="U135" i="99"/>
  <c r="E135" i="99" s="1"/>
  <c r="I134" i="99"/>
  <c r="W119" i="98"/>
  <c r="E119" i="98"/>
  <c r="P216" i="98"/>
  <c r="Q216" i="98"/>
  <c r="P208" i="97"/>
  <c r="I207" i="97"/>
  <c r="Q208" i="97"/>
  <c r="F208" i="97" s="1"/>
  <c r="W137" i="107" l="1"/>
  <c r="W138" i="102"/>
  <c r="W138" i="112"/>
  <c r="W135" i="99"/>
  <c r="W134" i="106"/>
  <c r="W138" i="104"/>
  <c r="X115" i="95"/>
  <c r="F115" i="95"/>
  <c r="W118" i="94"/>
  <c r="E118" i="94"/>
  <c r="H131" i="113"/>
  <c r="W132" i="100"/>
  <c r="F131" i="113"/>
  <c r="X131" i="113"/>
  <c r="I210" i="96"/>
  <c r="P211" i="96"/>
  <c r="Q211" i="96"/>
  <c r="S208" i="117"/>
  <c r="R208" i="117"/>
  <c r="H208" i="117" s="1"/>
  <c r="E208" i="117"/>
  <c r="P212" i="116"/>
  <c r="I211" i="116"/>
  <c r="Q212" i="116"/>
  <c r="F212" i="116" s="1"/>
  <c r="F138" i="115"/>
  <c r="X138" i="115"/>
  <c r="S210" i="95"/>
  <c r="U134" i="114"/>
  <c r="E134" i="114" s="1"/>
  <c r="I133" i="114"/>
  <c r="R210" i="95"/>
  <c r="V138" i="112"/>
  <c r="H138" i="112"/>
  <c r="F133" i="111"/>
  <c r="X133" i="111"/>
  <c r="F137" i="110"/>
  <c r="X137" i="110"/>
  <c r="F138" i="109"/>
  <c r="X138" i="109"/>
  <c r="F138" i="108"/>
  <c r="X138" i="108"/>
  <c r="V137" i="107"/>
  <c r="H137" i="107"/>
  <c r="V134" i="106"/>
  <c r="H134" i="106"/>
  <c r="F133" i="105"/>
  <c r="X133" i="105"/>
  <c r="Q215" i="94"/>
  <c r="P215" i="94"/>
  <c r="V138" i="104"/>
  <c r="H138" i="104"/>
  <c r="V137" i="103"/>
  <c r="H137" i="103"/>
  <c r="V138" i="102"/>
  <c r="H138" i="102"/>
  <c r="F133" i="101"/>
  <c r="X133" i="101"/>
  <c r="V135" i="99"/>
  <c r="H135" i="99"/>
  <c r="V119" i="98"/>
  <c r="H119" i="98"/>
  <c r="R216" i="98"/>
  <c r="S216" i="98"/>
  <c r="R208" i="97"/>
  <c r="H208" i="97" s="1"/>
  <c r="E208" i="97"/>
  <c r="S208" i="97"/>
  <c r="U116" i="95" l="1"/>
  <c r="I115" i="95"/>
  <c r="V118" i="94"/>
  <c r="H118" i="94"/>
  <c r="U132" i="113"/>
  <c r="E132" i="113" s="1"/>
  <c r="I131" i="113"/>
  <c r="V132" i="100"/>
  <c r="H132" i="100"/>
  <c r="E211" i="96"/>
  <c r="R211" i="96"/>
  <c r="H211" i="96" s="1"/>
  <c r="F211" i="96"/>
  <c r="S211" i="96"/>
  <c r="P209" i="117"/>
  <c r="I208" i="117"/>
  <c r="Q209" i="117"/>
  <c r="F209" i="117" s="1"/>
  <c r="R212" i="116"/>
  <c r="H212" i="116" s="1"/>
  <c r="E212" i="116"/>
  <c r="S212" i="116"/>
  <c r="U139" i="115"/>
  <c r="E139" i="115" s="1"/>
  <c r="I138" i="115"/>
  <c r="W139" i="115"/>
  <c r="W134" i="114"/>
  <c r="P211" i="95"/>
  <c r="Q211" i="95"/>
  <c r="F138" i="112"/>
  <c r="X138" i="112"/>
  <c r="U134" i="111"/>
  <c r="E134" i="111" s="1"/>
  <c r="I133" i="111"/>
  <c r="U138" i="110"/>
  <c r="E138" i="110" s="1"/>
  <c r="I137" i="110"/>
  <c r="U139" i="109"/>
  <c r="E139" i="109" s="1"/>
  <c r="I138" i="109"/>
  <c r="W139" i="109"/>
  <c r="U139" i="108"/>
  <c r="E139" i="108" s="1"/>
  <c r="I138" i="108"/>
  <c r="F137" i="107"/>
  <c r="X137" i="107"/>
  <c r="F134" i="106"/>
  <c r="X134" i="106"/>
  <c r="U134" i="105"/>
  <c r="E134" i="105" s="1"/>
  <c r="I133" i="105"/>
  <c r="F138" i="104"/>
  <c r="X138" i="104"/>
  <c r="R215" i="94"/>
  <c r="S215" i="94"/>
  <c r="F137" i="103"/>
  <c r="X137" i="103"/>
  <c r="F138" i="102"/>
  <c r="X138" i="102"/>
  <c r="U134" i="101"/>
  <c r="E134" i="101" s="1"/>
  <c r="I133" i="101"/>
  <c r="F135" i="99"/>
  <c r="X135" i="99"/>
  <c r="X119" i="98"/>
  <c r="F119" i="98"/>
  <c r="P217" i="98"/>
  <c r="Q217" i="98"/>
  <c r="P209" i="97"/>
  <c r="I208" i="97"/>
  <c r="Q209" i="97"/>
  <c r="F209" i="97" s="1"/>
  <c r="W134" i="111" l="1"/>
  <c r="W134" i="105"/>
  <c r="W134" i="101"/>
  <c r="W139" i="108"/>
  <c r="V139" i="108" s="1"/>
  <c r="W138" i="110"/>
  <c r="W116" i="95"/>
  <c r="E116" i="95"/>
  <c r="X118" i="94"/>
  <c r="F118" i="94"/>
  <c r="W132" i="113"/>
  <c r="V132" i="113" s="1"/>
  <c r="H132" i="113"/>
  <c r="F132" i="100"/>
  <c r="X132" i="100"/>
  <c r="I211" i="96"/>
  <c r="Q212" i="96"/>
  <c r="P212" i="96"/>
  <c r="S209" i="117"/>
  <c r="R209" i="117"/>
  <c r="H209" i="117" s="1"/>
  <c r="E209" i="117"/>
  <c r="P213" i="116"/>
  <c r="I212" i="116"/>
  <c r="Q213" i="116"/>
  <c r="F213" i="116" s="1"/>
  <c r="V139" i="115"/>
  <c r="H139" i="115"/>
  <c r="S211" i="95"/>
  <c r="R211" i="95"/>
  <c r="V134" i="114"/>
  <c r="H134" i="114"/>
  <c r="U139" i="112"/>
  <c r="E139" i="112" s="1"/>
  <c r="I138" i="112"/>
  <c r="V134" i="111"/>
  <c r="H134" i="111"/>
  <c r="V138" i="110"/>
  <c r="H138" i="110"/>
  <c r="V139" i="109"/>
  <c r="H139" i="109"/>
  <c r="H139" i="108"/>
  <c r="U138" i="107"/>
  <c r="E138" i="107" s="1"/>
  <c r="I137" i="107"/>
  <c r="W138" i="107"/>
  <c r="U135" i="106"/>
  <c r="E135" i="106" s="1"/>
  <c r="I134" i="106"/>
  <c r="V134" i="105"/>
  <c r="H134" i="105"/>
  <c r="P216" i="94"/>
  <c r="Q216" i="94"/>
  <c r="U139" i="104"/>
  <c r="E139" i="104" s="1"/>
  <c r="I138" i="104"/>
  <c r="U138" i="103"/>
  <c r="E138" i="103" s="1"/>
  <c r="I137" i="103"/>
  <c r="W138" i="103"/>
  <c r="U139" i="102"/>
  <c r="E139" i="102" s="1"/>
  <c r="I138" i="102"/>
  <c r="V134" i="101"/>
  <c r="H134" i="101"/>
  <c r="U136" i="99"/>
  <c r="E136" i="99" s="1"/>
  <c r="I135" i="99"/>
  <c r="U120" i="98"/>
  <c r="I119" i="98"/>
  <c r="R217" i="98"/>
  <c r="S217" i="98"/>
  <c r="R209" i="97"/>
  <c r="H209" i="97" s="1"/>
  <c r="E209" i="97"/>
  <c r="S209" i="97"/>
  <c r="W139" i="112" l="1"/>
  <c r="W139" i="102"/>
  <c r="W139" i="104"/>
  <c r="W136" i="99"/>
  <c r="W135" i="106"/>
  <c r="V116" i="95"/>
  <c r="H116" i="95"/>
  <c r="U119" i="94"/>
  <c r="I118" i="94"/>
  <c r="U133" i="100"/>
  <c r="E133" i="100" s="1"/>
  <c r="I132" i="100"/>
  <c r="F132" i="113"/>
  <c r="X132" i="113"/>
  <c r="F212" i="96"/>
  <c r="S212" i="96"/>
  <c r="R212" i="96"/>
  <c r="H212" i="96" s="1"/>
  <c r="E212" i="96"/>
  <c r="P210" i="117"/>
  <c r="I209" i="117"/>
  <c r="Q210" i="117"/>
  <c r="F210" i="117" s="1"/>
  <c r="R213" i="116"/>
  <c r="H213" i="116" s="1"/>
  <c r="E213" i="116"/>
  <c r="S213" i="116"/>
  <c r="F139" i="115"/>
  <c r="X139" i="115"/>
  <c r="P212" i="95"/>
  <c r="Q212" i="95"/>
  <c r="F134" i="114"/>
  <c r="X134" i="114"/>
  <c r="V139" i="112"/>
  <c r="H139" i="112"/>
  <c r="F134" i="111"/>
  <c r="X134" i="111"/>
  <c r="F138" i="110"/>
  <c r="X138" i="110"/>
  <c r="F139" i="109"/>
  <c r="X139" i="109"/>
  <c r="F139" i="108"/>
  <c r="X139" i="108"/>
  <c r="V138" i="107"/>
  <c r="H138" i="107"/>
  <c r="V135" i="106"/>
  <c r="H135" i="106"/>
  <c r="F134" i="105"/>
  <c r="X134" i="105"/>
  <c r="V139" i="104"/>
  <c r="H139" i="104"/>
  <c r="S216" i="94"/>
  <c r="R216" i="94"/>
  <c r="V138" i="103"/>
  <c r="H138" i="103"/>
  <c r="V139" i="102"/>
  <c r="H139" i="102"/>
  <c r="F134" i="101"/>
  <c r="X134" i="101"/>
  <c r="V136" i="99"/>
  <c r="H136" i="99"/>
  <c r="W120" i="98"/>
  <c r="E120" i="98"/>
  <c r="P218" i="98"/>
  <c r="Q218" i="98"/>
  <c r="P210" i="97"/>
  <c r="I209" i="97"/>
  <c r="Q210" i="97"/>
  <c r="F210" i="97" s="1"/>
  <c r="X116" i="95" l="1"/>
  <c r="F116" i="95"/>
  <c r="W119" i="94"/>
  <c r="E119" i="94"/>
  <c r="W133" i="100"/>
  <c r="V133" i="100" s="1"/>
  <c r="U133" i="113"/>
  <c r="E133" i="113" s="1"/>
  <c r="I132" i="113"/>
  <c r="H133" i="100"/>
  <c r="P213" i="96"/>
  <c r="I212" i="96"/>
  <c r="Q213" i="96"/>
  <c r="S210" i="117"/>
  <c r="R210" i="117"/>
  <c r="H210" i="117" s="1"/>
  <c r="E210" i="117"/>
  <c r="P214" i="116"/>
  <c r="I213" i="116"/>
  <c r="Q214" i="116"/>
  <c r="F214" i="116" s="1"/>
  <c r="U140" i="115"/>
  <c r="E140" i="115" s="1"/>
  <c r="I139" i="115"/>
  <c r="S212" i="95"/>
  <c r="U135" i="114"/>
  <c r="E135" i="114" s="1"/>
  <c r="I134" i="114"/>
  <c r="R212" i="95"/>
  <c r="F139" i="112"/>
  <c r="X139" i="112"/>
  <c r="U135" i="111"/>
  <c r="E135" i="111" s="1"/>
  <c r="I134" i="111"/>
  <c r="U139" i="110"/>
  <c r="E139" i="110" s="1"/>
  <c r="I138" i="110"/>
  <c r="U140" i="109"/>
  <c r="E140" i="109" s="1"/>
  <c r="I139" i="109"/>
  <c r="U140" i="108"/>
  <c r="E140" i="108" s="1"/>
  <c r="I139" i="108"/>
  <c r="W140" i="108"/>
  <c r="F138" i="107"/>
  <c r="X138" i="107"/>
  <c r="F135" i="106"/>
  <c r="X135" i="106"/>
  <c r="U135" i="105"/>
  <c r="E135" i="105" s="1"/>
  <c r="I134" i="105"/>
  <c r="P217" i="94"/>
  <c r="Q217" i="94"/>
  <c r="F139" i="104"/>
  <c r="X139" i="104"/>
  <c r="F138" i="103"/>
  <c r="X138" i="103"/>
  <c r="F139" i="102"/>
  <c r="X139" i="102"/>
  <c r="U135" i="101"/>
  <c r="E135" i="101" s="1"/>
  <c r="I134" i="101"/>
  <c r="W135" i="101"/>
  <c r="F136" i="99"/>
  <c r="X136" i="99"/>
  <c r="V120" i="98"/>
  <c r="H120" i="98"/>
  <c r="S218" i="98"/>
  <c r="R218" i="98"/>
  <c r="R210" i="97"/>
  <c r="H210" i="97" s="1"/>
  <c r="E210" i="97"/>
  <c r="S210" i="97"/>
  <c r="W140" i="115" l="1"/>
  <c r="W135" i="105"/>
  <c r="W139" i="110"/>
  <c r="W140" i="109"/>
  <c r="W135" i="111"/>
  <c r="V135" i="111" s="1"/>
  <c r="W135" i="114"/>
  <c r="V135" i="114" s="1"/>
  <c r="U117" i="95"/>
  <c r="I116" i="95"/>
  <c r="V119" i="94"/>
  <c r="H119" i="94"/>
  <c r="W133" i="113"/>
  <c r="H133" i="113" s="1"/>
  <c r="F133" i="100"/>
  <c r="X133" i="100"/>
  <c r="F213" i="96"/>
  <c r="S213" i="96"/>
  <c r="R213" i="96"/>
  <c r="H213" i="96" s="1"/>
  <c r="E213" i="96"/>
  <c r="P211" i="117"/>
  <c r="I210" i="117"/>
  <c r="Q211" i="117"/>
  <c r="F211" i="117" s="1"/>
  <c r="R214" i="116"/>
  <c r="H214" i="116" s="1"/>
  <c r="E214" i="116"/>
  <c r="S214" i="116"/>
  <c r="V140" i="115"/>
  <c r="H140" i="115"/>
  <c r="H135" i="114"/>
  <c r="P213" i="95"/>
  <c r="Q213" i="95"/>
  <c r="U140" i="112"/>
  <c r="E140" i="112" s="1"/>
  <c r="I139" i="112"/>
  <c r="H135" i="111"/>
  <c r="V139" i="110"/>
  <c r="H139" i="110"/>
  <c r="V140" i="109"/>
  <c r="H140" i="109"/>
  <c r="V140" i="108"/>
  <c r="H140" i="108"/>
  <c r="U139" i="107"/>
  <c r="E139" i="107" s="1"/>
  <c r="I138" i="107"/>
  <c r="U136" i="106"/>
  <c r="E136" i="106" s="1"/>
  <c r="I135" i="106"/>
  <c r="V135" i="105"/>
  <c r="H135" i="105"/>
  <c r="U140" i="104"/>
  <c r="E140" i="104" s="1"/>
  <c r="I139" i="104"/>
  <c r="S217" i="94"/>
  <c r="R217" i="94"/>
  <c r="U139" i="103"/>
  <c r="E139" i="103" s="1"/>
  <c r="I138" i="103"/>
  <c r="U140" i="102"/>
  <c r="E140" i="102" s="1"/>
  <c r="I139" i="102"/>
  <c r="V135" i="101"/>
  <c r="H135" i="101"/>
  <c r="U137" i="99"/>
  <c r="E137" i="99" s="1"/>
  <c r="I136" i="99"/>
  <c r="X120" i="98"/>
  <c r="F120" i="98"/>
  <c r="P219" i="98"/>
  <c r="Q219" i="98"/>
  <c r="P211" i="97"/>
  <c r="I210" i="97"/>
  <c r="Q211" i="97"/>
  <c r="F211" i="97" s="1"/>
  <c r="W140" i="104" l="1"/>
  <c r="W140" i="112"/>
  <c r="W139" i="103"/>
  <c r="W139" i="107"/>
  <c r="W140" i="102"/>
  <c r="W137" i="99"/>
  <c r="V137" i="99" s="1"/>
  <c r="W136" i="106"/>
  <c r="W117" i="95"/>
  <c r="E117" i="95"/>
  <c r="X119" i="94"/>
  <c r="F119" i="94"/>
  <c r="V133" i="113"/>
  <c r="F133" i="113" s="1"/>
  <c r="I133" i="100"/>
  <c r="U134" i="100"/>
  <c r="E134" i="100" s="1"/>
  <c r="P214" i="96"/>
  <c r="Q214" i="96"/>
  <c r="I213" i="96"/>
  <c r="S211" i="117"/>
  <c r="R211" i="117"/>
  <c r="H211" i="117" s="1"/>
  <c r="E211" i="117"/>
  <c r="P215" i="116"/>
  <c r="I214" i="116"/>
  <c r="Q215" i="116"/>
  <c r="F215" i="116" s="1"/>
  <c r="F140" i="115"/>
  <c r="X140" i="115"/>
  <c r="S213" i="95"/>
  <c r="R213" i="95"/>
  <c r="F135" i="114"/>
  <c r="X135" i="114"/>
  <c r="V140" i="112"/>
  <c r="H140" i="112"/>
  <c r="F135" i="111"/>
  <c r="X135" i="111"/>
  <c r="F139" i="110"/>
  <c r="X139" i="110"/>
  <c r="F140" i="109"/>
  <c r="X140" i="109"/>
  <c r="F140" i="108"/>
  <c r="X140" i="108"/>
  <c r="V139" i="107"/>
  <c r="H139" i="107"/>
  <c r="V136" i="106"/>
  <c r="H136" i="106"/>
  <c r="F135" i="105"/>
  <c r="X135" i="105"/>
  <c r="Q218" i="94"/>
  <c r="P218" i="94"/>
  <c r="V140" i="104"/>
  <c r="H140" i="104"/>
  <c r="V139" i="103"/>
  <c r="H139" i="103"/>
  <c r="V140" i="102"/>
  <c r="H140" i="102"/>
  <c r="F135" i="101"/>
  <c r="X135" i="101"/>
  <c r="H137" i="99"/>
  <c r="U121" i="98"/>
  <c r="I120" i="98"/>
  <c r="S219" i="98"/>
  <c r="R219" i="98"/>
  <c r="R211" i="97"/>
  <c r="H211" i="97" s="1"/>
  <c r="E211" i="97"/>
  <c r="S211" i="97"/>
  <c r="X133" i="113" l="1"/>
  <c r="V117" i="95"/>
  <c r="H117" i="95"/>
  <c r="U120" i="94"/>
  <c r="I119" i="94"/>
  <c r="I133" i="113"/>
  <c r="U134" i="113"/>
  <c r="E134" i="113" s="1"/>
  <c r="W134" i="100"/>
  <c r="F214" i="96"/>
  <c r="S214" i="96"/>
  <c r="R214" i="96"/>
  <c r="H214" i="96" s="1"/>
  <c r="E214" i="96"/>
  <c r="P212" i="117"/>
  <c r="I211" i="117"/>
  <c r="Q212" i="117"/>
  <c r="F212" i="117" s="1"/>
  <c r="R215" i="116"/>
  <c r="H215" i="116" s="1"/>
  <c r="E215" i="116"/>
  <c r="S215" i="116"/>
  <c r="U141" i="115"/>
  <c r="E141" i="115" s="1"/>
  <c r="I140" i="115"/>
  <c r="W141" i="115"/>
  <c r="U136" i="114"/>
  <c r="E136" i="114" s="1"/>
  <c r="I135" i="114"/>
  <c r="W136" i="114"/>
  <c r="P214" i="95"/>
  <c r="Q214" i="95"/>
  <c r="F140" i="112"/>
  <c r="X140" i="112"/>
  <c r="U136" i="111"/>
  <c r="E136" i="111" s="1"/>
  <c r="I135" i="111"/>
  <c r="U140" i="110"/>
  <c r="E140" i="110" s="1"/>
  <c r="I139" i="110"/>
  <c r="W140" i="110"/>
  <c r="U141" i="109"/>
  <c r="E141" i="109" s="1"/>
  <c r="I140" i="109"/>
  <c r="U141" i="108"/>
  <c r="E141" i="108" s="1"/>
  <c r="I140" i="108"/>
  <c r="F139" i="107"/>
  <c r="X139" i="107"/>
  <c r="F136" i="106"/>
  <c r="X136" i="106"/>
  <c r="U136" i="105"/>
  <c r="E136" i="105" s="1"/>
  <c r="I135" i="105"/>
  <c r="F140" i="104"/>
  <c r="X140" i="104"/>
  <c r="R218" i="94"/>
  <c r="S218" i="94"/>
  <c r="F139" i="103"/>
  <c r="X139" i="103"/>
  <c r="F140" i="102"/>
  <c r="X140" i="102"/>
  <c r="U136" i="101"/>
  <c r="E136" i="101" s="1"/>
  <c r="I135" i="101"/>
  <c r="F137" i="99"/>
  <c r="X137" i="99"/>
  <c r="W121" i="98"/>
  <c r="E121" i="98"/>
  <c r="P220" i="98"/>
  <c r="Q220" i="98"/>
  <c r="P212" i="97"/>
  <c r="I211" i="97"/>
  <c r="Q212" i="97"/>
  <c r="F212" i="97" s="1"/>
  <c r="W136" i="105" l="1"/>
  <c r="W136" i="101"/>
  <c r="W141" i="108"/>
  <c r="W141" i="109"/>
  <c r="W136" i="111"/>
  <c r="V136" i="111" s="1"/>
  <c r="X117" i="95"/>
  <c r="F117" i="95"/>
  <c r="W120" i="94"/>
  <c r="E120" i="94"/>
  <c r="W134" i="113"/>
  <c r="H134" i="113" s="1"/>
  <c r="V134" i="100"/>
  <c r="H134" i="100"/>
  <c r="I214" i="96"/>
  <c r="P215" i="96"/>
  <c r="Q215" i="96"/>
  <c r="S212" i="117"/>
  <c r="R212" i="117"/>
  <c r="H212" i="117" s="1"/>
  <c r="E212" i="117"/>
  <c r="P216" i="116"/>
  <c r="I215" i="116"/>
  <c r="Q216" i="116"/>
  <c r="F216" i="116" s="1"/>
  <c r="V141" i="115"/>
  <c r="H141" i="115"/>
  <c r="R214" i="95"/>
  <c r="V136" i="114"/>
  <c r="H136" i="114"/>
  <c r="S214" i="95"/>
  <c r="U141" i="112"/>
  <c r="E141" i="112" s="1"/>
  <c r="I140" i="112"/>
  <c r="H136" i="111"/>
  <c r="V140" i="110"/>
  <c r="H140" i="110"/>
  <c r="V141" i="109"/>
  <c r="H141" i="109"/>
  <c r="V141" i="108"/>
  <c r="H141" i="108"/>
  <c r="U140" i="107"/>
  <c r="E140" i="107" s="1"/>
  <c r="I139" i="107"/>
  <c r="U137" i="106"/>
  <c r="E137" i="106" s="1"/>
  <c r="I136" i="106"/>
  <c r="V136" i="105"/>
  <c r="H136" i="105"/>
  <c r="Q219" i="94"/>
  <c r="P219" i="94"/>
  <c r="U141" i="104"/>
  <c r="E141" i="104" s="1"/>
  <c r="I140" i="104"/>
  <c r="U140" i="103"/>
  <c r="E140" i="103" s="1"/>
  <c r="I139" i="103"/>
  <c r="U141" i="102"/>
  <c r="E141" i="102" s="1"/>
  <c r="I140" i="102"/>
  <c r="V136" i="101"/>
  <c r="H136" i="101"/>
  <c r="U138" i="99"/>
  <c r="E138" i="99" s="1"/>
  <c r="I137" i="99"/>
  <c r="V121" i="98"/>
  <c r="H121" i="98"/>
  <c r="S220" i="98"/>
  <c r="R220" i="98"/>
  <c r="R212" i="97"/>
  <c r="H212" i="97" s="1"/>
  <c r="E212" i="97"/>
  <c r="S212" i="97"/>
  <c r="W141" i="112" l="1"/>
  <c r="W138" i="99"/>
  <c r="W140" i="103"/>
  <c r="W137" i="106"/>
  <c r="W141" i="102"/>
  <c r="W141" i="104"/>
  <c r="W140" i="107"/>
  <c r="V134" i="113"/>
  <c r="X134" i="113" s="1"/>
  <c r="U118" i="95"/>
  <c r="I117" i="95"/>
  <c r="V120" i="94"/>
  <c r="H120" i="94"/>
  <c r="F134" i="100"/>
  <c r="X134" i="100"/>
  <c r="E215" i="96"/>
  <c r="R215" i="96"/>
  <c r="H215" i="96" s="1"/>
  <c r="F215" i="96"/>
  <c r="S215" i="96"/>
  <c r="P213" i="117"/>
  <c r="I212" i="117"/>
  <c r="Q213" i="117"/>
  <c r="F213" i="117" s="1"/>
  <c r="R216" i="116"/>
  <c r="H216" i="116" s="1"/>
  <c r="E216" i="116"/>
  <c r="S216" i="116"/>
  <c r="F141" i="115"/>
  <c r="X141" i="115"/>
  <c r="P215" i="95"/>
  <c r="Q215" i="95"/>
  <c r="F136" i="114"/>
  <c r="X136" i="114"/>
  <c r="V141" i="112"/>
  <c r="H141" i="112"/>
  <c r="F136" i="111"/>
  <c r="X136" i="111"/>
  <c r="F140" i="110"/>
  <c r="X140" i="110"/>
  <c r="F141" i="109"/>
  <c r="X141" i="109"/>
  <c r="F141" i="108"/>
  <c r="X141" i="108"/>
  <c r="V140" i="107"/>
  <c r="H140" i="107"/>
  <c r="V137" i="106"/>
  <c r="H137" i="106"/>
  <c r="F136" i="105"/>
  <c r="X136" i="105"/>
  <c r="V141" i="104"/>
  <c r="H141" i="104"/>
  <c r="R219" i="94"/>
  <c r="S219" i="94"/>
  <c r="V140" i="103"/>
  <c r="H140" i="103"/>
  <c r="V141" i="102"/>
  <c r="H141" i="102"/>
  <c r="F136" i="101"/>
  <c r="X136" i="101"/>
  <c r="V138" i="99"/>
  <c r="H138" i="99"/>
  <c r="X121" i="98"/>
  <c r="F121" i="98"/>
  <c r="P221" i="98"/>
  <c r="Q221" i="98"/>
  <c r="P213" i="97"/>
  <c r="I212" i="97"/>
  <c r="Q213" i="97"/>
  <c r="F213" i="97" s="1"/>
  <c r="F134" i="113" l="1"/>
  <c r="W118" i="95"/>
  <c r="E118" i="95"/>
  <c r="X120" i="94"/>
  <c r="F120" i="94"/>
  <c r="U135" i="100"/>
  <c r="E135" i="100" s="1"/>
  <c r="I134" i="100"/>
  <c r="I134" i="113"/>
  <c r="U135" i="113"/>
  <c r="E135" i="113" s="1"/>
  <c r="I215" i="96"/>
  <c r="P216" i="96"/>
  <c r="Q216" i="96"/>
  <c r="S213" i="117"/>
  <c r="R213" i="117"/>
  <c r="H213" i="117" s="1"/>
  <c r="E213" i="117"/>
  <c r="P217" i="116"/>
  <c r="I216" i="116"/>
  <c r="Q217" i="116"/>
  <c r="F217" i="116" s="1"/>
  <c r="U142" i="115"/>
  <c r="E142" i="115" s="1"/>
  <c r="I141" i="115"/>
  <c r="W142" i="115"/>
  <c r="S215" i="95"/>
  <c r="U137" i="114"/>
  <c r="E137" i="114" s="1"/>
  <c r="I136" i="114"/>
  <c r="R215" i="95"/>
  <c r="F141" i="112"/>
  <c r="X141" i="112"/>
  <c r="U137" i="111"/>
  <c r="E137" i="111" s="1"/>
  <c r="I136" i="111"/>
  <c r="U141" i="110"/>
  <c r="E141" i="110" s="1"/>
  <c r="I140" i="110"/>
  <c r="U142" i="109"/>
  <c r="E142" i="109" s="1"/>
  <c r="I141" i="109"/>
  <c r="U142" i="108"/>
  <c r="E142" i="108" s="1"/>
  <c r="I141" i="108"/>
  <c r="F140" i="107"/>
  <c r="X140" i="107"/>
  <c r="F137" i="106"/>
  <c r="X137" i="106"/>
  <c r="U137" i="105"/>
  <c r="E137" i="105" s="1"/>
  <c r="I136" i="105"/>
  <c r="P220" i="94"/>
  <c r="Q220" i="94"/>
  <c r="F141" i="104"/>
  <c r="X141" i="104"/>
  <c r="F140" i="103"/>
  <c r="X140" i="103"/>
  <c r="F141" i="102"/>
  <c r="X141" i="102"/>
  <c r="U137" i="101"/>
  <c r="E137" i="101" s="1"/>
  <c r="I136" i="101"/>
  <c r="F138" i="99"/>
  <c r="X138" i="99"/>
  <c r="U122" i="98"/>
  <c r="I121" i="98"/>
  <c r="S221" i="98"/>
  <c r="R221" i="98"/>
  <c r="R213" i="97"/>
  <c r="H213" i="97" s="1"/>
  <c r="E213" i="97"/>
  <c r="S213" i="97"/>
  <c r="W135" i="100" l="1"/>
  <c r="W141" i="110"/>
  <c r="W142" i="108"/>
  <c r="W137" i="101"/>
  <c r="W142" i="109"/>
  <c r="V142" i="109" s="1"/>
  <c r="W137" i="111"/>
  <c r="V137" i="111" s="1"/>
  <c r="W137" i="114"/>
  <c r="V118" i="95"/>
  <c r="H118" i="95"/>
  <c r="U121" i="94"/>
  <c r="I120" i="94"/>
  <c r="W135" i="113"/>
  <c r="V135" i="113" s="1"/>
  <c r="V135" i="100"/>
  <c r="H135" i="100"/>
  <c r="R216" i="96"/>
  <c r="H216" i="96" s="1"/>
  <c r="E216" i="96"/>
  <c r="F216" i="96"/>
  <c r="S216" i="96"/>
  <c r="P214" i="117"/>
  <c r="I213" i="117"/>
  <c r="Q214" i="117"/>
  <c r="F214" i="117" s="1"/>
  <c r="R217" i="116"/>
  <c r="H217" i="116" s="1"/>
  <c r="E217" i="116"/>
  <c r="S217" i="116"/>
  <c r="V142" i="115"/>
  <c r="H142" i="115"/>
  <c r="V137" i="114"/>
  <c r="H137" i="114"/>
  <c r="P216" i="95"/>
  <c r="Q216" i="95"/>
  <c r="U142" i="112"/>
  <c r="E142" i="112" s="1"/>
  <c r="I141" i="112"/>
  <c r="H137" i="111"/>
  <c r="V141" i="110"/>
  <c r="H141" i="110"/>
  <c r="H142" i="109"/>
  <c r="V142" i="108"/>
  <c r="H142" i="108"/>
  <c r="U141" i="107"/>
  <c r="E141" i="107" s="1"/>
  <c r="I140" i="107"/>
  <c r="U138" i="106"/>
  <c r="E138" i="106" s="1"/>
  <c r="I137" i="106"/>
  <c r="W137" i="105"/>
  <c r="U142" i="104"/>
  <c r="E142" i="104" s="1"/>
  <c r="I141" i="104"/>
  <c r="S220" i="94"/>
  <c r="R220" i="94"/>
  <c r="U141" i="103"/>
  <c r="E141" i="103" s="1"/>
  <c r="I140" i="103"/>
  <c r="U142" i="102"/>
  <c r="E142" i="102" s="1"/>
  <c r="I141" i="102"/>
  <c r="V137" i="101"/>
  <c r="H137" i="101"/>
  <c r="U139" i="99"/>
  <c r="E139" i="99" s="1"/>
  <c r="I138" i="99"/>
  <c r="W122" i="98"/>
  <c r="E122" i="98"/>
  <c r="P222" i="98"/>
  <c r="Q222" i="98"/>
  <c r="P214" i="97"/>
  <c r="I213" i="97"/>
  <c r="Q214" i="97"/>
  <c r="F214" i="97" s="1"/>
  <c r="W141" i="103" l="1"/>
  <c r="W138" i="106"/>
  <c r="W142" i="102"/>
  <c r="H135" i="113"/>
  <c r="W141" i="107"/>
  <c r="W139" i="99"/>
  <c r="W142" i="104"/>
  <c r="V142" i="104" s="1"/>
  <c r="W142" i="112"/>
  <c r="X118" i="95"/>
  <c r="F118" i="95"/>
  <c r="W121" i="94"/>
  <c r="E121" i="94"/>
  <c r="F135" i="113"/>
  <c r="X135" i="113"/>
  <c r="F135" i="100"/>
  <c r="X135" i="100"/>
  <c r="P217" i="96"/>
  <c r="I216" i="96"/>
  <c r="Q217" i="96"/>
  <c r="S214" i="117"/>
  <c r="R214" i="117"/>
  <c r="H214" i="117" s="1"/>
  <c r="E214" i="117"/>
  <c r="P218" i="116"/>
  <c r="I217" i="116"/>
  <c r="Q218" i="116"/>
  <c r="F218" i="116" s="1"/>
  <c r="F142" i="115"/>
  <c r="X142" i="115"/>
  <c r="S216" i="95"/>
  <c r="R216" i="95"/>
  <c r="F137" i="114"/>
  <c r="X137" i="114"/>
  <c r="V142" i="112"/>
  <c r="H142" i="112"/>
  <c r="F137" i="111"/>
  <c r="X137" i="111"/>
  <c r="F141" i="110"/>
  <c r="X141" i="110"/>
  <c r="F142" i="109"/>
  <c r="X142" i="109"/>
  <c r="F142" i="108"/>
  <c r="X142" i="108"/>
  <c r="V141" i="107"/>
  <c r="H141" i="107"/>
  <c r="V138" i="106"/>
  <c r="H138" i="106"/>
  <c r="V137" i="105"/>
  <c r="H137" i="105"/>
  <c r="Q221" i="94"/>
  <c r="P221" i="94"/>
  <c r="H142" i="104"/>
  <c r="V141" i="103"/>
  <c r="H141" i="103"/>
  <c r="V142" i="102"/>
  <c r="H142" i="102"/>
  <c r="F137" i="101"/>
  <c r="X137" i="101"/>
  <c r="V139" i="99"/>
  <c r="H139" i="99"/>
  <c r="V122" i="98"/>
  <c r="H122" i="98"/>
  <c r="S222" i="98"/>
  <c r="R222" i="98"/>
  <c r="R214" i="97"/>
  <c r="H214" i="97" s="1"/>
  <c r="E214" i="97"/>
  <c r="S214" i="97"/>
  <c r="U119" i="95" l="1"/>
  <c r="I118" i="95"/>
  <c r="V121" i="94"/>
  <c r="H121" i="94"/>
  <c r="I135" i="100"/>
  <c r="U136" i="100"/>
  <c r="E136" i="100" s="1"/>
  <c r="I135" i="113"/>
  <c r="U136" i="113"/>
  <c r="E136" i="113" s="1"/>
  <c r="F217" i="96"/>
  <c r="S217" i="96"/>
  <c r="R217" i="96"/>
  <c r="H217" i="96" s="1"/>
  <c r="E217" i="96"/>
  <c r="P215" i="117"/>
  <c r="I214" i="117"/>
  <c r="Q215" i="117"/>
  <c r="F215" i="117" s="1"/>
  <c r="R218" i="116"/>
  <c r="H218" i="116" s="1"/>
  <c r="E218" i="116"/>
  <c r="S218" i="116"/>
  <c r="U143" i="115"/>
  <c r="E143" i="115" s="1"/>
  <c r="I142" i="115"/>
  <c r="W143" i="115"/>
  <c r="U138" i="114"/>
  <c r="E138" i="114" s="1"/>
  <c r="I137" i="114"/>
  <c r="W138" i="114"/>
  <c r="P217" i="95"/>
  <c r="Q217" i="95"/>
  <c r="F142" i="112"/>
  <c r="X142" i="112"/>
  <c r="U138" i="111"/>
  <c r="E138" i="111" s="1"/>
  <c r="I137" i="111"/>
  <c r="U142" i="110"/>
  <c r="E142" i="110" s="1"/>
  <c r="I141" i="110"/>
  <c r="W142" i="110"/>
  <c r="U143" i="109"/>
  <c r="E143" i="109" s="1"/>
  <c r="I142" i="109"/>
  <c r="U143" i="108"/>
  <c r="E143" i="108" s="1"/>
  <c r="I142" i="108"/>
  <c r="F141" i="107"/>
  <c r="X141" i="107"/>
  <c r="F138" i="106"/>
  <c r="X138" i="106"/>
  <c r="F137" i="105"/>
  <c r="X137" i="105"/>
  <c r="F142" i="104"/>
  <c r="X142" i="104"/>
  <c r="R221" i="94"/>
  <c r="S221" i="94"/>
  <c r="F141" i="103"/>
  <c r="X141" i="103"/>
  <c r="F142" i="102"/>
  <c r="X142" i="102"/>
  <c r="U138" i="101"/>
  <c r="E138" i="101" s="1"/>
  <c r="I137" i="101"/>
  <c r="F139" i="99"/>
  <c r="X139" i="99"/>
  <c r="X122" i="98"/>
  <c r="F122" i="98"/>
  <c r="P223" i="98"/>
  <c r="Q223" i="98"/>
  <c r="P215" i="97"/>
  <c r="I214" i="97"/>
  <c r="Q215" i="97"/>
  <c r="F215" i="97" s="1"/>
  <c r="W143" i="108" l="1"/>
  <c r="W138" i="101"/>
  <c r="W143" i="109"/>
  <c r="W138" i="111"/>
  <c r="V138" i="111" s="1"/>
  <c r="W119" i="95"/>
  <c r="E119" i="95"/>
  <c r="X121" i="94"/>
  <c r="F121" i="94"/>
  <c r="W136" i="113"/>
  <c r="V136" i="113" s="1"/>
  <c r="W136" i="100"/>
  <c r="V136" i="100" s="1"/>
  <c r="H136" i="113"/>
  <c r="H136" i="100"/>
  <c r="I217" i="96"/>
  <c r="P218" i="96"/>
  <c r="Q218" i="96"/>
  <c r="S215" i="117"/>
  <c r="R215" i="117"/>
  <c r="H215" i="117" s="1"/>
  <c r="E215" i="117"/>
  <c r="P219" i="116"/>
  <c r="I218" i="116"/>
  <c r="Q219" i="116"/>
  <c r="F219" i="116" s="1"/>
  <c r="V143" i="115"/>
  <c r="H143" i="115"/>
  <c r="S217" i="95"/>
  <c r="V138" i="114"/>
  <c r="H138" i="114"/>
  <c r="R217" i="95"/>
  <c r="U143" i="112"/>
  <c r="E143" i="112" s="1"/>
  <c r="I142" i="112"/>
  <c r="W143" i="112"/>
  <c r="H138" i="111"/>
  <c r="V142" i="110"/>
  <c r="H142" i="110"/>
  <c r="V143" i="109"/>
  <c r="H143" i="109"/>
  <c r="V143" i="108"/>
  <c r="H143" i="108"/>
  <c r="U142" i="107"/>
  <c r="E142" i="107" s="1"/>
  <c r="I141" i="107"/>
  <c r="W142" i="107"/>
  <c r="U139" i="106"/>
  <c r="E139" i="106" s="1"/>
  <c r="I138" i="106"/>
  <c r="U138" i="105"/>
  <c r="E138" i="105" s="1"/>
  <c r="I137" i="105"/>
  <c r="W138" i="105"/>
  <c r="P222" i="94"/>
  <c r="Q222" i="94"/>
  <c r="U143" i="104"/>
  <c r="E143" i="104" s="1"/>
  <c r="I142" i="104"/>
  <c r="U142" i="103"/>
  <c r="E142" i="103" s="1"/>
  <c r="I141" i="103"/>
  <c r="U143" i="102"/>
  <c r="E143" i="102" s="1"/>
  <c r="I142" i="102"/>
  <c r="V138" i="101"/>
  <c r="H138" i="101"/>
  <c r="U140" i="99"/>
  <c r="E140" i="99" s="1"/>
  <c r="I139" i="99"/>
  <c r="U123" i="98"/>
  <c r="I122" i="98"/>
  <c r="S223" i="98"/>
  <c r="R223" i="98"/>
  <c r="R215" i="97"/>
  <c r="H215" i="97" s="1"/>
  <c r="E215" i="97"/>
  <c r="S215" i="97"/>
  <c r="W142" i="103" l="1"/>
  <c r="W139" i="106"/>
  <c r="W143" i="102"/>
  <c r="W143" i="104"/>
  <c r="W140" i="99"/>
  <c r="V140" i="99" s="1"/>
  <c r="V119" i="95"/>
  <c r="H119" i="95"/>
  <c r="U122" i="94"/>
  <c r="I121" i="94"/>
  <c r="F136" i="100"/>
  <c r="X136" i="100"/>
  <c r="F136" i="113"/>
  <c r="X136" i="113"/>
  <c r="E218" i="96"/>
  <c r="R218" i="96"/>
  <c r="H218" i="96" s="1"/>
  <c r="F218" i="96"/>
  <c r="S218" i="96"/>
  <c r="P216" i="117"/>
  <c r="I215" i="117"/>
  <c r="Q216" i="117"/>
  <c r="F216" i="117" s="1"/>
  <c r="S219" i="116"/>
  <c r="R219" i="116"/>
  <c r="H219" i="116" s="1"/>
  <c r="E219" i="116"/>
  <c r="F143" i="115"/>
  <c r="X143" i="115"/>
  <c r="P218" i="95"/>
  <c r="Q218" i="95"/>
  <c r="F138" i="114"/>
  <c r="X138" i="114"/>
  <c r="V143" i="112"/>
  <c r="H143" i="112"/>
  <c r="F138" i="111"/>
  <c r="X138" i="111"/>
  <c r="F142" i="110"/>
  <c r="X142" i="110"/>
  <c r="F143" i="109"/>
  <c r="X143" i="109"/>
  <c r="F143" i="108"/>
  <c r="X143" i="108"/>
  <c r="V142" i="107"/>
  <c r="H142" i="107"/>
  <c r="V139" i="106"/>
  <c r="H139" i="106"/>
  <c r="V138" i="105"/>
  <c r="H138" i="105"/>
  <c r="V143" i="104"/>
  <c r="H143" i="104"/>
  <c r="S222" i="94"/>
  <c r="R222" i="94"/>
  <c r="V142" i="103"/>
  <c r="H142" i="103"/>
  <c r="V143" i="102"/>
  <c r="H143" i="102"/>
  <c r="F138" i="101"/>
  <c r="X138" i="101"/>
  <c r="H140" i="99"/>
  <c r="W123" i="98"/>
  <c r="E123" i="98"/>
  <c r="P224" i="98"/>
  <c r="Q224" i="98"/>
  <c r="P216" i="97"/>
  <c r="I215" i="97"/>
  <c r="Q216" i="97"/>
  <c r="F216" i="97" s="1"/>
  <c r="X119" i="95" l="1"/>
  <c r="F119" i="95"/>
  <c r="W122" i="94"/>
  <c r="E122" i="94"/>
  <c r="I136" i="113"/>
  <c r="U137" i="113"/>
  <c r="E137" i="113" s="1"/>
  <c r="U137" i="100"/>
  <c r="E137" i="100" s="1"/>
  <c r="I136" i="100"/>
  <c r="P219" i="96"/>
  <c r="Q219" i="96"/>
  <c r="I218" i="96"/>
  <c r="S216" i="117"/>
  <c r="R216" i="117"/>
  <c r="H216" i="117" s="1"/>
  <c r="E216" i="117"/>
  <c r="P220" i="116"/>
  <c r="I219" i="116"/>
  <c r="Q220" i="116"/>
  <c r="F220" i="116" s="1"/>
  <c r="U144" i="115"/>
  <c r="E144" i="115" s="1"/>
  <c r="I143" i="115"/>
  <c r="S218" i="95"/>
  <c r="U139" i="114"/>
  <c r="E139" i="114" s="1"/>
  <c r="I138" i="114"/>
  <c r="W139" i="114"/>
  <c r="R218" i="95"/>
  <c r="F143" i="112"/>
  <c r="X143" i="112"/>
  <c r="U139" i="111"/>
  <c r="E139" i="111" s="1"/>
  <c r="I138" i="111"/>
  <c r="W139" i="111"/>
  <c r="U143" i="110"/>
  <c r="E143" i="110" s="1"/>
  <c r="I142" i="110"/>
  <c r="U144" i="109"/>
  <c r="E144" i="109" s="1"/>
  <c r="I143" i="109"/>
  <c r="W144" i="109"/>
  <c r="U144" i="108"/>
  <c r="E144" i="108" s="1"/>
  <c r="I143" i="108"/>
  <c r="F142" i="107"/>
  <c r="X142" i="107"/>
  <c r="F139" i="106"/>
  <c r="X139" i="106"/>
  <c r="F138" i="105"/>
  <c r="X138" i="105"/>
  <c r="Q223" i="94"/>
  <c r="P223" i="94"/>
  <c r="F143" i="104"/>
  <c r="X143" i="104"/>
  <c r="F142" i="103"/>
  <c r="X142" i="103"/>
  <c r="F143" i="102"/>
  <c r="X143" i="102"/>
  <c r="U139" i="101"/>
  <c r="E139" i="101" s="1"/>
  <c r="I138" i="101"/>
  <c r="F140" i="99"/>
  <c r="X140" i="99"/>
  <c r="V123" i="98"/>
  <c r="H123" i="98"/>
  <c r="S224" i="98"/>
  <c r="R224" i="98"/>
  <c r="R216" i="97"/>
  <c r="H216" i="97" s="1"/>
  <c r="E216" i="97"/>
  <c r="S216" i="97"/>
  <c r="W144" i="108" l="1"/>
  <c r="W143" i="110"/>
  <c r="W139" i="101"/>
  <c r="W144" i="115"/>
  <c r="U120" i="95"/>
  <c r="I119" i="95"/>
  <c r="V122" i="94"/>
  <c r="H122" i="94"/>
  <c r="W137" i="113"/>
  <c r="H137" i="113" s="1"/>
  <c r="W137" i="100"/>
  <c r="V137" i="100" s="1"/>
  <c r="H137" i="100"/>
  <c r="V137" i="113"/>
  <c r="F219" i="96"/>
  <c r="S219" i="96"/>
  <c r="E219" i="96"/>
  <c r="R219" i="96"/>
  <c r="H219" i="96" s="1"/>
  <c r="P217" i="117"/>
  <c r="I216" i="117"/>
  <c r="Q217" i="117"/>
  <c r="F217" i="117" s="1"/>
  <c r="S220" i="116"/>
  <c r="R220" i="116"/>
  <c r="H220" i="116" s="1"/>
  <c r="E220" i="116"/>
  <c r="V144" i="115"/>
  <c r="H144" i="115"/>
  <c r="V139" i="114"/>
  <c r="H139" i="114"/>
  <c r="P219" i="95"/>
  <c r="Q219" i="95"/>
  <c r="U144" i="112"/>
  <c r="E144" i="112" s="1"/>
  <c r="I143" i="112"/>
  <c r="V139" i="111"/>
  <c r="H139" i="111"/>
  <c r="V143" i="110"/>
  <c r="H143" i="110"/>
  <c r="V144" i="109"/>
  <c r="H144" i="109"/>
  <c r="V144" i="108"/>
  <c r="H144" i="108"/>
  <c r="U143" i="107"/>
  <c r="E143" i="107" s="1"/>
  <c r="I142" i="107"/>
  <c r="W143" i="107"/>
  <c r="U140" i="106"/>
  <c r="E140" i="106" s="1"/>
  <c r="I139" i="106"/>
  <c r="U139" i="105"/>
  <c r="E139" i="105" s="1"/>
  <c r="I138" i="105"/>
  <c r="W139" i="105"/>
  <c r="R223" i="94"/>
  <c r="U144" i="104"/>
  <c r="E144" i="104" s="1"/>
  <c r="I143" i="104"/>
  <c r="S223" i="94"/>
  <c r="U143" i="103"/>
  <c r="E143" i="103" s="1"/>
  <c r="I142" i="103"/>
  <c r="W143" i="103"/>
  <c r="U144" i="102"/>
  <c r="E144" i="102" s="1"/>
  <c r="I143" i="102"/>
  <c r="V139" i="101"/>
  <c r="H139" i="101"/>
  <c r="U141" i="99"/>
  <c r="E141" i="99" s="1"/>
  <c r="I140" i="99"/>
  <c r="X123" i="98"/>
  <c r="F123" i="98"/>
  <c r="P225" i="98"/>
  <c r="Q225" i="98"/>
  <c r="P217" i="97"/>
  <c r="I216" i="97"/>
  <c r="Q217" i="97"/>
  <c r="F217" i="97" s="1"/>
  <c r="W144" i="102" l="1"/>
  <c r="W144" i="112"/>
  <c r="W141" i="99"/>
  <c r="W144" i="104"/>
  <c r="W140" i="106"/>
  <c r="W120" i="95"/>
  <c r="E120" i="95"/>
  <c r="X122" i="94"/>
  <c r="F122" i="94"/>
  <c r="F137" i="113"/>
  <c r="X137" i="113"/>
  <c r="F137" i="100"/>
  <c r="X137" i="100"/>
  <c r="I219" i="96"/>
  <c r="P220" i="96"/>
  <c r="Q220" i="96"/>
  <c r="S217" i="117"/>
  <c r="R217" i="117"/>
  <c r="H217" i="117" s="1"/>
  <c r="E217" i="117"/>
  <c r="P221" i="116"/>
  <c r="I220" i="116"/>
  <c r="Q221" i="116"/>
  <c r="F221" i="116" s="1"/>
  <c r="F144" i="115"/>
  <c r="X144" i="115"/>
  <c r="S219" i="95"/>
  <c r="R219" i="95"/>
  <c r="F139" i="114"/>
  <c r="X139" i="114"/>
  <c r="V144" i="112"/>
  <c r="H144" i="112"/>
  <c r="F139" i="111"/>
  <c r="X139" i="111"/>
  <c r="F143" i="110"/>
  <c r="X143" i="110"/>
  <c r="F144" i="109"/>
  <c r="X144" i="109"/>
  <c r="F144" i="108"/>
  <c r="X144" i="108"/>
  <c r="V143" i="107"/>
  <c r="H143" i="107"/>
  <c r="V140" i="106"/>
  <c r="H140" i="106"/>
  <c r="V139" i="105"/>
  <c r="H139" i="105"/>
  <c r="P224" i="94"/>
  <c r="Q224" i="94"/>
  <c r="V144" i="104"/>
  <c r="H144" i="104"/>
  <c r="V143" i="103"/>
  <c r="H143" i="103"/>
  <c r="V144" i="102"/>
  <c r="H144" i="102"/>
  <c r="F139" i="101"/>
  <c r="X139" i="101"/>
  <c r="V141" i="99"/>
  <c r="H141" i="99"/>
  <c r="U124" i="98"/>
  <c r="I123" i="98"/>
  <c r="S225" i="98"/>
  <c r="R225" i="98"/>
  <c r="R217" i="97"/>
  <c r="H217" i="97" s="1"/>
  <c r="E217" i="97"/>
  <c r="S217" i="97"/>
  <c r="V120" i="95" l="1"/>
  <c r="H120" i="95"/>
  <c r="U123" i="94"/>
  <c r="I122" i="94"/>
  <c r="U138" i="100"/>
  <c r="E138" i="100" s="1"/>
  <c r="I137" i="100"/>
  <c r="I137" i="113"/>
  <c r="U138" i="113"/>
  <c r="E138" i="113" s="1"/>
  <c r="E220" i="96"/>
  <c r="R220" i="96"/>
  <c r="H220" i="96" s="1"/>
  <c r="F220" i="96"/>
  <c r="S220" i="96"/>
  <c r="P218" i="117"/>
  <c r="I217" i="117"/>
  <c r="Q218" i="117"/>
  <c r="F218" i="117" s="1"/>
  <c r="S221" i="116"/>
  <c r="R221" i="116"/>
  <c r="H221" i="116" s="1"/>
  <c r="E221" i="116"/>
  <c r="U145" i="115"/>
  <c r="E145" i="115" s="1"/>
  <c r="I144" i="115"/>
  <c r="W145" i="115"/>
  <c r="U140" i="114"/>
  <c r="E140" i="114" s="1"/>
  <c r="I139" i="114"/>
  <c r="W140" i="114"/>
  <c r="P220" i="95"/>
  <c r="Q220" i="95"/>
  <c r="F144" i="112"/>
  <c r="X144" i="112"/>
  <c r="U140" i="111"/>
  <c r="E140" i="111" s="1"/>
  <c r="I139" i="111"/>
  <c r="U144" i="110"/>
  <c r="E144" i="110" s="1"/>
  <c r="I143" i="110"/>
  <c r="U145" i="109"/>
  <c r="E145" i="109" s="1"/>
  <c r="I144" i="109"/>
  <c r="U145" i="108"/>
  <c r="E145" i="108" s="1"/>
  <c r="I144" i="108"/>
  <c r="F143" i="107"/>
  <c r="X143" i="107"/>
  <c r="F140" i="106"/>
  <c r="X140" i="106"/>
  <c r="F139" i="105"/>
  <c r="X139" i="105"/>
  <c r="F144" i="104"/>
  <c r="X144" i="104"/>
  <c r="R224" i="94"/>
  <c r="S224" i="94"/>
  <c r="F143" i="103"/>
  <c r="X143" i="103"/>
  <c r="F144" i="102"/>
  <c r="X144" i="102"/>
  <c r="U140" i="101"/>
  <c r="E140" i="101" s="1"/>
  <c r="I139" i="101"/>
  <c r="F141" i="99"/>
  <c r="X141" i="99"/>
  <c r="W124" i="98"/>
  <c r="E124" i="98"/>
  <c r="P226" i="98"/>
  <c r="Q226" i="98"/>
  <c r="P218" i="97"/>
  <c r="I217" i="97"/>
  <c r="Q218" i="97"/>
  <c r="F218" i="97" s="1"/>
  <c r="W145" i="108" l="1"/>
  <c r="W144" i="110"/>
  <c r="W145" i="109"/>
  <c r="W140" i="111"/>
  <c r="V140" i="111" s="1"/>
  <c r="X120" i="95"/>
  <c r="F120" i="95"/>
  <c r="W123" i="94"/>
  <c r="E123" i="94"/>
  <c r="W138" i="113"/>
  <c r="V138" i="113" s="1"/>
  <c r="W138" i="100"/>
  <c r="V138" i="100" s="1"/>
  <c r="H138" i="100"/>
  <c r="H138" i="113"/>
  <c r="Q221" i="96"/>
  <c r="I220" i="96"/>
  <c r="P221" i="96"/>
  <c r="W140" i="101"/>
  <c r="V140" i="101" s="1"/>
  <c r="R218" i="117"/>
  <c r="H218" i="117" s="1"/>
  <c r="E218" i="117"/>
  <c r="S218" i="117"/>
  <c r="P222" i="116"/>
  <c r="I221" i="116"/>
  <c r="Q222" i="116"/>
  <c r="F222" i="116" s="1"/>
  <c r="V145" i="115"/>
  <c r="H145" i="115"/>
  <c r="S220" i="95"/>
  <c r="V140" i="114"/>
  <c r="H140" i="114"/>
  <c r="R220" i="95"/>
  <c r="U145" i="112"/>
  <c r="E145" i="112" s="1"/>
  <c r="I144" i="112"/>
  <c r="H140" i="111"/>
  <c r="V144" i="110"/>
  <c r="H144" i="110"/>
  <c r="V145" i="109"/>
  <c r="H145" i="109"/>
  <c r="V145" i="108"/>
  <c r="H145" i="108"/>
  <c r="U144" i="107"/>
  <c r="E144" i="107" s="1"/>
  <c r="I143" i="107"/>
  <c r="U141" i="106"/>
  <c r="E141" i="106" s="1"/>
  <c r="I140" i="106"/>
  <c r="U140" i="105"/>
  <c r="E140" i="105" s="1"/>
  <c r="I139" i="105"/>
  <c r="Q225" i="94"/>
  <c r="P225" i="94"/>
  <c r="U145" i="104"/>
  <c r="E145" i="104" s="1"/>
  <c r="I144" i="104"/>
  <c r="U144" i="103"/>
  <c r="E144" i="103" s="1"/>
  <c r="I143" i="103"/>
  <c r="U145" i="102"/>
  <c r="E145" i="102" s="1"/>
  <c r="I144" i="102"/>
  <c r="H140" i="101"/>
  <c r="U142" i="99"/>
  <c r="E142" i="99" s="1"/>
  <c r="I141" i="99"/>
  <c r="V124" i="98"/>
  <c r="H124" i="98"/>
  <c r="S226" i="98"/>
  <c r="R226" i="98"/>
  <c r="R218" i="97"/>
  <c r="H218" i="97" s="1"/>
  <c r="E218" i="97"/>
  <c r="S218" i="97"/>
  <c r="W140" i="105" l="1"/>
  <c r="W145" i="104"/>
  <c r="W145" i="102"/>
  <c r="W145" i="112"/>
  <c r="W144" i="107"/>
  <c r="W142" i="99"/>
  <c r="W141" i="106"/>
  <c r="V141" i="106" s="1"/>
  <c r="W144" i="103"/>
  <c r="U121" i="95"/>
  <c r="I120" i="95"/>
  <c r="V123" i="94"/>
  <c r="H123" i="94"/>
  <c r="F138" i="113"/>
  <c r="X138" i="113"/>
  <c r="F138" i="100"/>
  <c r="X138" i="100"/>
  <c r="E221" i="96"/>
  <c r="R221" i="96"/>
  <c r="H221" i="96" s="1"/>
  <c r="F221" i="96"/>
  <c r="S221" i="96"/>
  <c r="P219" i="117"/>
  <c r="I218" i="117"/>
  <c r="Q219" i="117"/>
  <c r="F219" i="117" s="1"/>
  <c r="S222" i="116"/>
  <c r="R222" i="116"/>
  <c r="H222" i="116" s="1"/>
  <c r="E222" i="116"/>
  <c r="F145" i="115"/>
  <c r="X145" i="115"/>
  <c r="P221" i="95"/>
  <c r="Q221" i="95"/>
  <c r="F140" i="114"/>
  <c r="X140" i="114"/>
  <c r="V145" i="112"/>
  <c r="H145" i="112"/>
  <c r="F140" i="111"/>
  <c r="X140" i="111"/>
  <c r="F144" i="110"/>
  <c r="X144" i="110"/>
  <c r="F145" i="109"/>
  <c r="X145" i="109"/>
  <c r="F145" i="108"/>
  <c r="X145" i="108"/>
  <c r="V144" i="107"/>
  <c r="H144" i="107"/>
  <c r="H141" i="106"/>
  <c r="V140" i="105"/>
  <c r="H140" i="105"/>
  <c r="V145" i="104"/>
  <c r="H145" i="104"/>
  <c r="R225" i="94"/>
  <c r="S225" i="94"/>
  <c r="V144" i="103"/>
  <c r="H144" i="103"/>
  <c r="V145" i="102"/>
  <c r="H145" i="102"/>
  <c r="F140" i="101"/>
  <c r="X140" i="101"/>
  <c r="V142" i="99"/>
  <c r="H142" i="99"/>
  <c r="X124" i="98"/>
  <c r="F124" i="98"/>
  <c r="P227" i="98"/>
  <c r="Q227" i="98"/>
  <c r="P219" i="97"/>
  <c r="I218" i="97"/>
  <c r="Q219" i="97"/>
  <c r="F219" i="97" s="1"/>
  <c r="W121" i="95" l="1"/>
  <c r="E121" i="95"/>
  <c r="X123" i="94"/>
  <c r="F123" i="94"/>
  <c r="I138" i="100"/>
  <c r="U139" i="100"/>
  <c r="E139" i="100" s="1"/>
  <c r="I138" i="113"/>
  <c r="U139" i="113"/>
  <c r="E139" i="113" s="1"/>
  <c r="P222" i="96"/>
  <c r="Q222" i="96"/>
  <c r="I221" i="96"/>
  <c r="R219" i="117"/>
  <c r="H219" i="117" s="1"/>
  <c r="E219" i="117"/>
  <c r="S219" i="117"/>
  <c r="P223" i="116"/>
  <c r="I222" i="116"/>
  <c r="Q223" i="116"/>
  <c r="F223" i="116" s="1"/>
  <c r="U146" i="115"/>
  <c r="E146" i="115" s="1"/>
  <c r="I145" i="115"/>
  <c r="S221" i="95"/>
  <c r="U141" i="114"/>
  <c r="E141" i="114" s="1"/>
  <c r="I140" i="114"/>
  <c r="W141" i="114"/>
  <c r="R221" i="95"/>
  <c r="F145" i="112"/>
  <c r="X145" i="112"/>
  <c r="U141" i="111"/>
  <c r="E141" i="111" s="1"/>
  <c r="I140" i="111"/>
  <c r="W141" i="111"/>
  <c r="U145" i="110"/>
  <c r="E145" i="110" s="1"/>
  <c r="I144" i="110"/>
  <c r="U146" i="109"/>
  <c r="E146" i="109" s="1"/>
  <c r="I145" i="109"/>
  <c r="W146" i="109"/>
  <c r="U146" i="108"/>
  <c r="E146" i="108" s="1"/>
  <c r="I145" i="108"/>
  <c r="F144" i="107"/>
  <c r="X144" i="107"/>
  <c r="F141" i="106"/>
  <c r="X141" i="106"/>
  <c r="F140" i="105"/>
  <c r="X140" i="105"/>
  <c r="P226" i="94"/>
  <c r="Q226" i="94"/>
  <c r="F145" i="104"/>
  <c r="X145" i="104"/>
  <c r="F144" i="103"/>
  <c r="X144" i="103"/>
  <c r="F145" i="102"/>
  <c r="X145" i="102"/>
  <c r="U141" i="101"/>
  <c r="E141" i="101" s="1"/>
  <c r="I140" i="101"/>
  <c r="F142" i="99"/>
  <c r="X142" i="99"/>
  <c r="U125" i="98"/>
  <c r="E125" i="98" s="1"/>
  <c r="I124" i="98"/>
  <c r="S227" i="98"/>
  <c r="R227" i="98"/>
  <c r="R219" i="97"/>
  <c r="H219" i="97" s="1"/>
  <c r="E219" i="97"/>
  <c r="S219" i="97"/>
  <c r="W146" i="108" l="1"/>
  <c r="W145" i="110"/>
  <c r="W141" i="101"/>
  <c r="W146" i="115"/>
  <c r="V121" i="95"/>
  <c r="H121" i="95"/>
  <c r="U124" i="94"/>
  <c r="I123" i="94"/>
  <c r="W139" i="113"/>
  <c r="W139" i="100"/>
  <c r="F222" i="96"/>
  <c r="S222" i="96"/>
  <c r="E222" i="96"/>
  <c r="R222" i="96"/>
  <c r="H222" i="96" s="1"/>
  <c r="P220" i="117"/>
  <c r="I219" i="117"/>
  <c r="Q220" i="117"/>
  <c r="F220" i="117" s="1"/>
  <c r="S223" i="116"/>
  <c r="R223" i="116"/>
  <c r="H223" i="116" s="1"/>
  <c r="E223" i="116"/>
  <c r="V146" i="115"/>
  <c r="H146" i="115"/>
  <c r="V141" i="114"/>
  <c r="H141" i="114"/>
  <c r="P222" i="95"/>
  <c r="Q222" i="95"/>
  <c r="U146" i="112"/>
  <c r="E146" i="112" s="1"/>
  <c r="I145" i="112"/>
  <c r="W146" i="112"/>
  <c r="V141" i="111"/>
  <c r="H141" i="111"/>
  <c r="V145" i="110"/>
  <c r="H145" i="110"/>
  <c r="V146" i="109"/>
  <c r="H146" i="109"/>
  <c r="V146" i="108"/>
  <c r="H146" i="108"/>
  <c r="U145" i="107"/>
  <c r="E145" i="107" s="1"/>
  <c r="I144" i="107"/>
  <c r="W145" i="107"/>
  <c r="U142" i="106"/>
  <c r="E142" i="106" s="1"/>
  <c r="I141" i="106"/>
  <c r="U141" i="105"/>
  <c r="E141" i="105" s="1"/>
  <c r="I140" i="105"/>
  <c r="W141" i="105"/>
  <c r="U146" i="104"/>
  <c r="E146" i="104" s="1"/>
  <c r="I145" i="104"/>
  <c r="S226" i="94"/>
  <c r="R226" i="94"/>
  <c r="U145" i="103"/>
  <c r="E145" i="103" s="1"/>
  <c r="I144" i="103"/>
  <c r="W145" i="103"/>
  <c r="U146" i="102"/>
  <c r="E146" i="102" s="1"/>
  <c r="I145" i="102"/>
  <c r="W125" i="98"/>
  <c r="V125" i="98" s="1"/>
  <c r="V141" i="101"/>
  <c r="H141" i="101"/>
  <c r="U143" i="99"/>
  <c r="E143" i="99" s="1"/>
  <c r="I142" i="99"/>
  <c r="H125" i="98"/>
  <c r="P228" i="98"/>
  <c r="Q228" i="98"/>
  <c r="P220" i="97"/>
  <c r="I219" i="97"/>
  <c r="Q220" i="97"/>
  <c r="F220" i="97" s="1"/>
  <c r="W143" i="99" l="1"/>
  <c r="W146" i="102"/>
  <c r="W146" i="104"/>
  <c r="W142" i="106"/>
  <c r="X121" i="95"/>
  <c r="F121" i="95"/>
  <c r="W124" i="94"/>
  <c r="E124" i="94"/>
  <c r="V139" i="100"/>
  <c r="H139" i="100"/>
  <c r="H139" i="113"/>
  <c r="V139" i="113"/>
  <c r="P223" i="96"/>
  <c r="I222" i="96"/>
  <c r="Q223" i="96"/>
  <c r="R220" i="117"/>
  <c r="H220" i="117" s="1"/>
  <c r="E220" i="117"/>
  <c r="S220" i="117"/>
  <c r="P224" i="116"/>
  <c r="I223" i="116"/>
  <c r="Q224" i="116"/>
  <c r="F224" i="116" s="1"/>
  <c r="F146" i="115"/>
  <c r="X146" i="115"/>
  <c r="S222" i="95"/>
  <c r="R222" i="95"/>
  <c r="F141" i="114"/>
  <c r="X141" i="114"/>
  <c r="V146" i="112"/>
  <c r="H146" i="112"/>
  <c r="F141" i="111"/>
  <c r="X141" i="111"/>
  <c r="F145" i="110"/>
  <c r="X145" i="110"/>
  <c r="F146" i="109"/>
  <c r="X146" i="109"/>
  <c r="F146" i="108"/>
  <c r="X146" i="108"/>
  <c r="V145" i="107"/>
  <c r="H145" i="107"/>
  <c r="V142" i="106"/>
  <c r="H142" i="106"/>
  <c r="V141" i="105"/>
  <c r="H141" i="105"/>
  <c r="P227" i="94"/>
  <c r="Q227" i="94"/>
  <c r="V146" i="104"/>
  <c r="H146" i="104"/>
  <c r="V145" i="103"/>
  <c r="H145" i="103"/>
  <c r="V146" i="102"/>
  <c r="H146" i="102"/>
  <c r="F141" i="101"/>
  <c r="X141" i="101"/>
  <c r="V143" i="99"/>
  <c r="H143" i="99"/>
  <c r="X125" i="98"/>
  <c r="F125" i="98"/>
  <c r="S228" i="98"/>
  <c r="R228" i="98"/>
  <c r="R220" i="97"/>
  <c r="H220" i="97" s="1"/>
  <c r="E220" i="97"/>
  <c r="S220" i="97"/>
  <c r="U122" i="95" l="1"/>
  <c r="I121" i="95"/>
  <c r="V124" i="94"/>
  <c r="H124" i="94"/>
  <c r="F139" i="113"/>
  <c r="X139" i="113"/>
  <c r="F139" i="100"/>
  <c r="X139" i="100"/>
  <c r="F223" i="96"/>
  <c r="S223" i="96"/>
  <c r="R223" i="96"/>
  <c r="H223" i="96" s="1"/>
  <c r="E223" i="96"/>
  <c r="P221" i="117"/>
  <c r="I220" i="117"/>
  <c r="Q221" i="117"/>
  <c r="F221" i="117" s="1"/>
  <c r="S224" i="116"/>
  <c r="R224" i="116"/>
  <c r="H224" i="116" s="1"/>
  <c r="E224" i="116"/>
  <c r="U147" i="115"/>
  <c r="E147" i="115" s="1"/>
  <c r="I146" i="115"/>
  <c r="W147" i="115"/>
  <c r="U142" i="114"/>
  <c r="E142" i="114" s="1"/>
  <c r="I141" i="114"/>
  <c r="W142" i="114"/>
  <c r="P223" i="95"/>
  <c r="Q223" i="95"/>
  <c r="F146" i="112"/>
  <c r="X146" i="112"/>
  <c r="U142" i="111"/>
  <c r="E142" i="111" s="1"/>
  <c r="I141" i="111"/>
  <c r="U146" i="110"/>
  <c r="E146" i="110" s="1"/>
  <c r="I145" i="110"/>
  <c r="W146" i="110"/>
  <c r="U147" i="109"/>
  <c r="E147" i="109" s="1"/>
  <c r="I146" i="109"/>
  <c r="U147" i="108"/>
  <c r="E147" i="108" s="1"/>
  <c r="I146" i="108"/>
  <c r="F145" i="107"/>
  <c r="X145" i="107"/>
  <c r="F142" i="106"/>
  <c r="X142" i="106"/>
  <c r="F141" i="105"/>
  <c r="X141" i="105"/>
  <c r="F146" i="104"/>
  <c r="X146" i="104"/>
  <c r="S227" i="94"/>
  <c r="R227" i="94"/>
  <c r="F145" i="103"/>
  <c r="X145" i="103"/>
  <c r="F146" i="102"/>
  <c r="X146" i="102"/>
  <c r="U142" i="101"/>
  <c r="E142" i="101" s="1"/>
  <c r="I141" i="101"/>
  <c r="F143" i="99"/>
  <c r="X143" i="99"/>
  <c r="U126" i="98"/>
  <c r="I125" i="98"/>
  <c r="P229" i="98"/>
  <c r="Q229" i="98"/>
  <c r="P221" i="97"/>
  <c r="I220" i="97"/>
  <c r="Q221" i="97"/>
  <c r="F221" i="97" s="1"/>
  <c r="W147" i="108" l="1"/>
  <c r="W142" i="101"/>
  <c r="W147" i="109"/>
  <c r="W142" i="111"/>
  <c r="V142" i="111" s="1"/>
  <c r="W122" i="95"/>
  <c r="E122" i="95"/>
  <c r="X124" i="94"/>
  <c r="F124" i="94"/>
  <c r="U140" i="100"/>
  <c r="E140" i="100" s="1"/>
  <c r="I139" i="100"/>
  <c r="I139" i="113"/>
  <c r="U140" i="113"/>
  <c r="E140" i="113" s="1"/>
  <c r="I223" i="96"/>
  <c r="P224" i="96"/>
  <c r="Q224" i="96"/>
  <c r="R221" i="117"/>
  <c r="H221" i="117" s="1"/>
  <c r="E221" i="117"/>
  <c r="S221" i="117"/>
  <c r="P225" i="116"/>
  <c r="I224" i="116"/>
  <c r="Q225" i="116"/>
  <c r="F225" i="116" s="1"/>
  <c r="V147" i="115"/>
  <c r="H147" i="115"/>
  <c r="S223" i="95"/>
  <c r="V142" i="114"/>
  <c r="H142" i="114"/>
  <c r="R223" i="95"/>
  <c r="U147" i="112"/>
  <c r="E147" i="112" s="1"/>
  <c r="I146" i="112"/>
  <c r="H142" i="111"/>
  <c r="V146" i="110"/>
  <c r="H146" i="110"/>
  <c r="V147" i="109"/>
  <c r="H147" i="109"/>
  <c r="V147" i="108"/>
  <c r="H147" i="108"/>
  <c r="U146" i="107"/>
  <c r="E146" i="107" s="1"/>
  <c r="I145" i="107"/>
  <c r="U143" i="106"/>
  <c r="E143" i="106" s="1"/>
  <c r="I142" i="106"/>
  <c r="U142" i="105"/>
  <c r="E142" i="105" s="1"/>
  <c r="I141" i="105"/>
  <c r="P228" i="94"/>
  <c r="Q228" i="94"/>
  <c r="U147" i="104"/>
  <c r="E147" i="104" s="1"/>
  <c r="I146" i="104"/>
  <c r="U146" i="103"/>
  <c r="E146" i="103" s="1"/>
  <c r="I145" i="103"/>
  <c r="U147" i="102"/>
  <c r="E147" i="102" s="1"/>
  <c r="I146" i="102"/>
  <c r="V142" i="101"/>
  <c r="H142" i="101"/>
  <c r="U144" i="99"/>
  <c r="E144" i="99" s="1"/>
  <c r="I143" i="99"/>
  <c r="W126" i="98"/>
  <c r="E126" i="98"/>
  <c r="S229" i="98"/>
  <c r="R229" i="98"/>
  <c r="R221" i="97"/>
  <c r="H221" i="97" s="1"/>
  <c r="E221" i="97"/>
  <c r="S221" i="97"/>
  <c r="W147" i="112" l="1"/>
  <c r="W144" i="99"/>
  <c r="W146" i="103"/>
  <c r="W147" i="102"/>
  <c r="W147" i="104"/>
  <c r="W143" i="106"/>
  <c r="V143" i="106" s="1"/>
  <c r="W142" i="105"/>
  <c r="V142" i="105" s="1"/>
  <c r="V122" i="95"/>
  <c r="H122" i="95"/>
  <c r="U125" i="94"/>
  <c r="I124" i="94"/>
  <c r="W140" i="100"/>
  <c r="V140" i="100" s="1"/>
  <c r="W146" i="107"/>
  <c r="V146" i="107" s="1"/>
  <c r="W140" i="113"/>
  <c r="V140" i="113" s="1"/>
  <c r="H140" i="100"/>
  <c r="E224" i="96"/>
  <c r="R224" i="96"/>
  <c r="H224" i="96" s="1"/>
  <c r="F224" i="96"/>
  <c r="S224" i="96"/>
  <c r="P222" i="117"/>
  <c r="I221" i="117"/>
  <c r="Q222" i="117"/>
  <c r="F222" i="117" s="1"/>
  <c r="S225" i="116"/>
  <c r="R225" i="116"/>
  <c r="H225" i="116" s="1"/>
  <c r="E225" i="116"/>
  <c r="F147" i="115"/>
  <c r="X147" i="115"/>
  <c r="P224" i="95"/>
  <c r="Q224" i="95"/>
  <c r="F142" i="114"/>
  <c r="X142" i="114"/>
  <c r="V147" i="112"/>
  <c r="H147" i="112"/>
  <c r="F142" i="111"/>
  <c r="X142" i="111"/>
  <c r="F146" i="110"/>
  <c r="X146" i="110"/>
  <c r="F147" i="109"/>
  <c r="X147" i="109"/>
  <c r="F147" i="108"/>
  <c r="X147" i="108"/>
  <c r="H146" i="107"/>
  <c r="H143" i="106"/>
  <c r="H142" i="105"/>
  <c r="V147" i="104"/>
  <c r="H147" i="104"/>
  <c r="S228" i="94"/>
  <c r="R228" i="94"/>
  <c r="V146" i="103"/>
  <c r="H146" i="103"/>
  <c r="V147" i="102"/>
  <c r="H147" i="102"/>
  <c r="F142" i="101"/>
  <c r="X142" i="101"/>
  <c r="V144" i="99"/>
  <c r="H144" i="99"/>
  <c r="V126" i="98"/>
  <c r="H126" i="98"/>
  <c r="P230" i="98"/>
  <c r="Q230" i="98"/>
  <c r="P222" i="97"/>
  <c r="I221" i="97"/>
  <c r="Q222" i="97"/>
  <c r="F222" i="97" s="1"/>
  <c r="H140" i="113" l="1"/>
  <c r="X122" i="95"/>
  <c r="F122" i="95"/>
  <c r="W125" i="94"/>
  <c r="E125" i="94"/>
  <c r="F140" i="113"/>
  <c r="X140" i="113"/>
  <c r="F140" i="100"/>
  <c r="X140" i="100"/>
  <c r="P225" i="96"/>
  <c r="Q225" i="96"/>
  <c r="I224" i="96"/>
  <c r="R222" i="117"/>
  <c r="H222" i="117" s="1"/>
  <c r="E222" i="117"/>
  <c r="S222" i="117"/>
  <c r="P226" i="116"/>
  <c r="I225" i="116"/>
  <c r="Q226" i="116"/>
  <c r="F226" i="116" s="1"/>
  <c r="U148" i="115"/>
  <c r="E148" i="115" s="1"/>
  <c r="I147" i="115"/>
  <c r="S224" i="95"/>
  <c r="U143" i="114"/>
  <c r="E143" i="114" s="1"/>
  <c r="I142" i="114"/>
  <c r="W143" i="114"/>
  <c r="R224" i="95"/>
  <c r="F147" i="112"/>
  <c r="X147" i="112"/>
  <c r="U143" i="111"/>
  <c r="E143" i="111" s="1"/>
  <c r="I142" i="111"/>
  <c r="W143" i="111"/>
  <c r="U147" i="110"/>
  <c r="E147" i="110" s="1"/>
  <c r="I146" i="110"/>
  <c r="U148" i="109"/>
  <c r="E148" i="109" s="1"/>
  <c r="I147" i="109"/>
  <c r="W148" i="109"/>
  <c r="U148" i="108"/>
  <c r="E148" i="108" s="1"/>
  <c r="I147" i="108"/>
  <c r="F146" i="107"/>
  <c r="X146" i="107"/>
  <c r="F143" i="106"/>
  <c r="X143" i="106"/>
  <c r="F142" i="105"/>
  <c r="X142" i="105"/>
  <c r="P229" i="94"/>
  <c r="Q229" i="94"/>
  <c r="F147" i="104"/>
  <c r="X147" i="104"/>
  <c r="F146" i="103"/>
  <c r="X146" i="103"/>
  <c r="F147" i="102"/>
  <c r="X147" i="102"/>
  <c r="U143" i="101"/>
  <c r="E143" i="101" s="1"/>
  <c r="I142" i="101"/>
  <c r="W143" i="101"/>
  <c r="F144" i="99"/>
  <c r="X144" i="99"/>
  <c r="X126" i="98"/>
  <c r="F126" i="98"/>
  <c r="S230" i="98"/>
  <c r="R230" i="98"/>
  <c r="R222" i="97"/>
  <c r="H222" i="97" s="1"/>
  <c r="E222" i="97"/>
  <c r="S222" i="97"/>
  <c r="W147" i="110" l="1"/>
  <c r="W148" i="115"/>
  <c r="U123" i="95"/>
  <c r="I122" i="95"/>
  <c r="V125" i="94"/>
  <c r="H125" i="94"/>
  <c r="U141" i="100"/>
  <c r="E141" i="100" s="1"/>
  <c r="I140" i="100"/>
  <c r="I140" i="113"/>
  <c r="U141" i="113"/>
  <c r="E141" i="113" s="1"/>
  <c r="F225" i="96"/>
  <c r="S225" i="96"/>
  <c r="E225" i="96"/>
  <c r="R225" i="96"/>
  <c r="H225" i="96" s="1"/>
  <c r="P223" i="117"/>
  <c r="I222" i="117"/>
  <c r="Q223" i="117"/>
  <c r="F223" i="117" s="1"/>
  <c r="S226" i="116"/>
  <c r="R226" i="116"/>
  <c r="H226" i="116" s="1"/>
  <c r="E226" i="116"/>
  <c r="V148" i="115"/>
  <c r="H148" i="115"/>
  <c r="V143" i="114"/>
  <c r="H143" i="114"/>
  <c r="P225" i="95"/>
  <c r="Q225" i="95"/>
  <c r="U148" i="112"/>
  <c r="E148" i="112" s="1"/>
  <c r="I147" i="112"/>
  <c r="W148" i="112"/>
  <c r="V143" i="111"/>
  <c r="H143" i="111"/>
  <c r="V147" i="110"/>
  <c r="H147" i="110"/>
  <c r="V148" i="109"/>
  <c r="H148" i="109"/>
  <c r="W148" i="108"/>
  <c r="U147" i="107"/>
  <c r="E147" i="107" s="1"/>
  <c r="I146" i="107"/>
  <c r="W147" i="107"/>
  <c r="U144" i="106"/>
  <c r="E144" i="106" s="1"/>
  <c r="I143" i="106"/>
  <c r="U143" i="105"/>
  <c r="E143" i="105" s="1"/>
  <c r="I142" i="105"/>
  <c r="U148" i="104"/>
  <c r="E148" i="104" s="1"/>
  <c r="I147" i="104"/>
  <c r="W148" i="104"/>
  <c r="S229" i="94"/>
  <c r="R229" i="94"/>
  <c r="U147" i="103"/>
  <c r="E147" i="103" s="1"/>
  <c r="I146" i="103"/>
  <c r="W147" i="103"/>
  <c r="U148" i="102"/>
  <c r="E148" i="102" s="1"/>
  <c r="I147" i="102"/>
  <c r="V143" i="101"/>
  <c r="H143" i="101"/>
  <c r="U145" i="99"/>
  <c r="E145" i="99" s="1"/>
  <c r="I144" i="99"/>
  <c r="U127" i="98"/>
  <c r="I126" i="98"/>
  <c r="P231" i="98"/>
  <c r="Q231" i="98"/>
  <c r="P223" i="97"/>
  <c r="I222" i="97"/>
  <c r="Q223" i="97"/>
  <c r="F223" i="97" s="1"/>
  <c r="W143" i="105" l="1"/>
  <c r="W144" i="106"/>
  <c r="W148" i="102"/>
  <c r="W145" i="99"/>
  <c r="W123" i="95"/>
  <c r="E123" i="95"/>
  <c r="X125" i="94"/>
  <c r="F125" i="94"/>
  <c r="W141" i="100"/>
  <c r="W141" i="113"/>
  <c r="H141" i="113" s="1"/>
  <c r="V141" i="100"/>
  <c r="H141" i="100"/>
  <c r="P226" i="96"/>
  <c r="Q226" i="96"/>
  <c r="I225" i="96"/>
  <c r="R223" i="117"/>
  <c r="H223" i="117" s="1"/>
  <c r="E223" i="117"/>
  <c r="S223" i="117"/>
  <c r="P227" i="116"/>
  <c r="I226" i="116"/>
  <c r="Q227" i="116"/>
  <c r="F227" i="116" s="1"/>
  <c r="F148" i="115"/>
  <c r="X148" i="115"/>
  <c r="S225" i="95"/>
  <c r="R225" i="95"/>
  <c r="F143" i="114"/>
  <c r="X143" i="114"/>
  <c r="V148" i="112"/>
  <c r="H148" i="112"/>
  <c r="F143" i="111"/>
  <c r="X143" i="111"/>
  <c r="F147" i="110"/>
  <c r="X147" i="110"/>
  <c r="F148" i="109"/>
  <c r="X148" i="109"/>
  <c r="V148" i="108"/>
  <c r="H148" i="108"/>
  <c r="V147" i="107"/>
  <c r="H147" i="107"/>
  <c r="V144" i="106"/>
  <c r="H144" i="106"/>
  <c r="V143" i="105"/>
  <c r="H143" i="105"/>
  <c r="P230" i="94"/>
  <c r="Q230" i="94"/>
  <c r="V148" i="104"/>
  <c r="H148" i="104"/>
  <c r="V147" i="103"/>
  <c r="H147" i="103"/>
  <c r="V148" i="102"/>
  <c r="H148" i="102"/>
  <c r="F143" i="101"/>
  <c r="X143" i="101"/>
  <c r="V145" i="99"/>
  <c r="H145" i="99"/>
  <c r="W127" i="98"/>
  <c r="E127" i="98"/>
  <c r="S231" i="98"/>
  <c r="R231" i="98"/>
  <c r="R223" i="97"/>
  <c r="H223" i="97" s="1"/>
  <c r="E223" i="97"/>
  <c r="S223" i="97"/>
  <c r="V123" i="95" l="1"/>
  <c r="H123" i="95"/>
  <c r="U126" i="94"/>
  <c r="I125" i="94"/>
  <c r="V141" i="113"/>
  <c r="X141" i="113" s="1"/>
  <c r="F141" i="113"/>
  <c r="F141" i="100"/>
  <c r="X141" i="100"/>
  <c r="F226" i="96"/>
  <c r="S226" i="96"/>
  <c r="E226" i="96"/>
  <c r="R226" i="96"/>
  <c r="H226" i="96" s="1"/>
  <c r="P224" i="117"/>
  <c r="I223" i="117"/>
  <c r="Q224" i="117"/>
  <c r="F224" i="117" s="1"/>
  <c r="S227" i="116"/>
  <c r="R227" i="116"/>
  <c r="H227" i="116" s="1"/>
  <c r="E227" i="116"/>
  <c r="U149" i="115"/>
  <c r="E149" i="115" s="1"/>
  <c r="I148" i="115"/>
  <c r="W149" i="115"/>
  <c r="U144" i="114"/>
  <c r="E144" i="114" s="1"/>
  <c r="I143" i="114"/>
  <c r="W144" i="114"/>
  <c r="P226" i="95"/>
  <c r="Q226" i="95"/>
  <c r="F148" i="112"/>
  <c r="X148" i="112"/>
  <c r="U144" i="111"/>
  <c r="E144" i="111" s="1"/>
  <c r="I143" i="111"/>
  <c r="U148" i="110"/>
  <c r="E148" i="110" s="1"/>
  <c r="I147" i="110"/>
  <c r="W148" i="110"/>
  <c r="U149" i="109"/>
  <c r="E149" i="109" s="1"/>
  <c r="I148" i="109"/>
  <c r="F148" i="108"/>
  <c r="X148" i="108"/>
  <c r="F147" i="107"/>
  <c r="X147" i="107"/>
  <c r="F144" i="106"/>
  <c r="X144" i="106"/>
  <c r="F143" i="105"/>
  <c r="X143" i="105"/>
  <c r="F148" i="104"/>
  <c r="X148" i="104"/>
  <c r="R230" i="94"/>
  <c r="S230" i="94"/>
  <c r="F147" i="103"/>
  <c r="X147" i="103"/>
  <c r="F148" i="102"/>
  <c r="X148" i="102"/>
  <c r="U144" i="101"/>
  <c r="E144" i="101" s="1"/>
  <c r="I143" i="101"/>
  <c r="W144" i="101"/>
  <c r="F145" i="99"/>
  <c r="X145" i="99"/>
  <c r="V127" i="98"/>
  <c r="H127" i="98"/>
  <c r="P232" i="98"/>
  <c r="Q232" i="98"/>
  <c r="P224" i="97"/>
  <c r="I223" i="97"/>
  <c r="Q224" i="97"/>
  <c r="F224" i="97" s="1"/>
  <c r="W149" i="109" l="1"/>
  <c r="W144" i="111"/>
  <c r="X123" i="95"/>
  <c r="F123" i="95"/>
  <c r="W126" i="94"/>
  <c r="E126" i="94"/>
  <c r="I141" i="100"/>
  <c r="U142" i="100"/>
  <c r="E142" i="100" s="1"/>
  <c r="I141" i="113"/>
  <c r="U142" i="113"/>
  <c r="E142" i="113" s="1"/>
  <c r="P227" i="96"/>
  <c r="Q227" i="96"/>
  <c r="I226" i="96"/>
  <c r="R224" i="117"/>
  <c r="H224" i="117" s="1"/>
  <c r="E224" i="117"/>
  <c r="S224" i="117"/>
  <c r="P228" i="116"/>
  <c r="I227" i="116"/>
  <c r="Q228" i="116"/>
  <c r="F228" i="116" s="1"/>
  <c r="V149" i="115"/>
  <c r="H149" i="115"/>
  <c r="R226" i="95"/>
  <c r="V144" i="114"/>
  <c r="H144" i="114"/>
  <c r="S226" i="95"/>
  <c r="U149" i="112"/>
  <c r="E149" i="112" s="1"/>
  <c r="I148" i="112"/>
  <c r="W149" i="112"/>
  <c r="V144" i="111"/>
  <c r="H144" i="111"/>
  <c r="V148" i="110"/>
  <c r="H148" i="110"/>
  <c r="V149" i="109"/>
  <c r="H149" i="109"/>
  <c r="U149" i="108"/>
  <c r="E149" i="108" s="1"/>
  <c r="I148" i="108"/>
  <c r="U148" i="107"/>
  <c r="E148" i="107" s="1"/>
  <c r="I147" i="107"/>
  <c r="W148" i="107"/>
  <c r="U145" i="106"/>
  <c r="E145" i="106" s="1"/>
  <c r="I144" i="106"/>
  <c r="U144" i="105"/>
  <c r="E144" i="105" s="1"/>
  <c r="I143" i="105"/>
  <c r="P231" i="94"/>
  <c r="Q231" i="94"/>
  <c r="U149" i="104"/>
  <c r="E149" i="104" s="1"/>
  <c r="I148" i="104"/>
  <c r="U148" i="103"/>
  <c r="E148" i="103" s="1"/>
  <c r="I147" i="103"/>
  <c r="U149" i="102"/>
  <c r="E149" i="102" s="1"/>
  <c r="I148" i="102"/>
  <c r="V144" i="101"/>
  <c r="H144" i="101"/>
  <c r="U146" i="99"/>
  <c r="E146" i="99" s="1"/>
  <c r="I145" i="99"/>
  <c r="X127" i="98"/>
  <c r="F127" i="98"/>
  <c r="S232" i="98"/>
  <c r="R232" i="98"/>
  <c r="R224" i="97"/>
  <c r="H224" i="97" s="1"/>
  <c r="E224" i="97"/>
  <c r="S224" i="97"/>
  <c r="W148" i="103" l="1"/>
  <c r="W144" i="105"/>
  <c r="W145" i="106"/>
  <c r="W149" i="108"/>
  <c r="W149" i="102"/>
  <c r="W149" i="104"/>
  <c r="W146" i="99"/>
  <c r="V146" i="99" s="1"/>
  <c r="U124" i="95"/>
  <c r="I123" i="95"/>
  <c r="V126" i="94"/>
  <c r="H126" i="94"/>
  <c r="W142" i="113"/>
  <c r="V142" i="113" s="1"/>
  <c r="W142" i="100"/>
  <c r="V142" i="100" s="1"/>
  <c r="H142" i="100"/>
  <c r="F227" i="96"/>
  <c r="S227" i="96"/>
  <c r="E227" i="96"/>
  <c r="R227" i="96"/>
  <c r="H227" i="96" s="1"/>
  <c r="P225" i="117"/>
  <c r="I224" i="117"/>
  <c r="Q225" i="117"/>
  <c r="F225" i="117" s="1"/>
  <c r="S228" i="116"/>
  <c r="R228" i="116"/>
  <c r="H228" i="116" s="1"/>
  <c r="E228" i="116"/>
  <c r="F149" i="115"/>
  <c r="X149" i="115"/>
  <c r="P227" i="95"/>
  <c r="Q227" i="95"/>
  <c r="F144" i="114"/>
  <c r="X144" i="114"/>
  <c r="V149" i="112"/>
  <c r="H149" i="112"/>
  <c r="F144" i="111"/>
  <c r="X144" i="111"/>
  <c r="F148" i="110"/>
  <c r="X148" i="110"/>
  <c r="F149" i="109"/>
  <c r="X149" i="109"/>
  <c r="V149" i="108"/>
  <c r="H149" i="108"/>
  <c r="V148" i="107"/>
  <c r="H148" i="107"/>
  <c r="V145" i="106"/>
  <c r="H145" i="106"/>
  <c r="V144" i="105"/>
  <c r="H144" i="105"/>
  <c r="V149" i="104"/>
  <c r="H149" i="104"/>
  <c r="S231" i="94"/>
  <c r="R231" i="94"/>
  <c r="V148" i="103"/>
  <c r="H148" i="103"/>
  <c r="V149" i="102"/>
  <c r="H149" i="102"/>
  <c r="F144" i="101"/>
  <c r="X144" i="101"/>
  <c r="H146" i="99"/>
  <c r="U128" i="98"/>
  <c r="I127" i="98"/>
  <c r="P233" i="98"/>
  <c r="Q233" i="98"/>
  <c r="P225" i="97"/>
  <c r="I224" i="97"/>
  <c r="Q225" i="97"/>
  <c r="F225" i="97" s="1"/>
  <c r="H142" i="113" l="1"/>
  <c r="W124" i="95"/>
  <c r="E124" i="95"/>
  <c r="X126" i="94"/>
  <c r="F126" i="94"/>
  <c r="F142" i="100"/>
  <c r="X142" i="100"/>
  <c r="F142" i="113"/>
  <c r="X142" i="113"/>
  <c r="I227" i="96"/>
  <c r="P228" i="96"/>
  <c r="Q228" i="96"/>
  <c r="R225" i="117"/>
  <c r="H225" i="117" s="1"/>
  <c r="E225" i="117"/>
  <c r="S225" i="117"/>
  <c r="P229" i="116"/>
  <c r="I228" i="116"/>
  <c r="Q229" i="116"/>
  <c r="F229" i="116" s="1"/>
  <c r="U150" i="115"/>
  <c r="E150" i="115" s="1"/>
  <c r="I149" i="115"/>
  <c r="R227" i="95"/>
  <c r="U145" i="114"/>
  <c r="E145" i="114" s="1"/>
  <c r="I144" i="114"/>
  <c r="W145" i="114"/>
  <c r="S227" i="95"/>
  <c r="F149" i="112"/>
  <c r="X149" i="112"/>
  <c r="U145" i="111"/>
  <c r="E145" i="111" s="1"/>
  <c r="I144" i="111"/>
  <c r="U149" i="110"/>
  <c r="E149" i="110" s="1"/>
  <c r="I148" i="110"/>
  <c r="U150" i="109"/>
  <c r="E150" i="109" s="1"/>
  <c r="I149" i="109"/>
  <c r="W150" i="109"/>
  <c r="F149" i="108"/>
  <c r="X149" i="108"/>
  <c r="F148" i="107"/>
  <c r="X148" i="107"/>
  <c r="F145" i="106"/>
  <c r="X145" i="106"/>
  <c r="F144" i="105"/>
  <c r="X144" i="105"/>
  <c r="P232" i="94"/>
  <c r="Q232" i="94"/>
  <c r="F149" i="104"/>
  <c r="X149" i="104"/>
  <c r="F148" i="103"/>
  <c r="X148" i="103"/>
  <c r="F149" i="102"/>
  <c r="X149" i="102"/>
  <c r="U145" i="101"/>
  <c r="E145" i="101" s="1"/>
  <c r="I144" i="101"/>
  <c r="W145" i="101"/>
  <c r="F146" i="99"/>
  <c r="X146" i="99"/>
  <c r="W128" i="98"/>
  <c r="E128" i="98"/>
  <c r="S233" i="98"/>
  <c r="R233" i="98"/>
  <c r="R225" i="97"/>
  <c r="H225" i="97" s="1"/>
  <c r="E225" i="97"/>
  <c r="S225" i="97"/>
  <c r="W149" i="110" l="1"/>
  <c r="W150" i="115"/>
  <c r="V124" i="95"/>
  <c r="H124" i="95"/>
  <c r="U127" i="94"/>
  <c r="I126" i="94"/>
  <c r="W145" i="111"/>
  <c r="V145" i="111" s="1"/>
  <c r="I142" i="113"/>
  <c r="U143" i="113"/>
  <c r="E143" i="113" s="1"/>
  <c r="I142" i="100"/>
  <c r="U143" i="100"/>
  <c r="E143" i="100" s="1"/>
  <c r="R228" i="96"/>
  <c r="H228" i="96" s="1"/>
  <c r="E228" i="96"/>
  <c r="F228" i="96"/>
  <c r="S228" i="96"/>
  <c r="P226" i="117"/>
  <c r="I225" i="117"/>
  <c r="Q226" i="117"/>
  <c r="F226" i="117" s="1"/>
  <c r="S229" i="116"/>
  <c r="R229" i="116"/>
  <c r="H229" i="116" s="1"/>
  <c r="E229" i="116"/>
  <c r="V150" i="115"/>
  <c r="H150" i="115"/>
  <c r="P228" i="95"/>
  <c r="Q228" i="95"/>
  <c r="V145" i="114"/>
  <c r="H145" i="114"/>
  <c r="U150" i="112"/>
  <c r="E150" i="112" s="1"/>
  <c r="I149" i="112"/>
  <c r="W150" i="112"/>
  <c r="H145" i="111"/>
  <c r="V149" i="110"/>
  <c r="H149" i="110"/>
  <c r="V150" i="109"/>
  <c r="H150" i="109"/>
  <c r="U150" i="108"/>
  <c r="E150" i="108" s="1"/>
  <c r="I149" i="108"/>
  <c r="U149" i="107"/>
  <c r="E149" i="107" s="1"/>
  <c r="I148" i="107"/>
  <c r="W149" i="107"/>
  <c r="U146" i="106"/>
  <c r="E146" i="106" s="1"/>
  <c r="I145" i="106"/>
  <c r="U145" i="105"/>
  <c r="E145" i="105" s="1"/>
  <c r="I144" i="105"/>
  <c r="W145" i="105"/>
  <c r="U150" i="104"/>
  <c r="E150" i="104" s="1"/>
  <c r="I149" i="104"/>
  <c r="S232" i="94"/>
  <c r="R232" i="94"/>
  <c r="U149" i="103"/>
  <c r="E149" i="103" s="1"/>
  <c r="I148" i="103"/>
  <c r="U150" i="102"/>
  <c r="E150" i="102" s="1"/>
  <c r="I149" i="102"/>
  <c r="V145" i="101"/>
  <c r="H145" i="101"/>
  <c r="U147" i="99"/>
  <c r="E147" i="99" s="1"/>
  <c r="I146" i="99"/>
  <c r="V128" i="98"/>
  <c r="H128" i="98"/>
  <c r="P234" i="98"/>
  <c r="Q234" i="98"/>
  <c r="P226" i="97"/>
  <c r="I225" i="97"/>
  <c r="Q226" i="97"/>
  <c r="F226" i="97" s="1"/>
  <c r="W150" i="102" l="1"/>
  <c r="W147" i="99"/>
  <c r="W150" i="104"/>
  <c r="W146" i="106"/>
  <c r="X124" i="95"/>
  <c r="F124" i="95"/>
  <c r="W127" i="94"/>
  <c r="E127" i="94"/>
  <c r="W149" i="103"/>
  <c r="W150" i="108"/>
  <c r="W143" i="100"/>
  <c r="V143" i="100" s="1"/>
  <c r="W143" i="113"/>
  <c r="H143" i="113" s="1"/>
  <c r="H143" i="100"/>
  <c r="I228" i="96"/>
  <c r="P229" i="96"/>
  <c r="Q229" i="96"/>
  <c r="R226" i="117"/>
  <c r="H226" i="117" s="1"/>
  <c r="E226" i="117"/>
  <c r="S226" i="117"/>
  <c r="P230" i="116"/>
  <c r="I229" i="116"/>
  <c r="Q230" i="116"/>
  <c r="F230" i="116" s="1"/>
  <c r="F150" i="115"/>
  <c r="X150" i="115"/>
  <c r="F145" i="114"/>
  <c r="X145" i="114"/>
  <c r="S228" i="95"/>
  <c r="R228" i="95"/>
  <c r="V150" i="112"/>
  <c r="H150" i="112"/>
  <c r="F145" i="111"/>
  <c r="X145" i="111"/>
  <c r="F149" i="110"/>
  <c r="X149" i="110"/>
  <c r="F150" i="109"/>
  <c r="X150" i="109"/>
  <c r="V150" i="108"/>
  <c r="H150" i="108"/>
  <c r="V149" i="107"/>
  <c r="H149" i="107"/>
  <c r="V146" i="106"/>
  <c r="H146" i="106"/>
  <c r="V145" i="105"/>
  <c r="H145" i="105"/>
  <c r="P233" i="94"/>
  <c r="Q233" i="94"/>
  <c r="V150" i="104"/>
  <c r="H150" i="104"/>
  <c r="V149" i="103"/>
  <c r="H149" i="103"/>
  <c r="V150" i="102"/>
  <c r="H150" i="102"/>
  <c r="F145" i="101"/>
  <c r="X145" i="101"/>
  <c r="V147" i="99"/>
  <c r="H147" i="99"/>
  <c r="X128" i="98"/>
  <c r="F128" i="98"/>
  <c r="R234" i="98"/>
  <c r="S234" i="98"/>
  <c r="R226" i="97"/>
  <c r="H226" i="97" s="1"/>
  <c r="E226" i="97"/>
  <c r="S226" i="97"/>
  <c r="U125" i="95" l="1"/>
  <c r="I124" i="95"/>
  <c r="V127" i="94"/>
  <c r="H127" i="94"/>
  <c r="V143" i="113"/>
  <c r="X143" i="113" s="1"/>
  <c r="F143" i="113"/>
  <c r="F143" i="100"/>
  <c r="X143" i="100"/>
  <c r="E229" i="96"/>
  <c r="R229" i="96"/>
  <c r="H229" i="96" s="1"/>
  <c r="F229" i="96"/>
  <c r="S229" i="96"/>
  <c r="P227" i="117"/>
  <c r="I226" i="117"/>
  <c r="Q227" i="117"/>
  <c r="F227" i="117" s="1"/>
  <c r="S230" i="116"/>
  <c r="R230" i="116"/>
  <c r="H230" i="116" s="1"/>
  <c r="E230" i="116"/>
  <c r="U151" i="115"/>
  <c r="E151" i="115" s="1"/>
  <c r="I150" i="115"/>
  <c r="W151" i="115"/>
  <c r="P229" i="95"/>
  <c r="Q229" i="95"/>
  <c r="U146" i="114"/>
  <c r="E146" i="114" s="1"/>
  <c r="I145" i="114"/>
  <c r="F150" i="112"/>
  <c r="X150" i="112"/>
  <c r="U146" i="111"/>
  <c r="E146" i="111" s="1"/>
  <c r="I145" i="111"/>
  <c r="U150" i="110"/>
  <c r="E150" i="110" s="1"/>
  <c r="I149" i="110"/>
  <c r="U151" i="109"/>
  <c r="E151" i="109" s="1"/>
  <c r="I150" i="109"/>
  <c r="F150" i="108"/>
  <c r="X150" i="108"/>
  <c r="F149" i="107"/>
  <c r="X149" i="107"/>
  <c r="F146" i="106"/>
  <c r="X146" i="106"/>
  <c r="F145" i="105"/>
  <c r="X145" i="105"/>
  <c r="F150" i="104"/>
  <c r="X150" i="104"/>
  <c r="R233" i="94"/>
  <c r="S233" i="94"/>
  <c r="F149" i="103"/>
  <c r="X149" i="103"/>
  <c r="F150" i="102"/>
  <c r="X150" i="102"/>
  <c r="U146" i="101"/>
  <c r="E146" i="101" s="1"/>
  <c r="I145" i="101"/>
  <c r="F147" i="99"/>
  <c r="X147" i="99"/>
  <c r="U129" i="98"/>
  <c r="I128" i="98"/>
  <c r="P235" i="98"/>
  <c r="Q235" i="98"/>
  <c r="P227" i="97"/>
  <c r="I226" i="97"/>
  <c r="Q227" i="97"/>
  <c r="F227" i="97" s="1"/>
  <c r="W150" i="110" l="1"/>
  <c r="W146" i="114"/>
  <c r="W146" i="101"/>
  <c r="W151" i="109"/>
  <c r="W146" i="111"/>
  <c r="V146" i="111" s="1"/>
  <c r="W125" i="95"/>
  <c r="E125" i="95"/>
  <c r="X127" i="94"/>
  <c r="F127" i="94"/>
  <c r="I143" i="100"/>
  <c r="U144" i="100"/>
  <c r="E144" i="100" s="1"/>
  <c r="I143" i="113"/>
  <c r="U144" i="113"/>
  <c r="E144" i="113" s="1"/>
  <c r="I229" i="96"/>
  <c r="Q230" i="96"/>
  <c r="F230" i="96" s="1"/>
  <c r="P230" i="96"/>
  <c r="S230" i="96"/>
  <c r="I230" i="96" s="1"/>
  <c r="R227" i="117"/>
  <c r="H227" i="117" s="1"/>
  <c r="E227" i="117"/>
  <c r="S227" i="117"/>
  <c r="P231" i="116"/>
  <c r="I230" i="116"/>
  <c r="Q231" i="116"/>
  <c r="F231" i="116" s="1"/>
  <c r="V151" i="115"/>
  <c r="H151" i="115"/>
  <c r="R229" i="95"/>
  <c r="V146" i="114"/>
  <c r="H146" i="114"/>
  <c r="S229" i="95"/>
  <c r="U151" i="112"/>
  <c r="E151" i="112" s="1"/>
  <c r="I150" i="112"/>
  <c r="H146" i="111"/>
  <c r="V150" i="110"/>
  <c r="H150" i="110"/>
  <c r="V151" i="109"/>
  <c r="H151" i="109"/>
  <c r="U151" i="108"/>
  <c r="E151" i="108" s="1"/>
  <c r="I150" i="108"/>
  <c r="W151" i="108"/>
  <c r="U150" i="107"/>
  <c r="E150" i="107" s="1"/>
  <c r="I149" i="107"/>
  <c r="U147" i="106"/>
  <c r="E147" i="106" s="1"/>
  <c r="I146" i="106"/>
  <c r="U146" i="105"/>
  <c r="E146" i="105" s="1"/>
  <c r="I145" i="105"/>
  <c r="P234" i="94"/>
  <c r="Q234" i="94"/>
  <c r="U151" i="104"/>
  <c r="E151" i="104" s="1"/>
  <c r="I150" i="104"/>
  <c r="U150" i="103"/>
  <c r="E150" i="103" s="1"/>
  <c r="I149" i="103"/>
  <c r="U151" i="102"/>
  <c r="E151" i="102" s="1"/>
  <c r="I150" i="102"/>
  <c r="V146" i="101"/>
  <c r="H146" i="101"/>
  <c r="U148" i="99"/>
  <c r="E148" i="99" s="1"/>
  <c r="I147" i="99"/>
  <c r="W129" i="98"/>
  <c r="E129" i="98"/>
  <c r="R235" i="98"/>
  <c r="S235" i="98"/>
  <c r="R227" i="97"/>
  <c r="H227" i="97" s="1"/>
  <c r="E227" i="97"/>
  <c r="S227" i="97"/>
  <c r="W151" i="104" l="1"/>
  <c r="W151" i="102"/>
  <c r="W147" i="106"/>
  <c r="W148" i="99"/>
  <c r="W150" i="103"/>
  <c r="W146" i="105"/>
  <c r="W150" i="107"/>
  <c r="W151" i="112"/>
  <c r="V151" i="112" s="1"/>
  <c r="V125" i="95"/>
  <c r="H125" i="95"/>
  <c r="U128" i="94"/>
  <c r="I127" i="94"/>
  <c r="W144" i="113"/>
  <c r="V144" i="113" s="1"/>
  <c r="W144" i="100"/>
  <c r="V144" i="100" s="1"/>
  <c r="H144" i="100"/>
  <c r="P231" i="96"/>
  <c r="E231" i="96" s="1"/>
  <c r="Q231" i="96"/>
  <c r="F231" i="96" s="1"/>
  <c r="E230" i="96"/>
  <c r="R230" i="96"/>
  <c r="H230" i="96" s="1"/>
  <c r="P228" i="117"/>
  <c r="I227" i="117"/>
  <c r="Q228" i="117"/>
  <c r="F228" i="117" s="1"/>
  <c r="S231" i="116"/>
  <c r="R231" i="116"/>
  <c r="H231" i="116" s="1"/>
  <c r="E231" i="116"/>
  <c r="F151" i="115"/>
  <c r="X151" i="115"/>
  <c r="P230" i="95"/>
  <c r="Q230" i="95"/>
  <c r="F146" i="114"/>
  <c r="X146" i="114"/>
  <c r="H151" i="112"/>
  <c r="F146" i="111"/>
  <c r="X146" i="111"/>
  <c r="F150" i="110"/>
  <c r="X150" i="110"/>
  <c r="F151" i="109"/>
  <c r="X151" i="109"/>
  <c r="V151" i="108"/>
  <c r="H151" i="108"/>
  <c r="V150" i="107"/>
  <c r="H150" i="107"/>
  <c r="V147" i="106"/>
  <c r="H147" i="106"/>
  <c r="V146" i="105"/>
  <c r="H146" i="105"/>
  <c r="V151" i="104"/>
  <c r="H151" i="104"/>
  <c r="S234" i="94"/>
  <c r="R234" i="94"/>
  <c r="V150" i="103"/>
  <c r="H150" i="103"/>
  <c r="V151" i="102"/>
  <c r="H151" i="102"/>
  <c r="F146" i="101"/>
  <c r="X146" i="101"/>
  <c r="V148" i="99"/>
  <c r="H148" i="99"/>
  <c r="V129" i="98"/>
  <c r="H129" i="98"/>
  <c r="P236" i="98"/>
  <c r="Q236" i="98"/>
  <c r="P228" i="97"/>
  <c r="I227" i="97"/>
  <c r="Q228" i="97"/>
  <c r="F228" i="97" s="1"/>
  <c r="H144" i="113" l="1"/>
  <c r="X125" i="95"/>
  <c r="F125" i="95"/>
  <c r="W128" i="94"/>
  <c r="E128" i="94"/>
  <c r="F144" i="100"/>
  <c r="X144" i="100"/>
  <c r="F144" i="113"/>
  <c r="X144" i="113"/>
  <c r="R231" i="96"/>
  <c r="H231" i="96" s="1"/>
  <c r="S231" i="96"/>
  <c r="I231" i="96" s="1"/>
  <c r="Q232" i="96"/>
  <c r="F232" i="96" s="1"/>
  <c r="R228" i="117"/>
  <c r="H228" i="117" s="1"/>
  <c r="E228" i="117"/>
  <c r="S228" i="117"/>
  <c r="P232" i="116"/>
  <c r="I231" i="116"/>
  <c r="Q232" i="116"/>
  <c r="F232" i="116" s="1"/>
  <c r="U152" i="115"/>
  <c r="E152" i="115" s="1"/>
  <c r="I151" i="115"/>
  <c r="R230" i="95"/>
  <c r="U147" i="114"/>
  <c r="E147" i="114" s="1"/>
  <c r="I146" i="114"/>
  <c r="W147" i="114"/>
  <c r="S230" i="95"/>
  <c r="F151" i="112"/>
  <c r="X151" i="112"/>
  <c r="U147" i="111"/>
  <c r="E147" i="111" s="1"/>
  <c r="I146" i="111"/>
  <c r="W147" i="111"/>
  <c r="U151" i="110"/>
  <c r="E151" i="110" s="1"/>
  <c r="I150" i="110"/>
  <c r="U152" i="109"/>
  <c r="E152" i="109" s="1"/>
  <c r="I151" i="109"/>
  <c r="W152" i="109"/>
  <c r="F151" i="108"/>
  <c r="X151" i="108"/>
  <c r="F150" i="107"/>
  <c r="X150" i="107"/>
  <c r="F147" i="106"/>
  <c r="X147" i="106"/>
  <c r="F146" i="105"/>
  <c r="X146" i="105"/>
  <c r="Q235" i="94"/>
  <c r="P235" i="94"/>
  <c r="F151" i="104"/>
  <c r="X151" i="104"/>
  <c r="F150" i="103"/>
  <c r="X150" i="103"/>
  <c r="F151" i="102"/>
  <c r="X151" i="102"/>
  <c r="U147" i="101"/>
  <c r="E147" i="101" s="1"/>
  <c r="I146" i="101"/>
  <c r="W147" i="101"/>
  <c r="F148" i="99"/>
  <c r="X148" i="99"/>
  <c r="X129" i="98"/>
  <c r="F129" i="98"/>
  <c r="R236" i="98"/>
  <c r="S236" i="98"/>
  <c r="R228" i="97"/>
  <c r="H228" i="97" s="1"/>
  <c r="E228" i="97"/>
  <c r="S228" i="97"/>
  <c r="W151" i="110" l="1"/>
  <c r="W152" i="115"/>
  <c r="U126" i="95"/>
  <c r="I125" i="95"/>
  <c r="V128" i="94"/>
  <c r="H128" i="94"/>
  <c r="S232" i="96"/>
  <c r="I232" i="96" s="1"/>
  <c r="P232" i="96"/>
  <c r="R232" i="96" s="1"/>
  <c r="H232" i="96" s="1"/>
  <c r="I144" i="113"/>
  <c r="U145" i="113"/>
  <c r="E145" i="113" s="1"/>
  <c r="U145" i="100"/>
  <c r="E145" i="100" s="1"/>
  <c r="I144" i="100"/>
  <c r="P233" i="96"/>
  <c r="Q233" i="96"/>
  <c r="F233" i="96" s="1"/>
  <c r="E232" i="96"/>
  <c r="P229" i="117"/>
  <c r="I228" i="117"/>
  <c r="Q229" i="117"/>
  <c r="F229" i="117" s="1"/>
  <c r="S232" i="116"/>
  <c r="R232" i="116"/>
  <c r="H232" i="116" s="1"/>
  <c r="E232" i="116"/>
  <c r="V152" i="115"/>
  <c r="H152" i="115"/>
  <c r="P231" i="95"/>
  <c r="Q231" i="95"/>
  <c r="V147" i="114"/>
  <c r="H147" i="114"/>
  <c r="U152" i="112"/>
  <c r="E152" i="112" s="1"/>
  <c r="I151" i="112"/>
  <c r="W152" i="112"/>
  <c r="V147" i="111"/>
  <c r="H147" i="111"/>
  <c r="V151" i="110"/>
  <c r="H151" i="110"/>
  <c r="V152" i="109"/>
  <c r="H152" i="109"/>
  <c r="U152" i="108"/>
  <c r="E152" i="108" s="1"/>
  <c r="I151" i="108"/>
  <c r="W152" i="108"/>
  <c r="U151" i="107"/>
  <c r="E151" i="107" s="1"/>
  <c r="I150" i="107"/>
  <c r="W151" i="107"/>
  <c r="U148" i="106"/>
  <c r="E148" i="106" s="1"/>
  <c r="I147" i="106"/>
  <c r="W148" i="106"/>
  <c r="U147" i="105"/>
  <c r="E147" i="105" s="1"/>
  <c r="I146" i="105"/>
  <c r="W147" i="105"/>
  <c r="S235" i="94"/>
  <c r="U152" i="104"/>
  <c r="E152" i="104" s="1"/>
  <c r="I151" i="104"/>
  <c r="W152" i="104"/>
  <c r="R235" i="94"/>
  <c r="U151" i="103"/>
  <c r="E151" i="103" s="1"/>
  <c r="I150" i="103"/>
  <c r="U152" i="102"/>
  <c r="E152" i="102" s="1"/>
  <c r="I151" i="102"/>
  <c r="W152" i="102"/>
  <c r="V147" i="101"/>
  <c r="H147" i="101"/>
  <c r="U149" i="99"/>
  <c r="E149" i="99" s="1"/>
  <c r="I148" i="99"/>
  <c r="W149" i="99"/>
  <c r="U130" i="98"/>
  <c r="I129" i="98"/>
  <c r="P237" i="98"/>
  <c r="Q237" i="98"/>
  <c r="P229" i="97"/>
  <c r="I228" i="97"/>
  <c r="Q229" i="97"/>
  <c r="F229" i="97" s="1"/>
  <c r="W151" i="103" l="1"/>
  <c r="W126" i="95"/>
  <c r="E126" i="95"/>
  <c r="X128" i="94"/>
  <c r="F128" i="94"/>
  <c r="W145" i="113"/>
  <c r="H145" i="113" s="1"/>
  <c r="W145" i="100"/>
  <c r="V145" i="100" s="1"/>
  <c r="H145" i="100"/>
  <c r="S233" i="96"/>
  <c r="P234" i="96" s="1"/>
  <c r="R233" i="96"/>
  <c r="H233" i="96" s="1"/>
  <c r="E233" i="96"/>
  <c r="R229" i="117"/>
  <c r="H229" i="117" s="1"/>
  <c r="E229" i="117"/>
  <c r="S229" i="117"/>
  <c r="P233" i="116"/>
  <c r="I232" i="116"/>
  <c r="Q233" i="116"/>
  <c r="F233" i="116" s="1"/>
  <c r="F152" i="115"/>
  <c r="X152" i="115"/>
  <c r="F147" i="114"/>
  <c r="X147" i="114"/>
  <c r="S231" i="95"/>
  <c r="R231" i="95"/>
  <c r="V152" i="112"/>
  <c r="H152" i="112"/>
  <c r="F147" i="111"/>
  <c r="X147" i="111"/>
  <c r="F151" i="110"/>
  <c r="X151" i="110"/>
  <c r="F152" i="109"/>
  <c r="X152" i="109"/>
  <c r="V152" i="108"/>
  <c r="H152" i="108"/>
  <c r="V151" i="107"/>
  <c r="H151" i="107"/>
  <c r="V148" i="106"/>
  <c r="H148" i="106"/>
  <c r="V147" i="105"/>
  <c r="H147" i="105"/>
  <c r="V152" i="104"/>
  <c r="H152" i="104"/>
  <c r="Q236" i="94"/>
  <c r="P236" i="94"/>
  <c r="V151" i="103"/>
  <c r="H151" i="103"/>
  <c r="V152" i="102"/>
  <c r="H152" i="102"/>
  <c r="F147" i="101"/>
  <c r="X147" i="101"/>
  <c r="V149" i="99"/>
  <c r="H149" i="99"/>
  <c r="W130" i="98"/>
  <c r="E130" i="98"/>
  <c r="R237" i="98"/>
  <c r="S237" i="98"/>
  <c r="R229" i="97"/>
  <c r="H229" i="97" s="1"/>
  <c r="E229" i="97"/>
  <c r="S229" i="97"/>
  <c r="V145" i="113" l="1"/>
  <c r="V126" i="95"/>
  <c r="H126" i="95"/>
  <c r="U129" i="94"/>
  <c r="I128" i="94"/>
  <c r="I261" i="94" s="1"/>
  <c r="Q234" i="96"/>
  <c r="S234" i="96" s="1"/>
  <c r="I233" i="96"/>
  <c r="F145" i="113"/>
  <c r="X145" i="113"/>
  <c r="F145" i="100"/>
  <c r="X145" i="100"/>
  <c r="E234" i="96"/>
  <c r="P230" i="117"/>
  <c r="I229" i="117"/>
  <c r="Q230" i="117"/>
  <c r="F230" i="117" s="1"/>
  <c r="S233" i="116"/>
  <c r="R233" i="116"/>
  <c r="H233" i="116" s="1"/>
  <c r="E233" i="116"/>
  <c r="U153" i="115"/>
  <c r="E153" i="115" s="1"/>
  <c r="I152" i="115"/>
  <c r="W153" i="115"/>
  <c r="P232" i="95"/>
  <c r="Q232" i="95"/>
  <c r="U148" i="114"/>
  <c r="E148" i="114" s="1"/>
  <c r="I147" i="114"/>
  <c r="F152" i="112"/>
  <c r="X152" i="112"/>
  <c r="U148" i="111"/>
  <c r="E148" i="111" s="1"/>
  <c r="I147" i="111"/>
  <c r="U152" i="110"/>
  <c r="E152" i="110" s="1"/>
  <c r="I151" i="110"/>
  <c r="U153" i="109"/>
  <c r="E153" i="109" s="1"/>
  <c r="I152" i="109"/>
  <c r="F152" i="108"/>
  <c r="X152" i="108"/>
  <c r="F151" i="107"/>
  <c r="X151" i="107"/>
  <c r="F148" i="106"/>
  <c r="X148" i="106"/>
  <c r="F147" i="105"/>
  <c r="X147" i="105"/>
  <c r="R236" i="94"/>
  <c r="S236" i="94"/>
  <c r="F152" i="104"/>
  <c r="X152" i="104"/>
  <c r="F151" i="103"/>
  <c r="X151" i="103"/>
  <c r="F152" i="102"/>
  <c r="X152" i="102"/>
  <c r="U148" i="101"/>
  <c r="E148" i="101" s="1"/>
  <c r="I147" i="101"/>
  <c r="F149" i="99"/>
  <c r="X149" i="99"/>
  <c r="V130" i="98"/>
  <c r="H130" i="98"/>
  <c r="P238" i="98"/>
  <c r="Q238" i="98"/>
  <c r="P230" i="97"/>
  <c r="I229" i="97"/>
  <c r="Q230" i="97"/>
  <c r="F230" i="97" s="1"/>
  <c r="W152" i="110" l="1"/>
  <c r="W148" i="114"/>
  <c r="F234" i="96"/>
  <c r="W148" i="101"/>
  <c r="W153" i="109"/>
  <c r="V153" i="109" s="1"/>
  <c r="W148" i="111"/>
  <c r="X126" i="95"/>
  <c r="F126" i="95"/>
  <c r="W129" i="94"/>
  <c r="E129" i="94"/>
  <c r="R234" i="96"/>
  <c r="H234" i="96" s="1"/>
  <c r="I145" i="100"/>
  <c r="U146" i="100"/>
  <c r="E146" i="100" s="1"/>
  <c r="I145" i="113"/>
  <c r="U146" i="113"/>
  <c r="E146" i="113" s="1"/>
  <c r="P235" i="96"/>
  <c r="Q235" i="96"/>
  <c r="I234" i="96"/>
  <c r="R230" i="117"/>
  <c r="H230" i="117" s="1"/>
  <c r="E230" i="117"/>
  <c r="S230" i="117"/>
  <c r="P234" i="116"/>
  <c r="I233" i="116"/>
  <c r="Q234" i="116"/>
  <c r="F234" i="116" s="1"/>
  <c r="V153" i="115"/>
  <c r="H153" i="115"/>
  <c r="R232" i="95"/>
  <c r="V148" i="114"/>
  <c r="H148" i="114"/>
  <c r="S232" i="95"/>
  <c r="U153" i="112"/>
  <c r="E153" i="112" s="1"/>
  <c r="I152" i="112"/>
  <c r="V148" i="111"/>
  <c r="H148" i="111"/>
  <c r="V152" i="110"/>
  <c r="H152" i="110"/>
  <c r="H153" i="109"/>
  <c r="U153" i="108"/>
  <c r="E153" i="108" s="1"/>
  <c r="I152" i="108"/>
  <c r="U152" i="107"/>
  <c r="E152" i="107" s="1"/>
  <c r="I151" i="107"/>
  <c r="U149" i="106"/>
  <c r="E149" i="106" s="1"/>
  <c r="I148" i="106"/>
  <c r="U148" i="105"/>
  <c r="E148" i="105" s="1"/>
  <c r="I147" i="105"/>
  <c r="W148" i="105"/>
  <c r="U153" i="104"/>
  <c r="E153" i="104" s="1"/>
  <c r="I152" i="104"/>
  <c r="P237" i="94"/>
  <c r="Q237" i="94"/>
  <c r="U152" i="103"/>
  <c r="E152" i="103" s="1"/>
  <c r="I151" i="103"/>
  <c r="U153" i="102"/>
  <c r="E153" i="102" s="1"/>
  <c r="I152" i="102"/>
  <c r="V148" i="101"/>
  <c r="H148" i="101"/>
  <c r="U150" i="99"/>
  <c r="E150" i="99" s="1"/>
  <c r="I149" i="99"/>
  <c r="X130" i="98"/>
  <c r="F130" i="98"/>
  <c r="R238" i="98"/>
  <c r="S238" i="98"/>
  <c r="R230" i="97"/>
  <c r="H230" i="97" s="1"/>
  <c r="E230" i="97"/>
  <c r="S230" i="97"/>
  <c r="W152" i="103" l="1"/>
  <c r="W152" i="107"/>
  <c r="W153" i="112"/>
  <c r="W153" i="102"/>
  <c r="W150" i="99"/>
  <c r="W153" i="104"/>
  <c r="W149" i="106"/>
  <c r="V149" i="106" s="1"/>
  <c r="W153" i="108"/>
  <c r="V153" i="108" s="1"/>
  <c r="U127" i="95"/>
  <c r="I126" i="95"/>
  <c r="V129" i="94"/>
  <c r="H129" i="94"/>
  <c r="W146" i="113"/>
  <c r="H146" i="113" s="1"/>
  <c r="W146" i="100"/>
  <c r="V146" i="100" s="1"/>
  <c r="H146" i="100"/>
  <c r="F235" i="96"/>
  <c r="S235" i="96"/>
  <c r="R235" i="96"/>
  <c r="H235" i="96" s="1"/>
  <c r="E235" i="96"/>
  <c r="P231" i="117"/>
  <c r="I230" i="117"/>
  <c r="Q231" i="117"/>
  <c r="F231" i="117" s="1"/>
  <c r="S234" i="116"/>
  <c r="R234" i="116"/>
  <c r="H234" i="116" s="1"/>
  <c r="E234" i="116"/>
  <c r="F153" i="115"/>
  <c r="X153" i="115"/>
  <c r="P233" i="95"/>
  <c r="Q233" i="95"/>
  <c r="F148" i="114"/>
  <c r="X148" i="114"/>
  <c r="V153" i="112"/>
  <c r="H153" i="112"/>
  <c r="F148" i="111"/>
  <c r="X148" i="111"/>
  <c r="F152" i="110"/>
  <c r="X152" i="110"/>
  <c r="F153" i="109"/>
  <c r="X153" i="109"/>
  <c r="H153" i="108"/>
  <c r="V152" i="107"/>
  <c r="H152" i="107"/>
  <c r="H149" i="106"/>
  <c r="V148" i="105"/>
  <c r="H148" i="105"/>
  <c r="V153" i="104"/>
  <c r="H153" i="104"/>
  <c r="S237" i="94"/>
  <c r="R237" i="94"/>
  <c r="V152" i="103"/>
  <c r="H152" i="103"/>
  <c r="V153" i="102"/>
  <c r="H153" i="102"/>
  <c r="F148" i="101"/>
  <c r="X148" i="101"/>
  <c r="V150" i="99"/>
  <c r="H150" i="99"/>
  <c r="U131" i="98"/>
  <c r="I130" i="98"/>
  <c r="P239" i="98"/>
  <c r="Q239" i="98"/>
  <c r="P231" i="97"/>
  <c r="I230" i="97"/>
  <c r="Q231" i="97"/>
  <c r="F231" i="97" s="1"/>
  <c r="V146" i="113" l="1"/>
  <c r="W127" i="95"/>
  <c r="E127" i="95"/>
  <c r="X129" i="94"/>
  <c r="F129" i="94"/>
  <c r="F146" i="100"/>
  <c r="X146" i="100"/>
  <c r="F146" i="113"/>
  <c r="X146" i="113"/>
  <c r="I235" i="96"/>
  <c r="P236" i="96"/>
  <c r="Q236" i="96"/>
  <c r="R231" i="117"/>
  <c r="H231" i="117" s="1"/>
  <c r="E231" i="117"/>
  <c r="S231" i="117"/>
  <c r="P235" i="116"/>
  <c r="I234" i="116"/>
  <c r="Q235" i="116"/>
  <c r="F235" i="116" s="1"/>
  <c r="U154" i="115"/>
  <c r="E154" i="115" s="1"/>
  <c r="I153" i="115"/>
  <c r="R233" i="95"/>
  <c r="U149" i="114"/>
  <c r="E149" i="114" s="1"/>
  <c r="I148" i="114"/>
  <c r="W149" i="114"/>
  <c r="S233" i="95"/>
  <c r="F153" i="112"/>
  <c r="X153" i="112"/>
  <c r="U149" i="111"/>
  <c r="E149" i="111" s="1"/>
  <c r="I148" i="111"/>
  <c r="U153" i="110"/>
  <c r="E153" i="110" s="1"/>
  <c r="I152" i="110"/>
  <c r="U154" i="109"/>
  <c r="E154" i="109" s="1"/>
  <c r="I153" i="109"/>
  <c r="W154" i="109"/>
  <c r="F153" i="108"/>
  <c r="X153" i="108"/>
  <c r="F152" i="107"/>
  <c r="X152" i="107"/>
  <c r="F149" i="106"/>
  <c r="X149" i="106"/>
  <c r="F148" i="105"/>
  <c r="X148" i="105"/>
  <c r="P238" i="94"/>
  <c r="Q238" i="94"/>
  <c r="F153" i="104"/>
  <c r="X153" i="104"/>
  <c r="F152" i="103"/>
  <c r="X152" i="103"/>
  <c r="F153" i="102"/>
  <c r="X153" i="102"/>
  <c r="U149" i="101"/>
  <c r="E149" i="101" s="1"/>
  <c r="I148" i="101"/>
  <c r="W149" i="101"/>
  <c r="F150" i="99"/>
  <c r="X150" i="99"/>
  <c r="W131" i="98"/>
  <c r="E131" i="98"/>
  <c r="R239" i="98"/>
  <c r="S239" i="98"/>
  <c r="R231" i="97"/>
  <c r="H231" i="97" s="1"/>
  <c r="E231" i="97"/>
  <c r="S231" i="97"/>
  <c r="W153" i="110" l="1"/>
  <c r="W154" i="115"/>
  <c r="V127" i="95"/>
  <c r="H127" i="95"/>
  <c r="U130" i="94"/>
  <c r="I129" i="94"/>
  <c r="I262" i="94" s="1"/>
  <c r="I146" i="113"/>
  <c r="U147" i="113"/>
  <c r="E147" i="113" s="1"/>
  <c r="I146" i="100"/>
  <c r="U147" i="100"/>
  <c r="E147" i="100" s="1"/>
  <c r="E236" i="96"/>
  <c r="R236" i="96"/>
  <c r="H236" i="96" s="1"/>
  <c r="F236" i="96"/>
  <c r="S236" i="96"/>
  <c r="P232" i="117"/>
  <c r="I231" i="117"/>
  <c r="Q232" i="117"/>
  <c r="F232" i="117" s="1"/>
  <c r="S235" i="116"/>
  <c r="R235" i="116"/>
  <c r="H235" i="116" s="1"/>
  <c r="E235" i="116"/>
  <c r="V154" i="115"/>
  <c r="H154" i="115"/>
  <c r="P234" i="95"/>
  <c r="Q234" i="95"/>
  <c r="V149" i="114"/>
  <c r="H149" i="114"/>
  <c r="U154" i="112"/>
  <c r="E154" i="112" s="1"/>
  <c r="I153" i="112"/>
  <c r="W154" i="112"/>
  <c r="W149" i="111"/>
  <c r="V153" i="110"/>
  <c r="H153" i="110"/>
  <c r="V154" i="109"/>
  <c r="H154" i="109"/>
  <c r="U154" i="108"/>
  <c r="E154" i="108" s="1"/>
  <c r="I153" i="108"/>
  <c r="U153" i="107"/>
  <c r="E153" i="107" s="1"/>
  <c r="I152" i="107"/>
  <c r="W153" i="107"/>
  <c r="U150" i="106"/>
  <c r="E150" i="106" s="1"/>
  <c r="I149" i="106"/>
  <c r="U149" i="105"/>
  <c r="E149" i="105" s="1"/>
  <c r="I148" i="105"/>
  <c r="R238" i="94"/>
  <c r="U154" i="104"/>
  <c r="E154" i="104" s="1"/>
  <c r="I153" i="104"/>
  <c r="S238" i="94"/>
  <c r="U153" i="103"/>
  <c r="E153" i="103" s="1"/>
  <c r="I152" i="103"/>
  <c r="U154" i="102"/>
  <c r="E154" i="102" s="1"/>
  <c r="I153" i="102"/>
  <c r="V149" i="101"/>
  <c r="H149" i="101"/>
  <c r="U151" i="99"/>
  <c r="E151" i="99" s="1"/>
  <c r="I150" i="99"/>
  <c r="V131" i="98"/>
  <c r="H131" i="98"/>
  <c r="P240" i="98"/>
  <c r="Q240" i="98"/>
  <c r="P232" i="97"/>
  <c r="I231" i="97"/>
  <c r="Q232" i="97"/>
  <c r="F232" i="97" s="1"/>
  <c r="W151" i="99" l="1"/>
  <c r="W153" i="103"/>
  <c r="W149" i="105"/>
  <c r="W150" i="106"/>
  <c r="W154" i="108"/>
  <c r="X127" i="95"/>
  <c r="F127" i="95"/>
  <c r="W130" i="94"/>
  <c r="E130" i="94"/>
  <c r="W154" i="104"/>
  <c r="V154" i="104" s="1"/>
  <c r="W154" i="102"/>
  <c r="V154" i="102" s="1"/>
  <c r="W147" i="113"/>
  <c r="H147" i="113" s="1"/>
  <c r="W147" i="100"/>
  <c r="V147" i="100" s="1"/>
  <c r="H147" i="100"/>
  <c r="P237" i="96"/>
  <c r="Q237" i="96"/>
  <c r="I236" i="96"/>
  <c r="R232" i="117"/>
  <c r="H232" i="117" s="1"/>
  <c r="E232" i="117"/>
  <c r="S232" i="117"/>
  <c r="P236" i="116"/>
  <c r="I235" i="116"/>
  <c r="Q236" i="116"/>
  <c r="F236" i="116" s="1"/>
  <c r="F154" i="115"/>
  <c r="X154" i="115"/>
  <c r="F149" i="114"/>
  <c r="X149" i="114"/>
  <c r="S234" i="95"/>
  <c r="R234" i="95"/>
  <c r="V154" i="112"/>
  <c r="H154" i="112"/>
  <c r="V149" i="111"/>
  <c r="H149" i="111"/>
  <c r="F153" i="110"/>
  <c r="X153" i="110"/>
  <c r="F154" i="109"/>
  <c r="X154" i="109"/>
  <c r="V154" i="108"/>
  <c r="H154" i="108"/>
  <c r="V153" i="107"/>
  <c r="H153" i="107"/>
  <c r="V150" i="106"/>
  <c r="H150" i="106"/>
  <c r="V149" i="105"/>
  <c r="H149" i="105"/>
  <c r="Q239" i="94"/>
  <c r="P239" i="94"/>
  <c r="H154" i="104"/>
  <c r="V153" i="103"/>
  <c r="H153" i="103"/>
  <c r="H154" i="102"/>
  <c r="F149" i="101"/>
  <c r="X149" i="101"/>
  <c r="V151" i="99"/>
  <c r="H151" i="99"/>
  <c r="X131" i="98"/>
  <c r="F131" i="98"/>
  <c r="R240" i="98"/>
  <c r="S240" i="98"/>
  <c r="R232" i="97"/>
  <c r="H232" i="97" s="1"/>
  <c r="E232" i="97"/>
  <c r="S232" i="97"/>
  <c r="U128" i="95" l="1"/>
  <c r="I127" i="95"/>
  <c r="V130" i="94"/>
  <c r="H130" i="94"/>
  <c r="V147" i="113"/>
  <c r="X147" i="113" s="1"/>
  <c r="F147" i="113"/>
  <c r="F147" i="100"/>
  <c r="X147" i="100"/>
  <c r="F237" i="96"/>
  <c r="S237" i="96"/>
  <c r="E237" i="96"/>
  <c r="R237" i="96"/>
  <c r="H237" i="96" s="1"/>
  <c r="P233" i="117"/>
  <c r="I232" i="117"/>
  <c r="Q233" i="117"/>
  <c r="F233" i="117" s="1"/>
  <c r="S236" i="116"/>
  <c r="R236" i="116"/>
  <c r="H236" i="116" s="1"/>
  <c r="E236" i="116"/>
  <c r="U155" i="115"/>
  <c r="E155" i="115" s="1"/>
  <c r="I154" i="115"/>
  <c r="W155" i="115"/>
  <c r="P235" i="95"/>
  <c r="Q235" i="95"/>
  <c r="U150" i="114"/>
  <c r="E150" i="114" s="1"/>
  <c r="I149" i="114"/>
  <c r="F154" i="112"/>
  <c r="X154" i="112"/>
  <c r="F149" i="111"/>
  <c r="X149" i="111"/>
  <c r="U154" i="110"/>
  <c r="E154" i="110" s="1"/>
  <c r="I153" i="110"/>
  <c r="U155" i="109"/>
  <c r="E155" i="109" s="1"/>
  <c r="I154" i="109"/>
  <c r="W155" i="109"/>
  <c r="F154" i="108"/>
  <c r="X154" i="108"/>
  <c r="F153" i="107"/>
  <c r="X153" i="107"/>
  <c r="F150" i="106"/>
  <c r="X150" i="106"/>
  <c r="F149" i="105"/>
  <c r="X149" i="105"/>
  <c r="F154" i="104"/>
  <c r="X154" i="104"/>
  <c r="R239" i="94"/>
  <c r="S239" i="94"/>
  <c r="F153" i="103"/>
  <c r="X153" i="103"/>
  <c r="F154" i="102"/>
  <c r="X154" i="102"/>
  <c r="U150" i="101"/>
  <c r="E150" i="101" s="1"/>
  <c r="I149" i="101"/>
  <c r="F151" i="99"/>
  <c r="X151" i="99"/>
  <c r="U132" i="98"/>
  <c r="I131" i="98"/>
  <c r="P241" i="98"/>
  <c r="Q241" i="98"/>
  <c r="P233" i="97"/>
  <c r="I232" i="97"/>
  <c r="Q233" i="97"/>
  <c r="F233" i="97" s="1"/>
  <c r="W154" i="110" l="1"/>
  <c r="W150" i="114"/>
  <c r="W128" i="95"/>
  <c r="E128" i="95"/>
  <c r="X130" i="94"/>
  <c r="F130" i="94"/>
  <c r="U148" i="100"/>
  <c r="E148" i="100" s="1"/>
  <c r="I147" i="100"/>
  <c r="I147" i="113"/>
  <c r="U148" i="113"/>
  <c r="E148" i="113" s="1"/>
  <c r="P238" i="96"/>
  <c r="Q238" i="96"/>
  <c r="I237" i="96"/>
  <c r="R233" i="117"/>
  <c r="H233" i="117" s="1"/>
  <c r="E233" i="117"/>
  <c r="S233" i="117"/>
  <c r="P237" i="116"/>
  <c r="I236" i="116"/>
  <c r="Q237" i="116"/>
  <c r="F237" i="116" s="1"/>
  <c r="W150" i="101"/>
  <c r="V150" i="101" s="1"/>
  <c r="V155" i="115"/>
  <c r="H155" i="115"/>
  <c r="S235" i="95"/>
  <c r="V150" i="114"/>
  <c r="H150" i="114"/>
  <c r="R235" i="95"/>
  <c r="U155" i="112"/>
  <c r="E155" i="112" s="1"/>
  <c r="I154" i="112"/>
  <c r="U150" i="111"/>
  <c r="E150" i="111" s="1"/>
  <c r="I149" i="111"/>
  <c r="V154" i="110"/>
  <c r="H154" i="110"/>
  <c r="V155" i="109"/>
  <c r="H155" i="109"/>
  <c r="U155" i="108"/>
  <c r="E155" i="108" s="1"/>
  <c r="I154" i="108"/>
  <c r="U154" i="107"/>
  <c r="E154" i="107" s="1"/>
  <c r="I153" i="107"/>
  <c r="W154" i="107"/>
  <c r="U151" i="106"/>
  <c r="E151" i="106" s="1"/>
  <c r="I150" i="106"/>
  <c r="U150" i="105"/>
  <c r="E150" i="105" s="1"/>
  <c r="I149" i="105"/>
  <c r="P240" i="94"/>
  <c r="Q240" i="94"/>
  <c r="U155" i="104"/>
  <c r="E155" i="104" s="1"/>
  <c r="I154" i="104"/>
  <c r="U154" i="103"/>
  <c r="E154" i="103" s="1"/>
  <c r="I153" i="103"/>
  <c r="U155" i="102"/>
  <c r="E155" i="102" s="1"/>
  <c r="I154" i="102"/>
  <c r="H150" i="101"/>
  <c r="U152" i="99"/>
  <c r="E152" i="99" s="1"/>
  <c r="I151" i="99"/>
  <c r="W132" i="98"/>
  <c r="E132" i="98"/>
  <c r="R241" i="98"/>
  <c r="S241" i="98"/>
  <c r="R233" i="97"/>
  <c r="H233" i="97" s="1"/>
  <c r="E233" i="97"/>
  <c r="S233" i="97"/>
  <c r="W150" i="105" l="1"/>
  <c r="W155" i="112"/>
  <c r="W155" i="104"/>
  <c r="W155" i="102"/>
  <c r="W152" i="99"/>
  <c r="W151" i="106"/>
  <c r="V151" i="106" s="1"/>
  <c r="W155" i="108"/>
  <c r="W154" i="103"/>
  <c r="W150" i="111"/>
  <c r="V128" i="95"/>
  <c r="H128" i="95"/>
  <c r="U131" i="94"/>
  <c r="I130" i="94"/>
  <c r="I263" i="94" s="1"/>
  <c r="W148" i="113"/>
  <c r="H148" i="113" s="1"/>
  <c r="W148" i="100"/>
  <c r="V148" i="100" s="1"/>
  <c r="H148" i="100"/>
  <c r="V148" i="113"/>
  <c r="F238" i="96"/>
  <c r="S238" i="96"/>
  <c r="R238" i="96"/>
  <c r="H238" i="96" s="1"/>
  <c r="E238" i="96"/>
  <c r="P234" i="117"/>
  <c r="I233" i="117"/>
  <c r="Q234" i="117"/>
  <c r="F234" i="117" s="1"/>
  <c r="S237" i="116"/>
  <c r="R237" i="116"/>
  <c r="H237" i="116" s="1"/>
  <c r="E237" i="116"/>
  <c r="F155" i="115"/>
  <c r="X155" i="115"/>
  <c r="P236" i="95"/>
  <c r="Q236" i="95"/>
  <c r="F150" i="114"/>
  <c r="X150" i="114"/>
  <c r="V155" i="112"/>
  <c r="H155" i="112"/>
  <c r="V150" i="111"/>
  <c r="H150" i="111"/>
  <c r="F154" i="110"/>
  <c r="X154" i="110"/>
  <c r="F155" i="109"/>
  <c r="X155" i="109"/>
  <c r="V155" i="108"/>
  <c r="H155" i="108"/>
  <c r="V154" i="107"/>
  <c r="H154" i="107"/>
  <c r="H151" i="106"/>
  <c r="V150" i="105"/>
  <c r="H150" i="105"/>
  <c r="V155" i="104"/>
  <c r="H155" i="104"/>
  <c r="S240" i="94"/>
  <c r="R240" i="94"/>
  <c r="V154" i="103"/>
  <c r="H154" i="103"/>
  <c r="V155" i="102"/>
  <c r="H155" i="102"/>
  <c r="F150" i="101"/>
  <c r="X150" i="101"/>
  <c r="V152" i="99"/>
  <c r="H152" i="99"/>
  <c r="V132" i="98"/>
  <c r="H132" i="98"/>
  <c r="P242" i="98"/>
  <c r="Q242" i="98"/>
  <c r="P234" i="97"/>
  <c r="I233" i="97"/>
  <c r="Q234" i="97"/>
  <c r="F234" i="97" s="1"/>
  <c r="X128" i="95" l="1"/>
  <c r="F128" i="95"/>
  <c r="W131" i="94"/>
  <c r="E131" i="94"/>
  <c r="F148" i="113"/>
  <c r="X148" i="113"/>
  <c r="F148" i="100"/>
  <c r="X148" i="100"/>
  <c r="I238" i="96"/>
  <c r="P239" i="96"/>
  <c r="Q239" i="96"/>
  <c r="R234" i="117"/>
  <c r="H234" i="117" s="1"/>
  <c r="E234" i="117"/>
  <c r="S234" i="117"/>
  <c r="P238" i="116"/>
  <c r="I237" i="116"/>
  <c r="Q238" i="116"/>
  <c r="F238" i="116" s="1"/>
  <c r="U156" i="115"/>
  <c r="E156" i="115" s="1"/>
  <c r="I155" i="115"/>
  <c r="S236" i="95"/>
  <c r="U151" i="114"/>
  <c r="E151" i="114" s="1"/>
  <c r="I150" i="114"/>
  <c r="W151" i="114"/>
  <c r="R236" i="95"/>
  <c r="F155" i="112"/>
  <c r="X155" i="112"/>
  <c r="F150" i="111"/>
  <c r="X150" i="111"/>
  <c r="U155" i="110"/>
  <c r="E155" i="110" s="1"/>
  <c r="I154" i="110"/>
  <c r="U156" i="109"/>
  <c r="E156" i="109" s="1"/>
  <c r="I155" i="109"/>
  <c r="W156" i="109"/>
  <c r="F155" i="108"/>
  <c r="X155" i="108"/>
  <c r="F154" i="107"/>
  <c r="X154" i="107"/>
  <c r="F151" i="106"/>
  <c r="X151" i="106"/>
  <c r="F150" i="105"/>
  <c r="X150" i="105"/>
  <c r="P241" i="94"/>
  <c r="Q241" i="94"/>
  <c r="F155" i="104"/>
  <c r="X155" i="104"/>
  <c r="F154" i="103"/>
  <c r="X154" i="103"/>
  <c r="F155" i="102"/>
  <c r="X155" i="102"/>
  <c r="U151" i="101"/>
  <c r="E151" i="101" s="1"/>
  <c r="I150" i="101"/>
  <c r="W151" i="101"/>
  <c r="F152" i="99"/>
  <c r="X152" i="99"/>
  <c r="X132" i="98"/>
  <c r="F132" i="98"/>
  <c r="R242" i="98"/>
  <c r="S242" i="98"/>
  <c r="S234" i="97"/>
  <c r="R234" i="97"/>
  <c r="H234" i="97" s="1"/>
  <c r="E234" i="97"/>
  <c r="W155" i="110" l="1"/>
  <c r="W156" i="115"/>
  <c r="U129" i="95"/>
  <c r="I128" i="95"/>
  <c r="V131" i="94"/>
  <c r="H131" i="94"/>
  <c r="U149" i="100"/>
  <c r="E149" i="100" s="1"/>
  <c r="I148" i="100"/>
  <c r="I148" i="113"/>
  <c r="U149" i="113"/>
  <c r="E149" i="113" s="1"/>
  <c r="E239" i="96"/>
  <c r="R239" i="96"/>
  <c r="H239" i="96" s="1"/>
  <c r="F239" i="96"/>
  <c r="S239" i="96"/>
  <c r="P235" i="117"/>
  <c r="I234" i="117"/>
  <c r="Q235" i="117"/>
  <c r="F235" i="117" s="1"/>
  <c r="S238" i="116"/>
  <c r="R238" i="116"/>
  <c r="H238" i="116" s="1"/>
  <c r="E238" i="116"/>
  <c r="V156" i="115"/>
  <c r="H156" i="115"/>
  <c r="V151" i="114"/>
  <c r="H151" i="114"/>
  <c r="P237" i="95"/>
  <c r="Q237" i="95"/>
  <c r="U156" i="112"/>
  <c r="E156" i="112" s="1"/>
  <c r="I155" i="112"/>
  <c r="W156" i="112"/>
  <c r="U151" i="111"/>
  <c r="E151" i="111" s="1"/>
  <c r="I150" i="111"/>
  <c r="V155" i="110"/>
  <c r="H155" i="110"/>
  <c r="V156" i="109"/>
  <c r="H156" i="109"/>
  <c r="U156" i="108"/>
  <c r="E156" i="108" s="1"/>
  <c r="I155" i="108"/>
  <c r="U155" i="107"/>
  <c r="E155" i="107" s="1"/>
  <c r="I154" i="107"/>
  <c r="U152" i="106"/>
  <c r="E152" i="106" s="1"/>
  <c r="I151" i="106"/>
  <c r="U151" i="105"/>
  <c r="E151" i="105" s="1"/>
  <c r="I150" i="105"/>
  <c r="U156" i="104"/>
  <c r="E156" i="104" s="1"/>
  <c r="I155" i="104"/>
  <c r="W156" i="104"/>
  <c r="S241" i="94"/>
  <c r="R241" i="94"/>
  <c r="U155" i="103"/>
  <c r="E155" i="103" s="1"/>
  <c r="I154" i="103"/>
  <c r="W155" i="103"/>
  <c r="U156" i="102"/>
  <c r="E156" i="102" s="1"/>
  <c r="I155" i="102"/>
  <c r="V151" i="101"/>
  <c r="H151" i="101"/>
  <c r="U153" i="99"/>
  <c r="E153" i="99" s="1"/>
  <c r="I152" i="99"/>
  <c r="U133" i="98"/>
  <c r="I132" i="98"/>
  <c r="P243" i="98"/>
  <c r="Q243" i="98"/>
  <c r="P235" i="97"/>
  <c r="I234" i="97"/>
  <c r="Q235" i="97"/>
  <c r="F235" i="97" s="1"/>
  <c r="W156" i="102" l="1"/>
  <c r="W156" i="108"/>
  <c r="W153" i="99"/>
  <c r="W152" i="106"/>
  <c r="W129" i="95"/>
  <c r="E129" i="95"/>
  <c r="X131" i="94"/>
  <c r="F131" i="94"/>
  <c r="W155" i="107"/>
  <c r="W151" i="111"/>
  <c r="V151" i="111" s="1"/>
  <c r="W149" i="100"/>
  <c r="V149" i="100" s="1"/>
  <c r="W149" i="113"/>
  <c r="H149" i="113" s="1"/>
  <c r="H149" i="100"/>
  <c r="P240" i="96"/>
  <c r="Q240" i="96"/>
  <c r="I239" i="96"/>
  <c r="R235" i="117"/>
  <c r="H235" i="117" s="1"/>
  <c r="E235" i="117"/>
  <c r="S235" i="117"/>
  <c r="P239" i="116"/>
  <c r="I238" i="116"/>
  <c r="Q239" i="116"/>
  <c r="F239" i="116" s="1"/>
  <c r="F156" i="115"/>
  <c r="X156" i="115"/>
  <c r="S237" i="95"/>
  <c r="R237" i="95"/>
  <c r="F151" i="114"/>
  <c r="X151" i="114"/>
  <c r="V156" i="112"/>
  <c r="H156" i="112"/>
  <c r="H151" i="111"/>
  <c r="F155" i="110"/>
  <c r="X155" i="110"/>
  <c r="F156" i="109"/>
  <c r="X156" i="109"/>
  <c r="V156" i="108"/>
  <c r="H156" i="108"/>
  <c r="V155" i="107"/>
  <c r="H155" i="107"/>
  <c r="V152" i="106"/>
  <c r="H152" i="106"/>
  <c r="W151" i="105"/>
  <c r="P242" i="94"/>
  <c r="Q242" i="94"/>
  <c r="V156" i="104"/>
  <c r="H156" i="104"/>
  <c r="V155" i="103"/>
  <c r="H155" i="103"/>
  <c r="V156" i="102"/>
  <c r="H156" i="102"/>
  <c r="F151" i="101"/>
  <c r="X151" i="101"/>
  <c r="V153" i="99"/>
  <c r="H153" i="99"/>
  <c r="W133" i="98"/>
  <c r="E133" i="98"/>
  <c r="R243" i="98"/>
  <c r="S243" i="98"/>
  <c r="S235" i="97"/>
  <c r="R235" i="97"/>
  <c r="H235" i="97" s="1"/>
  <c r="E235" i="97"/>
  <c r="V129" i="95" l="1"/>
  <c r="H129" i="95"/>
  <c r="U132" i="94"/>
  <c r="I131" i="94"/>
  <c r="I264" i="94" s="1"/>
  <c r="V149" i="113"/>
  <c r="F149" i="113" s="1"/>
  <c r="F149" i="100"/>
  <c r="X149" i="100"/>
  <c r="F240" i="96"/>
  <c r="S240" i="96"/>
  <c r="R240" i="96"/>
  <c r="H240" i="96" s="1"/>
  <c r="E240" i="96"/>
  <c r="P236" i="117"/>
  <c r="I235" i="117"/>
  <c r="Q236" i="117"/>
  <c r="F236" i="117" s="1"/>
  <c r="S239" i="116"/>
  <c r="R239" i="116"/>
  <c r="H239" i="116" s="1"/>
  <c r="E239" i="116"/>
  <c r="U157" i="115"/>
  <c r="E157" i="115" s="1"/>
  <c r="I156" i="115"/>
  <c r="U152" i="114"/>
  <c r="E152" i="114" s="1"/>
  <c r="I151" i="114"/>
  <c r="W152" i="114"/>
  <c r="P238" i="95"/>
  <c r="Q238" i="95"/>
  <c r="F156" i="112"/>
  <c r="X156" i="112"/>
  <c r="F151" i="111"/>
  <c r="X151" i="111"/>
  <c r="U156" i="110"/>
  <c r="E156" i="110" s="1"/>
  <c r="I155" i="110"/>
  <c r="U157" i="109"/>
  <c r="E157" i="109" s="1"/>
  <c r="I156" i="109"/>
  <c r="W157" i="109"/>
  <c r="F156" i="108"/>
  <c r="X156" i="108"/>
  <c r="F155" i="107"/>
  <c r="X155" i="107"/>
  <c r="F152" i="106"/>
  <c r="X152" i="106"/>
  <c r="V151" i="105"/>
  <c r="H151" i="105"/>
  <c r="F156" i="104"/>
  <c r="X156" i="104"/>
  <c r="S242" i="94"/>
  <c r="R242" i="94"/>
  <c r="F155" i="103"/>
  <c r="X155" i="103"/>
  <c r="F156" i="102"/>
  <c r="X156" i="102"/>
  <c r="U152" i="101"/>
  <c r="E152" i="101" s="1"/>
  <c r="I151" i="101"/>
  <c r="W152" i="101"/>
  <c r="F153" i="99"/>
  <c r="X153" i="99"/>
  <c r="V133" i="98"/>
  <c r="H133" i="98"/>
  <c r="P244" i="98"/>
  <c r="Q244" i="98"/>
  <c r="P236" i="97"/>
  <c r="I235" i="97"/>
  <c r="Q236" i="97"/>
  <c r="F236" i="97" s="1"/>
  <c r="W156" i="110" l="1"/>
  <c r="W157" i="115"/>
  <c r="X129" i="95"/>
  <c r="F129" i="95"/>
  <c r="W132" i="94"/>
  <c r="E132" i="94"/>
  <c r="X149" i="113"/>
  <c r="I149" i="113" s="1"/>
  <c r="U150" i="100"/>
  <c r="E150" i="100" s="1"/>
  <c r="I149" i="100"/>
  <c r="I240" i="96"/>
  <c r="P241" i="96"/>
  <c r="Q241" i="96"/>
  <c r="R236" i="117"/>
  <c r="H236" i="117" s="1"/>
  <c r="E236" i="117"/>
  <c r="S236" i="117"/>
  <c r="P240" i="116"/>
  <c r="I239" i="116"/>
  <c r="Q240" i="116"/>
  <c r="F240" i="116" s="1"/>
  <c r="V157" i="115"/>
  <c r="H157" i="115"/>
  <c r="R238" i="95"/>
  <c r="V152" i="114"/>
  <c r="H152" i="114"/>
  <c r="S238" i="95"/>
  <c r="U157" i="112"/>
  <c r="E157" i="112" s="1"/>
  <c r="I156" i="112"/>
  <c r="W157" i="112"/>
  <c r="U152" i="111"/>
  <c r="E152" i="111" s="1"/>
  <c r="I151" i="111"/>
  <c r="W152" i="111"/>
  <c r="V156" i="110"/>
  <c r="H156" i="110"/>
  <c r="V157" i="109"/>
  <c r="H157" i="109"/>
  <c r="U157" i="108"/>
  <c r="E157" i="108" s="1"/>
  <c r="I156" i="108"/>
  <c r="U156" i="107"/>
  <c r="E156" i="107" s="1"/>
  <c r="I155" i="107"/>
  <c r="W156" i="107"/>
  <c r="U153" i="106"/>
  <c r="E153" i="106" s="1"/>
  <c r="I152" i="106"/>
  <c r="F151" i="105"/>
  <c r="X151" i="105"/>
  <c r="Q243" i="94"/>
  <c r="P243" i="94"/>
  <c r="U157" i="104"/>
  <c r="E157" i="104" s="1"/>
  <c r="I156" i="104"/>
  <c r="U156" i="103"/>
  <c r="E156" i="103" s="1"/>
  <c r="I155" i="103"/>
  <c r="U157" i="102"/>
  <c r="E157" i="102" s="1"/>
  <c r="I156" i="102"/>
  <c r="V152" i="101"/>
  <c r="H152" i="101"/>
  <c r="U154" i="99"/>
  <c r="E154" i="99" s="1"/>
  <c r="I153" i="99"/>
  <c r="X133" i="98"/>
  <c r="F133" i="98"/>
  <c r="R244" i="98"/>
  <c r="S244" i="98"/>
  <c r="S236" i="97"/>
  <c r="R236" i="97"/>
  <c r="H236" i="97" s="1"/>
  <c r="E236" i="97"/>
  <c r="W154" i="99" l="1"/>
  <c r="W156" i="103"/>
  <c r="U150" i="113"/>
  <c r="E150" i="113" s="1"/>
  <c r="W157" i="102"/>
  <c r="W153" i="106"/>
  <c r="W157" i="108"/>
  <c r="V157" i="108" s="1"/>
  <c r="U130" i="95"/>
  <c r="I129" i="95"/>
  <c r="V132" i="94"/>
  <c r="H132" i="94"/>
  <c r="W150" i="100"/>
  <c r="V150" i="100" s="1"/>
  <c r="H150" i="100"/>
  <c r="E241" i="96"/>
  <c r="R241" i="96"/>
  <c r="H241" i="96" s="1"/>
  <c r="F241" i="96"/>
  <c r="S241" i="96"/>
  <c r="P237" i="117"/>
  <c r="I236" i="117"/>
  <c r="Q237" i="117"/>
  <c r="F237" i="117" s="1"/>
  <c r="S240" i="116"/>
  <c r="R240" i="116"/>
  <c r="H240" i="116" s="1"/>
  <c r="E240" i="116"/>
  <c r="F157" i="115"/>
  <c r="X157" i="115"/>
  <c r="P239" i="95"/>
  <c r="Q239" i="95"/>
  <c r="F152" i="114"/>
  <c r="X152" i="114"/>
  <c r="V157" i="112"/>
  <c r="H157" i="112"/>
  <c r="V152" i="111"/>
  <c r="H152" i="111"/>
  <c r="F156" i="110"/>
  <c r="X156" i="110"/>
  <c r="F157" i="109"/>
  <c r="X157" i="109"/>
  <c r="H157" i="108"/>
  <c r="V156" i="107"/>
  <c r="H156" i="107"/>
  <c r="V153" i="106"/>
  <c r="H153" i="106"/>
  <c r="U152" i="105"/>
  <c r="E152" i="105" s="1"/>
  <c r="I151" i="105"/>
  <c r="W157" i="104"/>
  <c r="R243" i="94"/>
  <c r="S243" i="94"/>
  <c r="V156" i="103"/>
  <c r="H156" i="103"/>
  <c r="V157" i="102"/>
  <c r="H157" i="102"/>
  <c r="F152" i="101"/>
  <c r="X152" i="101"/>
  <c r="V154" i="99"/>
  <c r="H154" i="99"/>
  <c r="U134" i="98"/>
  <c r="I133" i="98"/>
  <c r="P245" i="98"/>
  <c r="Q245" i="98"/>
  <c r="P237" i="97"/>
  <c r="I236" i="97"/>
  <c r="Q237" i="97"/>
  <c r="F237" i="97" s="1"/>
  <c r="W150" i="113" l="1"/>
  <c r="W152" i="105"/>
  <c r="W130" i="95"/>
  <c r="E130" i="95"/>
  <c r="X132" i="94"/>
  <c r="F132" i="94"/>
  <c r="F150" i="100"/>
  <c r="X150" i="100"/>
  <c r="I241" i="96"/>
  <c r="P242" i="96"/>
  <c r="Q242" i="96"/>
  <c r="R237" i="117"/>
  <c r="H237" i="117" s="1"/>
  <c r="E237" i="117"/>
  <c r="S237" i="117"/>
  <c r="P241" i="116"/>
  <c r="I240" i="116"/>
  <c r="Q241" i="116"/>
  <c r="F241" i="116" s="1"/>
  <c r="U158" i="115"/>
  <c r="E158" i="115" s="1"/>
  <c r="I157" i="115"/>
  <c r="S239" i="95"/>
  <c r="U153" i="114"/>
  <c r="E153" i="114" s="1"/>
  <c r="I152" i="114"/>
  <c r="R239" i="95"/>
  <c r="F157" i="112"/>
  <c r="X157" i="112"/>
  <c r="F152" i="111"/>
  <c r="X152" i="111"/>
  <c r="U157" i="110"/>
  <c r="E157" i="110" s="1"/>
  <c r="I156" i="110"/>
  <c r="U158" i="109"/>
  <c r="E158" i="109" s="1"/>
  <c r="I157" i="109"/>
  <c r="F157" i="108"/>
  <c r="X157" i="108"/>
  <c r="F156" i="107"/>
  <c r="X156" i="107"/>
  <c r="F153" i="106"/>
  <c r="X153" i="106"/>
  <c r="V152" i="105"/>
  <c r="H152" i="105"/>
  <c r="P244" i="94"/>
  <c r="Q244" i="94"/>
  <c r="V157" i="104"/>
  <c r="H157" i="104"/>
  <c r="F156" i="103"/>
  <c r="X156" i="103"/>
  <c r="F157" i="102"/>
  <c r="X157" i="102"/>
  <c r="U153" i="101"/>
  <c r="E153" i="101" s="1"/>
  <c r="I152" i="101"/>
  <c r="F154" i="99"/>
  <c r="X154" i="99"/>
  <c r="W134" i="98"/>
  <c r="E134" i="98"/>
  <c r="R245" i="98"/>
  <c r="S245" i="98"/>
  <c r="S237" i="97"/>
  <c r="R237" i="97"/>
  <c r="H237" i="97" s="1"/>
  <c r="E237" i="97"/>
  <c r="W158" i="115" l="1"/>
  <c r="W157" i="110"/>
  <c r="W153" i="101"/>
  <c r="W153" i="114"/>
  <c r="W158" i="109"/>
  <c r="V158" i="109" s="1"/>
  <c r="V150" i="113"/>
  <c r="H150" i="113"/>
  <c r="V130" i="95"/>
  <c r="H130" i="95"/>
  <c r="U133" i="94"/>
  <c r="I132" i="94"/>
  <c r="I265" i="94" s="1"/>
  <c r="U151" i="100"/>
  <c r="E151" i="100" s="1"/>
  <c r="I150" i="100"/>
  <c r="E242" i="96"/>
  <c r="R242" i="96"/>
  <c r="H242" i="96" s="1"/>
  <c r="F242" i="96"/>
  <c r="S242" i="96"/>
  <c r="P238" i="117"/>
  <c r="I237" i="117"/>
  <c r="Q238" i="117"/>
  <c r="F238" i="117" s="1"/>
  <c r="S241" i="116"/>
  <c r="R241" i="116"/>
  <c r="H241" i="116" s="1"/>
  <c r="E241" i="116"/>
  <c r="V158" i="115"/>
  <c r="H158" i="115"/>
  <c r="V153" i="114"/>
  <c r="H153" i="114"/>
  <c r="P240" i="95"/>
  <c r="Q240" i="95"/>
  <c r="U158" i="112"/>
  <c r="E158" i="112" s="1"/>
  <c r="I157" i="112"/>
  <c r="U153" i="111"/>
  <c r="E153" i="111" s="1"/>
  <c r="I152" i="111"/>
  <c r="W153" i="111"/>
  <c r="V157" i="110"/>
  <c r="H157" i="110"/>
  <c r="H158" i="109"/>
  <c r="U158" i="108"/>
  <c r="E158" i="108" s="1"/>
  <c r="I157" i="108"/>
  <c r="W158" i="108"/>
  <c r="U157" i="107"/>
  <c r="E157" i="107" s="1"/>
  <c r="I156" i="107"/>
  <c r="U154" i="106"/>
  <c r="E154" i="106" s="1"/>
  <c r="I153" i="106"/>
  <c r="W154" i="106"/>
  <c r="F152" i="105"/>
  <c r="X152" i="105"/>
  <c r="F157" i="104"/>
  <c r="X157" i="104"/>
  <c r="R244" i="94"/>
  <c r="S244" i="94"/>
  <c r="U157" i="103"/>
  <c r="E157" i="103" s="1"/>
  <c r="I156" i="103"/>
  <c r="U158" i="102"/>
  <c r="E158" i="102" s="1"/>
  <c r="I157" i="102"/>
  <c r="V153" i="101"/>
  <c r="H153" i="101"/>
  <c r="U155" i="99"/>
  <c r="E155" i="99" s="1"/>
  <c r="I154" i="99"/>
  <c r="V134" i="98"/>
  <c r="H134" i="98"/>
  <c r="P246" i="98"/>
  <c r="Q246" i="98"/>
  <c r="P238" i="97"/>
  <c r="I237" i="97"/>
  <c r="Q238" i="97"/>
  <c r="F238" i="97" s="1"/>
  <c r="W158" i="102" l="1"/>
  <c r="W155" i="99"/>
  <c r="F150" i="113"/>
  <c r="X150" i="113"/>
  <c r="W157" i="107"/>
  <c r="W157" i="103"/>
  <c r="V157" i="103" s="1"/>
  <c r="W158" i="112"/>
  <c r="X130" i="95"/>
  <c r="F130" i="95"/>
  <c r="W133" i="94"/>
  <c r="E133" i="94"/>
  <c r="W151" i="100"/>
  <c r="V151" i="100" s="1"/>
  <c r="H151" i="100"/>
  <c r="P243" i="96"/>
  <c r="Q243" i="96"/>
  <c r="I242" i="96"/>
  <c r="R238" i="117"/>
  <c r="H238" i="117" s="1"/>
  <c r="E238" i="117"/>
  <c r="S238" i="117"/>
  <c r="P242" i="116"/>
  <c r="I241" i="116"/>
  <c r="Q242" i="116"/>
  <c r="F242" i="116" s="1"/>
  <c r="F158" i="115"/>
  <c r="X158" i="115"/>
  <c r="S240" i="95"/>
  <c r="R240" i="95"/>
  <c r="F153" i="114"/>
  <c r="X153" i="114"/>
  <c r="V158" i="112"/>
  <c r="H158" i="112"/>
  <c r="V153" i="111"/>
  <c r="H153" i="111"/>
  <c r="F157" i="110"/>
  <c r="X157" i="110"/>
  <c r="F158" i="109"/>
  <c r="X158" i="109"/>
  <c r="V158" i="108"/>
  <c r="H158" i="108"/>
  <c r="V157" i="107"/>
  <c r="H157" i="107"/>
  <c r="V154" i="106"/>
  <c r="H154" i="106"/>
  <c r="U153" i="105"/>
  <c r="E153" i="105" s="1"/>
  <c r="I152" i="105"/>
  <c r="U158" i="104"/>
  <c r="E158" i="104" s="1"/>
  <c r="I157" i="104"/>
  <c r="W158" i="104"/>
  <c r="Q245" i="94"/>
  <c r="P245" i="94"/>
  <c r="H157" i="103"/>
  <c r="V158" i="102"/>
  <c r="H158" i="102"/>
  <c r="F153" i="101"/>
  <c r="X153" i="101"/>
  <c r="V155" i="99"/>
  <c r="H155" i="99"/>
  <c r="X134" i="98"/>
  <c r="F134" i="98"/>
  <c r="R246" i="98"/>
  <c r="S246" i="98"/>
  <c r="S238" i="97"/>
  <c r="R238" i="97"/>
  <c r="H238" i="97" s="1"/>
  <c r="E238" i="97"/>
  <c r="W153" i="105" l="1"/>
  <c r="U151" i="113"/>
  <c r="I150" i="113"/>
  <c r="U131" i="95"/>
  <c r="I130" i="95"/>
  <c r="V133" i="94"/>
  <c r="H133" i="94"/>
  <c r="F151" i="100"/>
  <c r="X151" i="100"/>
  <c r="F243" i="96"/>
  <c r="S243" i="96"/>
  <c r="E243" i="96"/>
  <c r="R243" i="96"/>
  <c r="H243" i="96" s="1"/>
  <c r="P239" i="117"/>
  <c r="I238" i="117"/>
  <c r="Q239" i="117"/>
  <c r="F239" i="117" s="1"/>
  <c r="S242" i="116"/>
  <c r="R242" i="116"/>
  <c r="H242" i="116" s="1"/>
  <c r="E242" i="116"/>
  <c r="U159" i="115"/>
  <c r="E159" i="115" s="1"/>
  <c r="I158" i="115"/>
  <c r="W159" i="115"/>
  <c r="U154" i="114"/>
  <c r="E154" i="114" s="1"/>
  <c r="I153" i="114"/>
  <c r="P241" i="95"/>
  <c r="Q241" i="95"/>
  <c r="F158" i="112"/>
  <c r="X158" i="112"/>
  <c r="F153" i="111"/>
  <c r="X153" i="111"/>
  <c r="U158" i="110"/>
  <c r="E158" i="110" s="1"/>
  <c r="I157" i="110"/>
  <c r="W158" i="110"/>
  <c r="U159" i="109"/>
  <c r="E159" i="109" s="1"/>
  <c r="I158" i="109"/>
  <c r="F158" i="108"/>
  <c r="X158" i="108"/>
  <c r="F157" i="107"/>
  <c r="X157" i="107"/>
  <c r="F154" i="106"/>
  <c r="X154" i="106"/>
  <c r="V153" i="105"/>
  <c r="H153" i="105"/>
  <c r="S245" i="94"/>
  <c r="V158" i="104"/>
  <c r="H158" i="104"/>
  <c r="R245" i="94"/>
  <c r="F157" i="103"/>
  <c r="X157" i="103"/>
  <c r="F158" i="102"/>
  <c r="X158" i="102"/>
  <c r="U154" i="101"/>
  <c r="E154" i="101" s="1"/>
  <c r="I153" i="101"/>
  <c r="F155" i="99"/>
  <c r="X155" i="99"/>
  <c r="U135" i="98"/>
  <c r="I134" i="98"/>
  <c r="P247" i="98"/>
  <c r="Q247" i="98"/>
  <c r="P239" i="97"/>
  <c r="I238" i="97"/>
  <c r="Q239" i="97"/>
  <c r="F239" i="97" s="1"/>
  <c r="W154" i="101" l="1"/>
  <c r="W159" i="109"/>
  <c r="W154" i="114"/>
  <c r="E151" i="113"/>
  <c r="W151" i="113"/>
  <c r="W131" i="95"/>
  <c r="E131" i="95"/>
  <c r="X133" i="94"/>
  <c r="F133" i="94"/>
  <c r="I151" i="100"/>
  <c r="U152" i="100"/>
  <c r="E152" i="100" s="1"/>
  <c r="P244" i="96"/>
  <c r="Q244" i="96"/>
  <c r="I243" i="96"/>
  <c r="R239" i="117"/>
  <c r="H239" i="117" s="1"/>
  <c r="E239" i="117"/>
  <c r="S239" i="117"/>
  <c r="P243" i="116"/>
  <c r="I242" i="116"/>
  <c r="Q243" i="116"/>
  <c r="F243" i="116" s="1"/>
  <c r="V159" i="115"/>
  <c r="H159" i="115"/>
  <c r="S241" i="95"/>
  <c r="V154" i="114"/>
  <c r="H154" i="114"/>
  <c r="R241" i="95"/>
  <c r="U159" i="112"/>
  <c r="E159" i="112" s="1"/>
  <c r="I158" i="112"/>
  <c r="W159" i="112"/>
  <c r="U154" i="111"/>
  <c r="E154" i="111" s="1"/>
  <c r="I153" i="111"/>
  <c r="V158" i="110"/>
  <c r="H158" i="110"/>
  <c r="V159" i="109"/>
  <c r="H159" i="109"/>
  <c r="U159" i="108"/>
  <c r="E159" i="108" s="1"/>
  <c r="I158" i="108"/>
  <c r="U158" i="107"/>
  <c r="E158" i="107" s="1"/>
  <c r="I157" i="107"/>
  <c r="W158" i="107"/>
  <c r="U155" i="106"/>
  <c r="E155" i="106" s="1"/>
  <c r="I154" i="106"/>
  <c r="F153" i="105"/>
  <c r="X153" i="105"/>
  <c r="Q246" i="94"/>
  <c r="P246" i="94"/>
  <c r="F158" i="104"/>
  <c r="X158" i="104"/>
  <c r="U158" i="103"/>
  <c r="E158" i="103" s="1"/>
  <c r="I157" i="103"/>
  <c r="W158" i="103"/>
  <c r="U159" i="102"/>
  <c r="E159" i="102" s="1"/>
  <c r="I158" i="102"/>
  <c r="V154" i="101"/>
  <c r="H154" i="101"/>
  <c r="U156" i="99"/>
  <c r="E156" i="99" s="1"/>
  <c r="I155" i="99"/>
  <c r="W156" i="99"/>
  <c r="W135" i="98"/>
  <c r="E135" i="98"/>
  <c r="R247" i="98"/>
  <c r="S247" i="98"/>
  <c r="S239" i="97"/>
  <c r="R239" i="97"/>
  <c r="H239" i="97" s="1"/>
  <c r="E239" i="97"/>
  <c r="W154" i="111" l="1"/>
  <c r="W159" i="102"/>
  <c r="W155" i="106"/>
  <c r="W159" i="108"/>
  <c r="H151" i="113"/>
  <c r="V151" i="113"/>
  <c r="V131" i="95"/>
  <c r="H131" i="95"/>
  <c r="U134" i="94"/>
  <c r="I133" i="94"/>
  <c r="I266" i="94" s="1"/>
  <c r="W152" i="100"/>
  <c r="V152" i="100" s="1"/>
  <c r="H152" i="100"/>
  <c r="F244" i="96"/>
  <c r="S244" i="96"/>
  <c r="E244" i="96"/>
  <c r="R244" i="96"/>
  <c r="H244" i="96" s="1"/>
  <c r="P240" i="117"/>
  <c r="I239" i="117"/>
  <c r="Q240" i="117"/>
  <c r="F240" i="117" s="1"/>
  <c r="S243" i="116"/>
  <c r="R243" i="116"/>
  <c r="H243" i="116" s="1"/>
  <c r="E243" i="116"/>
  <c r="F159" i="115"/>
  <c r="X159" i="115"/>
  <c r="P242" i="95"/>
  <c r="Q242" i="95"/>
  <c r="F154" i="114"/>
  <c r="X154" i="114"/>
  <c r="V159" i="112"/>
  <c r="H159" i="112"/>
  <c r="V154" i="111"/>
  <c r="H154" i="111"/>
  <c r="F158" i="110"/>
  <c r="X158" i="110"/>
  <c r="F159" i="109"/>
  <c r="X159" i="109"/>
  <c r="V159" i="108"/>
  <c r="H159" i="108"/>
  <c r="V158" i="107"/>
  <c r="H158" i="107"/>
  <c r="V155" i="106"/>
  <c r="H155" i="106"/>
  <c r="U154" i="105"/>
  <c r="E154" i="105" s="1"/>
  <c r="I153" i="105"/>
  <c r="W154" i="105"/>
  <c r="U159" i="104"/>
  <c r="E159" i="104" s="1"/>
  <c r="I158" i="104"/>
  <c r="R246" i="94"/>
  <c r="S246" i="94"/>
  <c r="V158" i="103"/>
  <c r="H158" i="103"/>
  <c r="V159" i="102"/>
  <c r="H159" i="102"/>
  <c r="F154" i="101"/>
  <c r="X154" i="101"/>
  <c r="V156" i="99"/>
  <c r="H156" i="99"/>
  <c r="V135" i="98"/>
  <c r="H135" i="98"/>
  <c r="P248" i="98"/>
  <c r="Q248" i="98"/>
  <c r="P240" i="97"/>
  <c r="I239" i="97"/>
  <c r="Q240" i="97"/>
  <c r="F240" i="97" s="1"/>
  <c r="W159" i="104" l="1"/>
  <c r="F151" i="113"/>
  <c r="X151" i="113"/>
  <c r="X131" i="95"/>
  <c r="F131" i="95"/>
  <c r="W134" i="94"/>
  <c r="E134" i="94"/>
  <c r="F152" i="100"/>
  <c r="X152" i="100"/>
  <c r="P245" i="96"/>
  <c r="Q245" i="96"/>
  <c r="I244" i="96"/>
  <c r="R240" i="117"/>
  <c r="H240" i="117" s="1"/>
  <c r="E240" i="117"/>
  <c r="S240" i="117"/>
  <c r="P244" i="116"/>
  <c r="I243" i="116"/>
  <c r="Q244" i="116"/>
  <c r="F244" i="116" s="1"/>
  <c r="U160" i="115"/>
  <c r="E160" i="115" s="1"/>
  <c r="I159" i="115"/>
  <c r="S242" i="95"/>
  <c r="U155" i="114"/>
  <c r="E155" i="114" s="1"/>
  <c r="I154" i="114"/>
  <c r="R242" i="95"/>
  <c r="F159" i="112"/>
  <c r="X159" i="112"/>
  <c r="F154" i="111"/>
  <c r="X154" i="111"/>
  <c r="U159" i="110"/>
  <c r="E159" i="110" s="1"/>
  <c r="I158" i="110"/>
  <c r="U160" i="109"/>
  <c r="E160" i="109" s="1"/>
  <c r="I159" i="109"/>
  <c r="F159" i="108"/>
  <c r="X159" i="108"/>
  <c r="F158" i="107"/>
  <c r="X158" i="107"/>
  <c r="F155" i="106"/>
  <c r="X155" i="106"/>
  <c r="V154" i="105"/>
  <c r="H154" i="105"/>
  <c r="P247" i="94"/>
  <c r="Q247" i="94"/>
  <c r="V159" i="104"/>
  <c r="H159" i="104"/>
  <c r="F158" i="103"/>
  <c r="X158" i="103"/>
  <c r="F159" i="102"/>
  <c r="X159" i="102"/>
  <c r="U155" i="101"/>
  <c r="E155" i="101" s="1"/>
  <c r="I154" i="101"/>
  <c r="F156" i="99"/>
  <c r="X156" i="99"/>
  <c r="X135" i="98"/>
  <c r="F135" i="98"/>
  <c r="R248" i="98"/>
  <c r="S248" i="98"/>
  <c r="S240" i="97"/>
  <c r="R240" i="97"/>
  <c r="H240" i="97" s="1"/>
  <c r="E240" i="97"/>
  <c r="W160" i="115" l="1"/>
  <c r="W159" i="110"/>
  <c r="W155" i="101"/>
  <c r="W155" i="114"/>
  <c r="I151" i="113"/>
  <c r="U152" i="113"/>
  <c r="E152" i="113" s="1"/>
  <c r="W160" i="109"/>
  <c r="U132" i="95"/>
  <c r="I131" i="95"/>
  <c r="V134" i="94"/>
  <c r="H134" i="94"/>
  <c r="I152" i="100"/>
  <c r="U153" i="100"/>
  <c r="E153" i="100" s="1"/>
  <c r="F245" i="96"/>
  <c r="S245" i="96"/>
  <c r="E245" i="96"/>
  <c r="R245" i="96"/>
  <c r="H245" i="96" s="1"/>
  <c r="P241" i="117"/>
  <c r="I240" i="117"/>
  <c r="Q241" i="117"/>
  <c r="F241" i="117" s="1"/>
  <c r="S244" i="116"/>
  <c r="R244" i="116"/>
  <c r="H244" i="116" s="1"/>
  <c r="E244" i="116"/>
  <c r="V160" i="115"/>
  <c r="H160" i="115"/>
  <c r="V155" i="114"/>
  <c r="H155" i="114"/>
  <c r="P243" i="95"/>
  <c r="Q243" i="95"/>
  <c r="U160" i="112"/>
  <c r="E160" i="112" s="1"/>
  <c r="I159" i="112"/>
  <c r="U155" i="111"/>
  <c r="E155" i="111" s="1"/>
  <c r="I154" i="111"/>
  <c r="W155" i="111"/>
  <c r="V159" i="110"/>
  <c r="H159" i="110"/>
  <c r="V160" i="109"/>
  <c r="H160" i="109"/>
  <c r="U160" i="108"/>
  <c r="E160" i="108" s="1"/>
  <c r="I159" i="108"/>
  <c r="U159" i="107"/>
  <c r="E159" i="107" s="1"/>
  <c r="I158" i="107"/>
  <c r="U156" i="106"/>
  <c r="E156" i="106" s="1"/>
  <c r="I155" i="106"/>
  <c r="F154" i="105"/>
  <c r="X154" i="105"/>
  <c r="F159" i="104"/>
  <c r="X159" i="104"/>
  <c r="R247" i="94"/>
  <c r="S247" i="94"/>
  <c r="U159" i="103"/>
  <c r="E159" i="103" s="1"/>
  <c r="I158" i="103"/>
  <c r="U160" i="102"/>
  <c r="E160" i="102" s="1"/>
  <c r="I159" i="102"/>
  <c r="V155" i="101"/>
  <c r="H155" i="101"/>
  <c r="U157" i="99"/>
  <c r="E157" i="99" s="1"/>
  <c r="I156" i="99"/>
  <c r="W157" i="99"/>
  <c r="U136" i="98"/>
  <c r="I135" i="98"/>
  <c r="P249" i="98"/>
  <c r="Q249" i="98"/>
  <c r="P241" i="97"/>
  <c r="I240" i="97"/>
  <c r="Q241" i="97"/>
  <c r="F241" i="97" s="1"/>
  <c r="W160" i="102" l="1"/>
  <c r="W159" i="107"/>
  <c r="W159" i="103"/>
  <c r="W152" i="113"/>
  <c r="V152" i="113"/>
  <c r="H152" i="113"/>
  <c r="W160" i="112"/>
  <c r="V160" i="112" s="1"/>
  <c r="W156" i="106"/>
  <c r="W160" i="108"/>
  <c r="W132" i="95"/>
  <c r="E132" i="95"/>
  <c r="X134" i="94"/>
  <c r="F134" i="94"/>
  <c r="W153" i="100"/>
  <c r="V153" i="100"/>
  <c r="H153" i="100"/>
  <c r="P246" i="96"/>
  <c r="Q246" i="96"/>
  <c r="I245" i="96"/>
  <c r="R241" i="117"/>
  <c r="H241" i="117" s="1"/>
  <c r="E241" i="117"/>
  <c r="S241" i="117"/>
  <c r="P245" i="116"/>
  <c r="I244" i="116"/>
  <c r="Q245" i="116"/>
  <c r="F245" i="116" s="1"/>
  <c r="F160" i="115"/>
  <c r="X160" i="115"/>
  <c r="S243" i="95"/>
  <c r="R243" i="95"/>
  <c r="F155" i="114"/>
  <c r="X155" i="114"/>
  <c r="H160" i="112"/>
  <c r="V155" i="111"/>
  <c r="H155" i="111"/>
  <c r="F159" i="110"/>
  <c r="X159" i="110"/>
  <c r="F160" i="109"/>
  <c r="X160" i="109"/>
  <c r="V160" i="108"/>
  <c r="H160" i="108"/>
  <c r="V159" i="107"/>
  <c r="H159" i="107"/>
  <c r="V156" i="106"/>
  <c r="H156" i="106"/>
  <c r="U155" i="105"/>
  <c r="E155" i="105" s="1"/>
  <c r="I154" i="105"/>
  <c r="Q248" i="94"/>
  <c r="P248" i="94"/>
  <c r="U160" i="104"/>
  <c r="E160" i="104" s="1"/>
  <c r="I159" i="104"/>
  <c r="V159" i="103"/>
  <c r="H159" i="103"/>
  <c r="V160" i="102"/>
  <c r="H160" i="102"/>
  <c r="F155" i="101"/>
  <c r="X155" i="101"/>
  <c r="V157" i="99"/>
  <c r="H157" i="99"/>
  <c r="W136" i="98"/>
  <c r="E136" i="98"/>
  <c r="R249" i="98"/>
  <c r="S249" i="98"/>
  <c r="S241" i="97"/>
  <c r="R241" i="97"/>
  <c r="H241" i="97" s="1"/>
  <c r="E241" i="97"/>
  <c r="W155" i="105" l="1"/>
  <c r="V155" i="105" s="1"/>
  <c r="F152" i="113"/>
  <c r="X152" i="113"/>
  <c r="V132" i="95"/>
  <c r="H132" i="95"/>
  <c r="U135" i="94"/>
  <c r="I134" i="94"/>
  <c r="I267" i="94" s="1"/>
  <c r="F153" i="100"/>
  <c r="X153" i="100"/>
  <c r="F246" i="96"/>
  <c r="S246" i="96"/>
  <c r="R246" i="96"/>
  <c r="H246" i="96" s="1"/>
  <c r="E246" i="96"/>
  <c r="P242" i="117"/>
  <c r="I241" i="117"/>
  <c r="Q242" i="117"/>
  <c r="F242" i="117" s="1"/>
  <c r="S245" i="116"/>
  <c r="R245" i="116"/>
  <c r="H245" i="116" s="1"/>
  <c r="E245" i="116"/>
  <c r="U161" i="115"/>
  <c r="E161" i="115" s="1"/>
  <c r="I160" i="115"/>
  <c r="W161" i="115"/>
  <c r="U156" i="114"/>
  <c r="E156" i="114" s="1"/>
  <c r="I155" i="114"/>
  <c r="P244" i="95"/>
  <c r="Q244" i="95"/>
  <c r="F160" i="112"/>
  <c r="X160" i="112"/>
  <c r="F155" i="111"/>
  <c r="X155" i="111"/>
  <c r="U160" i="110"/>
  <c r="E160" i="110" s="1"/>
  <c r="I159" i="110"/>
  <c r="W160" i="110"/>
  <c r="U161" i="109"/>
  <c r="E161" i="109" s="1"/>
  <c r="I160" i="109"/>
  <c r="F160" i="108"/>
  <c r="X160" i="108"/>
  <c r="F159" i="107"/>
  <c r="X159" i="107"/>
  <c r="F156" i="106"/>
  <c r="X156" i="106"/>
  <c r="H155" i="105"/>
  <c r="S248" i="94"/>
  <c r="W160" i="104"/>
  <c r="R248" i="94"/>
  <c r="F159" i="103"/>
  <c r="X159" i="103"/>
  <c r="F160" i="102"/>
  <c r="X160" i="102"/>
  <c r="U156" i="101"/>
  <c r="E156" i="101" s="1"/>
  <c r="I155" i="101"/>
  <c r="F157" i="99"/>
  <c r="X157" i="99"/>
  <c r="V136" i="98"/>
  <c r="H136" i="98"/>
  <c r="P250" i="98"/>
  <c r="Q250" i="98"/>
  <c r="P242" i="97"/>
  <c r="I241" i="97"/>
  <c r="Q242" i="97"/>
  <c r="F242" i="97" s="1"/>
  <c r="W156" i="101" l="1"/>
  <c r="W161" i="109"/>
  <c r="W156" i="114"/>
  <c r="I152" i="113"/>
  <c r="U153" i="113"/>
  <c r="E153" i="113" s="1"/>
  <c r="X132" i="95"/>
  <c r="F132" i="95"/>
  <c r="W135" i="94"/>
  <c r="E135" i="94"/>
  <c r="U154" i="100"/>
  <c r="E154" i="100" s="1"/>
  <c r="I153" i="100"/>
  <c r="I246" i="96"/>
  <c r="P247" i="96"/>
  <c r="Q247" i="96"/>
  <c r="R242" i="117"/>
  <c r="H242" i="117" s="1"/>
  <c r="E242" i="117"/>
  <c r="S242" i="117"/>
  <c r="P246" i="116"/>
  <c r="I245" i="116"/>
  <c r="Q246" i="116"/>
  <c r="F246" i="116" s="1"/>
  <c r="V161" i="115"/>
  <c r="H161" i="115"/>
  <c r="S244" i="95"/>
  <c r="V156" i="114"/>
  <c r="H156" i="114"/>
  <c r="R244" i="95"/>
  <c r="U161" i="112"/>
  <c r="E161" i="112" s="1"/>
  <c r="I160" i="112"/>
  <c r="U156" i="111"/>
  <c r="E156" i="111" s="1"/>
  <c r="I155" i="111"/>
  <c r="V160" i="110"/>
  <c r="H160" i="110"/>
  <c r="V161" i="109"/>
  <c r="H161" i="109"/>
  <c r="U161" i="108"/>
  <c r="E161" i="108" s="1"/>
  <c r="I160" i="108"/>
  <c r="U160" i="107"/>
  <c r="E160" i="107" s="1"/>
  <c r="I159" i="107"/>
  <c r="U157" i="106"/>
  <c r="E157" i="106" s="1"/>
  <c r="I156" i="106"/>
  <c r="F155" i="105"/>
  <c r="X155" i="105"/>
  <c r="P249" i="94"/>
  <c r="Q249" i="94"/>
  <c r="V160" i="104"/>
  <c r="H160" i="104"/>
  <c r="U160" i="103"/>
  <c r="E160" i="103" s="1"/>
  <c r="I159" i="103"/>
  <c r="U161" i="102"/>
  <c r="E161" i="102" s="1"/>
  <c r="I160" i="102"/>
  <c r="W161" i="102"/>
  <c r="V156" i="101"/>
  <c r="H156" i="101"/>
  <c r="U158" i="99"/>
  <c r="E158" i="99" s="1"/>
  <c r="I157" i="99"/>
  <c r="X136" i="98"/>
  <c r="F136" i="98"/>
  <c r="R250" i="98"/>
  <c r="S250" i="98"/>
  <c r="S242" i="97"/>
  <c r="R242" i="97"/>
  <c r="H242" i="97" s="1"/>
  <c r="E242" i="97"/>
  <c r="W158" i="99" l="1"/>
  <c r="W161" i="108"/>
  <c r="W157" i="106"/>
  <c r="W156" i="111"/>
  <c r="W153" i="113"/>
  <c r="W160" i="107"/>
  <c r="V160" i="107" s="1"/>
  <c r="W160" i="103"/>
  <c r="W161" i="112"/>
  <c r="U133" i="95"/>
  <c r="I132" i="95"/>
  <c r="V135" i="94"/>
  <c r="H135" i="94"/>
  <c r="W154" i="100"/>
  <c r="V154" i="100" s="1"/>
  <c r="H154" i="100"/>
  <c r="R247" i="96"/>
  <c r="H247" i="96" s="1"/>
  <c r="E247" i="96"/>
  <c r="F247" i="96"/>
  <c r="S247" i="96"/>
  <c r="P243" i="117"/>
  <c r="I242" i="117"/>
  <c r="Q243" i="117"/>
  <c r="F243" i="117" s="1"/>
  <c r="S246" i="116"/>
  <c r="R246" i="116"/>
  <c r="H246" i="116" s="1"/>
  <c r="E246" i="116"/>
  <c r="F161" i="115"/>
  <c r="X161" i="115"/>
  <c r="P245" i="95"/>
  <c r="Q245" i="95"/>
  <c r="F156" i="114"/>
  <c r="X156" i="114"/>
  <c r="V161" i="112"/>
  <c r="H161" i="112"/>
  <c r="V156" i="111"/>
  <c r="H156" i="111"/>
  <c r="F160" i="110"/>
  <c r="X160" i="110"/>
  <c r="F161" i="109"/>
  <c r="X161" i="109"/>
  <c r="V161" i="108"/>
  <c r="H161" i="108"/>
  <c r="H160" i="107"/>
  <c r="V157" i="106"/>
  <c r="H157" i="106"/>
  <c r="U156" i="105"/>
  <c r="E156" i="105" s="1"/>
  <c r="I155" i="105"/>
  <c r="W156" i="105"/>
  <c r="F160" i="104"/>
  <c r="X160" i="104"/>
  <c r="S249" i="94"/>
  <c r="R249" i="94"/>
  <c r="V160" i="103"/>
  <c r="H160" i="103"/>
  <c r="V161" i="102"/>
  <c r="H161" i="102"/>
  <c r="F156" i="101"/>
  <c r="X156" i="101"/>
  <c r="V158" i="99"/>
  <c r="H158" i="99"/>
  <c r="U137" i="98"/>
  <c r="I136" i="98"/>
  <c r="P251" i="98"/>
  <c r="Q251" i="98"/>
  <c r="P243" i="97"/>
  <c r="I242" i="97"/>
  <c r="Q243" i="97"/>
  <c r="F243" i="97" s="1"/>
  <c r="H153" i="113" l="1"/>
  <c r="V153" i="113"/>
  <c r="W133" i="95"/>
  <c r="E133" i="95"/>
  <c r="X135" i="94"/>
  <c r="F135" i="94"/>
  <c r="F154" i="100"/>
  <c r="X154" i="100"/>
  <c r="I247" i="96"/>
  <c r="P248" i="96"/>
  <c r="Q248" i="96"/>
  <c r="R243" i="117"/>
  <c r="H243" i="117" s="1"/>
  <c r="E243" i="117"/>
  <c r="S243" i="117"/>
  <c r="P247" i="116"/>
  <c r="I246" i="116"/>
  <c r="Q247" i="116"/>
  <c r="F247" i="116" s="1"/>
  <c r="U162" i="115"/>
  <c r="E162" i="115" s="1"/>
  <c r="I161" i="115"/>
  <c r="R245" i="95"/>
  <c r="U157" i="114"/>
  <c r="E157" i="114" s="1"/>
  <c r="I156" i="114"/>
  <c r="S245" i="95"/>
  <c r="F161" i="112"/>
  <c r="X161" i="112"/>
  <c r="F156" i="111"/>
  <c r="X156" i="111"/>
  <c r="U161" i="110"/>
  <c r="E161" i="110" s="1"/>
  <c r="I160" i="110"/>
  <c r="U162" i="109"/>
  <c r="E162" i="109" s="1"/>
  <c r="I161" i="109"/>
  <c r="F161" i="108"/>
  <c r="X161" i="108"/>
  <c r="F160" i="107"/>
  <c r="X160" i="107"/>
  <c r="F157" i="106"/>
  <c r="X157" i="106"/>
  <c r="V156" i="105"/>
  <c r="H156" i="105"/>
  <c r="U161" i="104"/>
  <c r="E161" i="104" s="1"/>
  <c r="I160" i="104"/>
  <c r="W161" i="104"/>
  <c r="P250" i="94"/>
  <c r="Q250" i="94"/>
  <c r="F160" i="103"/>
  <c r="X160" i="103"/>
  <c r="F161" i="102"/>
  <c r="X161" i="102"/>
  <c r="U157" i="101"/>
  <c r="E157" i="101" s="1"/>
  <c r="I156" i="101"/>
  <c r="W157" i="101"/>
  <c r="F158" i="99"/>
  <c r="X158" i="99"/>
  <c r="W137" i="98"/>
  <c r="E137" i="98"/>
  <c r="S251" i="98"/>
  <c r="R251" i="98"/>
  <c r="S243" i="97"/>
  <c r="R243" i="97"/>
  <c r="H243" i="97" s="1"/>
  <c r="E243" i="97"/>
  <c r="W161" i="110" l="1"/>
  <c r="W162" i="115"/>
  <c r="W157" i="114"/>
  <c r="W162" i="109"/>
  <c r="F153" i="113"/>
  <c r="X153" i="113"/>
  <c r="V133" i="95"/>
  <c r="H133" i="95"/>
  <c r="U136" i="94"/>
  <c r="I135" i="94"/>
  <c r="I268" i="94" s="1"/>
  <c r="I154" i="100"/>
  <c r="U155" i="100"/>
  <c r="E155" i="100" s="1"/>
  <c r="R248" i="96"/>
  <c r="H248" i="96" s="1"/>
  <c r="E248" i="96"/>
  <c r="F248" i="96"/>
  <c r="S248" i="96"/>
  <c r="P244" i="117"/>
  <c r="I243" i="117"/>
  <c r="Q244" i="117"/>
  <c r="F244" i="117" s="1"/>
  <c r="R247" i="116"/>
  <c r="H247" i="116" s="1"/>
  <c r="E247" i="116"/>
  <c r="S247" i="116"/>
  <c r="V162" i="115"/>
  <c r="H162" i="115"/>
  <c r="P246" i="95"/>
  <c r="Q246" i="95"/>
  <c r="V157" i="114"/>
  <c r="H157" i="114"/>
  <c r="U162" i="112"/>
  <c r="E162" i="112" s="1"/>
  <c r="I161" i="112"/>
  <c r="U157" i="111"/>
  <c r="E157" i="111" s="1"/>
  <c r="I156" i="111"/>
  <c r="V161" i="110"/>
  <c r="H161" i="110"/>
  <c r="V162" i="109"/>
  <c r="H162" i="109"/>
  <c r="U162" i="108"/>
  <c r="E162" i="108" s="1"/>
  <c r="I161" i="108"/>
  <c r="U161" i="107"/>
  <c r="E161" i="107" s="1"/>
  <c r="I160" i="107"/>
  <c r="U158" i="106"/>
  <c r="E158" i="106" s="1"/>
  <c r="I157" i="106"/>
  <c r="F156" i="105"/>
  <c r="X156" i="105"/>
  <c r="R250" i="94"/>
  <c r="V161" i="104"/>
  <c r="H161" i="104"/>
  <c r="S250" i="94"/>
  <c r="U161" i="103"/>
  <c r="E161" i="103" s="1"/>
  <c r="I160" i="103"/>
  <c r="U162" i="102"/>
  <c r="E162" i="102" s="1"/>
  <c r="I161" i="102"/>
  <c r="V157" i="101"/>
  <c r="H157" i="101"/>
  <c r="U159" i="99"/>
  <c r="E159" i="99" s="1"/>
  <c r="I158" i="99"/>
  <c r="V137" i="98"/>
  <c r="H137" i="98"/>
  <c r="P252" i="98"/>
  <c r="Q252" i="98"/>
  <c r="P244" i="97"/>
  <c r="I243" i="97"/>
  <c r="Q244" i="97"/>
  <c r="F244" i="97" s="1"/>
  <c r="W162" i="108" l="1"/>
  <c r="W158" i="106"/>
  <c r="W161" i="103"/>
  <c r="W161" i="107"/>
  <c r="W159" i="99"/>
  <c r="W157" i="111"/>
  <c r="V157" i="111" s="1"/>
  <c r="U154" i="113"/>
  <c r="E154" i="113" s="1"/>
  <c r="I153" i="113"/>
  <c r="W162" i="112"/>
  <c r="W162" i="102"/>
  <c r="X133" i="95"/>
  <c r="F133" i="95"/>
  <c r="W136" i="94"/>
  <c r="E136" i="94"/>
  <c r="W155" i="100"/>
  <c r="V155" i="100" s="1"/>
  <c r="H155" i="100"/>
  <c r="I248" i="96"/>
  <c r="P249" i="96"/>
  <c r="Q249" i="96"/>
  <c r="R244" i="117"/>
  <c r="H244" i="117" s="1"/>
  <c r="E244" i="117"/>
  <c r="S244" i="117"/>
  <c r="P248" i="116"/>
  <c r="I247" i="116"/>
  <c r="Q248" i="116"/>
  <c r="F248" i="116" s="1"/>
  <c r="F162" i="115"/>
  <c r="X162" i="115"/>
  <c r="F157" i="114"/>
  <c r="X157" i="114"/>
  <c r="R246" i="95"/>
  <c r="S246" i="95"/>
  <c r="V162" i="112"/>
  <c r="H162" i="112"/>
  <c r="H157" i="111"/>
  <c r="F161" i="110"/>
  <c r="X161" i="110"/>
  <c r="F162" i="109"/>
  <c r="X162" i="109"/>
  <c r="V162" i="108"/>
  <c r="H162" i="108"/>
  <c r="V161" i="107"/>
  <c r="H161" i="107"/>
  <c r="V158" i="106"/>
  <c r="H158" i="106"/>
  <c r="U157" i="105"/>
  <c r="E157" i="105" s="1"/>
  <c r="I156" i="105"/>
  <c r="W157" i="105"/>
  <c r="P251" i="94"/>
  <c r="Q251" i="94"/>
  <c r="F161" i="104"/>
  <c r="X161" i="104"/>
  <c r="V161" i="103"/>
  <c r="H161" i="103"/>
  <c r="V162" i="102"/>
  <c r="H162" i="102"/>
  <c r="F157" i="101"/>
  <c r="X157" i="101"/>
  <c r="V159" i="99"/>
  <c r="H159" i="99"/>
  <c r="X137" i="98"/>
  <c r="F137" i="98"/>
  <c r="R252" i="98"/>
  <c r="S252" i="98"/>
  <c r="S244" i="97"/>
  <c r="R244" i="97"/>
  <c r="H244" i="97" s="1"/>
  <c r="E244" i="97"/>
  <c r="W154" i="113" l="1"/>
  <c r="H154" i="113"/>
  <c r="V154" i="113"/>
  <c r="U134" i="95"/>
  <c r="I133" i="95"/>
  <c r="V136" i="94"/>
  <c r="H136" i="94"/>
  <c r="F155" i="100"/>
  <c r="X155" i="100"/>
  <c r="R249" i="96"/>
  <c r="H249" i="96" s="1"/>
  <c r="E249" i="96"/>
  <c r="F249" i="96"/>
  <c r="S249" i="96"/>
  <c r="P245" i="117"/>
  <c r="I244" i="117"/>
  <c r="Q245" i="117"/>
  <c r="F245" i="117" s="1"/>
  <c r="R248" i="116"/>
  <c r="H248" i="116" s="1"/>
  <c r="E248" i="116"/>
  <c r="S248" i="116"/>
  <c r="U163" i="115"/>
  <c r="E163" i="115" s="1"/>
  <c r="I162" i="115"/>
  <c r="W163" i="115"/>
  <c r="P247" i="95"/>
  <c r="Q247" i="95"/>
  <c r="U158" i="114"/>
  <c r="E158" i="114" s="1"/>
  <c r="I157" i="114"/>
  <c r="F162" i="112"/>
  <c r="X162" i="112"/>
  <c r="F157" i="111"/>
  <c r="X157" i="111"/>
  <c r="U162" i="110"/>
  <c r="E162" i="110" s="1"/>
  <c r="I161" i="110"/>
  <c r="W162" i="110"/>
  <c r="U163" i="109"/>
  <c r="E163" i="109" s="1"/>
  <c r="I162" i="109"/>
  <c r="F162" i="108"/>
  <c r="X162" i="108"/>
  <c r="F161" i="107"/>
  <c r="X161" i="107"/>
  <c r="F158" i="106"/>
  <c r="X158" i="106"/>
  <c r="V157" i="105"/>
  <c r="H157" i="105"/>
  <c r="U162" i="104"/>
  <c r="E162" i="104" s="1"/>
  <c r="I161" i="104"/>
  <c r="W162" i="104"/>
  <c r="S251" i="94"/>
  <c r="R251" i="94"/>
  <c r="F161" i="103"/>
  <c r="X161" i="103"/>
  <c r="F162" i="102"/>
  <c r="X162" i="102"/>
  <c r="U158" i="101"/>
  <c r="E158" i="101" s="1"/>
  <c r="I157" i="101"/>
  <c r="F159" i="99"/>
  <c r="X159" i="99"/>
  <c r="U138" i="98"/>
  <c r="I137" i="98"/>
  <c r="P253" i="98"/>
  <c r="Q253" i="98"/>
  <c r="P245" i="97"/>
  <c r="I244" i="97"/>
  <c r="Q245" i="97"/>
  <c r="F245" i="97" s="1"/>
  <c r="W163" i="109" l="1"/>
  <c r="W158" i="101"/>
  <c r="W158" i="114"/>
  <c r="F154" i="113"/>
  <c r="X154" i="113"/>
  <c r="W134" i="95"/>
  <c r="E134" i="95"/>
  <c r="X136" i="94"/>
  <c r="F136" i="94"/>
  <c r="U156" i="100"/>
  <c r="E156" i="100" s="1"/>
  <c r="I155" i="100"/>
  <c r="I249" i="96"/>
  <c r="P250" i="96"/>
  <c r="Q250" i="96"/>
  <c r="R245" i="117"/>
  <c r="H245" i="117" s="1"/>
  <c r="E245" i="117"/>
  <c r="S245" i="117"/>
  <c r="P249" i="116"/>
  <c r="I248" i="116"/>
  <c r="Q249" i="116"/>
  <c r="F249" i="116" s="1"/>
  <c r="V163" i="115"/>
  <c r="H163" i="115"/>
  <c r="S247" i="95"/>
  <c r="V158" i="114"/>
  <c r="H158" i="114"/>
  <c r="R247" i="95"/>
  <c r="U163" i="112"/>
  <c r="E163" i="112" s="1"/>
  <c r="I162" i="112"/>
  <c r="W163" i="112"/>
  <c r="U158" i="111"/>
  <c r="E158" i="111" s="1"/>
  <c r="I157" i="111"/>
  <c r="V162" i="110"/>
  <c r="H162" i="110"/>
  <c r="V163" i="109"/>
  <c r="H163" i="109"/>
  <c r="U163" i="108"/>
  <c r="E163" i="108" s="1"/>
  <c r="I162" i="108"/>
  <c r="U162" i="107"/>
  <c r="E162" i="107" s="1"/>
  <c r="I161" i="107"/>
  <c r="W162" i="107"/>
  <c r="U159" i="106"/>
  <c r="E159" i="106" s="1"/>
  <c r="I158" i="106"/>
  <c r="F157" i="105"/>
  <c r="X157" i="105"/>
  <c r="P252" i="94"/>
  <c r="Q252" i="94"/>
  <c r="V162" i="104"/>
  <c r="H162" i="104"/>
  <c r="U162" i="103"/>
  <c r="E162" i="103" s="1"/>
  <c r="I161" i="103"/>
  <c r="W162" i="103"/>
  <c r="U163" i="102"/>
  <c r="E163" i="102" s="1"/>
  <c r="I162" i="102"/>
  <c r="V158" i="101"/>
  <c r="H158" i="101"/>
  <c r="U160" i="99"/>
  <c r="E160" i="99" s="1"/>
  <c r="I159" i="99"/>
  <c r="W138" i="98"/>
  <c r="E138" i="98"/>
  <c r="R253" i="98"/>
  <c r="S253" i="98"/>
  <c r="S245" i="97"/>
  <c r="R245" i="97"/>
  <c r="H245" i="97" s="1"/>
  <c r="E245" i="97"/>
  <c r="W163" i="102" l="1"/>
  <c r="W159" i="106"/>
  <c r="W163" i="108"/>
  <c r="I154" i="113"/>
  <c r="U155" i="113"/>
  <c r="E155" i="113" s="1"/>
  <c r="W155" i="113"/>
  <c r="W160" i="99"/>
  <c r="W158" i="111"/>
  <c r="V134" i="95"/>
  <c r="H134" i="95"/>
  <c r="U137" i="94"/>
  <c r="I136" i="94"/>
  <c r="I269" i="94" s="1"/>
  <c r="W156" i="100"/>
  <c r="V156" i="100" s="1"/>
  <c r="H156" i="100"/>
  <c r="E250" i="96"/>
  <c r="R250" i="96"/>
  <c r="H250" i="96" s="1"/>
  <c r="F250" i="96"/>
  <c r="S250" i="96"/>
  <c r="P246" i="117"/>
  <c r="I245" i="117"/>
  <c r="Q246" i="117"/>
  <c r="F246" i="117" s="1"/>
  <c r="R249" i="116"/>
  <c r="H249" i="116" s="1"/>
  <c r="E249" i="116"/>
  <c r="S249" i="116"/>
  <c r="F163" i="115"/>
  <c r="X163" i="115"/>
  <c r="P248" i="95"/>
  <c r="Q248" i="95"/>
  <c r="F158" i="114"/>
  <c r="X158" i="114"/>
  <c r="V163" i="112"/>
  <c r="H163" i="112"/>
  <c r="V158" i="111"/>
  <c r="H158" i="111"/>
  <c r="F162" i="110"/>
  <c r="X162" i="110"/>
  <c r="F163" i="109"/>
  <c r="X163" i="109"/>
  <c r="V163" i="108"/>
  <c r="H163" i="108"/>
  <c r="V162" i="107"/>
  <c r="H162" i="107"/>
  <c r="V159" i="106"/>
  <c r="H159" i="106"/>
  <c r="U158" i="105"/>
  <c r="E158" i="105" s="1"/>
  <c r="I157" i="105"/>
  <c r="W158" i="105"/>
  <c r="F162" i="104"/>
  <c r="X162" i="104"/>
  <c r="S252" i="94"/>
  <c r="R252" i="94"/>
  <c r="V162" i="103"/>
  <c r="H162" i="103"/>
  <c r="V163" i="102"/>
  <c r="H163" i="102"/>
  <c r="F158" i="101"/>
  <c r="X158" i="101"/>
  <c r="V160" i="99"/>
  <c r="H160" i="99"/>
  <c r="V138" i="98"/>
  <c r="H138" i="98"/>
  <c r="P254" i="98"/>
  <c r="Q254" i="98"/>
  <c r="P246" i="97"/>
  <c r="I245" i="97"/>
  <c r="Q246" i="97"/>
  <c r="F246" i="97" s="1"/>
  <c r="H155" i="113" l="1"/>
  <c r="V155" i="113"/>
  <c r="X134" i="95"/>
  <c r="F134" i="95"/>
  <c r="W137" i="94"/>
  <c r="E137" i="94"/>
  <c r="F156" i="100"/>
  <c r="X156" i="100"/>
  <c r="I250" i="96"/>
  <c r="P251" i="96"/>
  <c r="Q251" i="96"/>
  <c r="R246" i="117"/>
  <c r="H246" i="117" s="1"/>
  <c r="E246" i="117"/>
  <c r="S246" i="117"/>
  <c r="P250" i="116"/>
  <c r="I249" i="116"/>
  <c r="Q250" i="116"/>
  <c r="F250" i="116" s="1"/>
  <c r="U164" i="115"/>
  <c r="E164" i="115" s="1"/>
  <c r="I163" i="115"/>
  <c r="R248" i="95"/>
  <c r="U159" i="114"/>
  <c r="E159" i="114" s="1"/>
  <c r="I158" i="114"/>
  <c r="S248" i="95"/>
  <c r="F163" i="112"/>
  <c r="X163" i="112"/>
  <c r="F158" i="111"/>
  <c r="X158" i="111"/>
  <c r="U163" i="110"/>
  <c r="E163" i="110" s="1"/>
  <c r="I162" i="110"/>
  <c r="U164" i="109"/>
  <c r="E164" i="109" s="1"/>
  <c r="I163" i="109"/>
  <c r="F163" i="108"/>
  <c r="X163" i="108"/>
  <c r="F162" i="107"/>
  <c r="X162" i="107"/>
  <c r="F159" i="106"/>
  <c r="X159" i="106"/>
  <c r="V158" i="105"/>
  <c r="H158" i="105"/>
  <c r="P253" i="94"/>
  <c r="Q253" i="94"/>
  <c r="U163" i="104"/>
  <c r="E163" i="104" s="1"/>
  <c r="I162" i="104"/>
  <c r="F162" i="103"/>
  <c r="X162" i="103"/>
  <c r="F163" i="102"/>
  <c r="X163" i="102"/>
  <c r="U159" i="101"/>
  <c r="E159" i="101" s="1"/>
  <c r="I158" i="101"/>
  <c r="F160" i="99"/>
  <c r="X160" i="99"/>
  <c r="X138" i="98"/>
  <c r="F138" i="98"/>
  <c r="Q256" i="98"/>
  <c r="R254" i="98"/>
  <c r="P256" i="98"/>
  <c r="S254" i="98"/>
  <c r="S246" i="97"/>
  <c r="R246" i="97"/>
  <c r="H246" i="97" s="1"/>
  <c r="E246" i="97"/>
  <c r="W164" i="109" l="1"/>
  <c r="W163" i="110"/>
  <c r="W164" i="115"/>
  <c r="F155" i="113"/>
  <c r="X155" i="113"/>
  <c r="W159" i="101"/>
  <c r="V159" i="101" s="1"/>
  <c r="W159" i="114"/>
  <c r="U135" i="95"/>
  <c r="I134" i="95"/>
  <c r="V137" i="94"/>
  <c r="H137" i="94"/>
  <c r="I156" i="100"/>
  <c r="U157" i="100"/>
  <c r="E157" i="100" s="1"/>
  <c r="E251" i="96"/>
  <c r="R251" i="96"/>
  <c r="H251" i="96" s="1"/>
  <c r="F251" i="96"/>
  <c r="S251" i="96"/>
  <c r="P247" i="117"/>
  <c r="I246" i="117"/>
  <c r="Q247" i="117"/>
  <c r="F247" i="117" s="1"/>
  <c r="R250" i="116"/>
  <c r="H250" i="116" s="1"/>
  <c r="E250" i="116"/>
  <c r="S250" i="116"/>
  <c r="V164" i="115"/>
  <c r="H164" i="115"/>
  <c r="P249" i="95"/>
  <c r="Q249" i="95"/>
  <c r="V159" i="114"/>
  <c r="H159" i="114"/>
  <c r="U164" i="112"/>
  <c r="E164" i="112" s="1"/>
  <c r="I163" i="112"/>
  <c r="U159" i="111"/>
  <c r="E159" i="111" s="1"/>
  <c r="I158" i="111"/>
  <c r="W159" i="111"/>
  <c r="V163" i="110"/>
  <c r="H163" i="110"/>
  <c r="V164" i="109"/>
  <c r="H164" i="109"/>
  <c r="U164" i="108"/>
  <c r="E164" i="108" s="1"/>
  <c r="I163" i="108"/>
  <c r="W164" i="108"/>
  <c r="U163" i="107"/>
  <c r="E163" i="107" s="1"/>
  <c r="I162" i="107"/>
  <c r="U160" i="106"/>
  <c r="E160" i="106" s="1"/>
  <c r="I159" i="106"/>
  <c r="W160" i="106"/>
  <c r="F158" i="105"/>
  <c r="X158" i="105"/>
  <c r="W163" i="104"/>
  <c r="S253" i="94"/>
  <c r="R253" i="94"/>
  <c r="U163" i="103"/>
  <c r="E163" i="103" s="1"/>
  <c r="I162" i="103"/>
  <c r="U164" i="102"/>
  <c r="E164" i="102" s="1"/>
  <c r="I163" i="102"/>
  <c r="H159" i="101"/>
  <c r="U161" i="99"/>
  <c r="E161" i="99" s="1"/>
  <c r="I160" i="99"/>
  <c r="U139" i="98"/>
  <c r="I138" i="98"/>
  <c r="S257" i="98"/>
  <c r="Q257" i="98"/>
  <c r="P257" i="98"/>
  <c r="R256" i="98"/>
  <c r="P247" i="97"/>
  <c r="I246" i="97"/>
  <c r="Q247" i="97"/>
  <c r="F247" i="97" s="1"/>
  <c r="W164" i="102" l="1"/>
  <c r="W163" i="107"/>
  <c r="W161" i="99"/>
  <c r="I155" i="113"/>
  <c r="U156" i="113"/>
  <c r="E156" i="113" s="1"/>
  <c r="W156" i="113"/>
  <c r="W163" i="103"/>
  <c r="W164" i="112"/>
  <c r="W135" i="95"/>
  <c r="E135" i="95"/>
  <c r="X137" i="94"/>
  <c r="F137" i="94"/>
  <c r="W157" i="100"/>
  <c r="P252" i="96"/>
  <c r="Q252" i="96"/>
  <c r="I251" i="96"/>
  <c r="R247" i="117"/>
  <c r="H247" i="117" s="1"/>
  <c r="E247" i="117"/>
  <c r="S247" i="117"/>
  <c r="P251" i="116"/>
  <c r="I250" i="116"/>
  <c r="Q251" i="116"/>
  <c r="F251" i="116" s="1"/>
  <c r="F164" i="115"/>
  <c r="X164" i="115"/>
  <c r="F159" i="114"/>
  <c r="X159" i="114"/>
  <c r="R249" i="95"/>
  <c r="S249" i="95"/>
  <c r="V164" i="112"/>
  <c r="H164" i="112"/>
  <c r="V159" i="111"/>
  <c r="H159" i="111"/>
  <c r="F163" i="110"/>
  <c r="X163" i="110"/>
  <c r="F164" i="109"/>
  <c r="X164" i="109"/>
  <c r="V164" i="108"/>
  <c r="H164" i="108"/>
  <c r="V163" i="107"/>
  <c r="H163" i="107"/>
  <c r="V160" i="106"/>
  <c r="H160" i="106"/>
  <c r="U159" i="105"/>
  <c r="E159" i="105" s="1"/>
  <c r="I158" i="105"/>
  <c r="P254" i="94"/>
  <c r="Q254" i="94"/>
  <c r="V163" i="104"/>
  <c r="H163" i="104"/>
  <c r="V163" i="103"/>
  <c r="H163" i="103"/>
  <c r="V164" i="102"/>
  <c r="H164" i="102"/>
  <c r="F159" i="101"/>
  <c r="X159" i="101"/>
  <c r="V161" i="99"/>
  <c r="H161" i="99"/>
  <c r="W139" i="98"/>
  <c r="E139" i="98"/>
  <c r="R257" i="98"/>
  <c r="R247" i="97"/>
  <c r="H247" i="97" s="1"/>
  <c r="E247" i="97"/>
  <c r="S247" i="97"/>
  <c r="H156" i="113" l="1"/>
  <c r="V156" i="113"/>
  <c r="W159" i="105"/>
  <c r="V135" i="95"/>
  <c r="H135" i="95"/>
  <c r="U138" i="94"/>
  <c r="I137" i="94"/>
  <c r="I270" i="94" s="1"/>
  <c r="H157" i="100"/>
  <c r="V157" i="100"/>
  <c r="F252" i="96"/>
  <c r="S252" i="96"/>
  <c r="R252" i="96"/>
  <c r="H252" i="96" s="1"/>
  <c r="E252" i="96"/>
  <c r="P248" i="117"/>
  <c r="I247" i="117"/>
  <c r="Q248" i="117"/>
  <c r="F248" i="117" s="1"/>
  <c r="R251" i="116"/>
  <c r="H251" i="116" s="1"/>
  <c r="E251" i="116"/>
  <c r="S251" i="116"/>
  <c r="U165" i="115"/>
  <c r="E165" i="115" s="1"/>
  <c r="I164" i="115"/>
  <c r="W165" i="115"/>
  <c r="P250" i="95"/>
  <c r="Q250" i="95"/>
  <c r="U160" i="114"/>
  <c r="E160" i="114" s="1"/>
  <c r="I159" i="114"/>
  <c r="W160" i="114"/>
  <c r="F164" i="112"/>
  <c r="X164" i="112"/>
  <c r="F159" i="111"/>
  <c r="X159" i="111"/>
  <c r="U164" i="110"/>
  <c r="E164" i="110" s="1"/>
  <c r="I163" i="110"/>
  <c r="W164" i="110"/>
  <c r="U165" i="109"/>
  <c r="E165" i="109" s="1"/>
  <c r="I164" i="109"/>
  <c r="F164" i="108"/>
  <c r="X164" i="108"/>
  <c r="F163" i="107"/>
  <c r="X163" i="107"/>
  <c r="F160" i="106"/>
  <c r="X160" i="106"/>
  <c r="V159" i="105"/>
  <c r="H159" i="105"/>
  <c r="F163" i="104"/>
  <c r="X163" i="104"/>
  <c r="P256" i="94"/>
  <c r="R254" i="94"/>
  <c r="Q256" i="94"/>
  <c r="S254" i="94"/>
  <c r="F163" i="103"/>
  <c r="X163" i="103"/>
  <c r="F164" i="102"/>
  <c r="X164" i="102"/>
  <c r="U160" i="101"/>
  <c r="E160" i="101" s="1"/>
  <c r="I159" i="101"/>
  <c r="F161" i="99"/>
  <c r="X161" i="99"/>
  <c r="V139" i="98"/>
  <c r="H139" i="98"/>
  <c r="P248" i="97"/>
  <c r="I247" i="97"/>
  <c r="Q248" i="97"/>
  <c r="F248" i="97" s="1"/>
  <c r="W160" i="101" l="1"/>
  <c r="W165" i="109"/>
  <c r="F156" i="113"/>
  <c r="X156" i="113"/>
  <c r="X135" i="95"/>
  <c r="F135" i="95"/>
  <c r="W138" i="94"/>
  <c r="E138" i="94"/>
  <c r="F157" i="100"/>
  <c r="X157" i="100"/>
  <c r="P253" i="96"/>
  <c r="Q253" i="96"/>
  <c r="I252" i="96"/>
  <c r="R248" i="117"/>
  <c r="H248" i="117" s="1"/>
  <c r="E248" i="117"/>
  <c r="S248" i="117"/>
  <c r="P252" i="116"/>
  <c r="I251" i="116"/>
  <c r="Q252" i="116"/>
  <c r="F252" i="116" s="1"/>
  <c r="V165" i="115"/>
  <c r="H165" i="115"/>
  <c r="R250" i="95"/>
  <c r="V160" i="114"/>
  <c r="H160" i="114"/>
  <c r="S250" i="95"/>
  <c r="U165" i="112"/>
  <c r="E165" i="112" s="1"/>
  <c r="I164" i="112"/>
  <c r="U160" i="111"/>
  <c r="E160" i="111" s="1"/>
  <c r="I159" i="111"/>
  <c r="V164" i="110"/>
  <c r="H164" i="110"/>
  <c r="V165" i="109"/>
  <c r="H165" i="109"/>
  <c r="U165" i="108"/>
  <c r="E165" i="108" s="1"/>
  <c r="I164" i="108"/>
  <c r="U164" i="107"/>
  <c r="E164" i="107" s="1"/>
  <c r="I163" i="107"/>
  <c r="U161" i="106"/>
  <c r="E161" i="106" s="1"/>
  <c r="I160" i="106"/>
  <c r="F159" i="105"/>
  <c r="X159" i="105"/>
  <c r="S257" i="94"/>
  <c r="P257" i="94"/>
  <c r="U164" i="104"/>
  <c r="E164" i="104" s="1"/>
  <c r="I163" i="104"/>
  <c r="W164" i="104"/>
  <c r="Q257" i="94"/>
  <c r="R256" i="94"/>
  <c r="U164" i="103"/>
  <c r="E164" i="103" s="1"/>
  <c r="I163" i="103"/>
  <c r="U165" i="102"/>
  <c r="E165" i="102" s="1"/>
  <c r="I164" i="102"/>
  <c r="V160" i="101"/>
  <c r="H160" i="101"/>
  <c r="U162" i="99"/>
  <c r="E162" i="99" s="1"/>
  <c r="I161" i="99"/>
  <c r="X139" i="98"/>
  <c r="F139" i="98"/>
  <c r="R248" i="97"/>
  <c r="H248" i="97" s="1"/>
  <c r="E248" i="97"/>
  <c r="S248" i="97"/>
  <c r="W164" i="107" l="1"/>
  <c r="W165" i="112"/>
  <c r="W165" i="102"/>
  <c r="I156" i="113"/>
  <c r="U157" i="113"/>
  <c r="W164" i="103"/>
  <c r="W161" i="106"/>
  <c r="V161" i="106" s="1"/>
  <c r="W165" i="108"/>
  <c r="W160" i="111"/>
  <c r="U136" i="95"/>
  <c r="I135" i="95"/>
  <c r="V138" i="94"/>
  <c r="H138" i="94"/>
  <c r="W162" i="99"/>
  <c r="V162" i="99" s="1"/>
  <c r="F271" i="116"/>
  <c r="F261" i="116"/>
  <c r="U158" i="100"/>
  <c r="E158" i="100" s="1"/>
  <c r="I157" i="100"/>
  <c r="F253" i="96"/>
  <c r="S253" i="96"/>
  <c r="E253" i="96"/>
  <c r="R253" i="96"/>
  <c r="H253" i="96" s="1"/>
  <c r="P249" i="117"/>
  <c r="I248" i="117"/>
  <c r="Q249" i="117"/>
  <c r="F249" i="117" s="1"/>
  <c r="R252" i="116"/>
  <c r="H252" i="116" s="1"/>
  <c r="E252" i="116"/>
  <c r="S252" i="116"/>
  <c r="F165" i="115"/>
  <c r="X165" i="115"/>
  <c r="P251" i="95"/>
  <c r="Q251" i="95"/>
  <c r="F160" i="114"/>
  <c r="X160" i="114"/>
  <c r="V165" i="112"/>
  <c r="H165" i="112"/>
  <c r="V160" i="111"/>
  <c r="H160" i="111"/>
  <c r="F164" i="110"/>
  <c r="X164" i="110"/>
  <c r="F165" i="109"/>
  <c r="X165" i="109"/>
  <c r="V165" i="108"/>
  <c r="H165" i="108"/>
  <c r="V164" i="107"/>
  <c r="H164" i="107"/>
  <c r="H161" i="106"/>
  <c r="U160" i="105"/>
  <c r="E160" i="105" s="1"/>
  <c r="I159" i="105"/>
  <c r="V164" i="104"/>
  <c r="H164" i="104"/>
  <c r="R257" i="94"/>
  <c r="V164" i="103"/>
  <c r="H164" i="103"/>
  <c r="V165" i="102"/>
  <c r="H165" i="102"/>
  <c r="F160" i="101"/>
  <c r="X160" i="101"/>
  <c r="H162" i="99"/>
  <c r="U140" i="98"/>
  <c r="E140" i="98" s="1"/>
  <c r="I139" i="98"/>
  <c r="P249" i="97"/>
  <c r="I248" i="97"/>
  <c r="Q249" i="97"/>
  <c r="F249" i="97" s="1"/>
  <c r="W160" i="105" l="1"/>
  <c r="E157" i="113"/>
  <c r="W157" i="113"/>
  <c r="W136" i="95"/>
  <c r="E136" i="95"/>
  <c r="X138" i="94"/>
  <c r="F138" i="94"/>
  <c r="H271" i="116"/>
  <c r="H261" i="116"/>
  <c r="E271" i="116"/>
  <c r="E261" i="116"/>
  <c r="W158" i="100"/>
  <c r="V158" i="100" s="1"/>
  <c r="H158" i="100"/>
  <c r="P254" i="96"/>
  <c r="Q254" i="96"/>
  <c r="I253" i="96"/>
  <c r="R249" i="117"/>
  <c r="H249" i="117" s="1"/>
  <c r="E249" i="117"/>
  <c r="S249" i="117"/>
  <c r="P253" i="116"/>
  <c r="I252" i="116"/>
  <c r="Q253" i="116"/>
  <c r="F253" i="116" s="1"/>
  <c r="U166" i="115"/>
  <c r="E166" i="115" s="1"/>
  <c r="I165" i="115"/>
  <c r="S251" i="95"/>
  <c r="W140" i="98"/>
  <c r="V140" i="98" s="1"/>
  <c r="U161" i="114"/>
  <c r="E161" i="114" s="1"/>
  <c r="I160" i="114"/>
  <c r="R251" i="95"/>
  <c r="F165" i="112"/>
  <c r="X165" i="112"/>
  <c r="F160" i="111"/>
  <c r="X160" i="111"/>
  <c r="U165" i="110"/>
  <c r="E165" i="110" s="1"/>
  <c r="I164" i="110"/>
  <c r="U166" i="109"/>
  <c r="E166" i="109" s="1"/>
  <c r="I165" i="109"/>
  <c r="F165" i="108"/>
  <c r="X165" i="108"/>
  <c r="F164" i="107"/>
  <c r="X164" i="107"/>
  <c r="F161" i="106"/>
  <c r="X161" i="106"/>
  <c r="V160" i="105"/>
  <c r="H160" i="105"/>
  <c r="F164" i="104"/>
  <c r="X164" i="104"/>
  <c r="F164" i="103"/>
  <c r="X164" i="103"/>
  <c r="F165" i="102"/>
  <c r="X165" i="102"/>
  <c r="U161" i="101"/>
  <c r="E161" i="101" s="1"/>
  <c r="I160" i="101"/>
  <c r="F162" i="99"/>
  <c r="X162" i="99"/>
  <c r="R249" i="97"/>
  <c r="H249" i="97" s="1"/>
  <c r="E249" i="97"/>
  <c r="S249" i="97"/>
  <c r="W165" i="110" l="1"/>
  <c r="W166" i="115"/>
  <c r="W161" i="114"/>
  <c r="W166" i="109"/>
  <c r="W161" i="101"/>
  <c r="H157" i="113"/>
  <c r="V157" i="113"/>
  <c r="V136" i="95"/>
  <c r="H136" i="95"/>
  <c r="U139" i="94"/>
  <c r="I138" i="94"/>
  <c r="I271" i="94" s="1"/>
  <c r="F267" i="116"/>
  <c r="F158" i="100"/>
  <c r="X158" i="100"/>
  <c r="F254" i="96"/>
  <c r="S254" i="96"/>
  <c r="Q256" i="96"/>
  <c r="R254" i="96"/>
  <c r="P256" i="96"/>
  <c r="E254" i="96"/>
  <c r="H140" i="98"/>
  <c r="P250" i="117"/>
  <c r="I249" i="117"/>
  <c r="Q250" i="117"/>
  <c r="F250" i="117" s="1"/>
  <c r="R253" i="116"/>
  <c r="H253" i="116" s="1"/>
  <c r="E253" i="116"/>
  <c r="S253" i="116"/>
  <c r="V166" i="115"/>
  <c r="H166" i="115"/>
  <c r="P252" i="95"/>
  <c r="Q252" i="95"/>
  <c r="V161" i="114"/>
  <c r="H161" i="114"/>
  <c r="U166" i="112"/>
  <c r="E166" i="112" s="1"/>
  <c r="I165" i="112"/>
  <c r="W166" i="112"/>
  <c r="U161" i="111"/>
  <c r="E161" i="111" s="1"/>
  <c r="I160" i="111"/>
  <c r="V165" i="110"/>
  <c r="H165" i="110"/>
  <c r="V166" i="109"/>
  <c r="H166" i="109"/>
  <c r="U166" i="108"/>
  <c r="E166" i="108" s="1"/>
  <c r="I165" i="108"/>
  <c r="U165" i="107"/>
  <c r="E165" i="107" s="1"/>
  <c r="I164" i="107"/>
  <c r="U162" i="106"/>
  <c r="E162" i="106" s="1"/>
  <c r="I161" i="106"/>
  <c r="F160" i="105"/>
  <c r="X160" i="105"/>
  <c r="U165" i="104"/>
  <c r="E165" i="104" s="1"/>
  <c r="I164" i="104"/>
  <c r="U165" i="103"/>
  <c r="E165" i="103" s="1"/>
  <c r="I164" i="103"/>
  <c r="U166" i="102"/>
  <c r="E166" i="102" s="1"/>
  <c r="I165" i="102"/>
  <c r="V161" i="101"/>
  <c r="H161" i="101"/>
  <c r="U163" i="99"/>
  <c r="E163" i="99" s="1"/>
  <c r="I162" i="99"/>
  <c r="X140" i="98"/>
  <c r="F140" i="98"/>
  <c r="P250" i="97"/>
  <c r="I249" i="97"/>
  <c r="Q250" i="97"/>
  <c r="F250" i="97" s="1"/>
  <c r="W165" i="103" l="1"/>
  <c r="W163" i="99"/>
  <c r="W165" i="107"/>
  <c r="X157" i="113"/>
  <c r="F157" i="113"/>
  <c r="W162" i="106"/>
  <c r="W166" i="108"/>
  <c r="V166" i="108" s="1"/>
  <c r="W166" i="102"/>
  <c r="W165" i="104"/>
  <c r="W161" i="111"/>
  <c r="X136" i="95"/>
  <c r="F136" i="95"/>
  <c r="W139" i="94"/>
  <c r="E139" i="94"/>
  <c r="H267" i="116"/>
  <c r="E267" i="116"/>
  <c r="I158" i="100"/>
  <c r="U159" i="100"/>
  <c r="E159" i="100" s="1"/>
  <c r="H254" i="96"/>
  <c r="R256" i="96"/>
  <c r="I254" i="96"/>
  <c r="S257" i="96"/>
  <c r="I257" i="96" s="1"/>
  <c r="P257" i="96"/>
  <c r="E257" i="96" s="1"/>
  <c r="E256" i="96"/>
  <c r="Q257" i="96"/>
  <c r="F257" i="96" s="1"/>
  <c r="F256" i="96"/>
  <c r="R250" i="117"/>
  <c r="H250" i="117" s="1"/>
  <c r="E250" i="117"/>
  <c r="S250" i="117"/>
  <c r="P254" i="116"/>
  <c r="I253" i="116"/>
  <c r="Q254" i="116"/>
  <c r="F166" i="115"/>
  <c r="X166" i="115"/>
  <c r="F161" i="114"/>
  <c r="X161" i="114"/>
  <c r="R252" i="95"/>
  <c r="S252" i="95"/>
  <c r="V166" i="112"/>
  <c r="H166" i="112"/>
  <c r="V161" i="111"/>
  <c r="H161" i="111"/>
  <c r="F165" i="110"/>
  <c r="X165" i="110"/>
  <c r="F166" i="109"/>
  <c r="X166" i="109"/>
  <c r="H166" i="108"/>
  <c r="V165" i="107"/>
  <c r="H165" i="107"/>
  <c r="V162" i="106"/>
  <c r="H162" i="106"/>
  <c r="U161" i="105"/>
  <c r="E161" i="105" s="1"/>
  <c r="I160" i="105"/>
  <c r="V165" i="104"/>
  <c r="H165" i="104"/>
  <c r="V165" i="103"/>
  <c r="H165" i="103"/>
  <c r="V166" i="102"/>
  <c r="H166" i="102"/>
  <c r="F161" i="101"/>
  <c r="X161" i="101"/>
  <c r="V163" i="99"/>
  <c r="H163" i="99"/>
  <c r="U141" i="98"/>
  <c r="E141" i="98" s="1"/>
  <c r="I140" i="98"/>
  <c r="R250" i="97"/>
  <c r="H250" i="97" s="1"/>
  <c r="E250" i="97"/>
  <c r="S250" i="97"/>
  <c r="I157" i="113" l="1"/>
  <c r="U158" i="113"/>
  <c r="E158" i="113" s="1"/>
  <c r="W158" i="113"/>
  <c r="U137" i="95"/>
  <c r="I136" i="95"/>
  <c r="V139" i="94"/>
  <c r="H139" i="94"/>
  <c r="W159" i="100"/>
  <c r="I269" i="96"/>
  <c r="I265" i="96"/>
  <c r="I261" i="96"/>
  <c r="I270" i="96"/>
  <c r="I266" i="96"/>
  <c r="I271" i="96"/>
  <c r="I262" i="96"/>
  <c r="I267" i="96"/>
  <c r="I263" i="96"/>
  <c r="I272" i="96"/>
  <c r="I268" i="96"/>
  <c r="I264" i="96"/>
  <c r="H159" i="100"/>
  <c r="V159" i="100"/>
  <c r="W161" i="105"/>
  <c r="V161" i="105" s="1"/>
  <c r="R257" i="96"/>
  <c r="H257" i="96" s="1"/>
  <c r="H256" i="96"/>
  <c r="P251" i="117"/>
  <c r="I250" i="117"/>
  <c r="Q251" i="117"/>
  <c r="F251" i="117" s="1"/>
  <c r="F254" i="116"/>
  <c r="F265" i="116" s="1"/>
  <c r="Q256" i="116"/>
  <c r="R254" i="116"/>
  <c r="E254" i="116"/>
  <c r="E265" i="116" s="1"/>
  <c r="P256" i="116"/>
  <c r="S254" i="116"/>
  <c r="U167" i="115"/>
  <c r="E167" i="115" s="1"/>
  <c r="I166" i="115"/>
  <c r="Q253" i="95"/>
  <c r="P253" i="95"/>
  <c r="U162" i="114"/>
  <c r="E162" i="114" s="1"/>
  <c r="I161" i="114"/>
  <c r="F166" i="112"/>
  <c r="X166" i="112"/>
  <c r="F161" i="111"/>
  <c r="X161" i="111"/>
  <c r="U166" i="110"/>
  <c r="E166" i="110" s="1"/>
  <c r="I165" i="110"/>
  <c r="U167" i="109"/>
  <c r="E167" i="109" s="1"/>
  <c r="I166" i="109"/>
  <c r="F166" i="108"/>
  <c r="X166" i="108"/>
  <c r="F165" i="107"/>
  <c r="X165" i="107"/>
  <c r="F162" i="106"/>
  <c r="X162" i="106"/>
  <c r="H161" i="105"/>
  <c r="F165" i="104"/>
  <c r="X165" i="104"/>
  <c r="F165" i="103"/>
  <c r="X165" i="103"/>
  <c r="F166" i="102"/>
  <c r="X166" i="102"/>
  <c r="U162" i="101"/>
  <c r="E162" i="101" s="1"/>
  <c r="I161" i="101"/>
  <c r="W162" i="101"/>
  <c r="F163" i="99"/>
  <c r="X163" i="99"/>
  <c r="W141" i="98"/>
  <c r="P251" i="97"/>
  <c r="I250" i="97"/>
  <c r="Q251" i="97"/>
  <c r="F251" i="97" s="1"/>
  <c r="W167" i="109" l="1"/>
  <c r="W166" i="110"/>
  <c r="W167" i="115"/>
  <c r="V158" i="113"/>
  <c r="H158" i="113"/>
  <c r="W162" i="114"/>
  <c r="W137" i="95"/>
  <c r="E137" i="95"/>
  <c r="X139" i="94"/>
  <c r="F139" i="94"/>
  <c r="E272" i="116"/>
  <c r="E266" i="116"/>
  <c r="F272" i="116"/>
  <c r="F266" i="116"/>
  <c r="F159" i="100"/>
  <c r="X159" i="100"/>
  <c r="S251" i="117"/>
  <c r="R251" i="117"/>
  <c r="H251" i="117" s="1"/>
  <c r="E251" i="117"/>
  <c r="I254" i="116"/>
  <c r="I265" i="116" s="1"/>
  <c r="S257" i="116"/>
  <c r="I257" i="116" s="1"/>
  <c r="Q257" i="116"/>
  <c r="F257" i="116" s="1"/>
  <c r="F256" i="116"/>
  <c r="P257" i="116"/>
  <c r="E257" i="116" s="1"/>
  <c r="E256" i="116"/>
  <c r="H254" i="116"/>
  <c r="H265" i="116" s="1"/>
  <c r="R256" i="116"/>
  <c r="V167" i="115"/>
  <c r="H167" i="115"/>
  <c r="V162" i="114"/>
  <c r="H162" i="114"/>
  <c r="R253" i="95"/>
  <c r="S253" i="95"/>
  <c r="U167" i="112"/>
  <c r="E167" i="112" s="1"/>
  <c r="I166" i="112"/>
  <c r="W167" i="112"/>
  <c r="U162" i="111"/>
  <c r="E162" i="111" s="1"/>
  <c r="I161" i="111"/>
  <c r="V166" i="110"/>
  <c r="H166" i="110"/>
  <c r="V167" i="109"/>
  <c r="H167" i="109"/>
  <c r="U167" i="108"/>
  <c r="E167" i="108" s="1"/>
  <c r="I166" i="108"/>
  <c r="U166" i="107"/>
  <c r="E166" i="107" s="1"/>
  <c r="I165" i="107"/>
  <c r="U163" i="106"/>
  <c r="E163" i="106" s="1"/>
  <c r="I162" i="106"/>
  <c r="F161" i="105"/>
  <c r="X161" i="105"/>
  <c r="U166" i="104"/>
  <c r="E166" i="104" s="1"/>
  <c r="I165" i="104"/>
  <c r="W166" i="104"/>
  <c r="U166" i="103"/>
  <c r="E166" i="103" s="1"/>
  <c r="I165" i="103"/>
  <c r="U167" i="102"/>
  <c r="E167" i="102" s="1"/>
  <c r="I166" i="102"/>
  <c r="V162" i="101"/>
  <c r="H162" i="101"/>
  <c r="U164" i="99"/>
  <c r="E164" i="99" s="1"/>
  <c r="I163" i="99"/>
  <c r="V141" i="98"/>
  <c r="H141" i="98"/>
  <c r="R251" i="97"/>
  <c r="H251" i="97" s="1"/>
  <c r="E251" i="97"/>
  <c r="S251" i="97"/>
  <c r="W167" i="108" l="1"/>
  <c r="W163" i="106"/>
  <c r="W162" i="111"/>
  <c r="F158" i="113"/>
  <c r="X158" i="113"/>
  <c r="W167" i="102"/>
  <c r="V167" i="102" s="1"/>
  <c r="W164" i="99"/>
  <c r="W166" i="107"/>
  <c r="V137" i="95"/>
  <c r="H137" i="95"/>
  <c r="U140" i="94"/>
  <c r="I139" i="94"/>
  <c r="I272" i="94" s="1"/>
  <c r="H272" i="116"/>
  <c r="H266" i="116"/>
  <c r="I272" i="116"/>
  <c r="I266" i="116"/>
  <c r="I267" i="116"/>
  <c r="I270" i="116"/>
  <c r="I268" i="116"/>
  <c r="I269" i="116"/>
  <c r="I271" i="116"/>
  <c r="I263" i="116"/>
  <c r="I262" i="116"/>
  <c r="I264" i="116"/>
  <c r="I261" i="116"/>
  <c r="I159" i="100"/>
  <c r="U160" i="100"/>
  <c r="E160" i="100" s="1"/>
  <c r="P252" i="117"/>
  <c r="I251" i="117"/>
  <c r="Q252" i="117"/>
  <c r="F252" i="117" s="1"/>
  <c r="R257" i="116"/>
  <c r="H257" i="116" s="1"/>
  <c r="H256" i="116"/>
  <c r="W166" i="103"/>
  <c r="H166" i="103" s="1"/>
  <c r="F167" i="115"/>
  <c r="X167" i="115"/>
  <c r="P254" i="95"/>
  <c r="Q254" i="95"/>
  <c r="F162" i="114"/>
  <c r="X162" i="114"/>
  <c r="V167" i="112"/>
  <c r="H167" i="112"/>
  <c r="V162" i="111"/>
  <c r="H162" i="111"/>
  <c r="F166" i="110"/>
  <c r="X166" i="110"/>
  <c r="F167" i="109"/>
  <c r="X167" i="109"/>
  <c r="V167" i="108"/>
  <c r="H167" i="108"/>
  <c r="V166" i="107"/>
  <c r="H166" i="107"/>
  <c r="V163" i="106"/>
  <c r="H163" i="106"/>
  <c r="U162" i="105"/>
  <c r="E162" i="105" s="1"/>
  <c r="I161" i="105"/>
  <c r="V166" i="104"/>
  <c r="H166" i="104"/>
  <c r="H167" i="102"/>
  <c r="F162" i="101"/>
  <c r="X162" i="101"/>
  <c r="V164" i="99"/>
  <c r="H164" i="99"/>
  <c r="X141" i="98"/>
  <c r="F141" i="98"/>
  <c r="P252" i="97"/>
  <c r="I251" i="97"/>
  <c r="Q252" i="97"/>
  <c r="F252" i="97" s="1"/>
  <c r="W162" i="105" l="1"/>
  <c r="U159" i="113"/>
  <c r="I158" i="113"/>
  <c r="X137" i="95"/>
  <c r="F137" i="95"/>
  <c r="W140" i="94"/>
  <c r="E140" i="94"/>
  <c r="W160" i="100"/>
  <c r="V160" i="100" s="1"/>
  <c r="F271" i="117"/>
  <c r="F261" i="117"/>
  <c r="V166" i="103"/>
  <c r="X166" i="103" s="1"/>
  <c r="H160" i="100"/>
  <c r="R252" i="117"/>
  <c r="H252" i="117" s="1"/>
  <c r="E252" i="117"/>
  <c r="S252" i="117"/>
  <c r="U168" i="115"/>
  <c r="E168" i="115" s="1"/>
  <c r="I167" i="115"/>
  <c r="Q256" i="95"/>
  <c r="S254" i="95"/>
  <c r="U163" i="114"/>
  <c r="E163" i="114" s="1"/>
  <c r="I162" i="114"/>
  <c r="R254" i="95"/>
  <c r="P256" i="95"/>
  <c r="F167" i="112"/>
  <c r="X167" i="112"/>
  <c r="F162" i="111"/>
  <c r="X162" i="111"/>
  <c r="U167" i="110"/>
  <c r="E167" i="110" s="1"/>
  <c r="I166" i="110"/>
  <c r="W167" i="110"/>
  <c r="U168" i="109"/>
  <c r="E168" i="109" s="1"/>
  <c r="I167" i="109"/>
  <c r="F167" i="108"/>
  <c r="X167" i="108"/>
  <c r="F166" i="107"/>
  <c r="X166" i="107"/>
  <c r="F163" i="106"/>
  <c r="X163" i="106"/>
  <c r="V162" i="105"/>
  <c r="H162" i="105"/>
  <c r="F166" i="104"/>
  <c r="X166" i="104"/>
  <c r="F166" i="103"/>
  <c r="F167" i="102"/>
  <c r="X167" i="102"/>
  <c r="U163" i="101"/>
  <c r="E163" i="101" s="1"/>
  <c r="I162" i="101"/>
  <c r="F164" i="99"/>
  <c r="X164" i="99"/>
  <c r="U142" i="98"/>
  <c r="E142" i="98" s="1"/>
  <c r="I141" i="98"/>
  <c r="R252" i="97"/>
  <c r="H252" i="97" s="1"/>
  <c r="E252" i="97"/>
  <c r="S252" i="97"/>
  <c r="W168" i="115" l="1"/>
  <c r="E159" i="113"/>
  <c r="W159" i="113"/>
  <c r="W168" i="109"/>
  <c r="W163" i="114"/>
  <c r="U138" i="95"/>
  <c r="I137" i="95"/>
  <c r="V140" i="94"/>
  <c r="H140" i="94"/>
  <c r="W163" i="101"/>
  <c r="V163" i="101" s="1"/>
  <c r="H271" i="117"/>
  <c r="H261" i="117"/>
  <c r="E271" i="117"/>
  <c r="E261" i="117"/>
  <c r="F160" i="100"/>
  <c r="X160" i="100"/>
  <c r="P253" i="117"/>
  <c r="I252" i="117"/>
  <c r="Q253" i="117"/>
  <c r="F253" i="117" s="1"/>
  <c r="V168" i="115"/>
  <c r="H168" i="115"/>
  <c r="P257" i="95"/>
  <c r="R256" i="95"/>
  <c r="V163" i="114"/>
  <c r="H163" i="114"/>
  <c r="S257" i="95"/>
  <c r="Q257" i="95"/>
  <c r="U168" i="112"/>
  <c r="E168" i="112" s="1"/>
  <c r="I167" i="112"/>
  <c r="W168" i="112"/>
  <c r="U163" i="111"/>
  <c r="E163" i="111" s="1"/>
  <c r="I162" i="111"/>
  <c r="V167" i="110"/>
  <c r="H167" i="110"/>
  <c r="V168" i="109"/>
  <c r="H168" i="109"/>
  <c r="U168" i="108"/>
  <c r="E168" i="108" s="1"/>
  <c r="I167" i="108"/>
  <c r="U167" i="107"/>
  <c r="E167" i="107" s="1"/>
  <c r="I166" i="107"/>
  <c r="U164" i="106"/>
  <c r="E164" i="106" s="1"/>
  <c r="I163" i="106"/>
  <c r="F162" i="105"/>
  <c r="X162" i="105"/>
  <c r="U167" i="104"/>
  <c r="E167" i="104" s="1"/>
  <c r="I166" i="104"/>
  <c r="W167" i="104"/>
  <c r="U167" i="103"/>
  <c r="E167" i="103" s="1"/>
  <c r="I166" i="103"/>
  <c r="W167" i="103"/>
  <c r="U168" i="102"/>
  <c r="E168" i="102" s="1"/>
  <c r="I167" i="102"/>
  <c r="W168" i="102"/>
  <c r="H163" i="101"/>
  <c r="W142" i="98"/>
  <c r="V142" i="98" s="1"/>
  <c r="U165" i="99"/>
  <c r="E165" i="99" s="1"/>
  <c r="I164" i="99"/>
  <c r="H142" i="98"/>
  <c r="P253" i="97"/>
  <c r="I252" i="97"/>
  <c r="Q253" i="97"/>
  <c r="F253" i="97" s="1"/>
  <c r="W165" i="99" l="1"/>
  <c r="W164" i="106"/>
  <c r="H159" i="113"/>
  <c r="V159" i="113"/>
  <c r="W138" i="95"/>
  <c r="E138" i="95"/>
  <c r="X140" i="94"/>
  <c r="F140" i="94"/>
  <c r="W168" i="108"/>
  <c r="W163" i="111"/>
  <c r="V163" i="111" s="1"/>
  <c r="F267" i="117"/>
  <c r="W167" i="107"/>
  <c r="V167" i="107" s="1"/>
  <c r="U161" i="100"/>
  <c r="E161" i="100" s="1"/>
  <c r="I160" i="100"/>
  <c r="R253" i="117"/>
  <c r="H253" i="117" s="1"/>
  <c r="E253" i="117"/>
  <c r="S253" i="117"/>
  <c r="F168" i="115"/>
  <c r="X168" i="115"/>
  <c r="R257" i="95"/>
  <c r="F163" i="114"/>
  <c r="X163" i="114"/>
  <c r="V168" i="112"/>
  <c r="H168" i="112"/>
  <c r="H163" i="111"/>
  <c r="F167" i="110"/>
  <c r="X167" i="110"/>
  <c r="F168" i="109"/>
  <c r="X168" i="109"/>
  <c r="V168" i="108"/>
  <c r="H168" i="108"/>
  <c r="H167" i="107"/>
  <c r="V164" i="106"/>
  <c r="H164" i="106"/>
  <c r="U163" i="105"/>
  <c r="E163" i="105" s="1"/>
  <c r="I162" i="105"/>
  <c r="V167" i="104"/>
  <c r="H167" i="104"/>
  <c r="V167" i="103"/>
  <c r="H167" i="103"/>
  <c r="V168" i="102"/>
  <c r="H168" i="102"/>
  <c r="F163" i="101"/>
  <c r="X163" i="101"/>
  <c r="V165" i="99"/>
  <c r="H165" i="99"/>
  <c r="X142" i="98"/>
  <c r="F142" i="98"/>
  <c r="R253" i="97"/>
  <c r="H253" i="97" s="1"/>
  <c r="E253" i="97"/>
  <c r="S253" i="97"/>
  <c r="W163" i="105" l="1"/>
  <c r="F159" i="113"/>
  <c r="X159" i="113"/>
  <c r="W161" i="100"/>
  <c r="V161" i="100" s="1"/>
  <c r="V138" i="95"/>
  <c r="H138" i="95"/>
  <c r="U141" i="94"/>
  <c r="I140" i="94"/>
  <c r="E267" i="117"/>
  <c r="H267" i="117"/>
  <c r="H161" i="100"/>
  <c r="P254" i="117"/>
  <c r="I253" i="117"/>
  <c r="Q254" i="117"/>
  <c r="U169" i="115"/>
  <c r="E169" i="115" s="1"/>
  <c r="I168" i="115"/>
  <c r="U164" i="114"/>
  <c r="E164" i="114" s="1"/>
  <c r="I163" i="114"/>
  <c r="F168" i="112"/>
  <c r="X168" i="112"/>
  <c r="F163" i="111"/>
  <c r="X163" i="111"/>
  <c r="U168" i="110"/>
  <c r="E168" i="110" s="1"/>
  <c r="I167" i="110"/>
  <c r="U169" i="109"/>
  <c r="E169" i="109" s="1"/>
  <c r="I168" i="109"/>
  <c r="F168" i="108"/>
  <c r="X168" i="108"/>
  <c r="F167" i="107"/>
  <c r="X167" i="107"/>
  <c r="F164" i="106"/>
  <c r="X164" i="106"/>
  <c r="V163" i="105"/>
  <c r="H163" i="105"/>
  <c r="F167" i="104"/>
  <c r="X167" i="104"/>
  <c r="F167" i="103"/>
  <c r="X167" i="103"/>
  <c r="F168" i="102"/>
  <c r="X168" i="102"/>
  <c r="U164" i="101"/>
  <c r="E164" i="101" s="1"/>
  <c r="I163" i="101"/>
  <c r="F165" i="99"/>
  <c r="X165" i="99"/>
  <c r="U143" i="98"/>
  <c r="I142" i="98"/>
  <c r="P254" i="97"/>
  <c r="I253" i="97"/>
  <c r="Q254" i="97"/>
  <c r="W164" i="114" l="1"/>
  <c r="W169" i="115"/>
  <c r="W168" i="110"/>
  <c r="U160" i="113"/>
  <c r="I159" i="113"/>
  <c r="W169" i="109"/>
  <c r="V169" i="109" s="1"/>
  <c r="X138" i="95"/>
  <c r="F138" i="95"/>
  <c r="W141" i="94"/>
  <c r="E141" i="94"/>
  <c r="W164" i="101"/>
  <c r="V164" i="101" s="1"/>
  <c r="F161" i="100"/>
  <c r="X161" i="100"/>
  <c r="F254" i="117"/>
  <c r="F265" i="117" s="1"/>
  <c r="Q256" i="117"/>
  <c r="R254" i="117"/>
  <c r="E254" i="117"/>
  <c r="E265" i="117" s="1"/>
  <c r="P256" i="117"/>
  <c r="S254" i="117"/>
  <c r="V169" i="115"/>
  <c r="H169" i="115"/>
  <c r="V164" i="114"/>
  <c r="H164" i="114"/>
  <c r="U169" i="112"/>
  <c r="E169" i="112" s="1"/>
  <c r="I168" i="112"/>
  <c r="U164" i="111"/>
  <c r="E164" i="111" s="1"/>
  <c r="I163" i="111"/>
  <c r="V168" i="110"/>
  <c r="H168" i="110"/>
  <c r="H169" i="109"/>
  <c r="U169" i="108"/>
  <c r="E169" i="108" s="1"/>
  <c r="I168" i="108"/>
  <c r="U168" i="107"/>
  <c r="E168" i="107" s="1"/>
  <c r="I167" i="107"/>
  <c r="U165" i="106"/>
  <c r="E165" i="106" s="1"/>
  <c r="I164" i="106"/>
  <c r="W165" i="106"/>
  <c r="F163" i="105"/>
  <c r="X163" i="105"/>
  <c r="U168" i="104"/>
  <c r="E168" i="104" s="1"/>
  <c r="I167" i="104"/>
  <c r="U168" i="103"/>
  <c r="E168" i="103" s="1"/>
  <c r="I167" i="103"/>
  <c r="U169" i="102"/>
  <c r="E169" i="102" s="1"/>
  <c r="I168" i="102"/>
  <c r="H164" i="101"/>
  <c r="U166" i="99"/>
  <c r="E166" i="99" s="1"/>
  <c r="I165" i="99"/>
  <c r="W166" i="99"/>
  <c r="W143" i="98"/>
  <c r="E143" i="98"/>
  <c r="F254" i="97"/>
  <c r="Q256" i="97"/>
  <c r="R254" i="97"/>
  <c r="E254" i="97"/>
  <c r="P256" i="97"/>
  <c r="S254" i="97"/>
  <c r="W169" i="108" l="1"/>
  <c r="W164" i="111"/>
  <c r="W169" i="112"/>
  <c r="W168" i="104"/>
  <c r="W169" i="102"/>
  <c r="W168" i="107"/>
  <c r="W168" i="103"/>
  <c r="E160" i="113"/>
  <c r="W160" i="113"/>
  <c r="U139" i="95"/>
  <c r="I138" i="95"/>
  <c r="V141" i="94"/>
  <c r="H141" i="94"/>
  <c r="F272" i="117"/>
  <c r="F266" i="117"/>
  <c r="E272" i="117"/>
  <c r="E266" i="117"/>
  <c r="I161" i="100"/>
  <c r="U162" i="100"/>
  <c r="E162" i="100" s="1"/>
  <c r="I254" i="117"/>
  <c r="I265" i="117" s="1"/>
  <c r="S257" i="117"/>
  <c r="I257" i="117" s="1"/>
  <c r="Q257" i="117"/>
  <c r="F257" i="117" s="1"/>
  <c r="F256" i="117"/>
  <c r="P257" i="117"/>
  <c r="E257" i="117" s="1"/>
  <c r="E256" i="117"/>
  <c r="H254" i="117"/>
  <c r="H265" i="117" s="1"/>
  <c r="R256" i="117"/>
  <c r="F169" i="115"/>
  <c r="X169" i="115"/>
  <c r="F164" i="114"/>
  <c r="X164" i="114"/>
  <c r="V169" i="112"/>
  <c r="H169" i="112"/>
  <c r="V164" i="111"/>
  <c r="H164" i="111"/>
  <c r="F168" i="110"/>
  <c r="X168" i="110"/>
  <c r="F169" i="109"/>
  <c r="X169" i="109"/>
  <c r="V169" i="108"/>
  <c r="H169" i="108"/>
  <c r="V168" i="107"/>
  <c r="H168" i="107"/>
  <c r="V165" i="106"/>
  <c r="H165" i="106"/>
  <c r="U164" i="105"/>
  <c r="E164" i="105" s="1"/>
  <c r="I163" i="105"/>
  <c r="V168" i="104"/>
  <c r="H168" i="104"/>
  <c r="V168" i="103"/>
  <c r="H168" i="103"/>
  <c r="V169" i="102"/>
  <c r="H169" i="102"/>
  <c r="F164" i="101"/>
  <c r="X164" i="101"/>
  <c r="V166" i="99"/>
  <c r="H166" i="99"/>
  <c r="V143" i="98"/>
  <c r="H143" i="98"/>
  <c r="Q257" i="97"/>
  <c r="F257" i="97" s="1"/>
  <c r="F256" i="97"/>
  <c r="I254" i="97"/>
  <c r="S257" i="97"/>
  <c r="I257" i="97" s="1"/>
  <c r="P257" i="97"/>
  <c r="E257" i="97" s="1"/>
  <c r="E256" i="97"/>
  <c r="H254" i="97"/>
  <c r="R256" i="97"/>
  <c r="W164" i="105" l="1"/>
  <c r="V160" i="113"/>
  <c r="H160" i="113"/>
  <c r="W139" i="95"/>
  <c r="E139" i="95"/>
  <c r="X141" i="94"/>
  <c r="F141" i="94"/>
  <c r="H272" i="117"/>
  <c r="H266" i="117"/>
  <c r="I272" i="117"/>
  <c r="I266" i="117"/>
  <c r="I270" i="117"/>
  <c r="I269" i="117"/>
  <c r="I271" i="117"/>
  <c r="I267" i="117"/>
  <c r="I268" i="117"/>
  <c r="W162" i="100"/>
  <c r="V162" i="100" s="1"/>
  <c r="I262" i="97"/>
  <c r="I267" i="97"/>
  <c r="I263" i="97"/>
  <c r="I272" i="97"/>
  <c r="I268" i="97"/>
  <c r="I264" i="97"/>
  <c r="I269" i="97"/>
  <c r="I265" i="97"/>
  <c r="I261" i="97"/>
  <c r="I270" i="97"/>
  <c r="I266" i="97"/>
  <c r="I271" i="97"/>
  <c r="I262" i="117"/>
  <c r="I264" i="117"/>
  <c r="I261" i="117"/>
  <c r="I263" i="117"/>
  <c r="H162" i="100"/>
  <c r="R257" i="117"/>
  <c r="H257" i="117" s="1"/>
  <c r="H256" i="117"/>
  <c r="U170" i="115"/>
  <c r="E170" i="115" s="1"/>
  <c r="I169" i="115"/>
  <c r="U165" i="114"/>
  <c r="E165" i="114" s="1"/>
  <c r="I164" i="114"/>
  <c r="F169" i="112"/>
  <c r="X169" i="112"/>
  <c r="F164" i="111"/>
  <c r="X164" i="111"/>
  <c r="U169" i="110"/>
  <c r="E169" i="110" s="1"/>
  <c r="I168" i="110"/>
  <c r="U170" i="109"/>
  <c r="E170" i="109" s="1"/>
  <c r="I169" i="109"/>
  <c r="F169" i="108"/>
  <c r="X169" i="108"/>
  <c r="F168" i="107"/>
  <c r="X168" i="107"/>
  <c r="F165" i="106"/>
  <c r="X165" i="106"/>
  <c r="V164" i="105"/>
  <c r="H164" i="105"/>
  <c r="F168" i="104"/>
  <c r="X168" i="104"/>
  <c r="F168" i="103"/>
  <c r="X168" i="103"/>
  <c r="F169" i="102"/>
  <c r="X169" i="102"/>
  <c r="U165" i="101"/>
  <c r="E165" i="101" s="1"/>
  <c r="I164" i="101"/>
  <c r="F166" i="99"/>
  <c r="X166" i="99"/>
  <c r="X143" i="98"/>
  <c r="F143" i="98"/>
  <c r="R257" i="97"/>
  <c r="H257" i="97" s="1"/>
  <c r="H256" i="97"/>
  <c r="W170" i="109" l="1"/>
  <c r="W169" i="110"/>
  <c r="W165" i="114"/>
  <c r="W165" i="101"/>
  <c r="W170" i="115"/>
  <c r="V170" i="115" s="1"/>
  <c r="F160" i="113"/>
  <c r="X160" i="113"/>
  <c r="V139" i="95"/>
  <c r="H139" i="95"/>
  <c r="U142" i="94"/>
  <c r="I141" i="94"/>
  <c r="F162" i="100"/>
  <c r="X162" i="100"/>
  <c r="H170" i="115"/>
  <c r="V165" i="114"/>
  <c r="H165" i="114"/>
  <c r="U170" i="112"/>
  <c r="E170" i="112" s="1"/>
  <c r="I169" i="112"/>
  <c r="U165" i="111"/>
  <c r="E165" i="111" s="1"/>
  <c r="I164" i="111"/>
  <c r="V169" i="110"/>
  <c r="H169" i="110"/>
  <c r="V170" i="109"/>
  <c r="H170" i="109"/>
  <c r="U170" i="108"/>
  <c r="E170" i="108" s="1"/>
  <c r="I169" i="108"/>
  <c r="U169" i="107"/>
  <c r="E169" i="107" s="1"/>
  <c r="I168" i="107"/>
  <c r="U166" i="106"/>
  <c r="E166" i="106" s="1"/>
  <c r="I165" i="106"/>
  <c r="F164" i="105"/>
  <c r="X164" i="105"/>
  <c r="U169" i="104"/>
  <c r="E169" i="104" s="1"/>
  <c r="I168" i="104"/>
  <c r="W169" i="104"/>
  <c r="U169" i="103"/>
  <c r="E169" i="103" s="1"/>
  <c r="I168" i="103"/>
  <c r="U170" i="102"/>
  <c r="E170" i="102" s="1"/>
  <c r="I169" i="102"/>
  <c r="W170" i="102"/>
  <c r="V165" i="101"/>
  <c r="H165" i="101"/>
  <c r="U167" i="99"/>
  <c r="E167" i="99" s="1"/>
  <c r="I166" i="99"/>
  <c r="U144" i="98"/>
  <c r="E144" i="98" s="1"/>
  <c r="I143" i="98"/>
  <c r="W167" i="99" l="1"/>
  <c r="W170" i="108"/>
  <c r="W166" i="106"/>
  <c r="W165" i="111"/>
  <c r="I160" i="113"/>
  <c r="U161" i="113"/>
  <c r="E161" i="113" s="1"/>
  <c r="W169" i="107"/>
  <c r="W169" i="103"/>
  <c r="W170" i="112"/>
  <c r="V170" i="112" s="1"/>
  <c r="X139" i="95"/>
  <c r="F139" i="95"/>
  <c r="W142" i="94"/>
  <c r="E142" i="94"/>
  <c r="U163" i="100"/>
  <c r="E163" i="100" s="1"/>
  <c r="I162" i="100"/>
  <c r="F170" i="115"/>
  <c r="X170" i="115"/>
  <c r="F165" i="114"/>
  <c r="X165" i="114"/>
  <c r="H170" i="112"/>
  <c r="V165" i="111"/>
  <c r="H165" i="111"/>
  <c r="F169" i="110"/>
  <c r="X169" i="110"/>
  <c r="F170" i="109"/>
  <c r="X170" i="109"/>
  <c r="V170" i="108"/>
  <c r="H170" i="108"/>
  <c r="V169" i="107"/>
  <c r="H169" i="107"/>
  <c r="V166" i="106"/>
  <c r="H166" i="106"/>
  <c r="U165" i="105"/>
  <c r="E165" i="105" s="1"/>
  <c r="I164" i="105"/>
  <c r="W165" i="105"/>
  <c r="V169" i="104"/>
  <c r="H169" i="104"/>
  <c r="V169" i="103"/>
  <c r="H169" i="103"/>
  <c r="V170" i="102"/>
  <c r="H170" i="102"/>
  <c r="F165" i="101"/>
  <c r="X165" i="101"/>
  <c r="V167" i="99"/>
  <c r="H167" i="99"/>
  <c r="W144" i="98"/>
  <c r="W161" i="113" l="1"/>
  <c r="W163" i="100"/>
  <c r="V163" i="100" s="1"/>
  <c r="V161" i="113"/>
  <c r="H161" i="113"/>
  <c r="U140" i="95"/>
  <c r="I139" i="95"/>
  <c r="V142" i="94"/>
  <c r="H142" i="94"/>
  <c r="H163" i="100"/>
  <c r="U171" i="115"/>
  <c r="E171" i="115" s="1"/>
  <c r="I170" i="115"/>
  <c r="W171" i="115"/>
  <c r="U166" i="114"/>
  <c r="E166" i="114" s="1"/>
  <c r="I165" i="114"/>
  <c r="F170" i="112"/>
  <c r="X170" i="112"/>
  <c r="F165" i="111"/>
  <c r="X165" i="111"/>
  <c r="U170" i="110"/>
  <c r="E170" i="110" s="1"/>
  <c r="I169" i="110"/>
  <c r="W170" i="110"/>
  <c r="U171" i="109"/>
  <c r="E171" i="109" s="1"/>
  <c r="I170" i="109"/>
  <c r="F170" i="108"/>
  <c r="X170" i="108"/>
  <c r="F169" i="107"/>
  <c r="X169" i="107"/>
  <c r="F166" i="106"/>
  <c r="X166" i="106"/>
  <c r="V165" i="105"/>
  <c r="H165" i="105"/>
  <c r="F169" i="104"/>
  <c r="X169" i="104"/>
  <c r="F169" i="103"/>
  <c r="X169" i="103"/>
  <c r="F170" i="102"/>
  <c r="X170" i="102"/>
  <c r="U166" i="101"/>
  <c r="E166" i="101" s="1"/>
  <c r="I165" i="101"/>
  <c r="F167" i="99"/>
  <c r="X167" i="99"/>
  <c r="V144" i="98"/>
  <c r="H144" i="98"/>
  <c r="W166" i="114" l="1"/>
  <c r="W171" i="109"/>
  <c r="F161" i="113"/>
  <c r="X161" i="113"/>
  <c r="W140" i="95"/>
  <c r="E140" i="95"/>
  <c r="X142" i="94"/>
  <c r="F142" i="94"/>
  <c r="W166" i="101"/>
  <c r="F163" i="100"/>
  <c r="X163" i="100"/>
  <c r="V171" i="115"/>
  <c r="H171" i="115"/>
  <c r="V166" i="114"/>
  <c r="H166" i="114"/>
  <c r="U171" i="112"/>
  <c r="E171" i="112" s="1"/>
  <c r="I170" i="112"/>
  <c r="U166" i="111"/>
  <c r="E166" i="111" s="1"/>
  <c r="I165" i="111"/>
  <c r="V170" i="110"/>
  <c r="H170" i="110"/>
  <c r="V171" i="109"/>
  <c r="H171" i="109"/>
  <c r="U171" i="108"/>
  <c r="E171" i="108" s="1"/>
  <c r="I170" i="108"/>
  <c r="U170" i="107"/>
  <c r="E170" i="107" s="1"/>
  <c r="I169" i="107"/>
  <c r="U167" i="106"/>
  <c r="E167" i="106" s="1"/>
  <c r="I166" i="106"/>
  <c r="F165" i="105"/>
  <c r="X165" i="105"/>
  <c r="U170" i="104"/>
  <c r="E170" i="104" s="1"/>
  <c r="I169" i="104"/>
  <c r="W170" i="104"/>
  <c r="U170" i="103"/>
  <c r="E170" i="103" s="1"/>
  <c r="I169" i="103"/>
  <c r="U171" i="102"/>
  <c r="E171" i="102" s="1"/>
  <c r="I170" i="102"/>
  <c r="W171" i="102"/>
  <c r="V166" i="101"/>
  <c r="H166" i="101"/>
  <c r="U168" i="99"/>
  <c r="E168" i="99" s="1"/>
  <c r="I167" i="99"/>
  <c r="X144" i="98"/>
  <c r="F144" i="98"/>
  <c r="W166" i="111" l="1"/>
  <c r="W167" i="106"/>
  <c r="U162" i="113"/>
  <c r="E162" i="113" s="1"/>
  <c r="I161" i="113"/>
  <c r="W168" i="99"/>
  <c r="W170" i="107"/>
  <c r="V170" i="107" s="1"/>
  <c r="W171" i="112"/>
  <c r="V171" i="112" s="1"/>
  <c r="W170" i="103"/>
  <c r="V170" i="103" s="1"/>
  <c r="V140" i="95"/>
  <c r="H140" i="95"/>
  <c r="U143" i="94"/>
  <c r="I142" i="94"/>
  <c r="I163" i="100"/>
  <c r="U164" i="100"/>
  <c r="E164" i="100" s="1"/>
  <c r="F171" i="115"/>
  <c r="X171" i="115"/>
  <c r="F166" i="114"/>
  <c r="X166" i="114"/>
  <c r="H171" i="112"/>
  <c r="V166" i="111"/>
  <c r="H166" i="111"/>
  <c r="F170" i="110"/>
  <c r="X170" i="110"/>
  <c r="F171" i="109"/>
  <c r="X171" i="109"/>
  <c r="W171" i="108"/>
  <c r="H170" i="107"/>
  <c r="V167" i="106"/>
  <c r="H167" i="106"/>
  <c r="U166" i="105"/>
  <c r="E166" i="105" s="1"/>
  <c r="I165" i="105"/>
  <c r="V170" i="104"/>
  <c r="H170" i="104"/>
  <c r="H170" i="103"/>
  <c r="V171" i="102"/>
  <c r="H171" i="102"/>
  <c r="F166" i="101"/>
  <c r="X166" i="101"/>
  <c r="V168" i="99"/>
  <c r="H168" i="99"/>
  <c r="U145" i="98"/>
  <c r="E145" i="98" s="1"/>
  <c r="I144" i="98"/>
  <c r="W166" i="105" l="1"/>
  <c r="W162" i="113"/>
  <c r="X140" i="95"/>
  <c r="F140" i="95"/>
  <c r="W143" i="94"/>
  <c r="E143" i="94"/>
  <c r="W164" i="100"/>
  <c r="V164" i="100" s="1"/>
  <c r="H164" i="100"/>
  <c r="U172" i="115"/>
  <c r="E172" i="115" s="1"/>
  <c r="I171" i="115"/>
  <c r="W172" i="115"/>
  <c r="U167" i="114"/>
  <c r="E167" i="114" s="1"/>
  <c r="I166" i="114"/>
  <c r="F171" i="112"/>
  <c r="X171" i="112"/>
  <c r="F166" i="111"/>
  <c r="X166" i="111"/>
  <c r="U171" i="110"/>
  <c r="E171" i="110" s="1"/>
  <c r="I170" i="110"/>
  <c r="U172" i="109"/>
  <c r="E172" i="109" s="1"/>
  <c r="I171" i="109"/>
  <c r="W172" i="109"/>
  <c r="V171" i="108"/>
  <c r="H171" i="108"/>
  <c r="F170" i="107"/>
  <c r="X170" i="107"/>
  <c r="F167" i="106"/>
  <c r="X167" i="106"/>
  <c r="V166" i="105"/>
  <c r="H166" i="105"/>
  <c r="F170" i="104"/>
  <c r="X170" i="104"/>
  <c r="F170" i="103"/>
  <c r="X170" i="103"/>
  <c r="F171" i="102"/>
  <c r="X171" i="102"/>
  <c r="U167" i="101"/>
  <c r="E167" i="101" s="1"/>
  <c r="I166" i="101"/>
  <c r="W167" i="101"/>
  <c r="F168" i="99"/>
  <c r="X168" i="99"/>
  <c r="W145" i="98"/>
  <c r="W171" i="110" l="1"/>
  <c r="W167" i="114"/>
  <c r="V167" i="114" s="1"/>
  <c r="H162" i="113"/>
  <c r="V162" i="113"/>
  <c r="U141" i="95"/>
  <c r="I140" i="95"/>
  <c r="V143" i="94"/>
  <c r="H143" i="94"/>
  <c r="F164" i="100"/>
  <c r="X164" i="100"/>
  <c r="V172" i="115"/>
  <c r="H172" i="115"/>
  <c r="H167" i="114"/>
  <c r="U172" i="112"/>
  <c r="E172" i="112" s="1"/>
  <c r="I171" i="112"/>
  <c r="W172" i="112"/>
  <c r="U167" i="111"/>
  <c r="E167" i="111" s="1"/>
  <c r="I166" i="111"/>
  <c r="V171" i="110"/>
  <c r="H171" i="110"/>
  <c r="V172" i="109"/>
  <c r="H172" i="109"/>
  <c r="F171" i="108"/>
  <c r="X171" i="108"/>
  <c r="U171" i="107"/>
  <c r="E171" i="107" s="1"/>
  <c r="I170" i="107"/>
  <c r="U168" i="106"/>
  <c r="E168" i="106" s="1"/>
  <c r="I167" i="106"/>
  <c r="F166" i="105"/>
  <c r="X166" i="105"/>
  <c r="U171" i="104"/>
  <c r="E171" i="104" s="1"/>
  <c r="I170" i="104"/>
  <c r="W171" i="104"/>
  <c r="U171" i="103"/>
  <c r="E171" i="103" s="1"/>
  <c r="I170" i="103"/>
  <c r="U172" i="102"/>
  <c r="E172" i="102" s="1"/>
  <c r="I171" i="102"/>
  <c r="V167" i="101"/>
  <c r="H167" i="101"/>
  <c r="U169" i="99"/>
  <c r="E169" i="99" s="1"/>
  <c r="I168" i="99"/>
  <c r="V145" i="98"/>
  <c r="H145" i="98"/>
  <c r="W172" i="102" l="1"/>
  <c r="W171" i="103"/>
  <c r="X162" i="113"/>
  <c r="F162" i="113"/>
  <c r="W167" i="111"/>
  <c r="V167" i="111" s="1"/>
  <c r="W168" i="106"/>
  <c r="V168" i="106" s="1"/>
  <c r="W141" i="95"/>
  <c r="E141" i="95"/>
  <c r="X143" i="94"/>
  <c r="F143" i="94"/>
  <c r="U165" i="100"/>
  <c r="E165" i="100" s="1"/>
  <c r="I164" i="100"/>
  <c r="F172" i="115"/>
  <c r="X172" i="115"/>
  <c r="F167" i="114"/>
  <c r="X167" i="114"/>
  <c r="W169" i="99"/>
  <c r="H169" i="99" s="1"/>
  <c r="W171" i="107"/>
  <c r="V171" i="107" s="1"/>
  <c r="V172" i="112"/>
  <c r="H172" i="112"/>
  <c r="H167" i="111"/>
  <c r="F171" i="110"/>
  <c r="X171" i="110"/>
  <c r="F172" i="109"/>
  <c r="X172" i="109"/>
  <c r="U172" i="108"/>
  <c r="E172" i="108" s="1"/>
  <c r="I171" i="108"/>
  <c r="W172" i="108"/>
  <c r="H171" i="107"/>
  <c r="H168" i="106"/>
  <c r="U167" i="105"/>
  <c r="E167" i="105" s="1"/>
  <c r="I166" i="105"/>
  <c r="V171" i="104"/>
  <c r="H171" i="104"/>
  <c r="V171" i="103"/>
  <c r="H171" i="103"/>
  <c r="V172" i="102"/>
  <c r="H172" i="102"/>
  <c r="F167" i="101"/>
  <c r="X167" i="101"/>
  <c r="X145" i="98"/>
  <c r="F145" i="98"/>
  <c r="V169" i="99" l="1"/>
  <c r="W167" i="105"/>
  <c r="U163" i="113"/>
  <c r="E163" i="113" s="1"/>
  <c r="I162" i="113"/>
  <c r="W163" i="113"/>
  <c r="V141" i="95"/>
  <c r="H141" i="95"/>
  <c r="U144" i="94"/>
  <c r="I143" i="94"/>
  <c r="W165" i="100"/>
  <c r="V165" i="100" s="1"/>
  <c r="H165" i="100"/>
  <c r="U173" i="115"/>
  <c r="E173" i="115" s="1"/>
  <c r="I172" i="115"/>
  <c r="U168" i="114"/>
  <c r="E168" i="114" s="1"/>
  <c r="I167" i="114"/>
  <c r="F172" i="112"/>
  <c r="X172" i="112"/>
  <c r="F167" i="111"/>
  <c r="X167" i="111"/>
  <c r="U172" i="110"/>
  <c r="E172" i="110" s="1"/>
  <c r="I171" i="110"/>
  <c r="U173" i="109"/>
  <c r="E173" i="109" s="1"/>
  <c r="I172" i="109"/>
  <c r="V172" i="108"/>
  <c r="H172" i="108"/>
  <c r="F171" i="107"/>
  <c r="X171" i="107"/>
  <c r="F168" i="106"/>
  <c r="X168" i="106"/>
  <c r="V167" i="105"/>
  <c r="H167" i="105"/>
  <c r="F171" i="104"/>
  <c r="X171" i="104"/>
  <c r="F171" i="103"/>
  <c r="X171" i="103"/>
  <c r="F172" i="102"/>
  <c r="X172" i="102"/>
  <c r="U168" i="101"/>
  <c r="E168" i="101" s="1"/>
  <c r="I167" i="101"/>
  <c r="F169" i="99"/>
  <c r="X169" i="99"/>
  <c r="U146" i="98"/>
  <c r="I145" i="98"/>
  <c r="W173" i="115" l="1"/>
  <c r="W173" i="109"/>
  <c r="W168" i="101"/>
  <c r="H163" i="113"/>
  <c r="V163" i="113"/>
  <c r="W172" i="110"/>
  <c r="V172" i="110" s="1"/>
  <c r="W168" i="114"/>
  <c r="V168" i="114" s="1"/>
  <c r="X141" i="95"/>
  <c r="F141" i="95"/>
  <c r="W144" i="94"/>
  <c r="E144" i="94"/>
  <c r="F165" i="100"/>
  <c r="X165" i="100"/>
  <c r="V173" i="115"/>
  <c r="H173" i="115"/>
  <c r="H168" i="114"/>
  <c r="U173" i="112"/>
  <c r="E173" i="112" s="1"/>
  <c r="I172" i="112"/>
  <c r="U168" i="111"/>
  <c r="E168" i="111" s="1"/>
  <c r="I167" i="111"/>
  <c r="H172" i="110"/>
  <c r="V173" i="109"/>
  <c r="H173" i="109"/>
  <c r="F172" i="108"/>
  <c r="X172" i="108"/>
  <c r="U172" i="107"/>
  <c r="E172" i="107" s="1"/>
  <c r="I171" i="107"/>
  <c r="U169" i="106"/>
  <c r="E169" i="106" s="1"/>
  <c r="I168" i="106"/>
  <c r="F167" i="105"/>
  <c r="X167" i="105"/>
  <c r="U172" i="104"/>
  <c r="E172" i="104" s="1"/>
  <c r="I171" i="104"/>
  <c r="U172" i="103"/>
  <c r="E172" i="103" s="1"/>
  <c r="I171" i="103"/>
  <c r="U173" i="102"/>
  <c r="E173" i="102" s="1"/>
  <c r="I172" i="102"/>
  <c r="V168" i="101"/>
  <c r="H168" i="101"/>
  <c r="U170" i="99"/>
  <c r="E170" i="99" s="1"/>
  <c r="I169" i="99"/>
  <c r="W146" i="98"/>
  <c r="E146" i="98"/>
  <c r="W173" i="102" l="1"/>
  <c r="W170" i="99"/>
  <c r="W168" i="111"/>
  <c r="W169" i="106"/>
  <c r="W172" i="104"/>
  <c r="W172" i="107"/>
  <c r="V172" i="107" s="1"/>
  <c r="W173" i="112"/>
  <c r="V173" i="112" s="1"/>
  <c r="F163" i="113"/>
  <c r="X163" i="113"/>
  <c r="W172" i="103"/>
  <c r="U142" i="95"/>
  <c r="I141" i="95"/>
  <c r="V144" i="94"/>
  <c r="H144" i="94"/>
  <c r="U166" i="100"/>
  <c r="E166" i="100" s="1"/>
  <c r="I165" i="100"/>
  <c r="F173" i="115"/>
  <c r="X173" i="115"/>
  <c r="F168" i="114"/>
  <c r="X168" i="114"/>
  <c r="H173" i="112"/>
  <c r="V168" i="111"/>
  <c r="H168" i="111"/>
  <c r="F172" i="110"/>
  <c r="X172" i="110"/>
  <c r="F173" i="109"/>
  <c r="X173" i="109"/>
  <c r="U173" i="108"/>
  <c r="E173" i="108" s="1"/>
  <c r="I172" i="108"/>
  <c r="W173" i="108"/>
  <c r="H172" i="107"/>
  <c r="V169" i="106"/>
  <c r="H169" i="106"/>
  <c r="U168" i="105"/>
  <c r="E168" i="105" s="1"/>
  <c r="I167" i="105"/>
  <c r="V172" i="104"/>
  <c r="H172" i="104"/>
  <c r="V172" i="103"/>
  <c r="H172" i="103"/>
  <c r="V173" i="102"/>
  <c r="H173" i="102"/>
  <c r="F168" i="101"/>
  <c r="X168" i="101"/>
  <c r="V170" i="99"/>
  <c r="H170" i="99"/>
  <c r="V146" i="98"/>
  <c r="H146" i="98"/>
  <c r="W168" i="105" l="1"/>
  <c r="I163" i="113"/>
  <c r="U164" i="113"/>
  <c r="E164" i="113" s="1"/>
  <c r="W164" i="113"/>
  <c r="W142" i="95"/>
  <c r="E142" i="95"/>
  <c r="X144" i="94"/>
  <c r="F144" i="94"/>
  <c r="W166" i="100"/>
  <c r="U174" i="115"/>
  <c r="E174" i="115" s="1"/>
  <c r="I173" i="115"/>
  <c r="U169" i="114"/>
  <c r="E169" i="114" s="1"/>
  <c r="I168" i="114"/>
  <c r="F173" i="112"/>
  <c r="X173" i="112"/>
  <c r="F168" i="111"/>
  <c r="X168" i="111"/>
  <c r="U173" i="110"/>
  <c r="E173" i="110" s="1"/>
  <c r="I172" i="110"/>
  <c r="U174" i="109"/>
  <c r="E174" i="109" s="1"/>
  <c r="I173" i="109"/>
  <c r="W174" i="109"/>
  <c r="V173" i="108"/>
  <c r="H173" i="108"/>
  <c r="F172" i="107"/>
  <c r="X172" i="107"/>
  <c r="F169" i="106"/>
  <c r="X169" i="106"/>
  <c r="V168" i="105"/>
  <c r="H168" i="105"/>
  <c r="F172" i="104"/>
  <c r="X172" i="104"/>
  <c r="F172" i="103"/>
  <c r="X172" i="103"/>
  <c r="F173" i="102"/>
  <c r="X173" i="102"/>
  <c r="U169" i="101"/>
  <c r="E169" i="101" s="1"/>
  <c r="I168" i="101"/>
  <c r="F170" i="99"/>
  <c r="X170" i="99"/>
  <c r="X146" i="98"/>
  <c r="F146" i="98"/>
  <c r="W169" i="114" l="1"/>
  <c r="W174" i="115"/>
  <c r="V174" i="115" s="1"/>
  <c r="V164" i="113"/>
  <c r="H164" i="113"/>
  <c r="W169" i="101"/>
  <c r="W173" i="110"/>
  <c r="V173" i="110" s="1"/>
  <c r="V142" i="95"/>
  <c r="H142" i="95"/>
  <c r="U145" i="94"/>
  <c r="I144" i="94"/>
  <c r="V166" i="100"/>
  <c r="H166" i="100"/>
  <c r="H174" i="115"/>
  <c r="V169" i="114"/>
  <c r="H169" i="114"/>
  <c r="U174" i="112"/>
  <c r="E174" i="112" s="1"/>
  <c r="I173" i="112"/>
  <c r="U169" i="111"/>
  <c r="E169" i="111" s="1"/>
  <c r="I168" i="111"/>
  <c r="H173" i="110"/>
  <c r="V174" i="109"/>
  <c r="H174" i="109"/>
  <c r="F173" i="108"/>
  <c r="X173" i="108"/>
  <c r="U173" i="107"/>
  <c r="E173" i="107" s="1"/>
  <c r="I172" i="107"/>
  <c r="U170" i="106"/>
  <c r="E170" i="106" s="1"/>
  <c r="I169" i="106"/>
  <c r="F168" i="105"/>
  <c r="X168" i="105"/>
  <c r="U173" i="104"/>
  <c r="E173" i="104" s="1"/>
  <c r="I172" i="104"/>
  <c r="W173" i="104"/>
  <c r="U173" i="103"/>
  <c r="E173" i="103" s="1"/>
  <c r="I172" i="103"/>
  <c r="U174" i="102"/>
  <c r="E174" i="102" s="1"/>
  <c r="I173" i="102"/>
  <c r="V169" i="101"/>
  <c r="H169" i="101"/>
  <c r="U171" i="99"/>
  <c r="E171" i="99" s="1"/>
  <c r="I170" i="99"/>
  <c r="U147" i="98"/>
  <c r="I146" i="98"/>
  <c r="W174" i="102" l="1"/>
  <c r="W169" i="111"/>
  <c r="W170" i="106"/>
  <c r="W171" i="99"/>
  <c r="V171" i="99" s="1"/>
  <c r="W173" i="107"/>
  <c r="W174" i="112"/>
  <c r="V174" i="112" s="1"/>
  <c r="F164" i="113"/>
  <c r="X164" i="113"/>
  <c r="W173" i="103"/>
  <c r="X142" i="95"/>
  <c r="F142" i="95"/>
  <c r="W145" i="94"/>
  <c r="E145" i="94"/>
  <c r="F166" i="100"/>
  <c r="X166" i="100"/>
  <c r="F174" i="115"/>
  <c r="X174" i="115"/>
  <c r="F169" i="114"/>
  <c r="X169" i="114"/>
  <c r="H174" i="112"/>
  <c r="V169" i="111"/>
  <c r="H169" i="111"/>
  <c r="F173" i="110"/>
  <c r="X173" i="110"/>
  <c r="F174" i="109"/>
  <c r="X174" i="109"/>
  <c r="U174" i="108"/>
  <c r="E174" i="108" s="1"/>
  <c r="I173" i="108"/>
  <c r="W174" i="108"/>
  <c r="V173" i="107"/>
  <c r="H173" i="107"/>
  <c r="V170" i="106"/>
  <c r="H170" i="106"/>
  <c r="U169" i="105"/>
  <c r="E169" i="105" s="1"/>
  <c r="I168" i="105"/>
  <c r="W169" i="105"/>
  <c r="V173" i="104"/>
  <c r="H173" i="104"/>
  <c r="V173" i="103"/>
  <c r="H173" i="103"/>
  <c r="V174" i="102"/>
  <c r="H174" i="102"/>
  <c r="F169" i="101"/>
  <c r="X169" i="101"/>
  <c r="H171" i="99"/>
  <c r="W147" i="98"/>
  <c r="E147" i="98"/>
  <c r="U165" i="113" l="1"/>
  <c r="E165" i="113" s="1"/>
  <c r="I164" i="113"/>
  <c r="U143" i="95"/>
  <c r="I142" i="95"/>
  <c r="V145" i="94"/>
  <c r="H145" i="94"/>
  <c r="I166" i="100"/>
  <c r="U167" i="100"/>
  <c r="E167" i="100" s="1"/>
  <c r="U175" i="115"/>
  <c r="E175" i="115" s="1"/>
  <c r="I174" i="115"/>
  <c r="W175" i="115"/>
  <c r="U170" i="114"/>
  <c r="E170" i="114" s="1"/>
  <c r="I169" i="114"/>
  <c r="F174" i="112"/>
  <c r="X174" i="112"/>
  <c r="F169" i="111"/>
  <c r="X169" i="111"/>
  <c r="U174" i="110"/>
  <c r="E174" i="110" s="1"/>
  <c r="I173" i="110"/>
  <c r="U175" i="109"/>
  <c r="E175" i="109" s="1"/>
  <c r="I174" i="109"/>
  <c r="W175" i="109"/>
  <c r="V174" i="108"/>
  <c r="H174" i="108"/>
  <c r="F173" i="107"/>
  <c r="X173" i="107"/>
  <c r="F170" i="106"/>
  <c r="X170" i="106"/>
  <c r="V169" i="105"/>
  <c r="H169" i="105"/>
  <c r="F173" i="104"/>
  <c r="X173" i="104"/>
  <c r="F173" i="103"/>
  <c r="X173" i="103"/>
  <c r="F174" i="102"/>
  <c r="X174" i="102"/>
  <c r="U170" i="101"/>
  <c r="E170" i="101" s="1"/>
  <c r="I169" i="101"/>
  <c r="F171" i="99"/>
  <c r="X171" i="99"/>
  <c r="V147" i="98"/>
  <c r="H147" i="98"/>
  <c r="W170" i="114" l="1"/>
  <c r="W165" i="113"/>
  <c r="W174" i="110"/>
  <c r="W167" i="100"/>
  <c r="W143" i="95"/>
  <c r="E143" i="95"/>
  <c r="X145" i="94"/>
  <c r="F145" i="94"/>
  <c r="W170" i="101"/>
  <c r="H167" i="100"/>
  <c r="V167" i="100"/>
  <c r="V175" i="115"/>
  <c r="H175" i="115"/>
  <c r="V170" i="114"/>
  <c r="H170" i="114"/>
  <c r="U175" i="112"/>
  <c r="E175" i="112" s="1"/>
  <c r="I174" i="112"/>
  <c r="W175" i="112"/>
  <c r="U170" i="111"/>
  <c r="E170" i="111" s="1"/>
  <c r="I169" i="111"/>
  <c r="W170" i="111"/>
  <c r="V174" i="110"/>
  <c r="H174" i="110"/>
  <c r="V175" i="109"/>
  <c r="H175" i="109"/>
  <c r="F174" i="108"/>
  <c r="X174" i="108"/>
  <c r="U174" i="107"/>
  <c r="E174" i="107" s="1"/>
  <c r="I173" i="107"/>
  <c r="U171" i="106"/>
  <c r="E171" i="106" s="1"/>
  <c r="I170" i="106"/>
  <c r="F169" i="105"/>
  <c r="X169" i="105"/>
  <c r="U174" i="104"/>
  <c r="E174" i="104" s="1"/>
  <c r="I173" i="104"/>
  <c r="U174" i="103"/>
  <c r="E174" i="103" s="1"/>
  <c r="I173" i="103"/>
  <c r="U175" i="102"/>
  <c r="E175" i="102" s="1"/>
  <c r="I174" i="102"/>
  <c r="V170" i="101"/>
  <c r="H170" i="101"/>
  <c r="U172" i="99"/>
  <c r="E172" i="99" s="1"/>
  <c r="I171" i="99"/>
  <c r="X147" i="98"/>
  <c r="F147" i="98"/>
  <c r="W174" i="103" l="1"/>
  <c r="W171" i="106"/>
  <c r="W174" i="107"/>
  <c r="W175" i="102"/>
  <c r="W174" i="104"/>
  <c r="V165" i="113"/>
  <c r="H165" i="113"/>
  <c r="W172" i="99"/>
  <c r="V143" i="95"/>
  <c r="H143" i="95"/>
  <c r="U146" i="94"/>
  <c r="I145" i="94"/>
  <c r="F167" i="100"/>
  <c r="X167" i="100"/>
  <c r="F175" i="115"/>
  <c r="X175" i="115"/>
  <c r="F170" i="114"/>
  <c r="X170" i="114"/>
  <c r="V175" i="112"/>
  <c r="H175" i="112"/>
  <c r="V170" i="111"/>
  <c r="H170" i="111"/>
  <c r="F174" i="110"/>
  <c r="X174" i="110"/>
  <c r="F175" i="109"/>
  <c r="X175" i="109"/>
  <c r="U175" i="108"/>
  <c r="E175" i="108" s="1"/>
  <c r="I174" i="108"/>
  <c r="V174" i="107"/>
  <c r="H174" i="107"/>
  <c r="V171" i="106"/>
  <c r="H171" i="106"/>
  <c r="U170" i="105"/>
  <c r="E170" i="105" s="1"/>
  <c r="I169" i="105"/>
  <c r="V174" i="104"/>
  <c r="H174" i="104"/>
  <c r="V174" i="103"/>
  <c r="H174" i="103"/>
  <c r="V175" i="102"/>
  <c r="H175" i="102"/>
  <c r="F170" i="101"/>
  <c r="X170" i="101"/>
  <c r="V172" i="99"/>
  <c r="H172" i="99"/>
  <c r="U148" i="98"/>
  <c r="E148" i="98" s="1"/>
  <c r="I147" i="98"/>
  <c r="W175" i="108" l="1"/>
  <c r="F165" i="113"/>
  <c r="X165" i="113"/>
  <c r="X143" i="95"/>
  <c r="F143" i="95"/>
  <c r="W146" i="94"/>
  <c r="E146" i="94"/>
  <c r="U168" i="100"/>
  <c r="E168" i="100" s="1"/>
  <c r="I167" i="100"/>
  <c r="W170" i="105"/>
  <c r="V170" i="105" s="1"/>
  <c r="U176" i="115"/>
  <c r="E176" i="115" s="1"/>
  <c r="I175" i="115"/>
  <c r="U171" i="114"/>
  <c r="E171" i="114" s="1"/>
  <c r="I170" i="114"/>
  <c r="W171" i="114"/>
  <c r="F175" i="112"/>
  <c r="X175" i="112"/>
  <c r="F170" i="111"/>
  <c r="X170" i="111"/>
  <c r="U175" i="110"/>
  <c r="E175" i="110" s="1"/>
  <c r="I174" i="110"/>
  <c r="W175" i="110"/>
  <c r="U176" i="109"/>
  <c r="E176" i="109" s="1"/>
  <c r="I175" i="109"/>
  <c r="V175" i="108"/>
  <c r="H175" i="108"/>
  <c r="F174" i="107"/>
  <c r="X174" i="107"/>
  <c r="F171" i="106"/>
  <c r="X171" i="106"/>
  <c r="H170" i="105"/>
  <c r="F174" i="104"/>
  <c r="X174" i="104"/>
  <c r="F174" i="103"/>
  <c r="X174" i="103"/>
  <c r="F175" i="102"/>
  <c r="X175" i="102"/>
  <c r="U171" i="101"/>
  <c r="E171" i="101" s="1"/>
  <c r="I170" i="101"/>
  <c r="W171" i="101"/>
  <c r="F172" i="99"/>
  <c r="X172" i="99"/>
  <c r="W148" i="98"/>
  <c r="W176" i="109" l="1"/>
  <c r="U166" i="113"/>
  <c r="E166" i="113" s="1"/>
  <c r="I165" i="113"/>
  <c r="W166" i="113"/>
  <c r="W176" i="115"/>
  <c r="V176" i="115" s="1"/>
  <c r="U144" i="95"/>
  <c r="I143" i="95"/>
  <c r="V146" i="94"/>
  <c r="H146" i="94"/>
  <c r="W168" i="100"/>
  <c r="V168" i="100" s="1"/>
  <c r="H168" i="100"/>
  <c r="H176" i="115"/>
  <c r="V171" i="114"/>
  <c r="H171" i="114"/>
  <c r="U176" i="112"/>
  <c r="E176" i="112" s="1"/>
  <c r="I175" i="112"/>
  <c r="W176" i="112"/>
  <c r="U171" i="111"/>
  <c r="E171" i="111" s="1"/>
  <c r="I170" i="111"/>
  <c r="V175" i="110"/>
  <c r="H175" i="110"/>
  <c r="V176" i="109"/>
  <c r="H176" i="109"/>
  <c r="F175" i="108"/>
  <c r="X175" i="108"/>
  <c r="U175" i="107"/>
  <c r="E175" i="107" s="1"/>
  <c r="I174" i="107"/>
  <c r="W175" i="107"/>
  <c r="U172" i="106"/>
  <c r="E172" i="106" s="1"/>
  <c r="I171" i="106"/>
  <c r="F170" i="105"/>
  <c r="X170" i="105"/>
  <c r="U175" i="104"/>
  <c r="E175" i="104" s="1"/>
  <c r="I174" i="104"/>
  <c r="U175" i="103"/>
  <c r="E175" i="103" s="1"/>
  <c r="I174" i="103"/>
  <c r="U176" i="102"/>
  <c r="E176" i="102" s="1"/>
  <c r="I175" i="102"/>
  <c r="W176" i="102"/>
  <c r="V171" i="101"/>
  <c r="H171" i="101"/>
  <c r="U173" i="99"/>
  <c r="E173" i="99" s="1"/>
  <c r="I172" i="99"/>
  <c r="V148" i="98"/>
  <c r="H148" i="98"/>
  <c r="W173" i="99" l="1"/>
  <c r="H166" i="113"/>
  <c r="V166" i="113"/>
  <c r="W175" i="103"/>
  <c r="W172" i="106"/>
  <c r="W171" i="111"/>
  <c r="V171" i="111" s="1"/>
  <c r="W144" i="95"/>
  <c r="E144" i="95"/>
  <c r="X146" i="94"/>
  <c r="F146" i="94"/>
  <c r="F168" i="100"/>
  <c r="X168" i="100"/>
  <c r="W175" i="104"/>
  <c r="V175" i="104" s="1"/>
  <c r="F176" i="115"/>
  <c r="X176" i="115"/>
  <c r="F171" i="114"/>
  <c r="X171" i="114"/>
  <c r="V176" i="112"/>
  <c r="H176" i="112"/>
  <c r="H171" i="111"/>
  <c r="F175" i="110"/>
  <c r="X175" i="110"/>
  <c r="F176" i="109"/>
  <c r="X176" i="109"/>
  <c r="U176" i="108"/>
  <c r="E176" i="108" s="1"/>
  <c r="I175" i="108"/>
  <c r="W176" i="108"/>
  <c r="V175" i="107"/>
  <c r="H175" i="107"/>
  <c r="V172" i="106"/>
  <c r="H172" i="106"/>
  <c r="U171" i="105"/>
  <c r="E171" i="105" s="1"/>
  <c r="I170" i="105"/>
  <c r="W171" i="105"/>
  <c r="H175" i="104"/>
  <c r="V175" i="103"/>
  <c r="H175" i="103"/>
  <c r="V176" i="102"/>
  <c r="H176" i="102"/>
  <c r="F171" i="101"/>
  <c r="X171" i="101"/>
  <c r="V173" i="99"/>
  <c r="H173" i="99"/>
  <c r="X148" i="98"/>
  <c r="F148" i="98"/>
  <c r="F166" i="113" l="1"/>
  <c r="X166" i="113"/>
  <c r="V144" i="95"/>
  <c r="H144" i="95"/>
  <c r="U147" i="94"/>
  <c r="I146" i="94"/>
  <c r="I168" i="100"/>
  <c r="U169" i="100"/>
  <c r="E169" i="100" s="1"/>
  <c r="U177" i="115"/>
  <c r="E177" i="115" s="1"/>
  <c r="I176" i="115"/>
  <c r="U172" i="114"/>
  <c r="E172" i="114" s="1"/>
  <c r="I171" i="114"/>
  <c r="F176" i="112"/>
  <c r="X176" i="112"/>
  <c r="F171" i="111"/>
  <c r="X171" i="111"/>
  <c r="U176" i="110"/>
  <c r="E176" i="110" s="1"/>
  <c r="I175" i="110"/>
  <c r="U177" i="109"/>
  <c r="E177" i="109" s="1"/>
  <c r="I176" i="109"/>
  <c r="V176" i="108"/>
  <c r="H176" i="108"/>
  <c r="F175" i="107"/>
  <c r="X175" i="107"/>
  <c r="F172" i="106"/>
  <c r="X172" i="106"/>
  <c r="V171" i="105"/>
  <c r="H171" i="105"/>
  <c r="F175" i="104"/>
  <c r="X175" i="104"/>
  <c r="F175" i="103"/>
  <c r="X175" i="103"/>
  <c r="F176" i="102"/>
  <c r="X176" i="102"/>
  <c r="U172" i="101"/>
  <c r="E172" i="101" s="1"/>
  <c r="I171" i="101"/>
  <c r="F173" i="99"/>
  <c r="X173" i="99"/>
  <c r="U149" i="98"/>
  <c r="E149" i="98" s="1"/>
  <c r="I148" i="98"/>
  <c r="W176" i="110" l="1"/>
  <c r="W172" i="114"/>
  <c r="W177" i="109"/>
  <c r="W172" i="101"/>
  <c r="W177" i="115"/>
  <c r="V177" i="115" s="1"/>
  <c r="I166" i="113"/>
  <c r="U167" i="113"/>
  <c r="E167" i="113" s="1"/>
  <c r="W167" i="113"/>
  <c r="X144" i="95"/>
  <c r="F144" i="95"/>
  <c r="W147" i="94"/>
  <c r="E147" i="94"/>
  <c r="W169" i="100"/>
  <c r="V169" i="100" s="1"/>
  <c r="H169" i="100"/>
  <c r="H177" i="115"/>
  <c r="V172" i="114"/>
  <c r="H172" i="114"/>
  <c r="U177" i="112"/>
  <c r="E177" i="112" s="1"/>
  <c r="I176" i="112"/>
  <c r="U172" i="111"/>
  <c r="E172" i="111" s="1"/>
  <c r="I171" i="111"/>
  <c r="V176" i="110"/>
  <c r="H176" i="110"/>
  <c r="V177" i="109"/>
  <c r="H177" i="109"/>
  <c r="F176" i="108"/>
  <c r="X176" i="108"/>
  <c r="U176" i="107"/>
  <c r="E176" i="107" s="1"/>
  <c r="I175" i="107"/>
  <c r="U173" i="106"/>
  <c r="E173" i="106" s="1"/>
  <c r="I172" i="106"/>
  <c r="F171" i="105"/>
  <c r="X171" i="105"/>
  <c r="U176" i="104"/>
  <c r="E176" i="104" s="1"/>
  <c r="I175" i="104"/>
  <c r="U176" i="103"/>
  <c r="E176" i="103" s="1"/>
  <c r="I175" i="103"/>
  <c r="U177" i="102"/>
  <c r="E177" i="102" s="1"/>
  <c r="I176" i="102"/>
  <c r="V172" i="101"/>
  <c r="H172" i="101"/>
  <c r="W149" i="98"/>
  <c r="V149" i="98" s="1"/>
  <c r="U174" i="99"/>
  <c r="E174" i="99" s="1"/>
  <c r="I173" i="99"/>
  <c r="H149" i="98"/>
  <c r="W177" i="112" l="1"/>
  <c r="W176" i="104"/>
  <c r="W174" i="99"/>
  <c r="W177" i="102"/>
  <c r="W176" i="107"/>
  <c r="V176" i="107" s="1"/>
  <c r="V167" i="113"/>
  <c r="H167" i="113"/>
  <c r="W176" i="103"/>
  <c r="V176" i="103" s="1"/>
  <c r="W173" i="106"/>
  <c r="W172" i="111"/>
  <c r="V172" i="111" s="1"/>
  <c r="U145" i="95"/>
  <c r="I144" i="95"/>
  <c r="V147" i="94"/>
  <c r="H147" i="94"/>
  <c r="F169" i="100"/>
  <c r="X169" i="100"/>
  <c r="F177" i="115"/>
  <c r="X177" i="115"/>
  <c r="F172" i="114"/>
  <c r="X172" i="114"/>
  <c r="V177" i="112"/>
  <c r="H177" i="112"/>
  <c r="H172" i="111"/>
  <c r="F176" i="110"/>
  <c r="X176" i="110"/>
  <c r="F177" i="109"/>
  <c r="X177" i="109"/>
  <c r="U177" i="108"/>
  <c r="E177" i="108" s="1"/>
  <c r="I176" i="108"/>
  <c r="W177" i="108"/>
  <c r="H176" i="107"/>
  <c r="V173" i="106"/>
  <c r="H173" i="106"/>
  <c r="U172" i="105"/>
  <c r="E172" i="105" s="1"/>
  <c r="I171" i="105"/>
  <c r="V176" i="104"/>
  <c r="H176" i="104"/>
  <c r="H176" i="103"/>
  <c r="V177" i="102"/>
  <c r="H177" i="102"/>
  <c r="F172" i="101"/>
  <c r="X172" i="101"/>
  <c r="V174" i="99"/>
  <c r="H174" i="99"/>
  <c r="X149" i="98"/>
  <c r="F149" i="98"/>
  <c r="W172" i="105" l="1"/>
  <c r="F167" i="113"/>
  <c r="X167" i="113"/>
  <c r="W145" i="95"/>
  <c r="E145" i="95"/>
  <c r="X147" i="94"/>
  <c r="F147" i="94"/>
  <c r="I169" i="100"/>
  <c r="U170" i="100"/>
  <c r="E170" i="100" s="1"/>
  <c r="U178" i="115"/>
  <c r="E178" i="115" s="1"/>
  <c r="I177" i="115"/>
  <c r="U173" i="114"/>
  <c r="E173" i="114" s="1"/>
  <c r="I172" i="114"/>
  <c r="F177" i="112"/>
  <c r="X177" i="112"/>
  <c r="F172" i="111"/>
  <c r="X172" i="111"/>
  <c r="U177" i="110"/>
  <c r="E177" i="110" s="1"/>
  <c r="I176" i="110"/>
  <c r="U178" i="109"/>
  <c r="E178" i="109" s="1"/>
  <c r="I177" i="109"/>
  <c r="V177" i="108"/>
  <c r="H177" i="108"/>
  <c r="F176" i="107"/>
  <c r="X176" i="107"/>
  <c r="F173" i="106"/>
  <c r="X173" i="106"/>
  <c r="V172" i="105"/>
  <c r="H172" i="105"/>
  <c r="F176" i="104"/>
  <c r="X176" i="104"/>
  <c r="F176" i="103"/>
  <c r="X176" i="103"/>
  <c r="F177" i="102"/>
  <c r="X177" i="102"/>
  <c r="U173" i="101"/>
  <c r="E173" i="101" s="1"/>
  <c r="I172" i="101"/>
  <c r="F174" i="99"/>
  <c r="X174" i="99"/>
  <c r="U150" i="98"/>
  <c r="E150" i="98" s="1"/>
  <c r="I149" i="98"/>
  <c r="W173" i="101" l="1"/>
  <c r="W177" i="110"/>
  <c r="W178" i="109"/>
  <c r="W178" i="115"/>
  <c r="V178" i="115" s="1"/>
  <c r="W173" i="114"/>
  <c r="V173" i="114" s="1"/>
  <c r="U168" i="113"/>
  <c r="E168" i="113" s="1"/>
  <c r="I167" i="113"/>
  <c r="V145" i="95"/>
  <c r="H145" i="95"/>
  <c r="U148" i="94"/>
  <c r="I147" i="94"/>
  <c r="W170" i="100"/>
  <c r="V170" i="100" s="1"/>
  <c r="H170" i="100"/>
  <c r="H178" i="115"/>
  <c r="H173" i="114"/>
  <c r="U178" i="112"/>
  <c r="E178" i="112" s="1"/>
  <c r="I177" i="112"/>
  <c r="U173" i="111"/>
  <c r="E173" i="111" s="1"/>
  <c r="I172" i="111"/>
  <c r="V177" i="110"/>
  <c r="H177" i="110"/>
  <c r="V178" i="109"/>
  <c r="H178" i="109"/>
  <c r="F177" i="108"/>
  <c r="X177" i="108"/>
  <c r="U177" i="107"/>
  <c r="E177" i="107" s="1"/>
  <c r="I176" i="107"/>
  <c r="U174" i="106"/>
  <c r="E174" i="106" s="1"/>
  <c r="I173" i="106"/>
  <c r="F172" i="105"/>
  <c r="X172" i="105"/>
  <c r="U177" i="104"/>
  <c r="E177" i="104" s="1"/>
  <c r="I176" i="104"/>
  <c r="W177" i="104"/>
  <c r="U177" i="103"/>
  <c r="E177" i="103" s="1"/>
  <c r="I176" i="103"/>
  <c r="U178" i="102"/>
  <c r="E178" i="102" s="1"/>
  <c r="I177" i="102"/>
  <c r="W178" i="102"/>
  <c r="V173" i="101"/>
  <c r="H173" i="101"/>
  <c r="W150" i="98"/>
  <c r="V150" i="98" s="1"/>
  <c r="U175" i="99"/>
  <c r="E175" i="99" s="1"/>
  <c r="I174" i="99"/>
  <c r="W173" i="111" l="1"/>
  <c r="W174" i="106"/>
  <c r="W177" i="107"/>
  <c r="W178" i="112"/>
  <c r="V178" i="112" s="1"/>
  <c r="W168" i="113"/>
  <c r="W177" i="103"/>
  <c r="V177" i="103" s="1"/>
  <c r="X145" i="95"/>
  <c r="F145" i="95"/>
  <c r="W148" i="94"/>
  <c r="E148" i="94"/>
  <c r="W175" i="99"/>
  <c r="V175" i="99" s="1"/>
  <c r="F170" i="100"/>
  <c r="X170" i="100"/>
  <c r="H150" i="98"/>
  <c r="F178" i="115"/>
  <c r="X178" i="115"/>
  <c r="F173" i="114"/>
  <c r="X173" i="114"/>
  <c r="H178" i="112"/>
  <c r="V173" i="111"/>
  <c r="H173" i="111"/>
  <c r="F177" i="110"/>
  <c r="X177" i="110"/>
  <c r="F178" i="109"/>
  <c r="X178" i="109"/>
  <c r="U178" i="108"/>
  <c r="E178" i="108" s="1"/>
  <c r="I177" i="108"/>
  <c r="W178" i="108"/>
  <c r="V177" i="107"/>
  <c r="H177" i="107"/>
  <c r="V174" i="106"/>
  <c r="H174" i="106"/>
  <c r="U173" i="105"/>
  <c r="E173" i="105" s="1"/>
  <c r="I172" i="105"/>
  <c r="W173" i="105"/>
  <c r="V177" i="104"/>
  <c r="H177" i="104"/>
  <c r="H177" i="103"/>
  <c r="V178" i="102"/>
  <c r="H178" i="102"/>
  <c r="F173" i="101"/>
  <c r="X173" i="101"/>
  <c r="H175" i="99"/>
  <c r="X150" i="98"/>
  <c r="F150" i="98"/>
  <c r="H168" i="113" l="1"/>
  <c r="V168" i="113"/>
  <c r="U146" i="95"/>
  <c r="I145" i="95"/>
  <c r="V148" i="94"/>
  <c r="H148" i="94"/>
  <c r="I170" i="100"/>
  <c r="U171" i="100"/>
  <c r="E171" i="100" s="1"/>
  <c r="U179" i="115"/>
  <c r="E179" i="115" s="1"/>
  <c r="I178" i="115"/>
  <c r="W179" i="115"/>
  <c r="U174" i="114"/>
  <c r="E174" i="114" s="1"/>
  <c r="I173" i="114"/>
  <c r="F178" i="112"/>
  <c r="X178" i="112"/>
  <c r="F173" i="111"/>
  <c r="X173" i="111"/>
  <c r="U178" i="110"/>
  <c r="E178" i="110" s="1"/>
  <c r="I177" i="110"/>
  <c r="U179" i="109"/>
  <c r="E179" i="109" s="1"/>
  <c r="I178" i="109"/>
  <c r="V178" i="108"/>
  <c r="H178" i="108"/>
  <c r="F177" i="107"/>
  <c r="X177" i="107"/>
  <c r="F174" i="106"/>
  <c r="X174" i="106"/>
  <c r="V173" i="105"/>
  <c r="H173" i="105"/>
  <c r="F177" i="104"/>
  <c r="X177" i="104"/>
  <c r="F177" i="103"/>
  <c r="X177" i="103"/>
  <c r="F178" i="102"/>
  <c r="X178" i="102"/>
  <c r="U174" i="101"/>
  <c r="E174" i="101" s="1"/>
  <c r="I173" i="101"/>
  <c r="F175" i="99"/>
  <c r="X175" i="99"/>
  <c r="U151" i="98"/>
  <c r="E151" i="98" s="1"/>
  <c r="I150" i="98"/>
  <c r="W174" i="101" l="1"/>
  <c r="W178" i="110"/>
  <c r="W174" i="114"/>
  <c r="V174" i="114" s="1"/>
  <c r="F168" i="113"/>
  <c r="X168" i="113"/>
  <c r="W179" i="109"/>
  <c r="V179" i="109" s="1"/>
  <c r="W146" i="95"/>
  <c r="E146" i="95"/>
  <c r="X148" i="94"/>
  <c r="F148" i="94"/>
  <c r="W171" i="100"/>
  <c r="V179" i="115"/>
  <c r="H179" i="115"/>
  <c r="H174" i="114"/>
  <c r="U179" i="112"/>
  <c r="E179" i="112" s="1"/>
  <c r="I178" i="112"/>
  <c r="U174" i="111"/>
  <c r="E174" i="111" s="1"/>
  <c r="I173" i="111"/>
  <c r="V178" i="110"/>
  <c r="H178" i="110"/>
  <c r="H179" i="109"/>
  <c r="F178" i="108"/>
  <c r="X178" i="108"/>
  <c r="U178" i="107"/>
  <c r="E178" i="107" s="1"/>
  <c r="I177" i="107"/>
  <c r="U175" i="106"/>
  <c r="E175" i="106" s="1"/>
  <c r="I174" i="106"/>
  <c r="W175" i="106"/>
  <c r="F173" i="105"/>
  <c r="X173" i="105"/>
  <c r="U178" i="104"/>
  <c r="E178" i="104" s="1"/>
  <c r="I177" i="104"/>
  <c r="U178" i="103"/>
  <c r="E178" i="103" s="1"/>
  <c r="I177" i="103"/>
  <c r="W178" i="103"/>
  <c r="U179" i="102"/>
  <c r="E179" i="102" s="1"/>
  <c r="I178" i="102"/>
  <c r="V174" i="101"/>
  <c r="H174" i="101"/>
  <c r="W151" i="98"/>
  <c r="V151" i="98" s="1"/>
  <c r="U176" i="99"/>
  <c r="E176" i="99" s="1"/>
  <c r="I175" i="99"/>
  <c r="H151" i="98"/>
  <c r="W174" i="111" l="1"/>
  <c r="U169" i="113"/>
  <c r="E169" i="113" s="1"/>
  <c r="I168" i="113"/>
  <c r="W176" i="99"/>
  <c r="W179" i="102"/>
  <c r="V179" i="102" s="1"/>
  <c r="W178" i="107"/>
  <c r="V178" i="107" s="1"/>
  <c r="W179" i="112"/>
  <c r="V146" i="95"/>
  <c r="H146" i="95"/>
  <c r="U149" i="94"/>
  <c r="I148" i="94"/>
  <c r="V171" i="100"/>
  <c r="H171" i="100"/>
  <c r="F179" i="115"/>
  <c r="X179" i="115"/>
  <c r="F174" i="114"/>
  <c r="X174" i="114"/>
  <c r="V179" i="112"/>
  <c r="H179" i="112"/>
  <c r="V174" i="111"/>
  <c r="H174" i="111"/>
  <c r="F178" i="110"/>
  <c r="X178" i="110"/>
  <c r="F179" i="109"/>
  <c r="X179" i="109"/>
  <c r="U179" i="108"/>
  <c r="E179" i="108" s="1"/>
  <c r="I178" i="108"/>
  <c r="W179" i="108"/>
  <c r="H178" i="107"/>
  <c r="V175" i="106"/>
  <c r="H175" i="106"/>
  <c r="U174" i="105"/>
  <c r="E174" i="105" s="1"/>
  <c r="I173" i="105"/>
  <c r="W178" i="104"/>
  <c r="V178" i="103"/>
  <c r="H178" i="103"/>
  <c r="H179" i="102"/>
  <c r="F174" i="101"/>
  <c r="X174" i="101"/>
  <c r="V176" i="99"/>
  <c r="H176" i="99"/>
  <c r="X151" i="98"/>
  <c r="F151" i="98"/>
  <c r="W169" i="113" l="1"/>
  <c r="W174" i="105"/>
  <c r="X146" i="95"/>
  <c r="F146" i="95"/>
  <c r="W149" i="94"/>
  <c r="E149" i="94"/>
  <c r="F171" i="100"/>
  <c r="X171" i="100"/>
  <c r="U180" i="115"/>
  <c r="E180" i="115" s="1"/>
  <c r="I179" i="115"/>
  <c r="W180" i="115"/>
  <c r="U175" i="114"/>
  <c r="E175" i="114" s="1"/>
  <c r="I174" i="114"/>
  <c r="F179" i="112"/>
  <c r="X179" i="112"/>
  <c r="F174" i="111"/>
  <c r="X174" i="111"/>
  <c r="U179" i="110"/>
  <c r="E179" i="110" s="1"/>
  <c r="I178" i="110"/>
  <c r="U180" i="109"/>
  <c r="E180" i="109" s="1"/>
  <c r="I179" i="109"/>
  <c r="W180" i="109"/>
  <c r="V179" i="108"/>
  <c r="H179" i="108"/>
  <c r="F178" i="107"/>
  <c r="X178" i="107"/>
  <c r="F175" i="106"/>
  <c r="X175" i="106"/>
  <c r="V174" i="105"/>
  <c r="H174" i="105"/>
  <c r="V178" i="104"/>
  <c r="H178" i="104"/>
  <c r="F178" i="103"/>
  <c r="X178" i="103"/>
  <c r="F179" i="102"/>
  <c r="X179" i="102"/>
  <c r="U175" i="101"/>
  <c r="E175" i="101" s="1"/>
  <c r="I174" i="101"/>
  <c r="W175" i="101"/>
  <c r="F176" i="99"/>
  <c r="X176" i="99"/>
  <c r="U152" i="98"/>
  <c r="E152" i="98" s="1"/>
  <c r="I151" i="98"/>
  <c r="W179" i="110" l="1"/>
  <c r="V169" i="113"/>
  <c r="H169" i="113"/>
  <c r="W175" i="114"/>
  <c r="V175" i="114" s="1"/>
  <c r="U147" i="95"/>
  <c r="I146" i="95"/>
  <c r="V149" i="94"/>
  <c r="H149" i="94"/>
  <c r="U172" i="100"/>
  <c r="E172" i="100" s="1"/>
  <c r="I171" i="100"/>
  <c r="V180" i="115"/>
  <c r="H180" i="115"/>
  <c r="H175" i="114"/>
  <c r="U180" i="112"/>
  <c r="E180" i="112" s="1"/>
  <c r="I179" i="112"/>
  <c r="U175" i="111"/>
  <c r="E175" i="111" s="1"/>
  <c r="I174" i="111"/>
  <c r="V179" i="110"/>
  <c r="H179" i="110"/>
  <c r="V180" i="109"/>
  <c r="H180" i="109"/>
  <c r="F179" i="108"/>
  <c r="X179" i="108"/>
  <c r="U179" i="107"/>
  <c r="E179" i="107" s="1"/>
  <c r="I178" i="107"/>
  <c r="U176" i="106"/>
  <c r="E176" i="106" s="1"/>
  <c r="I175" i="106"/>
  <c r="F174" i="105"/>
  <c r="X174" i="105"/>
  <c r="F178" i="104"/>
  <c r="X178" i="104"/>
  <c r="U179" i="103"/>
  <c r="E179" i="103" s="1"/>
  <c r="I178" i="103"/>
  <c r="U180" i="102"/>
  <c r="E180" i="102" s="1"/>
  <c r="I179" i="102"/>
  <c r="V175" i="101"/>
  <c r="H175" i="101"/>
  <c r="U177" i="99"/>
  <c r="E177" i="99" s="1"/>
  <c r="I176" i="99"/>
  <c r="W177" i="99"/>
  <c r="W152" i="98"/>
  <c r="W179" i="107" l="1"/>
  <c r="W179" i="103"/>
  <c r="W176" i="106"/>
  <c r="W175" i="111"/>
  <c r="V175" i="111" s="1"/>
  <c r="W180" i="102"/>
  <c r="V180" i="102" s="1"/>
  <c r="F169" i="113"/>
  <c r="X169" i="113"/>
  <c r="W147" i="95"/>
  <c r="E147" i="95"/>
  <c r="X149" i="94"/>
  <c r="F149" i="94"/>
  <c r="W172" i="100"/>
  <c r="V172" i="100" s="1"/>
  <c r="H172" i="100"/>
  <c r="F180" i="115"/>
  <c r="X180" i="115"/>
  <c r="F175" i="114"/>
  <c r="X175" i="114"/>
  <c r="W180" i="112"/>
  <c r="H175" i="111"/>
  <c r="F179" i="110"/>
  <c r="X179" i="110"/>
  <c r="F180" i="109"/>
  <c r="X180" i="109"/>
  <c r="U180" i="108"/>
  <c r="E180" i="108" s="1"/>
  <c r="I179" i="108"/>
  <c r="V179" i="107"/>
  <c r="H179" i="107"/>
  <c r="V176" i="106"/>
  <c r="H176" i="106"/>
  <c r="U175" i="105"/>
  <c r="E175" i="105" s="1"/>
  <c r="I174" i="105"/>
  <c r="U179" i="104"/>
  <c r="E179" i="104" s="1"/>
  <c r="I178" i="104"/>
  <c r="W179" i="104"/>
  <c r="V179" i="103"/>
  <c r="H179" i="103"/>
  <c r="H180" i="102"/>
  <c r="F175" i="101"/>
  <c r="X175" i="101"/>
  <c r="V177" i="99"/>
  <c r="H177" i="99"/>
  <c r="V152" i="98"/>
  <c r="H152" i="98"/>
  <c r="W175" i="105" l="1"/>
  <c r="I169" i="113"/>
  <c r="U170" i="113"/>
  <c r="E170" i="113" s="1"/>
  <c r="W170" i="113"/>
  <c r="W180" i="108"/>
  <c r="V180" i="108" s="1"/>
  <c r="V147" i="95"/>
  <c r="H147" i="95"/>
  <c r="U150" i="94"/>
  <c r="I149" i="94"/>
  <c r="F172" i="100"/>
  <c r="X172" i="100"/>
  <c r="U181" i="115"/>
  <c r="E181" i="115" s="1"/>
  <c r="I180" i="115"/>
  <c r="U176" i="114"/>
  <c r="E176" i="114" s="1"/>
  <c r="I175" i="114"/>
  <c r="V180" i="112"/>
  <c r="H180" i="112"/>
  <c r="F175" i="111"/>
  <c r="X175" i="111"/>
  <c r="U180" i="110"/>
  <c r="E180" i="110" s="1"/>
  <c r="I179" i="110"/>
  <c r="U181" i="109"/>
  <c r="E181" i="109" s="1"/>
  <c r="I180" i="109"/>
  <c r="H180" i="108"/>
  <c r="F179" i="107"/>
  <c r="X179" i="107"/>
  <c r="F176" i="106"/>
  <c r="X176" i="106"/>
  <c r="V175" i="105"/>
  <c r="H175" i="105"/>
  <c r="V179" i="104"/>
  <c r="H179" i="104"/>
  <c r="F179" i="103"/>
  <c r="X179" i="103"/>
  <c r="F180" i="102"/>
  <c r="X180" i="102"/>
  <c r="U176" i="101"/>
  <c r="E176" i="101" s="1"/>
  <c r="I175" i="101"/>
  <c r="W176" i="101"/>
  <c r="F177" i="99"/>
  <c r="X177" i="99"/>
  <c r="X152" i="98"/>
  <c r="F152" i="98"/>
  <c r="W181" i="115" l="1"/>
  <c r="W181" i="109"/>
  <c r="H170" i="113"/>
  <c r="V170" i="113"/>
  <c r="W180" i="110"/>
  <c r="V180" i="110" s="1"/>
  <c r="W176" i="114"/>
  <c r="V176" i="114" s="1"/>
  <c r="X147" i="95"/>
  <c r="F147" i="95"/>
  <c r="W150" i="94"/>
  <c r="E150" i="94"/>
  <c r="I172" i="100"/>
  <c r="U173" i="100"/>
  <c r="E173" i="100" s="1"/>
  <c r="V181" i="115"/>
  <c r="H181" i="115"/>
  <c r="H176" i="114"/>
  <c r="F180" i="112"/>
  <c r="X180" i="112"/>
  <c r="U176" i="111"/>
  <c r="E176" i="111" s="1"/>
  <c r="I175" i="111"/>
  <c r="H180" i="110"/>
  <c r="V181" i="109"/>
  <c r="H181" i="109"/>
  <c r="F180" i="108"/>
  <c r="X180" i="108"/>
  <c r="U180" i="107"/>
  <c r="E180" i="107" s="1"/>
  <c r="I179" i="107"/>
  <c r="W180" i="107"/>
  <c r="U177" i="106"/>
  <c r="E177" i="106" s="1"/>
  <c r="I176" i="106"/>
  <c r="F175" i="105"/>
  <c r="X175" i="105"/>
  <c r="F179" i="104"/>
  <c r="X179" i="104"/>
  <c r="U180" i="103"/>
  <c r="E180" i="103" s="1"/>
  <c r="I179" i="103"/>
  <c r="W180" i="103"/>
  <c r="U181" i="102"/>
  <c r="E181" i="102" s="1"/>
  <c r="I180" i="102"/>
  <c r="V176" i="101"/>
  <c r="H176" i="101"/>
  <c r="U178" i="99"/>
  <c r="E178" i="99" s="1"/>
  <c r="I177" i="99"/>
  <c r="U153" i="98"/>
  <c r="E153" i="98" s="1"/>
  <c r="I152" i="98"/>
  <c r="W178" i="99" l="1"/>
  <c r="W177" i="106"/>
  <c r="W176" i="111"/>
  <c r="V176" i="111" s="1"/>
  <c r="W181" i="102"/>
  <c r="F170" i="113"/>
  <c r="X170" i="113"/>
  <c r="U148" i="95"/>
  <c r="I147" i="95"/>
  <c r="V150" i="94"/>
  <c r="H150" i="94"/>
  <c r="W173" i="100"/>
  <c r="V173" i="100" s="1"/>
  <c r="H173" i="100"/>
  <c r="F181" i="115"/>
  <c r="X181" i="115"/>
  <c r="F176" i="114"/>
  <c r="X176" i="114"/>
  <c r="U181" i="112"/>
  <c r="E181" i="112" s="1"/>
  <c r="I180" i="112"/>
  <c r="H176" i="111"/>
  <c r="F180" i="110"/>
  <c r="X180" i="110"/>
  <c r="F181" i="109"/>
  <c r="X181" i="109"/>
  <c r="U181" i="108"/>
  <c r="E181" i="108" s="1"/>
  <c r="I180" i="108"/>
  <c r="V180" i="107"/>
  <c r="H180" i="107"/>
  <c r="V177" i="106"/>
  <c r="H177" i="106"/>
  <c r="U176" i="105"/>
  <c r="E176" i="105" s="1"/>
  <c r="I175" i="105"/>
  <c r="U180" i="104"/>
  <c r="E180" i="104" s="1"/>
  <c r="I179" i="104"/>
  <c r="V180" i="103"/>
  <c r="H180" i="103"/>
  <c r="V181" i="102"/>
  <c r="H181" i="102"/>
  <c r="F176" i="101"/>
  <c r="X176" i="101"/>
  <c r="V178" i="99"/>
  <c r="H178" i="99"/>
  <c r="W153" i="98"/>
  <c r="W176" i="105" l="1"/>
  <c r="W181" i="108"/>
  <c r="I170" i="113"/>
  <c r="U171" i="113"/>
  <c r="E171" i="113" s="1"/>
  <c r="W171" i="113"/>
  <c r="W180" i="104"/>
  <c r="V180" i="104" s="1"/>
  <c r="W181" i="112"/>
  <c r="V181" i="112" s="1"/>
  <c r="W148" i="95"/>
  <c r="E148" i="95"/>
  <c r="X150" i="94"/>
  <c r="F150" i="94"/>
  <c r="F173" i="100"/>
  <c r="X173" i="100"/>
  <c r="U182" i="115"/>
  <c r="E182" i="115" s="1"/>
  <c r="I181" i="115"/>
  <c r="W182" i="115"/>
  <c r="U177" i="114"/>
  <c r="E177" i="114" s="1"/>
  <c r="I176" i="114"/>
  <c r="H181" i="112"/>
  <c r="F176" i="111"/>
  <c r="X176" i="111"/>
  <c r="U181" i="110"/>
  <c r="E181" i="110" s="1"/>
  <c r="I180" i="110"/>
  <c r="U182" i="109"/>
  <c r="E182" i="109" s="1"/>
  <c r="I181" i="109"/>
  <c r="V181" i="108"/>
  <c r="H181" i="108"/>
  <c r="F180" i="107"/>
  <c r="X180" i="107"/>
  <c r="F177" i="106"/>
  <c r="X177" i="106"/>
  <c r="V176" i="105"/>
  <c r="H176" i="105"/>
  <c r="H180" i="104"/>
  <c r="F180" i="103"/>
  <c r="X180" i="103"/>
  <c r="F181" i="102"/>
  <c r="X181" i="102"/>
  <c r="U177" i="101"/>
  <c r="E177" i="101" s="1"/>
  <c r="I176" i="101"/>
  <c r="F178" i="99"/>
  <c r="X178" i="99"/>
  <c r="V153" i="98"/>
  <c r="H153" i="98"/>
  <c r="W182" i="109" l="1"/>
  <c r="W177" i="101"/>
  <c r="V171" i="113"/>
  <c r="H171" i="113"/>
  <c r="W181" i="110"/>
  <c r="V181" i="110" s="1"/>
  <c r="W177" i="114"/>
  <c r="V177" i="114" s="1"/>
  <c r="V148" i="95"/>
  <c r="H148" i="95"/>
  <c r="U151" i="94"/>
  <c r="I150" i="94"/>
  <c r="U174" i="100"/>
  <c r="E174" i="100" s="1"/>
  <c r="I173" i="100"/>
  <c r="V182" i="115"/>
  <c r="H182" i="115"/>
  <c r="H177" i="114"/>
  <c r="F181" i="112"/>
  <c r="X181" i="112"/>
  <c r="U177" i="111"/>
  <c r="E177" i="111" s="1"/>
  <c r="I176" i="111"/>
  <c r="H181" i="110"/>
  <c r="V182" i="109"/>
  <c r="H182" i="109"/>
  <c r="F181" i="108"/>
  <c r="X181" i="108"/>
  <c r="U181" i="107"/>
  <c r="E181" i="107" s="1"/>
  <c r="I180" i="107"/>
  <c r="W181" i="107"/>
  <c r="U178" i="106"/>
  <c r="E178" i="106" s="1"/>
  <c r="I177" i="106"/>
  <c r="F176" i="105"/>
  <c r="X176" i="105"/>
  <c r="F180" i="104"/>
  <c r="X180" i="104"/>
  <c r="U181" i="103"/>
  <c r="E181" i="103" s="1"/>
  <c r="I180" i="103"/>
  <c r="W181" i="103"/>
  <c r="U182" i="102"/>
  <c r="E182" i="102" s="1"/>
  <c r="I181" i="102"/>
  <c r="V177" i="101"/>
  <c r="H177" i="101"/>
  <c r="U179" i="99"/>
  <c r="E179" i="99" s="1"/>
  <c r="I178" i="99"/>
  <c r="X153" i="98"/>
  <c r="F153" i="98"/>
  <c r="W179" i="99" l="1"/>
  <c r="W178" i="106"/>
  <c r="W182" i="102"/>
  <c r="F171" i="113"/>
  <c r="X171" i="113"/>
  <c r="X148" i="95"/>
  <c r="F148" i="95"/>
  <c r="W151" i="94"/>
  <c r="E151" i="94"/>
  <c r="W174" i="100"/>
  <c r="V174" i="100" s="1"/>
  <c r="H174" i="100"/>
  <c r="W177" i="111"/>
  <c r="V177" i="111" s="1"/>
  <c r="F182" i="115"/>
  <c r="X182" i="115"/>
  <c r="F177" i="114"/>
  <c r="X177" i="114"/>
  <c r="U182" i="112"/>
  <c r="E182" i="112" s="1"/>
  <c r="I181" i="112"/>
  <c r="H177" i="111"/>
  <c r="F181" i="110"/>
  <c r="X181" i="110"/>
  <c r="F182" i="109"/>
  <c r="X182" i="109"/>
  <c r="U182" i="108"/>
  <c r="E182" i="108" s="1"/>
  <c r="I181" i="108"/>
  <c r="V181" i="107"/>
  <c r="H181" i="107"/>
  <c r="V178" i="106"/>
  <c r="H178" i="106"/>
  <c r="U177" i="105"/>
  <c r="E177" i="105" s="1"/>
  <c r="I176" i="105"/>
  <c r="U181" i="104"/>
  <c r="E181" i="104" s="1"/>
  <c r="I180" i="104"/>
  <c r="V181" i="103"/>
  <c r="H181" i="103"/>
  <c r="V182" i="102"/>
  <c r="H182" i="102"/>
  <c r="F177" i="101"/>
  <c r="X177" i="101"/>
  <c r="V179" i="99"/>
  <c r="H179" i="99"/>
  <c r="U154" i="98"/>
  <c r="E154" i="98" s="1"/>
  <c r="I153" i="98"/>
  <c r="W177" i="105" l="1"/>
  <c r="W182" i="108"/>
  <c r="U172" i="113"/>
  <c r="E172" i="113" s="1"/>
  <c r="I171" i="113"/>
  <c r="W172" i="113"/>
  <c r="W181" i="104"/>
  <c r="V181" i="104" s="1"/>
  <c r="W182" i="112"/>
  <c r="V182" i="112" s="1"/>
  <c r="U149" i="95"/>
  <c r="I148" i="95"/>
  <c r="V151" i="94"/>
  <c r="H151" i="94"/>
  <c r="W154" i="98"/>
  <c r="V154" i="98" s="1"/>
  <c r="F174" i="100"/>
  <c r="X174" i="100"/>
  <c r="U183" i="115"/>
  <c r="E183" i="115" s="1"/>
  <c r="I182" i="115"/>
  <c r="W183" i="115"/>
  <c r="U178" i="114"/>
  <c r="E178" i="114" s="1"/>
  <c r="I177" i="114"/>
  <c r="H182" i="112"/>
  <c r="F177" i="111"/>
  <c r="X177" i="111"/>
  <c r="U182" i="110"/>
  <c r="E182" i="110" s="1"/>
  <c r="I181" i="110"/>
  <c r="U183" i="109"/>
  <c r="E183" i="109" s="1"/>
  <c r="I182" i="109"/>
  <c r="V182" i="108"/>
  <c r="H182" i="108"/>
  <c r="F181" i="107"/>
  <c r="X181" i="107"/>
  <c r="F178" i="106"/>
  <c r="X178" i="106"/>
  <c r="V177" i="105"/>
  <c r="H177" i="105"/>
  <c r="H181" i="104"/>
  <c r="F181" i="103"/>
  <c r="X181" i="103"/>
  <c r="F182" i="102"/>
  <c r="X182" i="102"/>
  <c r="U178" i="101"/>
  <c r="E178" i="101" s="1"/>
  <c r="I177" i="101"/>
  <c r="F179" i="99"/>
  <c r="X179" i="99"/>
  <c r="H154" i="98"/>
  <c r="W178" i="101" l="1"/>
  <c r="W182" i="110"/>
  <c r="V172" i="113"/>
  <c r="H172" i="113"/>
  <c r="W178" i="114"/>
  <c r="V178" i="114" s="1"/>
  <c r="W149" i="95"/>
  <c r="E149" i="95"/>
  <c r="X151" i="94"/>
  <c r="F151" i="94"/>
  <c r="U175" i="100"/>
  <c r="E175" i="100" s="1"/>
  <c r="I174" i="100"/>
  <c r="W183" i="109"/>
  <c r="V183" i="109" s="1"/>
  <c r="V183" i="115"/>
  <c r="H183" i="115"/>
  <c r="H178" i="114"/>
  <c r="F182" i="112"/>
  <c r="X182" i="112"/>
  <c r="U178" i="111"/>
  <c r="E178" i="111" s="1"/>
  <c r="I177" i="111"/>
  <c r="V182" i="110"/>
  <c r="H182" i="110"/>
  <c r="H183" i="109"/>
  <c r="F182" i="108"/>
  <c r="X182" i="108"/>
  <c r="U182" i="107"/>
  <c r="E182" i="107" s="1"/>
  <c r="I181" i="107"/>
  <c r="U179" i="106"/>
  <c r="E179" i="106" s="1"/>
  <c r="I178" i="106"/>
  <c r="F177" i="105"/>
  <c r="X177" i="105"/>
  <c r="F181" i="104"/>
  <c r="X181" i="104"/>
  <c r="U182" i="103"/>
  <c r="E182" i="103" s="1"/>
  <c r="I181" i="103"/>
  <c r="U183" i="102"/>
  <c r="E183" i="102" s="1"/>
  <c r="I182" i="102"/>
  <c r="V178" i="101"/>
  <c r="H178" i="101"/>
  <c r="U180" i="99"/>
  <c r="E180" i="99" s="1"/>
  <c r="I179" i="99"/>
  <c r="X154" i="98"/>
  <c r="F154" i="98"/>
  <c r="W180" i="99" l="1"/>
  <c r="W178" i="111"/>
  <c r="W182" i="103"/>
  <c r="W179" i="106"/>
  <c r="W183" i="102"/>
  <c r="V183" i="102" s="1"/>
  <c r="W182" i="107"/>
  <c r="V182" i="107" s="1"/>
  <c r="F172" i="113"/>
  <c r="X172" i="113"/>
  <c r="V149" i="95"/>
  <c r="H149" i="95"/>
  <c r="U152" i="94"/>
  <c r="I151" i="94"/>
  <c r="W175" i="100"/>
  <c r="V175" i="100" s="1"/>
  <c r="H175" i="100"/>
  <c r="F183" i="115"/>
  <c r="X183" i="115"/>
  <c r="F178" i="114"/>
  <c r="X178" i="114"/>
  <c r="U183" i="112"/>
  <c r="E183" i="112" s="1"/>
  <c r="I182" i="112"/>
  <c r="V178" i="111"/>
  <c r="H178" i="111"/>
  <c r="F182" i="110"/>
  <c r="X182" i="110"/>
  <c r="F183" i="109"/>
  <c r="X183" i="109"/>
  <c r="U183" i="108"/>
  <c r="E183" i="108" s="1"/>
  <c r="I182" i="108"/>
  <c r="H182" i="107"/>
  <c r="V179" i="106"/>
  <c r="H179" i="106"/>
  <c r="U178" i="105"/>
  <c r="E178" i="105" s="1"/>
  <c r="I177" i="105"/>
  <c r="U182" i="104"/>
  <c r="E182" i="104" s="1"/>
  <c r="I181" i="104"/>
  <c r="V182" i="103"/>
  <c r="H182" i="103"/>
  <c r="H183" i="102"/>
  <c r="F178" i="101"/>
  <c r="X178" i="101"/>
  <c r="V180" i="99"/>
  <c r="H180" i="99"/>
  <c r="U155" i="98"/>
  <c r="E155" i="98" s="1"/>
  <c r="I154" i="98"/>
  <c r="W183" i="108" l="1"/>
  <c r="I172" i="113"/>
  <c r="U173" i="113"/>
  <c r="E173" i="113" s="1"/>
  <c r="W173" i="113"/>
  <c r="W182" i="104"/>
  <c r="V182" i="104" s="1"/>
  <c r="W183" i="112"/>
  <c r="V183" i="112" s="1"/>
  <c r="X149" i="95"/>
  <c r="F149" i="95"/>
  <c r="W152" i="94"/>
  <c r="E152" i="94"/>
  <c r="W178" i="105"/>
  <c r="V178" i="105" s="1"/>
  <c r="W155" i="98"/>
  <c r="V155" i="98" s="1"/>
  <c r="F175" i="100"/>
  <c r="X175" i="100"/>
  <c r="U184" i="115"/>
  <c r="E184" i="115" s="1"/>
  <c r="I183" i="115"/>
  <c r="W184" i="115"/>
  <c r="U179" i="114"/>
  <c r="E179" i="114" s="1"/>
  <c r="I178" i="114"/>
  <c r="H183" i="112"/>
  <c r="F178" i="111"/>
  <c r="X178" i="111"/>
  <c r="U183" i="110"/>
  <c r="E183" i="110" s="1"/>
  <c r="I182" i="110"/>
  <c r="U184" i="109"/>
  <c r="E184" i="109" s="1"/>
  <c r="I183" i="109"/>
  <c r="V183" i="108"/>
  <c r="H183" i="108"/>
  <c r="F182" i="107"/>
  <c r="X182" i="107"/>
  <c r="F179" i="106"/>
  <c r="X179" i="106"/>
  <c r="H178" i="105"/>
  <c r="H182" i="104"/>
  <c r="F182" i="103"/>
  <c r="X182" i="103"/>
  <c r="F183" i="102"/>
  <c r="X183" i="102"/>
  <c r="U179" i="101"/>
  <c r="E179" i="101" s="1"/>
  <c r="I178" i="101"/>
  <c r="W179" i="101"/>
  <c r="F180" i="99"/>
  <c r="X180" i="99"/>
  <c r="H155" i="98"/>
  <c r="W183" i="110" l="1"/>
  <c r="W179" i="114"/>
  <c r="V173" i="113"/>
  <c r="H173" i="113"/>
  <c r="W184" i="109"/>
  <c r="U150" i="95"/>
  <c r="I149" i="95"/>
  <c r="V152" i="94"/>
  <c r="H152" i="94"/>
  <c r="I175" i="100"/>
  <c r="U176" i="100"/>
  <c r="E176" i="100" s="1"/>
  <c r="V184" i="115"/>
  <c r="H184" i="115"/>
  <c r="V179" i="114"/>
  <c r="H179" i="114"/>
  <c r="F183" i="112"/>
  <c r="X183" i="112"/>
  <c r="U179" i="111"/>
  <c r="E179" i="111" s="1"/>
  <c r="I178" i="111"/>
  <c r="V183" i="110"/>
  <c r="H183" i="110"/>
  <c r="V184" i="109"/>
  <c r="H184" i="109"/>
  <c r="F183" i="108"/>
  <c r="X183" i="108"/>
  <c r="U183" i="107"/>
  <c r="E183" i="107" s="1"/>
  <c r="I182" i="107"/>
  <c r="U180" i="106"/>
  <c r="E180" i="106" s="1"/>
  <c r="I179" i="106"/>
  <c r="F178" i="105"/>
  <c r="X178" i="105"/>
  <c r="F182" i="104"/>
  <c r="X182" i="104"/>
  <c r="U183" i="103"/>
  <c r="E183" i="103" s="1"/>
  <c r="I182" i="103"/>
  <c r="U184" i="102"/>
  <c r="E184" i="102" s="1"/>
  <c r="I183" i="102"/>
  <c r="V179" i="101"/>
  <c r="H179" i="101"/>
  <c r="U181" i="99"/>
  <c r="E181" i="99" s="1"/>
  <c r="I180" i="99"/>
  <c r="W181" i="99"/>
  <c r="X155" i="98"/>
  <c r="F155" i="98"/>
  <c r="W183" i="103" l="1"/>
  <c r="W179" i="111"/>
  <c r="W180" i="106"/>
  <c r="W184" i="102"/>
  <c r="F173" i="113"/>
  <c r="X173" i="113"/>
  <c r="W183" i="107"/>
  <c r="W150" i="95"/>
  <c r="E150" i="95"/>
  <c r="X152" i="94"/>
  <c r="F152" i="94"/>
  <c r="W176" i="100"/>
  <c r="V176" i="100" s="1"/>
  <c r="H176" i="100"/>
  <c r="F184" i="115"/>
  <c r="X184" i="115"/>
  <c r="F179" i="114"/>
  <c r="X179" i="114"/>
  <c r="U184" i="112"/>
  <c r="E184" i="112" s="1"/>
  <c r="I183" i="112"/>
  <c r="V179" i="111"/>
  <c r="H179" i="111"/>
  <c r="F183" i="110"/>
  <c r="X183" i="110"/>
  <c r="F184" i="109"/>
  <c r="X184" i="109"/>
  <c r="U184" i="108"/>
  <c r="E184" i="108" s="1"/>
  <c r="I183" i="108"/>
  <c r="W184" i="108"/>
  <c r="V183" i="107"/>
  <c r="H183" i="107"/>
  <c r="V180" i="106"/>
  <c r="H180" i="106"/>
  <c r="U179" i="105"/>
  <c r="E179" i="105" s="1"/>
  <c r="I178" i="105"/>
  <c r="W179" i="105"/>
  <c r="U183" i="104"/>
  <c r="E183" i="104" s="1"/>
  <c r="I182" i="104"/>
  <c r="V183" i="103"/>
  <c r="H183" i="103"/>
  <c r="V184" i="102"/>
  <c r="H184" i="102"/>
  <c r="F179" i="101"/>
  <c r="X179" i="101"/>
  <c r="V181" i="99"/>
  <c r="H181" i="99"/>
  <c r="U156" i="98"/>
  <c r="I155" i="98"/>
  <c r="U174" i="113" l="1"/>
  <c r="E174" i="113" s="1"/>
  <c r="I173" i="113"/>
  <c r="W183" i="104"/>
  <c r="W184" i="112"/>
  <c r="V184" i="112" s="1"/>
  <c r="V150" i="95"/>
  <c r="H150" i="95"/>
  <c r="U153" i="94"/>
  <c r="I152" i="94"/>
  <c r="F176" i="100"/>
  <c r="X176" i="100"/>
  <c r="U185" i="115"/>
  <c r="E185" i="115" s="1"/>
  <c r="I184" i="115"/>
  <c r="U180" i="114"/>
  <c r="E180" i="114" s="1"/>
  <c r="I179" i="114"/>
  <c r="W180" i="114"/>
  <c r="H184" i="112"/>
  <c r="F179" i="111"/>
  <c r="X179" i="111"/>
  <c r="U184" i="110"/>
  <c r="E184" i="110" s="1"/>
  <c r="I183" i="110"/>
  <c r="U185" i="109"/>
  <c r="E185" i="109" s="1"/>
  <c r="I184" i="109"/>
  <c r="W185" i="109"/>
  <c r="V184" i="108"/>
  <c r="H184" i="108"/>
  <c r="F183" i="107"/>
  <c r="X183" i="107"/>
  <c r="F180" i="106"/>
  <c r="X180" i="106"/>
  <c r="V179" i="105"/>
  <c r="H179" i="105"/>
  <c r="V183" i="104"/>
  <c r="H183" i="104"/>
  <c r="F183" i="103"/>
  <c r="X183" i="103"/>
  <c r="F184" i="102"/>
  <c r="X184" i="102"/>
  <c r="U180" i="101"/>
  <c r="E180" i="101" s="1"/>
  <c r="I179" i="101"/>
  <c r="W180" i="101"/>
  <c r="F181" i="99"/>
  <c r="X181" i="99"/>
  <c r="W156" i="98"/>
  <c r="E156" i="98"/>
  <c r="W185" i="115" l="1"/>
  <c r="W174" i="113"/>
  <c r="W184" i="110"/>
  <c r="X150" i="95"/>
  <c r="F150" i="95"/>
  <c r="W153" i="94"/>
  <c r="E153" i="94"/>
  <c r="I176" i="100"/>
  <c r="U177" i="100"/>
  <c r="E177" i="100" s="1"/>
  <c r="V185" i="115"/>
  <c r="H185" i="115"/>
  <c r="V180" i="114"/>
  <c r="H180" i="114"/>
  <c r="F184" i="112"/>
  <c r="X184" i="112"/>
  <c r="U180" i="111"/>
  <c r="E180" i="111" s="1"/>
  <c r="I179" i="111"/>
  <c r="V184" i="110"/>
  <c r="H184" i="110"/>
  <c r="V185" i="109"/>
  <c r="H185" i="109"/>
  <c r="F184" i="108"/>
  <c r="X184" i="108"/>
  <c r="U184" i="107"/>
  <c r="E184" i="107" s="1"/>
  <c r="I183" i="107"/>
  <c r="U181" i="106"/>
  <c r="E181" i="106" s="1"/>
  <c r="I180" i="106"/>
  <c r="F179" i="105"/>
  <c r="X179" i="105"/>
  <c r="F183" i="104"/>
  <c r="X183" i="104"/>
  <c r="U184" i="103"/>
  <c r="E184" i="103" s="1"/>
  <c r="I183" i="103"/>
  <c r="U185" i="102"/>
  <c r="E185" i="102" s="1"/>
  <c r="I184" i="102"/>
  <c r="V180" i="101"/>
  <c r="H180" i="101"/>
  <c r="U182" i="99"/>
  <c r="E182" i="99" s="1"/>
  <c r="I181" i="99"/>
  <c r="V156" i="98"/>
  <c r="H156" i="98"/>
  <c r="W184" i="107" l="1"/>
  <c r="W185" i="102"/>
  <c r="W184" i="103"/>
  <c r="W181" i="106"/>
  <c r="W180" i="111"/>
  <c r="V180" i="111" s="1"/>
  <c r="V174" i="113"/>
  <c r="H174" i="113"/>
  <c r="U151" i="95"/>
  <c r="I150" i="95"/>
  <c r="W182" i="99"/>
  <c r="V153" i="94"/>
  <c r="H153" i="94"/>
  <c r="W177" i="100"/>
  <c r="V177" i="100" s="1"/>
  <c r="H177" i="100"/>
  <c r="F185" i="115"/>
  <c r="X185" i="115"/>
  <c r="F180" i="114"/>
  <c r="X180" i="114"/>
  <c r="U185" i="112"/>
  <c r="E185" i="112" s="1"/>
  <c r="I184" i="112"/>
  <c r="W185" i="112"/>
  <c r="H180" i="111"/>
  <c r="F184" i="110"/>
  <c r="X184" i="110"/>
  <c r="F185" i="109"/>
  <c r="X185" i="109"/>
  <c r="U185" i="108"/>
  <c r="E185" i="108" s="1"/>
  <c r="I184" i="108"/>
  <c r="W185" i="108"/>
  <c r="V184" i="107"/>
  <c r="H184" i="107"/>
  <c r="V181" i="106"/>
  <c r="H181" i="106"/>
  <c r="U180" i="105"/>
  <c r="E180" i="105" s="1"/>
  <c r="I179" i="105"/>
  <c r="U184" i="104"/>
  <c r="E184" i="104" s="1"/>
  <c r="I183" i="104"/>
  <c r="V184" i="103"/>
  <c r="H184" i="103"/>
  <c r="V185" i="102"/>
  <c r="H185" i="102"/>
  <c r="F180" i="101"/>
  <c r="X180" i="101"/>
  <c r="V182" i="99"/>
  <c r="H182" i="99"/>
  <c r="X156" i="98"/>
  <c r="F156" i="98"/>
  <c r="W184" i="104" l="1"/>
  <c r="F174" i="113"/>
  <c r="X174" i="113"/>
  <c r="W180" i="105"/>
  <c r="V180" i="105" s="1"/>
  <c r="W151" i="95"/>
  <c r="E151" i="95"/>
  <c r="X153" i="94"/>
  <c r="F153" i="94"/>
  <c r="F177" i="100"/>
  <c r="X177" i="100"/>
  <c r="U186" i="115"/>
  <c r="E186" i="115" s="1"/>
  <c r="I185" i="115"/>
  <c r="U181" i="114"/>
  <c r="E181" i="114" s="1"/>
  <c r="I180" i="114"/>
  <c r="W181" i="114"/>
  <c r="V185" i="112"/>
  <c r="H185" i="112"/>
  <c r="F180" i="111"/>
  <c r="X180" i="111"/>
  <c r="U185" i="110"/>
  <c r="E185" i="110" s="1"/>
  <c r="I184" i="110"/>
  <c r="W185" i="110"/>
  <c r="U186" i="109"/>
  <c r="E186" i="109" s="1"/>
  <c r="I185" i="109"/>
  <c r="V185" i="108"/>
  <c r="H185" i="108"/>
  <c r="F184" i="107"/>
  <c r="X184" i="107"/>
  <c r="F181" i="106"/>
  <c r="X181" i="106"/>
  <c r="H180" i="105"/>
  <c r="V184" i="104"/>
  <c r="H184" i="104"/>
  <c r="F184" i="103"/>
  <c r="X184" i="103"/>
  <c r="F185" i="102"/>
  <c r="X185" i="102"/>
  <c r="U181" i="101"/>
  <c r="E181" i="101" s="1"/>
  <c r="I180" i="101"/>
  <c r="W181" i="101"/>
  <c r="F182" i="99"/>
  <c r="X182" i="99"/>
  <c r="U157" i="98"/>
  <c r="I156" i="98"/>
  <c r="W186" i="115" l="1"/>
  <c r="W186" i="109"/>
  <c r="U175" i="113"/>
  <c r="E175" i="113" s="1"/>
  <c r="I174" i="113"/>
  <c r="W175" i="113"/>
  <c r="V151" i="95"/>
  <c r="H151" i="95"/>
  <c r="U154" i="94"/>
  <c r="I153" i="94"/>
  <c r="U178" i="100"/>
  <c r="E178" i="100" s="1"/>
  <c r="I177" i="100"/>
  <c r="V186" i="115"/>
  <c r="H186" i="115"/>
  <c r="V181" i="114"/>
  <c r="H181" i="114"/>
  <c r="F185" i="112"/>
  <c r="X185" i="112"/>
  <c r="U181" i="111"/>
  <c r="E181" i="111" s="1"/>
  <c r="I180" i="111"/>
  <c r="V185" i="110"/>
  <c r="H185" i="110"/>
  <c r="V186" i="109"/>
  <c r="H186" i="109"/>
  <c r="F185" i="108"/>
  <c r="X185" i="108"/>
  <c r="U185" i="107"/>
  <c r="E185" i="107" s="1"/>
  <c r="I184" i="107"/>
  <c r="U182" i="106"/>
  <c r="E182" i="106" s="1"/>
  <c r="I181" i="106"/>
  <c r="W182" i="106"/>
  <c r="F180" i="105"/>
  <c r="X180" i="105"/>
  <c r="F184" i="104"/>
  <c r="X184" i="104"/>
  <c r="U185" i="103"/>
  <c r="E185" i="103" s="1"/>
  <c r="I184" i="103"/>
  <c r="U186" i="102"/>
  <c r="E186" i="102" s="1"/>
  <c r="I185" i="102"/>
  <c r="V181" i="101"/>
  <c r="H181" i="101"/>
  <c r="U183" i="99"/>
  <c r="E183" i="99" s="1"/>
  <c r="I182" i="99"/>
  <c r="W157" i="98"/>
  <c r="E157" i="98"/>
  <c r="W185" i="103" l="1"/>
  <c r="W181" i="111"/>
  <c r="V175" i="113"/>
  <c r="H175" i="113"/>
  <c r="W185" i="107"/>
  <c r="W183" i="99"/>
  <c r="V183" i="99" s="1"/>
  <c r="X151" i="95"/>
  <c r="F151" i="95"/>
  <c r="W154" i="94"/>
  <c r="E154" i="94"/>
  <c r="W178" i="100"/>
  <c r="V178" i="100" s="1"/>
  <c r="H178" i="100"/>
  <c r="W186" i="102"/>
  <c r="V186" i="102" s="1"/>
  <c r="F186" i="115"/>
  <c r="X186" i="115"/>
  <c r="F181" i="114"/>
  <c r="X181" i="114"/>
  <c r="U186" i="112"/>
  <c r="E186" i="112" s="1"/>
  <c r="I185" i="112"/>
  <c r="V181" i="111"/>
  <c r="H181" i="111"/>
  <c r="F185" i="110"/>
  <c r="X185" i="110"/>
  <c r="F186" i="109"/>
  <c r="X186" i="109"/>
  <c r="U186" i="108"/>
  <c r="E186" i="108" s="1"/>
  <c r="I185" i="108"/>
  <c r="W186" i="108"/>
  <c r="V185" i="107"/>
  <c r="H185" i="107"/>
  <c r="V182" i="106"/>
  <c r="H182" i="106"/>
  <c r="U181" i="105"/>
  <c r="E181" i="105" s="1"/>
  <c r="I180" i="105"/>
  <c r="W181" i="105"/>
  <c r="U185" i="104"/>
  <c r="E185" i="104" s="1"/>
  <c r="I184" i="104"/>
  <c r="V185" i="103"/>
  <c r="H185" i="103"/>
  <c r="H186" i="102"/>
  <c r="F181" i="101"/>
  <c r="X181" i="101"/>
  <c r="H183" i="99"/>
  <c r="V157" i="98"/>
  <c r="H157" i="98"/>
  <c r="W185" i="104" l="1"/>
  <c r="W186" i="112"/>
  <c r="F175" i="113"/>
  <c r="X175" i="113"/>
  <c r="U152" i="95"/>
  <c r="I151" i="95"/>
  <c r="V154" i="94"/>
  <c r="H154" i="94"/>
  <c r="F178" i="100"/>
  <c r="X178" i="100"/>
  <c r="U187" i="115"/>
  <c r="E187" i="115" s="1"/>
  <c r="I186" i="115"/>
  <c r="U182" i="114"/>
  <c r="E182" i="114" s="1"/>
  <c r="I181" i="114"/>
  <c r="W182" i="114"/>
  <c r="V186" i="112"/>
  <c r="H186" i="112"/>
  <c r="F181" i="111"/>
  <c r="X181" i="111"/>
  <c r="U186" i="110"/>
  <c r="E186" i="110" s="1"/>
  <c r="I185" i="110"/>
  <c r="W186" i="110"/>
  <c r="U187" i="109"/>
  <c r="E187" i="109" s="1"/>
  <c r="I186" i="109"/>
  <c r="V186" i="108"/>
  <c r="H186" i="108"/>
  <c r="F185" i="107"/>
  <c r="X185" i="107"/>
  <c r="F182" i="106"/>
  <c r="X182" i="106"/>
  <c r="V181" i="105"/>
  <c r="H181" i="105"/>
  <c r="V185" i="104"/>
  <c r="H185" i="104"/>
  <c r="F185" i="103"/>
  <c r="X185" i="103"/>
  <c r="F186" i="102"/>
  <c r="X186" i="102"/>
  <c r="U182" i="101"/>
  <c r="E182" i="101" s="1"/>
  <c r="I181" i="101"/>
  <c r="F183" i="99"/>
  <c r="X183" i="99"/>
  <c r="X157" i="98"/>
  <c r="F157" i="98"/>
  <c r="W187" i="109" l="1"/>
  <c r="U176" i="113"/>
  <c r="E176" i="113" s="1"/>
  <c r="I175" i="113"/>
  <c r="W182" i="101"/>
  <c r="W187" i="115"/>
  <c r="V187" i="115" s="1"/>
  <c r="W152" i="95"/>
  <c r="E152" i="95"/>
  <c r="X154" i="94"/>
  <c r="F154" i="94"/>
  <c r="U179" i="100"/>
  <c r="E179" i="100" s="1"/>
  <c r="I178" i="100"/>
  <c r="H187" i="115"/>
  <c r="V182" i="114"/>
  <c r="H182" i="114"/>
  <c r="F186" i="112"/>
  <c r="X186" i="112"/>
  <c r="U182" i="111"/>
  <c r="E182" i="111" s="1"/>
  <c r="I181" i="111"/>
  <c r="V186" i="110"/>
  <c r="H186" i="110"/>
  <c r="V187" i="109"/>
  <c r="H187" i="109"/>
  <c r="F186" i="108"/>
  <c r="X186" i="108"/>
  <c r="U186" i="107"/>
  <c r="E186" i="107" s="1"/>
  <c r="I185" i="107"/>
  <c r="U183" i="106"/>
  <c r="E183" i="106" s="1"/>
  <c r="I182" i="106"/>
  <c r="W183" i="106"/>
  <c r="F181" i="105"/>
  <c r="X181" i="105"/>
  <c r="F185" i="104"/>
  <c r="X185" i="104"/>
  <c r="U186" i="103"/>
  <c r="E186" i="103" s="1"/>
  <c r="I185" i="103"/>
  <c r="U187" i="102"/>
  <c r="E187" i="102" s="1"/>
  <c r="I186" i="102"/>
  <c r="V182" i="101"/>
  <c r="H182" i="101"/>
  <c r="U184" i="99"/>
  <c r="E184" i="99" s="1"/>
  <c r="I183" i="99"/>
  <c r="U158" i="98"/>
  <c r="I157" i="98"/>
  <c r="W186" i="103" l="1"/>
  <c r="W182" i="111"/>
  <c r="W186" i="107"/>
  <c r="W176" i="113"/>
  <c r="W184" i="99"/>
  <c r="V184" i="99" s="1"/>
  <c r="V152" i="95"/>
  <c r="H152" i="95"/>
  <c r="U155" i="94"/>
  <c r="I154" i="94"/>
  <c r="W187" i="102"/>
  <c r="W179" i="100"/>
  <c r="V179" i="100" s="1"/>
  <c r="H179" i="100"/>
  <c r="F187" i="115"/>
  <c r="X187" i="115"/>
  <c r="F182" i="114"/>
  <c r="X182" i="114"/>
  <c r="U187" i="112"/>
  <c r="E187" i="112" s="1"/>
  <c r="I186" i="112"/>
  <c r="V182" i="111"/>
  <c r="H182" i="111"/>
  <c r="F186" i="110"/>
  <c r="X186" i="110"/>
  <c r="F187" i="109"/>
  <c r="X187" i="109"/>
  <c r="U187" i="108"/>
  <c r="E187" i="108" s="1"/>
  <c r="I186" i="108"/>
  <c r="W187" i="108"/>
  <c r="V186" i="107"/>
  <c r="H186" i="107"/>
  <c r="V183" i="106"/>
  <c r="H183" i="106"/>
  <c r="U182" i="105"/>
  <c r="E182" i="105" s="1"/>
  <c r="I181" i="105"/>
  <c r="W182" i="105"/>
  <c r="U186" i="104"/>
  <c r="E186" i="104" s="1"/>
  <c r="I185" i="104"/>
  <c r="V186" i="103"/>
  <c r="H186" i="103"/>
  <c r="V187" i="102"/>
  <c r="H187" i="102"/>
  <c r="F182" i="101"/>
  <c r="X182" i="101"/>
  <c r="H184" i="99"/>
  <c r="W158" i="98"/>
  <c r="E158" i="98"/>
  <c r="W186" i="104" l="1"/>
  <c r="W187" i="112"/>
  <c r="V176" i="113"/>
  <c r="H176" i="113"/>
  <c r="X152" i="95"/>
  <c r="F152" i="95"/>
  <c r="W155" i="94"/>
  <c r="E155" i="94"/>
  <c r="F179" i="100"/>
  <c r="X179" i="100"/>
  <c r="U188" i="115"/>
  <c r="E188" i="115" s="1"/>
  <c r="I187" i="115"/>
  <c r="U183" i="114"/>
  <c r="E183" i="114" s="1"/>
  <c r="I182" i="114"/>
  <c r="W183" i="114"/>
  <c r="V187" i="112"/>
  <c r="H187" i="112"/>
  <c r="F182" i="111"/>
  <c r="X182" i="111"/>
  <c r="U187" i="110"/>
  <c r="E187" i="110" s="1"/>
  <c r="I186" i="110"/>
  <c r="W187" i="110"/>
  <c r="U188" i="109"/>
  <c r="E188" i="109" s="1"/>
  <c r="I187" i="109"/>
  <c r="V187" i="108"/>
  <c r="H187" i="108"/>
  <c r="F186" i="107"/>
  <c r="X186" i="107"/>
  <c r="F183" i="106"/>
  <c r="X183" i="106"/>
  <c r="V182" i="105"/>
  <c r="H182" i="105"/>
  <c r="V186" i="104"/>
  <c r="H186" i="104"/>
  <c r="F186" i="103"/>
  <c r="X186" i="103"/>
  <c r="F187" i="102"/>
  <c r="X187" i="102"/>
  <c r="U183" i="101"/>
  <c r="E183" i="101" s="1"/>
  <c r="I182" i="101"/>
  <c r="F184" i="99"/>
  <c r="X184" i="99"/>
  <c r="V158" i="98"/>
  <c r="H158" i="98"/>
  <c r="W188" i="109" l="1"/>
  <c r="V188" i="109" s="1"/>
  <c r="F176" i="113"/>
  <c r="X176" i="113"/>
  <c r="W188" i="115"/>
  <c r="V188" i="115" s="1"/>
  <c r="U153" i="95"/>
  <c r="I152" i="95"/>
  <c r="W183" i="101"/>
  <c r="V155" i="94"/>
  <c r="H155" i="94"/>
  <c r="I179" i="100"/>
  <c r="U180" i="100"/>
  <c r="E180" i="100" s="1"/>
  <c r="H188" i="115"/>
  <c r="V183" i="114"/>
  <c r="H183" i="114"/>
  <c r="F187" i="112"/>
  <c r="X187" i="112"/>
  <c r="U183" i="111"/>
  <c r="E183" i="111" s="1"/>
  <c r="I182" i="111"/>
  <c r="V187" i="110"/>
  <c r="H187" i="110"/>
  <c r="H188" i="109"/>
  <c r="F187" i="108"/>
  <c r="X187" i="108"/>
  <c r="U187" i="107"/>
  <c r="E187" i="107" s="1"/>
  <c r="I186" i="107"/>
  <c r="U184" i="106"/>
  <c r="E184" i="106" s="1"/>
  <c r="I183" i="106"/>
  <c r="W184" i="106"/>
  <c r="F182" i="105"/>
  <c r="X182" i="105"/>
  <c r="F186" i="104"/>
  <c r="X186" i="104"/>
  <c r="U187" i="103"/>
  <c r="E187" i="103" s="1"/>
  <c r="I186" i="103"/>
  <c r="W187" i="103"/>
  <c r="U188" i="102"/>
  <c r="E188" i="102" s="1"/>
  <c r="I187" i="102"/>
  <c r="V183" i="101"/>
  <c r="H183" i="101"/>
  <c r="U185" i="99"/>
  <c r="E185" i="99" s="1"/>
  <c r="I184" i="99"/>
  <c r="X158" i="98"/>
  <c r="F158" i="98"/>
  <c r="W183" i="111" l="1"/>
  <c r="W188" i="102"/>
  <c r="V188" i="102" s="1"/>
  <c r="U177" i="113"/>
  <c r="E177" i="113" s="1"/>
  <c r="I176" i="113"/>
  <c r="W177" i="113"/>
  <c r="W185" i="99"/>
  <c r="V185" i="99" s="1"/>
  <c r="W187" i="107"/>
  <c r="V187" i="107" s="1"/>
  <c r="W153" i="95"/>
  <c r="E153" i="95"/>
  <c r="X155" i="94"/>
  <c r="F155" i="94"/>
  <c r="W180" i="100"/>
  <c r="V180" i="100" s="1"/>
  <c r="H180" i="100"/>
  <c r="F188" i="115"/>
  <c r="X188" i="115"/>
  <c r="F183" i="114"/>
  <c r="X183" i="114"/>
  <c r="U188" i="112"/>
  <c r="E188" i="112" s="1"/>
  <c r="I187" i="112"/>
  <c r="V183" i="111"/>
  <c r="H183" i="111"/>
  <c r="F187" i="110"/>
  <c r="X187" i="110"/>
  <c r="F188" i="109"/>
  <c r="X188" i="109"/>
  <c r="U188" i="108"/>
  <c r="E188" i="108" s="1"/>
  <c r="I187" i="108"/>
  <c r="W188" i="108"/>
  <c r="H187" i="107"/>
  <c r="V184" i="106"/>
  <c r="H184" i="106"/>
  <c r="U183" i="105"/>
  <c r="E183" i="105" s="1"/>
  <c r="I182" i="105"/>
  <c r="U187" i="104"/>
  <c r="E187" i="104" s="1"/>
  <c r="I186" i="104"/>
  <c r="V187" i="103"/>
  <c r="H187" i="103"/>
  <c r="H188" i="102"/>
  <c r="F183" i="101"/>
  <c r="X183" i="101"/>
  <c r="H185" i="99"/>
  <c r="U159" i="98"/>
  <c r="I158" i="98"/>
  <c r="W188" i="112" l="1"/>
  <c r="W187" i="104"/>
  <c r="V177" i="113"/>
  <c r="H177" i="113"/>
  <c r="W183" i="105"/>
  <c r="V183" i="105" s="1"/>
  <c r="V153" i="95"/>
  <c r="H153" i="95"/>
  <c r="U156" i="94"/>
  <c r="I155" i="94"/>
  <c r="F180" i="100"/>
  <c r="X180" i="100"/>
  <c r="U189" i="115"/>
  <c r="E189" i="115" s="1"/>
  <c r="I188" i="115"/>
  <c r="U184" i="114"/>
  <c r="E184" i="114" s="1"/>
  <c r="I183" i="114"/>
  <c r="W184" i="114"/>
  <c r="V188" i="112"/>
  <c r="H188" i="112"/>
  <c r="F183" i="111"/>
  <c r="X183" i="111"/>
  <c r="U188" i="110"/>
  <c r="E188" i="110" s="1"/>
  <c r="I187" i="110"/>
  <c r="W188" i="110"/>
  <c r="U189" i="109"/>
  <c r="E189" i="109" s="1"/>
  <c r="I188" i="109"/>
  <c r="V188" i="108"/>
  <c r="H188" i="108"/>
  <c r="F187" i="107"/>
  <c r="X187" i="107"/>
  <c r="F184" i="106"/>
  <c r="X184" i="106"/>
  <c r="H183" i="105"/>
  <c r="V187" i="104"/>
  <c r="H187" i="104"/>
  <c r="F187" i="103"/>
  <c r="X187" i="103"/>
  <c r="F188" i="102"/>
  <c r="X188" i="102"/>
  <c r="U184" i="101"/>
  <c r="E184" i="101" s="1"/>
  <c r="I183" i="101"/>
  <c r="F185" i="99"/>
  <c r="X185" i="99"/>
  <c r="W159" i="98"/>
  <c r="E159" i="98"/>
  <c r="W189" i="115" l="1"/>
  <c r="W184" i="101"/>
  <c r="F177" i="113"/>
  <c r="X177" i="113"/>
  <c r="W189" i="109"/>
  <c r="X153" i="95"/>
  <c r="F153" i="95"/>
  <c r="W156" i="94"/>
  <c r="E156" i="94"/>
  <c r="I180" i="100"/>
  <c r="U181" i="100"/>
  <c r="E181" i="100" s="1"/>
  <c r="V189" i="115"/>
  <c r="H189" i="115"/>
  <c r="V184" i="114"/>
  <c r="H184" i="114"/>
  <c r="F188" i="112"/>
  <c r="X188" i="112"/>
  <c r="U184" i="111"/>
  <c r="E184" i="111" s="1"/>
  <c r="I183" i="111"/>
  <c r="V188" i="110"/>
  <c r="H188" i="110"/>
  <c r="V189" i="109"/>
  <c r="H189" i="109"/>
  <c r="F188" i="108"/>
  <c r="X188" i="108"/>
  <c r="U188" i="107"/>
  <c r="E188" i="107" s="1"/>
  <c r="I187" i="107"/>
  <c r="W188" i="107"/>
  <c r="U185" i="106"/>
  <c r="E185" i="106" s="1"/>
  <c r="I184" i="106"/>
  <c r="F183" i="105"/>
  <c r="X183" i="105"/>
  <c r="F187" i="104"/>
  <c r="X187" i="104"/>
  <c r="U188" i="103"/>
  <c r="E188" i="103" s="1"/>
  <c r="I187" i="103"/>
  <c r="U189" i="102"/>
  <c r="E189" i="102" s="1"/>
  <c r="I188" i="102"/>
  <c r="V184" i="101"/>
  <c r="H184" i="101"/>
  <c r="U186" i="99"/>
  <c r="E186" i="99" s="1"/>
  <c r="I185" i="99"/>
  <c r="V159" i="98"/>
  <c r="H159" i="98"/>
  <c r="W186" i="99" l="1"/>
  <c r="W188" i="103"/>
  <c r="W185" i="106"/>
  <c r="W184" i="111"/>
  <c r="V184" i="111" s="1"/>
  <c r="U178" i="113"/>
  <c r="E178" i="113" s="1"/>
  <c r="I177" i="113"/>
  <c r="W189" i="102"/>
  <c r="U154" i="95"/>
  <c r="I153" i="95"/>
  <c r="V156" i="94"/>
  <c r="H156" i="94"/>
  <c r="W181" i="100"/>
  <c r="V181" i="100" s="1"/>
  <c r="H181" i="100"/>
  <c r="F189" i="115"/>
  <c r="X189" i="115"/>
  <c r="F184" i="114"/>
  <c r="X184" i="114"/>
  <c r="U189" i="112"/>
  <c r="E189" i="112" s="1"/>
  <c r="I188" i="112"/>
  <c r="H184" i="111"/>
  <c r="F188" i="110"/>
  <c r="X188" i="110"/>
  <c r="F189" i="109"/>
  <c r="X189" i="109"/>
  <c r="U189" i="108"/>
  <c r="E189" i="108" s="1"/>
  <c r="I188" i="108"/>
  <c r="V188" i="107"/>
  <c r="H188" i="107"/>
  <c r="V185" i="106"/>
  <c r="H185" i="106"/>
  <c r="U184" i="105"/>
  <c r="E184" i="105" s="1"/>
  <c r="I183" i="105"/>
  <c r="W184" i="105"/>
  <c r="U188" i="104"/>
  <c r="E188" i="104" s="1"/>
  <c r="I187" i="104"/>
  <c r="V188" i="103"/>
  <c r="H188" i="103"/>
  <c r="V189" i="102"/>
  <c r="H189" i="102"/>
  <c r="F184" i="101"/>
  <c r="X184" i="101"/>
  <c r="V186" i="99"/>
  <c r="H186" i="99"/>
  <c r="X159" i="98"/>
  <c r="F159" i="98"/>
  <c r="W189" i="108" l="1"/>
  <c r="W188" i="104"/>
  <c r="W178" i="113"/>
  <c r="W189" i="112"/>
  <c r="W154" i="95"/>
  <c r="E154" i="95"/>
  <c r="X156" i="94"/>
  <c r="F156" i="94"/>
  <c r="F181" i="100"/>
  <c r="X181" i="100"/>
  <c r="U190" i="115"/>
  <c r="E190" i="115" s="1"/>
  <c r="I189" i="115"/>
  <c r="U185" i="114"/>
  <c r="E185" i="114" s="1"/>
  <c r="I184" i="114"/>
  <c r="W185" i="114"/>
  <c r="V189" i="112"/>
  <c r="H189" i="112"/>
  <c r="F184" i="111"/>
  <c r="X184" i="111"/>
  <c r="U189" i="110"/>
  <c r="E189" i="110" s="1"/>
  <c r="I188" i="110"/>
  <c r="W189" i="110"/>
  <c r="U190" i="109"/>
  <c r="E190" i="109" s="1"/>
  <c r="I189" i="109"/>
  <c r="V189" i="108"/>
  <c r="H189" i="108"/>
  <c r="F188" i="107"/>
  <c r="X188" i="107"/>
  <c r="F185" i="106"/>
  <c r="X185" i="106"/>
  <c r="V184" i="105"/>
  <c r="H184" i="105"/>
  <c r="V188" i="104"/>
  <c r="H188" i="104"/>
  <c r="F188" i="103"/>
  <c r="X188" i="103"/>
  <c r="F189" i="102"/>
  <c r="X189" i="102"/>
  <c r="U185" i="101"/>
  <c r="E185" i="101" s="1"/>
  <c r="I184" i="101"/>
  <c r="F186" i="99"/>
  <c r="X186" i="99"/>
  <c r="U160" i="98"/>
  <c r="I159" i="98"/>
  <c r="W190" i="109" l="1"/>
  <c r="W190" i="115"/>
  <c r="V190" i="115" s="1"/>
  <c r="W185" i="101"/>
  <c r="V178" i="113"/>
  <c r="H178" i="113"/>
  <c r="V154" i="95"/>
  <c r="H154" i="95"/>
  <c r="U157" i="94"/>
  <c r="I156" i="94"/>
  <c r="U182" i="100"/>
  <c r="E182" i="100" s="1"/>
  <c r="I181" i="100"/>
  <c r="H190" i="115"/>
  <c r="V185" i="114"/>
  <c r="H185" i="114"/>
  <c r="F189" i="112"/>
  <c r="X189" i="112"/>
  <c r="U185" i="111"/>
  <c r="E185" i="111" s="1"/>
  <c r="I184" i="111"/>
  <c r="V189" i="110"/>
  <c r="H189" i="110"/>
  <c r="V190" i="109"/>
  <c r="H190" i="109"/>
  <c r="F189" i="108"/>
  <c r="X189" i="108"/>
  <c r="U189" i="107"/>
  <c r="E189" i="107" s="1"/>
  <c r="I188" i="107"/>
  <c r="W189" i="107"/>
  <c r="U186" i="106"/>
  <c r="E186" i="106" s="1"/>
  <c r="I185" i="106"/>
  <c r="F184" i="105"/>
  <c r="X184" i="105"/>
  <c r="F188" i="104"/>
  <c r="X188" i="104"/>
  <c r="U189" i="103"/>
  <c r="E189" i="103" s="1"/>
  <c r="I188" i="103"/>
  <c r="U190" i="102"/>
  <c r="E190" i="102" s="1"/>
  <c r="I189" i="102"/>
  <c r="V185" i="101"/>
  <c r="H185" i="101"/>
  <c r="U187" i="99"/>
  <c r="E187" i="99" s="1"/>
  <c r="I186" i="99"/>
  <c r="W160" i="98"/>
  <c r="E160" i="98"/>
  <c r="W190" i="102" l="1"/>
  <c r="W187" i="99"/>
  <c r="W189" i="103"/>
  <c r="W185" i="111"/>
  <c r="V185" i="111" s="1"/>
  <c r="F178" i="113"/>
  <c r="X178" i="113"/>
  <c r="X154" i="95"/>
  <c r="F154" i="95"/>
  <c r="W157" i="94"/>
  <c r="E157" i="94"/>
  <c r="W182" i="100"/>
  <c r="V182" i="100" s="1"/>
  <c r="H182" i="100"/>
  <c r="W186" i="106"/>
  <c r="V186" i="106" s="1"/>
  <c r="F190" i="115"/>
  <c r="X190" i="115"/>
  <c r="F185" i="114"/>
  <c r="X185" i="114"/>
  <c r="U190" i="112"/>
  <c r="E190" i="112" s="1"/>
  <c r="I189" i="112"/>
  <c r="H185" i="111"/>
  <c r="F189" i="110"/>
  <c r="X189" i="110"/>
  <c r="F190" i="109"/>
  <c r="X190" i="109"/>
  <c r="U190" i="108"/>
  <c r="E190" i="108" s="1"/>
  <c r="I189" i="108"/>
  <c r="W190" i="108"/>
  <c r="V189" i="107"/>
  <c r="H189" i="107"/>
  <c r="H186" i="106"/>
  <c r="U185" i="105"/>
  <c r="E185" i="105" s="1"/>
  <c r="I184" i="105"/>
  <c r="W185" i="105"/>
  <c r="U189" i="104"/>
  <c r="E189" i="104" s="1"/>
  <c r="I188" i="104"/>
  <c r="V189" i="103"/>
  <c r="H189" i="103"/>
  <c r="V190" i="102"/>
  <c r="H190" i="102"/>
  <c r="F185" i="101"/>
  <c r="X185" i="101"/>
  <c r="V187" i="99"/>
  <c r="H187" i="99"/>
  <c r="V160" i="98"/>
  <c r="H160" i="98"/>
  <c r="U179" i="113" l="1"/>
  <c r="E179" i="113" s="1"/>
  <c r="I178" i="113"/>
  <c r="W179" i="113"/>
  <c r="W189" i="104"/>
  <c r="W190" i="112"/>
  <c r="V190" i="112" s="1"/>
  <c r="U155" i="95"/>
  <c r="I154" i="95"/>
  <c r="V157" i="94"/>
  <c r="H157" i="94"/>
  <c r="F182" i="100"/>
  <c r="X182" i="100"/>
  <c r="U191" i="115"/>
  <c r="E191" i="115" s="1"/>
  <c r="I190" i="115"/>
  <c r="U186" i="114"/>
  <c r="E186" i="114" s="1"/>
  <c r="I185" i="114"/>
  <c r="H190" i="112"/>
  <c r="F185" i="111"/>
  <c r="X185" i="111"/>
  <c r="U190" i="110"/>
  <c r="E190" i="110" s="1"/>
  <c r="I189" i="110"/>
  <c r="U191" i="109"/>
  <c r="E191" i="109" s="1"/>
  <c r="I190" i="109"/>
  <c r="W191" i="109"/>
  <c r="V190" i="108"/>
  <c r="H190" i="108"/>
  <c r="F189" i="107"/>
  <c r="X189" i="107"/>
  <c r="F186" i="106"/>
  <c r="X186" i="106"/>
  <c r="V185" i="105"/>
  <c r="H185" i="105"/>
  <c r="V189" i="104"/>
  <c r="H189" i="104"/>
  <c r="F189" i="103"/>
  <c r="X189" i="103"/>
  <c r="F190" i="102"/>
  <c r="X190" i="102"/>
  <c r="U186" i="101"/>
  <c r="E186" i="101" s="1"/>
  <c r="I185" i="101"/>
  <c r="W186" i="101"/>
  <c r="F187" i="99"/>
  <c r="X187" i="99"/>
  <c r="X160" i="98"/>
  <c r="F160" i="98"/>
  <c r="W191" i="115" l="1"/>
  <c r="V179" i="113"/>
  <c r="H179" i="113"/>
  <c r="W190" i="110"/>
  <c r="V190" i="110" s="1"/>
  <c r="W186" i="114"/>
  <c r="V186" i="114" s="1"/>
  <c r="W155" i="95"/>
  <c r="E155" i="95"/>
  <c r="X157" i="94"/>
  <c r="F157" i="94"/>
  <c r="I182" i="100"/>
  <c r="U183" i="100"/>
  <c r="E183" i="100" s="1"/>
  <c r="V191" i="115"/>
  <c r="H191" i="115"/>
  <c r="H186" i="114"/>
  <c r="F190" i="112"/>
  <c r="X190" i="112"/>
  <c r="U186" i="111"/>
  <c r="E186" i="111" s="1"/>
  <c r="I185" i="111"/>
  <c r="H190" i="110"/>
  <c r="V191" i="109"/>
  <c r="H191" i="109"/>
  <c r="F190" i="108"/>
  <c r="X190" i="108"/>
  <c r="U190" i="107"/>
  <c r="E190" i="107" s="1"/>
  <c r="I189" i="107"/>
  <c r="U187" i="106"/>
  <c r="E187" i="106" s="1"/>
  <c r="I186" i="106"/>
  <c r="F185" i="105"/>
  <c r="X185" i="105"/>
  <c r="F189" i="104"/>
  <c r="X189" i="104"/>
  <c r="U190" i="103"/>
  <c r="E190" i="103" s="1"/>
  <c r="I189" i="103"/>
  <c r="U191" i="102"/>
  <c r="E191" i="102" s="1"/>
  <c r="I190" i="102"/>
  <c r="V186" i="101"/>
  <c r="H186" i="101"/>
  <c r="U188" i="99"/>
  <c r="E188" i="99" s="1"/>
  <c r="I187" i="99"/>
  <c r="U161" i="98"/>
  <c r="E161" i="98" s="1"/>
  <c r="I160" i="98"/>
  <c r="W190" i="103" l="1"/>
  <c r="W186" i="111"/>
  <c r="W187" i="106"/>
  <c r="W191" i="102"/>
  <c r="W188" i="99"/>
  <c r="V188" i="99" s="1"/>
  <c r="W190" i="107"/>
  <c r="V190" i="107" s="1"/>
  <c r="F179" i="113"/>
  <c r="X179" i="113"/>
  <c r="V155" i="95"/>
  <c r="H155" i="95"/>
  <c r="U158" i="94"/>
  <c r="I157" i="94"/>
  <c r="W183" i="100"/>
  <c r="V183" i="100" s="1"/>
  <c r="H183" i="100"/>
  <c r="F191" i="115"/>
  <c r="X191" i="115"/>
  <c r="F186" i="114"/>
  <c r="X186" i="114"/>
  <c r="U191" i="112"/>
  <c r="E191" i="112" s="1"/>
  <c r="I190" i="112"/>
  <c r="V186" i="111"/>
  <c r="H186" i="111"/>
  <c r="F190" i="110"/>
  <c r="X190" i="110"/>
  <c r="F191" i="109"/>
  <c r="X191" i="109"/>
  <c r="U191" i="108"/>
  <c r="E191" i="108" s="1"/>
  <c r="I190" i="108"/>
  <c r="H190" i="107"/>
  <c r="V187" i="106"/>
  <c r="H187" i="106"/>
  <c r="U186" i="105"/>
  <c r="E186" i="105" s="1"/>
  <c r="I185" i="105"/>
  <c r="W186" i="105"/>
  <c r="U190" i="104"/>
  <c r="E190" i="104" s="1"/>
  <c r="I189" i="104"/>
  <c r="V190" i="103"/>
  <c r="H190" i="103"/>
  <c r="V191" i="102"/>
  <c r="H191" i="102"/>
  <c r="F186" i="101"/>
  <c r="X186" i="101"/>
  <c r="H188" i="99"/>
  <c r="W161" i="98"/>
  <c r="V161" i="98" s="1"/>
  <c r="I179" i="113" l="1"/>
  <c r="U180" i="113"/>
  <c r="E180" i="113" s="1"/>
  <c r="W180" i="113"/>
  <c r="W190" i="104"/>
  <c r="W191" i="112"/>
  <c r="V191" i="112" s="1"/>
  <c r="X155" i="95"/>
  <c r="F155" i="95"/>
  <c r="W158" i="94"/>
  <c r="E158" i="94"/>
  <c r="F183" i="100"/>
  <c r="X183" i="100"/>
  <c r="H161" i="98"/>
  <c r="W191" i="108"/>
  <c r="V191" i="108" s="1"/>
  <c r="U192" i="115"/>
  <c r="E192" i="115" s="1"/>
  <c r="I191" i="115"/>
  <c r="W192" i="115"/>
  <c r="U187" i="114"/>
  <c r="E187" i="114" s="1"/>
  <c r="I186" i="114"/>
  <c r="H191" i="112"/>
  <c r="F186" i="111"/>
  <c r="X186" i="111"/>
  <c r="U191" i="110"/>
  <c r="E191" i="110" s="1"/>
  <c r="I190" i="110"/>
  <c r="U192" i="109"/>
  <c r="E192" i="109" s="1"/>
  <c r="I191" i="109"/>
  <c r="H191" i="108"/>
  <c r="F190" i="107"/>
  <c r="X190" i="107"/>
  <c r="F187" i="106"/>
  <c r="X187" i="106"/>
  <c r="V186" i="105"/>
  <c r="H186" i="105"/>
  <c r="V190" i="104"/>
  <c r="H190" i="104"/>
  <c r="F190" i="103"/>
  <c r="X190" i="103"/>
  <c r="F191" i="102"/>
  <c r="X191" i="102"/>
  <c r="U187" i="101"/>
  <c r="E187" i="101" s="1"/>
  <c r="I186" i="101"/>
  <c r="F188" i="99"/>
  <c r="X188" i="99"/>
  <c r="X161" i="98"/>
  <c r="F161" i="98"/>
  <c r="W191" i="110" l="1"/>
  <c r="W187" i="101"/>
  <c r="W187" i="114"/>
  <c r="V180" i="113"/>
  <c r="H180" i="113"/>
  <c r="W192" i="109"/>
  <c r="U156" i="95"/>
  <c r="I155" i="95"/>
  <c r="V158" i="94"/>
  <c r="H158" i="94"/>
  <c r="I183" i="100"/>
  <c r="U184" i="100"/>
  <c r="E184" i="100" s="1"/>
  <c r="V192" i="115"/>
  <c r="H192" i="115"/>
  <c r="V187" i="114"/>
  <c r="H187" i="114"/>
  <c r="F191" i="112"/>
  <c r="X191" i="112"/>
  <c r="U187" i="111"/>
  <c r="E187" i="111" s="1"/>
  <c r="I186" i="111"/>
  <c r="W187" i="111"/>
  <c r="V191" i="110"/>
  <c r="H191" i="110"/>
  <c r="V192" i="109"/>
  <c r="H192" i="109"/>
  <c r="F191" i="108"/>
  <c r="X191" i="108"/>
  <c r="U191" i="107"/>
  <c r="E191" i="107" s="1"/>
  <c r="I190" i="107"/>
  <c r="W191" i="107"/>
  <c r="U188" i="106"/>
  <c r="E188" i="106" s="1"/>
  <c r="I187" i="106"/>
  <c r="W188" i="106"/>
  <c r="F186" i="105"/>
  <c r="X186" i="105"/>
  <c r="F190" i="104"/>
  <c r="X190" i="104"/>
  <c r="U191" i="103"/>
  <c r="E191" i="103" s="1"/>
  <c r="I190" i="103"/>
  <c r="W191" i="103"/>
  <c r="U192" i="102"/>
  <c r="E192" i="102" s="1"/>
  <c r="I191" i="102"/>
  <c r="V187" i="101"/>
  <c r="H187" i="101"/>
  <c r="U189" i="99"/>
  <c r="E189" i="99" s="1"/>
  <c r="I188" i="99"/>
  <c r="W189" i="99"/>
  <c r="U162" i="98"/>
  <c r="I161" i="98"/>
  <c r="W192" i="102" l="1"/>
  <c r="F180" i="113"/>
  <c r="X180" i="113"/>
  <c r="W156" i="95"/>
  <c r="E156" i="95"/>
  <c r="X158" i="94"/>
  <c r="F158" i="94"/>
  <c r="W184" i="100"/>
  <c r="V184" i="100" s="1"/>
  <c r="H184" i="100"/>
  <c r="F192" i="115"/>
  <c r="X192" i="115"/>
  <c r="F187" i="114"/>
  <c r="X187" i="114"/>
  <c r="U192" i="112"/>
  <c r="E192" i="112" s="1"/>
  <c r="I191" i="112"/>
  <c r="W192" i="112"/>
  <c r="V187" i="111"/>
  <c r="H187" i="111"/>
  <c r="F191" i="110"/>
  <c r="X191" i="110"/>
  <c r="F192" i="109"/>
  <c r="X192" i="109"/>
  <c r="U192" i="108"/>
  <c r="E192" i="108" s="1"/>
  <c r="I191" i="108"/>
  <c r="V191" i="107"/>
  <c r="H191" i="107"/>
  <c r="V188" i="106"/>
  <c r="H188" i="106"/>
  <c r="U187" i="105"/>
  <c r="E187" i="105" s="1"/>
  <c r="I186" i="105"/>
  <c r="U191" i="104"/>
  <c r="E191" i="104" s="1"/>
  <c r="I190" i="104"/>
  <c r="W191" i="104"/>
  <c r="V191" i="103"/>
  <c r="H191" i="103"/>
  <c r="V192" i="102"/>
  <c r="H192" i="102"/>
  <c r="F187" i="101"/>
  <c r="X187" i="101"/>
  <c r="V189" i="99"/>
  <c r="H189" i="99"/>
  <c r="W162" i="98"/>
  <c r="E162" i="98"/>
  <c r="W187" i="105" l="1"/>
  <c r="I180" i="113"/>
  <c r="U181" i="113"/>
  <c r="E181" i="113" s="1"/>
  <c r="W181" i="113"/>
  <c r="V156" i="95"/>
  <c r="H156" i="95"/>
  <c r="U159" i="94"/>
  <c r="I158" i="94"/>
  <c r="W192" i="108"/>
  <c r="V192" i="108" s="1"/>
  <c r="F184" i="100"/>
  <c r="X184" i="100"/>
  <c r="U193" i="115"/>
  <c r="E193" i="115" s="1"/>
  <c r="I192" i="115"/>
  <c r="U188" i="114"/>
  <c r="E188" i="114" s="1"/>
  <c r="I187" i="114"/>
  <c r="W188" i="114"/>
  <c r="V192" i="112"/>
  <c r="H192" i="112"/>
  <c r="F187" i="111"/>
  <c r="X187" i="111"/>
  <c r="U192" i="110"/>
  <c r="E192" i="110" s="1"/>
  <c r="I191" i="110"/>
  <c r="W192" i="110"/>
  <c r="U193" i="109"/>
  <c r="E193" i="109" s="1"/>
  <c r="I192" i="109"/>
  <c r="H192" i="108"/>
  <c r="F191" i="107"/>
  <c r="X191" i="107"/>
  <c r="F188" i="106"/>
  <c r="X188" i="106"/>
  <c r="V187" i="105"/>
  <c r="H187" i="105"/>
  <c r="V191" i="104"/>
  <c r="H191" i="104"/>
  <c r="F191" i="103"/>
  <c r="X191" i="103"/>
  <c r="F192" i="102"/>
  <c r="X192" i="102"/>
  <c r="U188" i="101"/>
  <c r="E188" i="101" s="1"/>
  <c r="I187" i="101"/>
  <c r="F189" i="99"/>
  <c r="X189" i="99"/>
  <c r="V162" i="98"/>
  <c r="H162" i="98"/>
  <c r="W193" i="109" l="1"/>
  <c r="W193" i="115"/>
  <c r="V193" i="115" s="1"/>
  <c r="V181" i="113"/>
  <c r="H181" i="113"/>
  <c r="W188" i="101"/>
  <c r="V188" i="101" s="1"/>
  <c r="X156" i="95"/>
  <c r="F156" i="95"/>
  <c r="W159" i="94"/>
  <c r="E159" i="94"/>
  <c r="I184" i="100"/>
  <c r="U185" i="100"/>
  <c r="E185" i="100" s="1"/>
  <c r="H193" i="115"/>
  <c r="V188" i="114"/>
  <c r="H188" i="114"/>
  <c r="F192" i="112"/>
  <c r="X192" i="112"/>
  <c r="U188" i="111"/>
  <c r="E188" i="111" s="1"/>
  <c r="I187" i="111"/>
  <c r="V192" i="110"/>
  <c r="H192" i="110"/>
  <c r="V193" i="109"/>
  <c r="H193" i="109"/>
  <c r="F192" i="108"/>
  <c r="X192" i="108"/>
  <c r="U192" i="107"/>
  <c r="E192" i="107" s="1"/>
  <c r="I191" i="107"/>
  <c r="U189" i="106"/>
  <c r="E189" i="106" s="1"/>
  <c r="I188" i="106"/>
  <c r="W189" i="106"/>
  <c r="F187" i="105"/>
  <c r="X187" i="105"/>
  <c r="F191" i="104"/>
  <c r="X191" i="104"/>
  <c r="U192" i="103"/>
  <c r="E192" i="103" s="1"/>
  <c r="I191" i="103"/>
  <c r="U193" i="102"/>
  <c r="E193" i="102" s="1"/>
  <c r="I192" i="102"/>
  <c r="H188" i="101"/>
  <c r="U190" i="99"/>
  <c r="E190" i="99" s="1"/>
  <c r="I189" i="99"/>
  <c r="X162" i="98"/>
  <c r="F162" i="98"/>
  <c r="W190" i="99" l="1"/>
  <c r="W192" i="103"/>
  <c r="W188" i="111"/>
  <c r="W193" i="102"/>
  <c r="F181" i="113"/>
  <c r="X181" i="113"/>
  <c r="W192" i="107"/>
  <c r="U157" i="95"/>
  <c r="I156" i="95"/>
  <c r="V159" i="94"/>
  <c r="H159" i="94"/>
  <c r="W185" i="100"/>
  <c r="V185" i="100" s="1"/>
  <c r="H185" i="100"/>
  <c r="F193" i="115"/>
  <c r="X193" i="115"/>
  <c r="F188" i="114"/>
  <c r="X188" i="114"/>
  <c r="U193" i="112"/>
  <c r="E193" i="112" s="1"/>
  <c r="I192" i="112"/>
  <c r="V188" i="111"/>
  <c r="H188" i="111"/>
  <c r="F192" i="110"/>
  <c r="X192" i="110"/>
  <c r="F193" i="109"/>
  <c r="X193" i="109"/>
  <c r="U193" i="108"/>
  <c r="E193" i="108" s="1"/>
  <c r="I192" i="108"/>
  <c r="W193" i="108"/>
  <c r="V192" i="107"/>
  <c r="H192" i="107"/>
  <c r="V189" i="106"/>
  <c r="H189" i="106"/>
  <c r="U188" i="105"/>
  <c r="E188" i="105" s="1"/>
  <c r="I187" i="105"/>
  <c r="W188" i="105"/>
  <c r="U192" i="104"/>
  <c r="E192" i="104" s="1"/>
  <c r="I191" i="104"/>
  <c r="V192" i="103"/>
  <c r="H192" i="103"/>
  <c r="V193" i="102"/>
  <c r="H193" i="102"/>
  <c r="F188" i="101"/>
  <c r="X188" i="101"/>
  <c r="V190" i="99"/>
  <c r="H190" i="99"/>
  <c r="U163" i="98"/>
  <c r="I162" i="98"/>
  <c r="W193" i="112" l="1"/>
  <c r="U182" i="113"/>
  <c r="E182" i="113" s="1"/>
  <c r="I181" i="113"/>
  <c r="W182" i="113"/>
  <c r="W192" i="104"/>
  <c r="V192" i="104" s="1"/>
  <c r="W157" i="95"/>
  <c r="E157" i="95"/>
  <c r="X159" i="94"/>
  <c r="F159" i="94"/>
  <c r="F185" i="100"/>
  <c r="X185" i="100"/>
  <c r="U194" i="115"/>
  <c r="E194" i="115" s="1"/>
  <c r="I193" i="115"/>
  <c r="U189" i="114"/>
  <c r="E189" i="114" s="1"/>
  <c r="I188" i="114"/>
  <c r="V193" i="112"/>
  <c r="H193" i="112"/>
  <c r="F188" i="111"/>
  <c r="X188" i="111"/>
  <c r="U193" i="110"/>
  <c r="E193" i="110" s="1"/>
  <c r="I192" i="110"/>
  <c r="U194" i="109"/>
  <c r="E194" i="109" s="1"/>
  <c r="I193" i="109"/>
  <c r="V193" i="108"/>
  <c r="H193" i="108"/>
  <c r="F192" i="107"/>
  <c r="X192" i="107"/>
  <c r="F189" i="106"/>
  <c r="X189" i="106"/>
  <c r="V188" i="105"/>
  <c r="H188" i="105"/>
  <c r="H192" i="104"/>
  <c r="F192" i="103"/>
  <c r="X192" i="103"/>
  <c r="F193" i="102"/>
  <c r="X193" i="102"/>
  <c r="U189" i="101"/>
  <c r="E189" i="101" s="1"/>
  <c r="I188" i="101"/>
  <c r="W189" i="101"/>
  <c r="F190" i="99"/>
  <c r="X190" i="99"/>
  <c r="W163" i="98"/>
  <c r="E163" i="98"/>
  <c r="W194" i="115" l="1"/>
  <c r="W194" i="109"/>
  <c r="V182" i="113"/>
  <c r="H182" i="113"/>
  <c r="W193" i="110"/>
  <c r="V193" i="110" s="1"/>
  <c r="W189" i="114"/>
  <c r="V189" i="114" s="1"/>
  <c r="V157" i="95"/>
  <c r="H157" i="95"/>
  <c r="U160" i="94"/>
  <c r="I159" i="94"/>
  <c r="U186" i="100"/>
  <c r="E186" i="100" s="1"/>
  <c r="I185" i="100"/>
  <c r="V194" i="115"/>
  <c r="H194" i="115"/>
  <c r="H189" i="114"/>
  <c r="F193" i="112"/>
  <c r="X193" i="112"/>
  <c r="U189" i="111"/>
  <c r="E189" i="111" s="1"/>
  <c r="I188" i="111"/>
  <c r="H193" i="110"/>
  <c r="V194" i="109"/>
  <c r="H194" i="109"/>
  <c r="F193" i="108"/>
  <c r="X193" i="108"/>
  <c r="U193" i="107"/>
  <c r="E193" i="107" s="1"/>
  <c r="I192" i="107"/>
  <c r="W193" i="107"/>
  <c r="U190" i="106"/>
  <c r="E190" i="106" s="1"/>
  <c r="I189" i="106"/>
  <c r="F188" i="105"/>
  <c r="X188" i="105"/>
  <c r="F192" i="104"/>
  <c r="X192" i="104"/>
  <c r="U193" i="103"/>
  <c r="E193" i="103" s="1"/>
  <c r="I192" i="103"/>
  <c r="U194" i="102"/>
  <c r="E194" i="102" s="1"/>
  <c r="I193" i="102"/>
  <c r="V189" i="101"/>
  <c r="H189" i="101"/>
  <c r="U191" i="99"/>
  <c r="E191" i="99" s="1"/>
  <c r="I190" i="99"/>
  <c r="V163" i="98"/>
  <c r="H163" i="98"/>
  <c r="W194" i="102" l="1"/>
  <c r="W191" i="99"/>
  <c r="W189" i="111"/>
  <c r="W193" i="103"/>
  <c r="W190" i="106"/>
  <c r="V190" i="106" s="1"/>
  <c r="F182" i="113"/>
  <c r="X182" i="113"/>
  <c r="X157" i="95"/>
  <c r="F157" i="95"/>
  <c r="W160" i="94"/>
  <c r="E160" i="94"/>
  <c r="W186" i="100"/>
  <c r="V186" i="100" s="1"/>
  <c r="H186" i="100"/>
  <c r="F194" i="115"/>
  <c r="X194" i="115"/>
  <c r="F189" i="114"/>
  <c r="X189" i="114"/>
  <c r="U194" i="112"/>
  <c r="E194" i="112" s="1"/>
  <c r="I193" i="112"/>
  <c r="V189" i="111"/>
  <c r="H189" i="111"/>
  <c r="F193" i="110"/>
  <c r="X193" i="110"/>
  <c r="F194" i="109"/>
  <c r="X194" i="109"/>
  <c r="U194" i="108"/>
  <c r="E194" i="108" s="1"/>
  <c r="I193" i="108"/>
  <c r="V193" i="107"/>
  <c r="H193" i="107"/>
  <c r="H190" i="106"/>
  <c r="U189" i="105"/>
  <c r="E189" i="105" s="1"/>
  <c r="I188" i="105"/>
  <c r="U193" i="104"/>
  <c r="E193" i="104" s="1"/>
  <c r="I192" i="104"/>
  <c r="V193" i="103"/>
  <c r="H193" i="103"/>
  <c r="V194" i="102"/>
  <c r="H194" i="102"/>
  <c r="F189" i="101"/>
  <c r="X189" i="101"/>
  <c r="V191" i="99"/>
  <c r="H191" i="99"/>
  <c r="X163" i="98"/>
  <c r="F163" i="98"/>
  <c r="W194" i="112" l="1"/>
  <c r="W193" i="104"/>
  <c r="W189" i="105"/>
  <c r="W194" i="108"/>
  <c r="U183" i="113"/>
  <c r="E183" i="113" s="1"/>
  <c r="I182" i="113"/>
  <c r="U158" i="95"/>
  <c r="I157" i="95"/>
  <c r="V160" i="94"/>
  <c r="H160" i="94"/>
  <c r="F186" i="100"/>
  <c r="X186" i="100"/>
  <c r="U195" i="115"/>
  <c r="E195" i="115" s="1"/>
  <c r="I194" i="115"/>
  <c r="U190" i="114"/>
  <c r="E190" i="114" s="1"/>
  <c r="I189" i="114"/>
  <c r="W190" i="114"/>
  <c r="V194" i="112"/>
  <c r="H194" i="112"/>
  <c r="F189" i="111"/>
  <c r="X189" i="111"/>
  <c r="U194" i="110"/>
  <c r="E194" i="110" s="1"/>
  <c r="I193" i="110"/>
  <c r="U195" i="109"/>
  <c r="E195" i="109" s="1"/>
  <c r="I194" i="109"/>
  <c r="V194" i="108"/>
  <c r="H194" i="108"/>
  <c r="F193" i="107"/>
  <c r="X193" i="107"/>
  <c r="F190" i="106"/>
  <c r="X190" i="106"/>
  <c r="V189" i="105"/>
  <c r="H189" i="105"/>
  <c r="V193" i="104"/>
  <c r="H193" i="104"/>
  <c r="F193" i="103"/>
  <c r="X193" i="103"/>
  <c r="F194" i="102"/>
  <c r="X194" i="102"/>
  <c r="U190" i="101"/>
  <c r="E190" i="101" s="1"/>
  <c r="I189" i="101"/>
  <c r="F191" i="99"/>
  <c r="X191" i="99"/>
  <c r="U164" i="98"/>
  <c r="I163" i="98"/>
  <c r="W194" i="110" l="1"/>
  <c r="W183" i="113"/>
  <c r="W195" i="109"/>
  <c r="V183" i="113"/>
  <c r="H183" i="113"/>
  <c r="W195" i="115"/>
  <c r="V195" i="115" s="1"/>
  <c r="W190" i="101"/>
  <c r="W158" i="95"/>
  <c r="E158" i="95"/>
  <c r="X160" i="94"/>
  <c r="F160" i="94"/>
  <c r="I186" i="100"/>
  <c r="U187" i="100"/>
  <c r="E187" i="100" s="1"/>
  <c r="H195" i="115"/>
  <c r="V190" i="114"/>
  <c r="H190" i="114"/>
  <c r="F194" i="112"/>
  <c r="X194" i="112"/>
  <c r="U190" i="111"/>
  <c r="E190" i="111" s="1"/>
  <c r="I189" i="111"/>
  <c r="V194" i="110"/>
  <c r="H194" i="110"/>
  <c r="V195" i="109"/>
  <c r="H195" i="109"/>
  <c r="F194" i="108"/>
  <c r="X194" i="108"/>
  <c r="U194" i="107"/>
  <c r="E194" i="107" s="1"/>
  <c r="I193" i="107"/>
  <c r="W194" i="107"/>
  <c r="U191" i="106"/>
  <c r="E191" i="106" s="1"/>
  <c r="I190" i="106"/>
  <c r="F189" i="105"/>
  <c r="X189" i="105"/>
  <c r="F193" i="104"/>
  <c r="X193" i="104"/>
  <c r="U194" i="103"/>
  <c r="E194" i="103" s="1"/>
  <c r="I193" i="103"/>
  <c r="U195" i="102"/>
  <c r="E195" i="102" s="1"/>
  <c r="I194" i="102"/>
  <c r="V190" i="101"/>
  <c r="H190" i="101"/>
  <c r="U192" i="99"/>
  <c r="E192" i="99" s="1"/>
  <c r="I191" i="99"/>
  <c r="W164" i="98"/>
  <c r="E164" i="98"/>
  <c r="W192" i="99" l="1"/>
  <c r="W194" i="103"/>
  <c r="W191" i="106"/>
  <c r="W190" i="111"/>
  <c r="V190" i="111" s="1"/>
  <c r="F183" i="113"/>
  <c r="X183" i="113"/>
  <c r="W195" i="102"/>
  <c r="V158" i="95"/>
  <c r="H158" i="95"/>
  <c r="U161" i="94"/>
  <c r="I160" i="94"/>
  <c r="W187" i="100"/>
  <c r="V187" i="100" s="1"/>
  <c r="H187" i="100"/>
  <c r="F195" i="115"/>
  <c r="X195" i="115"/>
  <c r="F190" i="114"/>
  <c r="X190" i="114"/>
  <c r="U195" i="112"/>
  <c r="E195" i="112" s="1"/>
  <c r="I194" i="112"/>
  <c r="H190" i="111"/>
  <c r="F194" i="110"/>
  <c r="X194" i="110"/>
  <c r="F195" i="109"/>
  <c r="X195" i="109"/>
  <c r="U195" i="108"/>
  <c r="E195" i="108" s="1"/>
  <c r="I194" i="108"/>
  <c r="W195" i="108"/>
  <c r="V194" i="107"/>
  <c r="H194" i="107"/>
  <c r="V191" i="106"/>
  <c r="H191" i="106"/>
  <c r="U190" i="105"/>
  <c r="E190" i="105" s="1"/>
  <c r="I189" i="105"/>
  <c r="W190" i="105"/>
  <c r="U194" i="104"/>
  <c r="E194" i="104" s="1"/>
  <c r="I193" i="104"/>
  <c r="V194" i="103"/>
  <c r="H194" i="103"/>
  <c r="V195" i="102"/>
  <c r="H195" i="102"/>
  <c r="F190" i="101"/>
  <c r="X190" i="101"/>
  <c r="V192" i="99"/>
  <c r="H192" i="99"/>
  <c r="V164" i="98"/>
  <c r="H164" i="98"/>
  <c r="W195" i="112" l="1"/>
  <c r="U184" i="113"/>
  <c r="E184" i="113" s="1"/>
  <c r="I183" i="113"/>
  <c r="W194" i="104"/>
  <c r="X158" i="95"/>
  <c r="F158" i="95"/>
  <c r="W161" i="94"/>
  <c r="E161" i="94"/>
  <c r="F187" i="100"/>
  <c r="X187" i="100"/>
  <c r="U196" i="115"/>
  <c r="E196" i="115" s="1"/>
  <c r="I195" i="115"/>
  <c r="U191" i="114"/>
  <c r="E191" i="114" s="1"/>
  <c r="I190" i="114"/>
  <c r="V195" i="112"/>
  <c r="H195" i="112"/>
  <c r="F190" i="111"/>
  <c r="X190" i="111"/>
  <c r="U195" i="110"/>
  <c r="E195" i="110" s="1"/>
  <c r="I194" i="110"/>
  <c r="U196" i="109"/>
  <c r="E196" i="109" s="1"/>
  <c r="I195" i="109"/>
  <c r="W196" i="109"/>
  <c r="V195" i="108"/>
  <c r="H195" i="108"/>
  <c r="F194" i="107"/>
  <c r="X194" i="107"/>
  <c r="F191" i="106"/>
  <c r="X191" i="106"/>
  <c r="V190" i="105"/>
  <c r="H190" i="105"/>
  <c r="V194" i="104"/>
  <c r="H194" i="104"/>
  <c r="F194" i="103"/>
  <c r="X194" i="103"/>
  <c r="F195" i="102"/>
  <c r="X195" i="102"/>
  <c r="U191" i="101"/>
  <c r="E191" i="101" s="1"/>
  <c r="I190" i="101"/>
  <c r="F192" i="99"/>
  <c r="X192" i="99"/>
  <c r="X164" i="98"/>
  <c r="F164" i="98"/>
  <c r="W195" i="110" l="1"/>
  <c r="W191" i="114"/>
  <c r="W191" i="101"/>
  <c r="W196" i="115"/>
  <c r="W184" i="113"/>
  <c r="U159" i="95"/>
  <c r="I158" i="95"/>
  <c r="V161" i="94"/>
  <c r="H161" i="94"/>
  <c r="I187" i="100"/>
  <c r="U188" i="100"/>
  <c r="E188" i="100" s="1"/>
  <c r="V196" i="115"/>
  <c r="H196" i="115"/>
  <c r="V191" i="114"/>
  <c r="H191" i="114"/>
  <c r="F195" i="112"/>
  <c r="X195" i="112"/>
  <c r="U191" i="111"/>
  <c r="E191" i="111" s="1"/>
  <c r="I190" i="111"/>
  <c r="V195" i="110"/>
  <c r="H195" i="110"/>
  <c r="V196" i="109"/>
  <c r="H196" i="109"/>
  <c r="F195" i="108"/>
  <c r="X195" i="108"/>
  <c r="U195" i="107"/>
  <c r="E195" i="107" s="1"/>
  <c r="I194" i="107"/>
  <c r="W195" i="107"/>
  <c r="U192" i="106"/>
  <c r="E192" i="106" s="1"/>
  <c r="I191" i="106"/>
  <c r="F190" i="105"/>
  <c r="X190" i="105"/>
  <c r="F194" i="104"/>
  <c r="X194" i="104"/>
  <c r="U195" i="103"/>
  <c r="E195" i="103" s="1"/>
  <c r="I194" i="103"/>
  <c r="U196" i="102"/>
  <c r="E196" i="102" s="1"/>
  <c r="I195" i="102"/>
  <c r="V191" i="101"/>
  <c r="H191" i="101"/>
  <c r="U193" i="99"/>
  <c r="E193" i="99" s="1"/>
  <c r="I192" i="99"/>
  <c r="U165" i="98"/>
  <c r="I164" i="98"/>
  <c r="W193" i="99" l="1"/>
  <c r="W195" i="103"/>
  <c r="W192" i="106"/>
  <c r="W191" i="111"/>
  <c r="V184" i="113"/>
  <c r="H184" i="113"/>
  <c r="W196" i="102"/>
  <c r="W159" i="95"/>
  <c r="E159" i="95"/>
  <c r="X161" i="94"/>
  <c r="F161" i="94"/>
  <c r="W188" i="100"/>
  <c r="V188" i="100" s="1"/>
  <c r="H188" i="100"/>
  <c r="F196" i="115"/>
  <c r="X196" i="115"/>
  <c r="F191" i="114"/>
  <c r="X191" i="114"/>
  <c r="U196" i="112"/>
  <c r="E196" i="112" s="1"/>
  <c r="I195" i="112"/>
  <c r="V191" i="111"/>
  <c r="H191" i="111"/>
  <c r="F195" i="110"/>
  <c r="X195" i="110"/>
  <c r="F196" i="109"/>
  <c r="X196" i="109"/>
  <c r="U196" i="108"/>
  <c r="E196" i="108" s="1"/>
  <c r="I195" i="108"/>
  <c r="V195" i="107"/>
  <c r="H195" i="107"/>
  <c r="V192" i="106"/>
  <c r="H192" i="106"/>
  <c r="U191" i="105"/>
  <c r="E191" i="105" s="1"/>
  <c r="I190" i="105"/>
  <c r="U195" i="104"/>
  <c r="E195" i="104" s="1"/>
  <c r="I194" i="104"/>
  <c r="W195" i="104"/>
  <c r="V195" i="103"/>
  <c r="H195" i="103"/>
  <c r="V196" i="102"/>
  <c r="H196" i="102"/>
  <c r="F191" i="101"/>
  <c r="X191" i="101"/>
  <c r="V193" i="99"/>
  <c r="H193" i="99"/>
  <c r="W165" i="98"/>
  <c r="E165" i="98"/>
  <c r="W191" i="105" l="1"/>
  <c r="W196" i="112"/>
  <c r="W196" i="108"/>
  <c r="F184" i="113"/>
  <c r="X184" i="113"/>
  <c r="V159" i="95"/>
  <c r="H159" i="95"/>
  <c r="U162" i="94"/>
  <c r="I161" i="94"/>
  <c r="F188" i="100"/>
  <c r="X188" i="100"/>
  <c r="U197" i="115"/>
  <c r="E197" i="115" s="1"/>
  <c r="I196" i="115"/>
  <c r="U192" i="114"/>
  <c r="E192" i="114" s="1"/>
  <c r="I191" i="114"/>
  <c r="W192" i="114"/>
  <c r="V196" i="112"/>
  <c r="H196" i="112"/>
  <c r="F191" i="111"/>
  <c r="X191" i="111"/>
  <c r="U196" i="110"/>
  <c r="E196" i="110" s="1"/>
  <c r="I195" i="110"/>
  <c r="W196" i="110"/>
  <c r="U197" i="109"/>
  <c r="E197" i="109" s="1"/>
  <c r="I196" i="109"/>
  <c r="V196" i="108"/>
  <c r="H196" i="108"/>
  <c r="F195" i="107"/>
  <c r="X195" i="107"/>
  <c r="F192" i="106"/>
  <c r="X192" i="106"/>
  <c r="V191" i="105"/>
  <c r="H191" i="105"/>
  <c r="V195" i="104"/>
  <c r="H195" i="104"/>
  <c r="F195" i="103"/>
  <c r="X195" i="103"/>
  <c r="F196" i="102"/>
  <c r="X196" i="102"/>
  <c r="U192" i="101"/>
  <c r="E192" i="101" s="1"/>
  <c r="I191" i="101"/>
  <c r="F193" i="99"/>
  <c r="X193" i="99"/>
  <c r="V165" i="98"/>
  <c r="H165" i="98"/>
  <c r="I184" i="113" l="1"/>
  <c r="U185" i="113"/>
  <c r="E185" i="113" s="1"/>
  <c r="W185" i="113"/>
  <c r="W197" i="109"/>
  <c r="W197" i="115"/>
  <c r="V197" i="115" s="1"/>
  <c r="X159" i="95"/>
  <c r="F159" i="95"/>
  <c r="W162" i="94"/>
  <c r="E162" i="94"/>
  <c r="I188" i="100"/>
  <c r="U189" i="100"/>
  <c r="E189" i="100" s="1"/>
  <c r="W192" i="101"/>
  <c r="V192" i="101" s="1"/>
  <c r="H197" i="115"/>
  <c r="V192" i="114"/>
  <c r="H192" i="114"/>
  <c r="F196" i="112"/>
  <c r="X196" i="112"/>
  <c r="U192" i="111"/>
  <c r="E192" i="111" s="1"/>
  <c r="I191" i="111"/>
  <c r="V196" i="110"/>
  <c r="H196" i="110"/>
  <c r="V197" i="109"/>
  <c r="H197" i="109"/>
  <c r="F196" i="108"/>
  <c r="X196" i="108"/>
  <c r="U196" i="107"/>
  <c r="E196" i="107" s="1"/>
  <c r="I195" i="107"/>
  <c r="U193" i="106"/>
  <c r="E193" i="106" s="1"/>
  <c r="I192" i="106"/>
  <c r="F191" i="105"/>
  <c r="X191" i="105"/>
  <c r="F195" i="104"/>
  <c r="X195" i="104"/>
  <c r="U196" i="103"/>
  <c r="E196" i="103" s="1"/>
  <c r="I195" i="103"/>
  <c r="U197" i="102"/>
  <c r="E197" i="102" s="1"/>
  <c r="I196" i="102"/>
  <c r="H192" i="101"/>
  <c r="U194" i="99"/>
  <c r="E194" i="99" s="1"/>
  <c r="I193" i="99"/>
  <c r="X165" i="98"/>
  <c r="F165" i="98"/>
  <c r="W197" i="102" l="1"/>
  <c r="W192" i="111"/>
  <c r="W194" i="99"/>
  <c r="W196" i="107"/>
  <c r="V185" i="113"/>
  <c r="H185" i="113"/>
  <c r="W196" i="103"/>
  <c r="V196" i="103" s="1"/>
  <c r="W193" i="106"/>
  <c r="U160" i="95"/>
  <c r="I159" i="95"/>
  <c r="V162" i="94"/>
  <c r="H162" i="94"/>
  <c r="W189" i="100"/>
  <c r="V189" i="100" s="1"/>
  <c r="H189" i="100"/>
  <c r="F197" i="115"/>
  <c r="X197" i="115"/>
  <c r="F192" i="114"/>
  <c r="X192" i="114"/>
  <c r="U197" i="112"/>
  <c r="E197" i="112" s="1"/>
  <c r="I196" i="112"/>
  <c r="V192" i="111"/>
  <c r="H192" i="111"/>
  <c r="F196" i="110"/>
  <c r="X196" i="110"/>
  <c r="F197" i="109"/>
  <c r="X197" i="109"/>
  <c r="U197" i="108"/>
  <c r="E197" i="108" s="1"/>
  <c r="I196" i="108"/>
  <c r="W197" i="108"/>
  <c r="V196" i="107"/>
  <c r="H196" i="107"/>
  <c r="V193" i="106"/>
  <c r="H193" i="106"/>
  <c r="U192" i="105"/>
  <c r="E192" i="105" s="1"/>
  <c r="I191" i="105"/>
  <c r="U196" i="104"/>
  <c r="E196" i="104" s="1"/>
  <c r="I195" i="104"/>
  <c r="H196" i="103"/>
  <c r="V197" i="102"/>
  <c r="H197" i="102"/>
  <c r="F192" i="101"/>
  <c r="X192" i="101"/>
  <c r="V194" i="99"/>
  <c r="H194" i="99"/>
  <c r="U166" i="98"/>
  <c r="I165" i="98"/>
  <c r="W192" i="105" l="1"/>
  <c r="W197" i="112"/>
  <c r="F185" i="113"/>
  <c r="X185" i="113"/>
  <c r="W196" i="104"/>
  <c r="V196" i="104" s="1"/>
  <c r="W160" i="95"/>
  <c r="E160" i="95"/>
  <c r="X162" i="94"/>
  <c r="F162" i="94"/>
  <c r="F189" i="100"/>
  <c r="X189" i="100"/>
  <c r="U198" i="115"/>
  <c r="E198" i="115" s="1"/>
  <c r="I197" i="115"/>
  <c r="U193" i="114"/>
  <c r="E193" i="114" s="1"/>
  <c r="I192" i="114"/>
  <c r="V197" i="112"/>
  <c r="H197" i="112"/>
  <c r="F192" i="111"/>
  <c r="X192" i="111"/>
  <c r="U197" i="110"/>
  <c r="E197" i="110" s="1"/>
  <c r="I196" i="110"/>
  <c r="W197" i="110"/>
  <c r="U198" i="109"/>
  <c r="E198" i="109" s="1"/>
  <c r="I197" i="109"/>
  <c r="V197" i="108"/>
  <c r="H197" i="108"/>
  <c r="F196" i="107"/>
  <c r="X196" i="107"/>
  <c r="F193" i="106"/>
  <c r="X193" i="106"/>
  <c r="V192" i="105"/>
  <c r="H192" i="105"/>
  <c r="H196" i="104"/>
  <c r="F196" i="103"/>
  <c r="X196" i="103"/>
  <c r="F197" i="102"/>
  <c r="X197" i="102"/>
  <c r="U193" i="101"/>
  <c r="E193" i="101" s="1"/>
  <c r="I192" i="101"/>
  <c r="F194" i="99"/>
  <c r="X194" i="99"/>
  <c r="W166" i="98"/>
  <c r="E166" i="98"/>
  <c r="W193" i="114" l="1"/>
  <c r="W198" i="109"/>
  <c r="U186" i="113"/>
  <c r="E186" i="113" s="1"/>
  <c r="I185" i="113"/>
  <c r="W186" i="113"/>
  <c r="W193" i="101"/>
  <c r="W198" i="115"/>
  <c r="V160" i="95"/>
  <c r="H160" i="95"/>
  <c r="U163" i="94"/>
  <c r="I162" i="94"/>
  <c r="I189" i="100"/>
  <c r="U190" i="100"/>
  <c r="E190" i="100" s="1"/>
  <c r="V198" i="115"/>
  <c r="H198" i="115"/>
  <c r="V193" i="114"/>
  <c r="H193" i="114"/>
  <c r="F197" i="112"/>
  <c r="X197" i="112"/>
  <c r="U193" i="111"/>
  <c r="E193" i="111" s="1"/>
  <c r="I192" i="111"/>
  <c r="W193" i="111"/>
  <c r="V197" i="110"/>
  <c r="H197" i="110"/>
  <c r="V198" i="109"/>
  <c r="H198" i="109"/>
  <c r="F197" i="108"/>
  <c r="X197" i="108"/>
  <c r="U197" i="107"/>
  <c r="E197" i="107" s="1"/>
  <c r="I196" i="107"/>
  <c r="U194" i="106"/>
  <c r="E194" i="106" s="1"/>
  <c r="I193" i="106"/>
  <c r="W194" i="106"/>
  <c r="F192" i="105"/>
  <c r="X192" i="105"/>
  <c r="F196" i="104"/>
  <c r="X196" i="104"/>
  <c r="U197" i="103"/>
  <c r="E197" i="103" s="1"/>
  <c r="I196" i="103"/>
  <c r="U198" i="102"/>
  <c r="E198" i="102" s="1"/>
  <c r="I197" i="102"/>
  <c r="V193" i="101"/>
  <c r="H193" i="101"/>
  <c r="U195" i="99"/>
  <c r="E195" i="99" s="1"/>
  <c r="I194" i="99"/>
  <c r="V166" i="98"/>
  <c r="H166" i="98"/>
  <c r="W198" i="102" l="1"/>
  <c r="W197" i="107"/>
  <c r="V186" i="113"/>
  <c r="H186" i="113"/>
  <c r="W197" i="103"/>
  <c r="V197" i="103" s="1"/>
  <c r="X160" i="95"/>
  <c r="F160" i="95"/>
  <c r="W163" i="94"/>
  <c r="E163" i="94"/>
  <c r="W195" i="99"/>
  <c r="V195" i="99" s="1"/>
  <c r="W190" i="100"/>
  <c r="V190" i="100" s="1"/>
  <c r="H190" i="100"/>
  <c r="F198" i="115"/>
  <c r="X198" i="115"/>
  <c r="F193" i="114"/>
  <c r="X193" i="114"/>
  <c r="U198" i="112"/>
  <c r="E198" i="112" s="1"/>
  <c r="I197" i="112"/>
  <c r="V193" i="111"/>
  <c r="H193" i="111"/>
  <c r="F197" i="110"/>
  <c r="X197" i="110"/>
  <c r="F198" i="109"/>
  <c r="X198" i="109"/>
  <c r="U198" i="108"/>
  <c r="E198" i="108" s="1"/>
  <c r="I197" i="108"/>
  <c r="W198" i="108"/>
  <c r="V197" i="107"/>
  <c r="H197" i="107"/>
  <c r="V194" i="106"/>
  <c r="H194" i="106"/>
  <c r="U193" i="105"/>
  <c r="E193" i="105" s="1"/>
  <c r="I192" i="105"/>
  <c r="W193" i="105"/>
  <c r="U197" i="104"/>
  <c r="E197" i="104" s="1"/>
  <c r="I196" i="104"/>
  <c r="H197" i="103"/>
  <c r="V198" i="102"/>
  <c r="H198" i="102"/>
  <c r="F193" i="101"/>
  <c r="X193" i="101"/>
  <c r="H195" i="99"/>
  <c r="X166" i="98"/>
  <c r="F166" i="98"/>
  <c r="W197" i="104" l="1"/>
  <c r="W198" i="112"/>
  <c r="F186" i="113"/>
  <c r="X186" i="113"/>
  <c r="U161" i="95"/>
  <c r="I160" i="95"/>
  <c r="V163" i="94"/>
  <c r="H163" i="94"/>
  <c r="F190" i="100"/>
  <c r="X190" i="100"/>
  <c r="U199" i="115"/>
  <c r="E199" i="115" s="1"/>
  <c r="I198" i="115"/>
  <c r="U194" i="114"/>
  <c r="E194" i="114" s="1"/>
  <c r="I193" i="114"/>
  <c r="W194" i="114"/>
  <c r="V198" i="112"/>
  <c r="H198" i="112"/>
  <c r="F193" i="111"/>
  <c r="X193" i="111"/>
  <c r="U198" i="110"/>
  <c r="E198" i="110" s="1"/>
  <c r="I197" i="110"/>
  <c r="W198" i="110"/>
  <c r="U199" i="109"/>
  <c r="E199" i="109" s="1"/>
  <c r="I198" i="109"/>
  <c r="V198" i="108"/>
  <c r="H198" i="108"/>
  <c r="F197" i="107"/>
  <c r="X197" i="107"/>
  <c r="F194" i="106"/>
  <c r="X194" i="106"/>
  <c r="V193" i="105"/>
  <c r="H193" i="105"/>
  <c r="V197" i="104"/>
  <c r="H197" i="104"/>
  <c r="F197" i="103"/>
  <c r="X197" i="103"/>
  <c r="F198" i="102"/>
  <c r="X198" i="102"/>
  <c r="U194" i="101"/>
  <c r="E194" i="101" s="1"/>
  <c r="I193" i="101"/>
  <c r="F195" i="99"/>
  <c r="X195" i="99"/>
  <c r="U167" i="98"/>
  <c r="I166" i="98"/>
  <c r="U187" i="113" l="1"/>
  <c r="E187" i="113" s="1"/>
  <c r="I186" i="113"/>
  <c r="W199" i="109"/>
  <c r="V199" i="109" s="1"/>
  <c r="W194" i="101"/>
  <c r="V194" i="101" s="1"/>
  <c r="W199" i="115"/>
  <c r="V199" i="115" s="1"/>
  <c r="W161" i="95"/>
  <c r="E161" i="95"/>
  <c r="X163" i="94"/>
  <c r="F163" i="94"/>
  <c r="I190" i="100"/>
  <c r="U191" i="100"/>
  <c r="E191" i="100" s="1"/>
  <c r="H199" i="115"/>
  <c r="V194" i="114"/>
  <c r="H194" i="114"/>
  <c r="F198" i="112"/>
  <c r="X198" i="112"/>
  <c r="U194" i="111"/>
  <c r="E194" i="111" s="1"/>
  <c r="I193" i="111"/>
  <c r="V198" i="110"/>
  <c r="H198" i="110"/>
  <c r="H199" i="109"/>
  <c r="F198" i="108"/>
  <c r="X198" i="108"/>
  <c r="U198" i="107"/>
  <c r="E198" i="107" s="1"/>
  <c r="I197" i="107"/>
  <c r="U195" i="106"/>
  <c r="E195" i="106" s="1"/>
  <c r="I194" i="106"/>
  <c r="W195" i="106"/>
  <c r="F193" i="105"/>
  <c r="X193" i="105"/>
  <c r="F197" i="104"/>
  <c r="X197" i="104"/>
  <c r="U198" i="103"/>
  <c r="E198" i="103" s="1"/>
  <c r="I197" i="103"/>
  <c r="U199" i="102"/>
  <c r="E199" i="102" s="1"/>
  <c r="I198" i="102"/>
  <c r="H194" i="101"/>
  <c r="U196" i="99"/>
  <c r="E196" i="99" s="1"/>
  <c r="I195" i="99"/>
  <c r="W167" i="98"/>
  <c r="E167" i="98"/>
  <c r="W199" i="102" l="1"/>
  <c r="W194" i="111"/>
  <c r="W196" i="99"/>
  <c r="W198" i="107"/>
  <c r="W187" i="113"/>
  <c r="W198" i="103"/>
  <c r="V198" i="103" s="1"/>
  <c r="V161" i="95"/>
  <c r="H161" i="95"/>
  <c r="U164" i="94"/>
  <c r="I163" i="94"/>
  <c r="W191" i="100"/>
  <c r="V191" i="100" s="1"/>
  <c r="H191" i="100"/>
  <c r="F199" i="115"/>
  <c r="X199" i="115"/>
  <c r="F194" i="114"/>
  <c r="X194" i="114"/>
  <c r="U199" i="112"/>
  <c r="E199" i="112" s="1"/>
  <c r="I198" i="112"/>
  <c r="V194" i="111"/>
  <c r="H194" i="111"/>
  <c r="F198" i="110"/>
  <c r="X198" i="110"/>
  <c r="F199" i="109"/>
  <c r="X199" i="109"/>
  <c r="U199" i="108"/>
  <c r="E199" i="108" s="1"/>
  <c r="I198" i="108"/>
  <c r="W199" i="108"/>
  <c r="V198" i="107"/>
  <c r="H198" i="107"/>
  <c r="V195" i="106"/>
  <c r="H195" i="106"/>
  <c r="U194" i="105"/>
  <c r="E194" i="105" s="1"/>
  <c r="I193" i="105"/>
  <c r="W194" i="105"/>
  <c r="U198" i="104"/>
  <c r="E198" i="104" s="1"/>
  <c r="I197" i="104"/>
  <c r="H198" i="103"/>
  <c r="V199" i="102"/>
  <c r="H199" i="102"/>
  <c r="F194" i="101"/>
  <c r="X194" i="101"/>
  <c r="V196" i="99"/>
  <c r="H196" i="99"/>
  <c r="V167" i="98"/>
  <c r="H167" i="98"/>
  <c r="V187" i="113" l="1"/>
  <c r="H187" i="113"/>
  <c r="W198" i="104"/>
  <c r="W199" i="112"/>
  <c r="X161" i="95"/>
  <c r="F161" i="95"/>
  <c r="W164" i="94"/>
  <c r="E164" i="94"/>
  <c r="F191" i="100"/>
  <c r="X191" i="100"/>
  <c r="U200" i="115"/>
  <c r="E200" i="115" s="1"/>
  <c r="I199" i="115"/>
  <c r="U195" i="114"/>
  <c r="E195" i="114" s="1"/>
  <c r="I194" i="114"/>
  <c r="W195" i="114"/>
  <c r="V199" i="112"/>
  <c r="H199" i="112"/>
  <c r="F194" i="111"/>
  <c r="X194" i="111"/>
  <c r="U199" i="110"/>
  <c r="E199" i="110" s="1"/>
  <c r="I198" i="110"/>
  <c r="U200" i="109"/>
  <c r="E200" i="109" s="1"/>
  <c r="I199" i="109"/>
  <c r="V199" i="108"/>
  <c r="H199" i="108"/>
  <c r="F198" i="107"/>
  <c r="X198" i="107"/>
  <c r="F195" i="106"/>
  <c r="X195" i="106"/>
  <c r="V194" i="105"/>
  <c r="H194" i="105"/>
  <c r="V198" i="104"/>
  <c r="H198" i="104"/>
  <c r="F198" i="103"/>
  <c r="X198" i="103"/>
  <c r="F199" i="102"/>
  <c r="X199" i="102"/>
  <c r="U195" i="101"/>
  <c r="E195" i="101" s="1"/>
  <c r="I194" i="101"/>
  <c r="W195" i="101"/>
  <c r="F196" i="99"/>
  <c r="X196" i="99"/>
  <c r="X167" i="98"/>
  <c r="F167" i="98"/>
  <c r="W200" i="109" l="1"/>
  <c r="W200" i="115"/>
  <c r="F187" i="113"/>
  <c r="X187" i="113"/>
  <c r="U162" i="95"/>
  <c r="I161" i="95"/>
  <c r="V164" i="94"/>
  <c r="H164" i="94"/>
  <c r="I191" i="100"/>
  <c r="U192" i="100"/>
  <c r="E192" i="100" s="1"/>
  <c r="W199" i="110"/>
  <c r="V199" i="110" s="1"/>
  <c r="V200" i="115"/>
  <c r="H200" i="115"/>
  <c r="V195" i="114"/>
  <c r="H195" i="114"/>
  <c r="F199" i="112"/>
  <c r="X199" i="112"/>
  <c r="U195" i="111"/>
  <c r="E195" i="111" s="1"/>
  <c r="I194" i="111"/>
  <c r="H199" i="110"/>
  <c r="V200" i="109"/>
  <c r="H200" i="109"/>
  <c r="F199" i="108"/>
  <c r="X199" i="108"/>
  <c r="U199" i="107"/>
  <c r="E199" i="107" s="1"/>
  <c r="I198" i="107"/>
  <c r="U196" i="106"/>
  <c r="E196" i="106" s="1"/>
  <c r="I195" i="106"/>
  <c r="F194" i="105"/>
  <c r="X194" i="105"/>
  <c r="F198" i="104"/>
  <c r="X198" i="104"/>
  <c r="U199" i="103"/>
  <c r="E199" i="103" s="1"/>
  <c r="I198" i="103"/>
  <c r="U200" i="102"/>
  <c r="E200" i="102" s="1"/>
  <c r="I199" i="102"/>
  <c r="V195" i="101"/>
  <c r="H195" i="101"/>
  <c r="U197" i="99"/>
  <c r="E197" i="99" s="1"/>
  <c r="I196" i="99"/>
  <c r="U168" i="98"/>
  <c r="I167" i="98"/>
  <c r="W199" i="103" l="1"/>
  <c r="W195" i="111"/>
  <c r="W196" i="106"/>
  <c r="U188" i="113"/>
  <c r="E188" i="113" s="1"/>
  <c r="I187" i="113"/>
  <c r="W188" i="113"/>
  <c r="W199" i="107"/>
  <c r="W197" i="99"/>
  <c r="W162" i="95"/>
  <c r="E162" i="95"/>
  <c r="X164" i="94"/>
  <c r="F164" i="94"/>
  <c r="W200" i="102"/>
  <c r="V200" i="102" s="1"/>
  <c r="W192" i="100"/>
  <c r="V192" i="100" s="1"/>
  <c r="H192" i="100"/>
  <c r="F200" i="115"/>
  <c r="X200" i="115"/>
  <c r="F195" i="114"/>
  <c r="X195" i="114"/>
  <c r="U200" i="112"/>
  <c r="E200" i="112" s="1"/>
  <c r="I199" i="112"/>
  <c r="W200" i="112"/>
  <c r="V195" i="111"/>
  <c r="H195" i="111"/>
  <c r="F199" i="110"/>
  <c r="X199" i="110"/>
  <c r="F200" i="109"/>
  <c r="X200" i="109"/>
  <c r="U200" i="108"/>
  <c r="E200" i="108" s="1"/>
  <c r="I199" i="108"/>
  <c r="V199" i="107"/>
  <c r="H199" i="107"/>
  <c r="V196" i="106"/>
  <c r="H196" i="106"/>
  <c r="U195" i="105"/>
  <c r="E195" i="105" s="1"/>
  <c r="I194" i="105"/>
  <c r="U199" i="104"/>
  <c r="E199" i="104" s="1"/>
  <c r="I198" i="104"/>
  <c r="W199" i="104"/>
  <c r="V199" i="103"/>
  <c r="H199" i="103"/>
  <c r="H200" i="102"/>
  <c r="F195" i="101"/>
  <c r="X195" i="101"/>
  <c r="V197" i="99"/>
  <c r="H197" i="99"/>
  <c r="W168" i="98"/>
  <c r="E168" i="98"/>
  <c r="V188" i="113" l="1"/>
  <c r="H188" i="113"/>
  <c r="W195" i="105"/>
  <c r="W200" i="108"/>
  <c r="V200" i="108" s="1"/>
  <c r="V162" i="95"/>
  <c r="H162" i="95"/>
  <c r="U165" i="94"/>
  <c r="I164" i="94"/>
  <c r="F192" i="100"/>
  <c r="X192" i="100"/>
  <c r="U201" i="115"/>
  <c r="E201" i="115" s="1"/>
  <c r="I200" i="115"/>
  <c r="U196" i="114"/>
  <c r="E196" i="114" s="1"/>
  <c r="I195" i="114"/>
  <c r="W196" i="114"/>
  <c r="V200" i="112"/>
  <c r="H200" i="112"/>
  <c r="F195" i="111"/>
  <c r="X195" i="111"/>
  <c r="U200" i="110"/>
  <c r="E200" i="110" s="1"/>
  <c r="I199" i="110"/>
  <c r="W200" i="110"/>
  <c r="U201" i="109"/>
  <c r="E201" i="109" s="1"/>
  <c r="I200" i="109"/>
  <c r="H200" i="108"/>
  <c r="F199" i="107"/>
  <c r="X199" i="107"/>
  <c r="F196" i="106"/>
  <c r="X196" i="106"/>
  <c r="V195" i="105"/>
  <c r="H195" i="105"/>
  <c r="V199" i="104"/>
  <c r="H199" i="104"/>
  <c r="F199" i="103"/>
  <c r="X199" i="103"/>
  <c r="F200" i="102"/>
  <c r="X200" i="102"/>
  <c r="U196" i="101"/>
  <c r="E196" i="101" s="1"/>
  <c r="I195" i="101"/>
  <c r="F197" i="99"/>
  <c r="X197" i="99"/>
  <c r="V168" i="98"/>
  <c r="H168" i="98"/>
  <c r="W201" i="115" l="1"/>
  <c r="W196" i="101"/>
  <c r="F188" i="113"/>
  <c r="X188" i="113"/>
  <c r="X162" i="95"/>
  <c r="F162" i="95"/>
  <c r="W165" i="94"/>
  <c r="E165" i="94"/>
  <c r="U193" i="100"/>
  <c r="E193" i="100" s="1"/>
  <c r="I192" i="100"/>
  <c r="V201" i="115"/>
  <c r="H201" i="115"/>
  <c r="V196" i="114"/>
  <c r="H196" i="114"/>
  <c r="F200" i="112"/>
  <c r="X200" i="112"/>
  <c r="U196" i="111"/>
  <c r="E196" i="111" s="1"/>
  <c r="I195" i="111"/>
  <c r="V200" i="110"/>
  <c r="H200" i="110"/>
  <c r="W201" i="109"/>
  <c r="F200" i="108"/>
  <c r="X200" i="108"/>
  <c r="U200" i="107"/>
  <c r="E200" i="107" s="1"/>
  <c r="I199" i="107"/>
  <c r="U197" i="106"/>
  <c r="E197" i="106" s="1"/>
  <c r="I196" i="106"/>
  <c r="W197" i="106"/>
  <c r="F195" i="105"/>
  <c r="X195" i="105"/>
  <c r="F199" i="104"/>
  <c r="X199" i="104"/>
  <c r="U200" i="103"/>
  <c r="E200" i="103" s="1"/>
  <c r="I199" i="103"/>
  <c r="U201" i="102"/>
  <c r="E201" i="102" s="1"/>
  <c r="I200" i="102"/>
  <c r="V196" i="101"/>
  <c r="H196" i="101"/>
  <c r="U198" i="99"/>
  <c r="E198" i="99" s="1"/>
  <c r="I197" i="99"/>
  <c r="X168" i="98"/>
  <c r="F168" i="98"/>
  <c r="W200" i="107" l="1"/>
  <c r="W198" i="99"/>
  <c r="W200" i="103"/>
  <c r="W196" i="111"/>
  <c r="V196" i="111" s="1"/>
  <c r="U189" i="113"/>
  <c r="E189" i="113" s="1"/>
  <c r="I188" i="113"/>
  <c r="W201" i="102"/>
  <c r="U163" i="95"/>
  <c r="I162" i="95"/>
  <c r="V165" i="94"/>
  <c r="H165" i="94"/>
  <c r="W193" i="100"/>
  <c r="V193" i="100" s="1"/>
  <c r="H193" i="100"/>
  <c r="F201" i="115"/>
  <c r="X201" i="115"/>
  <c r="F196" i="114"/>
  <c r="X196" i="114"/>
  <c r="U201" i="112"/>
  <c r="E201" i="112" s="1"/>
  <c r="I200" i="112"/>
  <c r="H196" i="111"/>
  <c r="F200" i="110"/>
  <c r="X200" i="110"/>
  <c r="V201" i="109"/>
  <c r="H201" i="109"/>
  <c r="U201" i="108"/>
  <c r="E201" i="108" s="1"/>
  <c r="I200" i="108"/>
  <c r="W201" i="108"/>
  <c r="V200" i="107"/>
  <c r="H200" i="107"/>
  <c r="V197" i="106"/>
  <c r="H197" i="106"/>
  <c r="U196" i="105"/>
  <c r="E196" i="105" s="1"/>
  <c r="I195" i="105"/>
  <c r="W196" i="105"/>
  <c r="U200" i="104"/>
  <c r="E200" i="104" s="1"/>
  <c r="I199" i="104"/>
  <c r="V200" i="103"/>
  <c r="H200" i="103"/>
  <c r="V201" i="102"/>
  <c r="H201" i="102"/>
  <c r="F196" i="101"/>
  <c r="X196" i="101"/>
  <c r="V198" i="99"/>
  <c r="H198" i="99"/>
  <c r="U169" i="98"/>
  <c r="I168" i="98"/>
  <c r="W189" i="113" l="1"/>
  <c r="W200" i="104"/>
  <c r="V189" i="113"/>
  <c r="H189" i="113"/>
  <c r="W201" i="112"/>
  <c r="W163" i="95"/>
  <c r="E163" i="95"/>
  <c r="X165" i="94"/>
  <c r="F165" i="94"/>
  <c r="F193" i="100"/>
  <c r="X193" i="100"/>
  <c r="U202" i="115"/>
  <c r="E202" i="115" s="1"/>
  <c r="I201" i="115"/>
  <c r="U197" i="114"/>
  <c r="E197" i="114" s="1"/>
  <c r="I196" i="114"/>
  <c r="W197" i="114"/>
  <c r="V201" i="112"/>
  <c r="H201" i="112"/>
  <c r="F196" i="111"/>
  <c r="X196" i="111"/>
  <c r="U201" i="110"/>
  <c r="E201" i="110" s="1"/>
  <c r="I200" i="110"/>
  <c r="W201" i="110"/>
  <c r="F201" i="109"/>
  <c r="X201" i="109"/>
  <c r="V201" i="108"/>
  <c r="H201" i="108"/>
  <c r="F200" i="107"/>
  <c r="X200" i="107"/>
  <c r="F197" i="106"/>
  <c r="X197" i="106"/>
  <c r="V196" i="105"/>
  <c r="H196" i="105"/>
  <c r="V200" i="104"/>
  <c r="H200" i="104"/>
  <c r="F200" i="103"/>
  <c r="X200" i="103"/>
  <c r="F201" i="102"/>
  <c r="X201" i="102"/>
  <c r="U197" i="101"/>
  <c r="E197" i="101" s="1"/>
  <c r="I196" i="101"/>
  <c r="W197" i="101"/>
  <c r="F198" i="99"/>
  <c r="X198" i="99"/>
  <c r="W169" i="98"/>
  <c r="E169" i="98"/>
  <c r="W202" i="115" l="1"/>
  <c r="F189" i="113"/>
  <c r="X189" i="113"/>
  <c r="V163" i="95"/>
  <c r="H163" i="95"/>
  <c r="U166" i="94"/>
  <c r="I165" i="94"/>
  <c r="I193" i="100"/>
  <c r="U194" i="100"/>
  <c r="E194" i="100" s="1"/>
  <c r="V202" i="115"/>
  <c r="H202" i="115"/>
  <c r="V197" i="114"/>
  <c r="H197" i="114"/>
  <c r="F201" i="112"/>
  <c r="X201" i="112"/>
  <c r="U197" i="111"/>
  <c r="E197" i="111" s="1"/>
  <c r="I196" i="111"/>
  <c r="V201" i="110"/>
  <c r="H201" i="110"/>
  <c r="U202" i="109"/>
  <c r="E202" i="109" s="1"/>
  <c r="I201" i="109"/>
  <c r="W202" i="109"/>
  <c r="F201" i="108"/>
  <c r="X201" i="108"/>
  <c r="U201" i="107"/>
  <c r="E201" i="107" s="1"/>
  <c r="I200" i="107"/>
  <c r="W201" i="107"/>
  <c r="U198" i="106"/>
  <c r="E198" i="106" s="1"/>
  <c r="I197" i="106"/>
  <c r="F196" i="105"/>
  <c r="X196" i="105"/>
  <c r="F200" i="104"/>
  <c r="X200" i="104"/>
  <c r="U201" i="103"/>
  <c r="E201" i="103" s="1"/>
  <c r="I200" i="103"/>
  <c r="W201" i="103"/>
  <c r="U202" i="102"/>
  <c r="E202" i="102" s="1"/>
  <c r="I201" i="102"/>
  <c r="W202" i="102"/>
  <c r="V197" i="101"/>
  <c r="H197" i="101"/>
  <c r="U199" i="99"/>
  <c r="E199" i="99" s="1"/>
  <c r="I198" i="99"/>
  <c r="V169" i="98"/>
  <c r="H169" i="98"/>
  <c r="W199" i="99" l="1"/>
  <c r="W198" i="106"/>
  <c r="U190" i="113"/>
  <c r="E190" i="113" s="1"/>
  <c r="I189" i="113"/>
  <c r="W190" i="113"/>
  <c r="X163" i="95"/>
  <c r="F163" i="95"/>
  <c r="W166" i="94"/>
  <c r="E166" i="94"/>
  <c r="W197" i="111"/>
  <c r="V197" i="111" s="1"/>
  <c r="W194" i="100"/>
  <c r="V194" i="100" s="1"/>
  <c r="H194" i="100"/>
  <c r="F202" i="115"/>
  <c r="X202" i="115"/>
  <c r="F197" i="114"/>
  <c r="X197" i="114"/>
  <c r="U202" i="112"/>
  <c r="E202" i="112" s="1"/>
  <c r="I201" i="112"/>
  <c r="H197" i="111"/>
  <c r="F201" i="110"/>
  <c r="X201" i="110"/>
  <c r="V202" i="109"/>
  <c r="H202" i="109"/>
  <c r="U202" i="108"/>
  <c r="E202" i="108" s="1"/>
  <c r="I201" i="108"/>
  <c r="V201" i="107"/>
  <c r="H201" i="107"/>
  <c r="V198" i="106"/>
  <c r="H198" i="106"/>
  <c r="U197" i="105"/>
  <c r="E197" i="105" s="1"/>
  <c r="I196" i="105"/>
  <c r="U201" i="104"/>
  <c r="E201" i="104" s="1"/>
  <c r="I200" i="104"/>
  <c r="V201" i="103"/>
  <c r="H201" i="103"/>
  <c r="V202" i="102"/>
  <c r="H202" i="102"/>
  <c r="F197" i="101"/>
  <c r="X197" i="101"/>
  <c r="V199" i="99"/>
  <c r="H199" i="99"/>
  <c r="X169" i="98"/>
  <c r="F169" i="98"/>
  <c r="W197" i="105" l="1"/>
  <c r="W202" i="108"/>
  <c r="W201" i="104"/>
  <c r="V190" i="113"/>
  <c r="H190" i="113"/>
  <c r="W202" i="112"/>
  <c r="V202" i="112" s="1"/>
  <c r="U164" i="95"/>
  <c r="I163" i="95"/>
  <c r="V166" i="94"/>
  <c r="H166" i="94"/>
  <c r="F194" i="100"/>
  <c r="X194" i="100"/>
  <c r="U203" i="115"/>
  <c r="E203" i="115" s="1"/>
  <c r="I202" i="115"/>
  <c r="U198" i="114"/>
  <c r="E198" i="114" s="1"/>
  <c r="I197" i="114"/>
  <c r="W198" i="114"/>
  <c r="H202" i="112"/>
  <c r="F197" i="111"/>
  <c r="X197" i="111"/>
  <c r="U202" i="110"/>
  <c r="E202" i="110" s="1"/>
  <c r="I201" i="110"/>
  <c r="F202" i="109"/>
  <c r="X202" i="109"/>
  <c r="V202" i="108"/>
  <c r="H202" i="108"/>
  <c r="F201" i="107"/>
  <c r="X201" i="107"/>
  <c r="F198" i="106"/>
  <c r="X198" i="106"/>
  <c r="V197" i="105"/>
  <c r="H197" i="105"/>
  <c r="V201" i="104"/>
  <c r="H201" i="104"/>
  <c r="F201" i="103"/>
  <c r="X201" i="103"/>
  <c r="F202" i="102"/>
  <c r="X202" i="102"/>
  <c r="U198" i="101"/>
  <c r="E198" i="101" s="1"/>
  <c r="I197" i="101"/>
  <c r="W198" i="101"/>
  <c r="F199" i="99"/>
  <c r="X199" i="99"/>
  <c r="U170" i="98"/>
  <c r="I169" i="98"/>
  <c r="W203" i="115" l="1"/>
  <c r="F190" i="113"/>
  <c r="X190" i="113"/>
  <c r="W164" i="95"/>
  <c r="E164" i="95"/>
  <c r="X166" i="94"/>
  <c r="F166" i="94"/>
  <c r="I194" i="100"/>
  <c r="U195" i="100"/>
  <c r="E195" i="100" s="1"/>
  <c r="V203" i="115"/>
  <c r="H203" i="115"/>
  <c r="V198" i="114"/>
  <c r="H198" i="114"/>
  <c r="F202" i="112"/>
  <c r="X202" i="112"/>
  <c r="U198" i="111"/>
  <c r="E198" i="111" s="1"/>
  <c r="I197" i="111"/>
  <c r="W202" i="110"/>
  <c r="U203" i="109"/>
  <c r="E203" i="109" s="1"/>
  <c r="I202" i="109"/>
  <c r="W203" i="109"/>
  <c r="F202" i="108"/>
  <c r="X202" i="108"/>
  <c r="U202" i="107"/>
  <c r="E202" i="107" s="1"/>
  <c r="I201" i="107"/>
  <c r="U199" i="106"/>
  <c r="E199" i="106" s="1"/>
  <c r="I198" i="106"/>
  <c r="F197" i="105"/>
  <c r="X197" i="105"/>
  <c r="F201" i="104"/>
  <c r="X201" i="104"/>
  <c r="U202" i="103"/>
  <c r="E202" i="103" s="1"/>
  <c r="I201" i="103"/>
  <c r="W202" i="103"/>
  <c r="U203" i="102"/>
  <c r="E203" i="102" s="1"/>
  <c r="I202" i="102"/>
  <c r="V198" i="101"/>
  <c r="H198" i="101"/>
  <c r="U200" i="99"/>
  <c r="E200" i="99" s="1"/>
  <c r="I199" i="99"/>
  <c r="W170" i="98"/>
  <c r="E170" i="98"/>
  <c r="W203" i="102" l="1"/>
  <c r="W202" i="107"/>
  <c r="W199" i="106"/>
  <c r="W198" i="111"/>
  <c r="V198" i="111" s="1"/>
  <c r="U191" i="113"/>
  <c r="E191" i="113" s="1"/>
  <c r="I190" i="113"/>
  <c r="V164" i="95"/>
  <c r="H164" i="95"/>
  <c r="U167" i="94"/>
  <c r="I166" i="94"/>
  <c r="W200" i="99"/>
  <c r="V200" i="99" s="1"/>
  <c r="W195" i="100"/>
  <c r="V195" i="100" s="1"/>
  <c r="H195" i="100"/>
  <c r="F203" i="115"/>
  <c r="X203" i="115"/>
  <c r="F198" i="114"/>
  <c r="X198" i="114"/>
  <c r="U203" i="112"/>
  <c r="E203" i="112" s="1"/>
  <c r="I202" i="112"/>
  <c r="H198" i="111"/>
  <c r="V202" i="110"/>
  <c r="H202" i="110"/>
  <c r="V203" i="109"/>
  <c r="H203" i="109"/>
  <c r="U203" i="108"/>
  <c r="E203" i="108" s="1"/>
  <c r="I202" i="108"/>
  <c r="W203" i="108"/>
  <c r="V202" i="107"/>
  <c r="H202" i="107"/>
  <c r="V199" i="106"/>
  <c r="H199" i="106"/>
  <c r="U198" i="105"/>
  <c r="E198" i="105" s="1"/>
  <c r="I197" i="105"/>
  <c r="U202" i="104"/>
  <c r="E202" i="104" s="1"/>
  <c r="I201" i="104"/>
  <c r="V202" i="103"/>
  <c r="H202" i="103"/>
  <c r="V203" i="102"/>
  <c r="H203" i="102"/>
  <c r="F198" i="101"/>
  <c r="X198" i="101"/>
  <c r="H200" i="99"/>
  <c r="V170" i="98"/>
  <c r="H170" i="98"/>
  <c r="W202" i="104" l="1"/>
  <c r="W203" i="112"/>
  <c r="W191" i="113"/>
  <c r="V191" i="113"/>
  <c r="H191" i="113"/>
  <c r="W198" i="105"/>
  <c r="V198" i="105" s="1"/>
  <c r="X164" i="95"/>
  <c r="F164" i="95"/>
  <c r="W167" i="94"/>
  <c r="E167" i="94"/>
  <c r="F195" i="100"/>
  <c r="X195" i="100"/>
  <c r="U204" i="115"/>
  <c r="E204" i="115" s="1"/>
  <c r="I203" i="115"/>
  <c r="U199" i="114"/>
  <c r="E199" i="114" s="1"/>
  <c r="I198" i="114"/>
  <c r="W199" i="114"/>
  <c r="V203" i="112"/>
  <c r="H203" i="112"/>
  <c r="F198" i="111"/>
  <c r="X198" i="111"/>
  <c r="F202" i="110"/>
  <c r="X202" i="110"/>
  <c r="F203" i="109"/>
  <c r="X203" i="109"/>
  <c r="V203" i="108"/>
  <c r="H203" i="108"/>
  <c r="F202" i="107"/>
  <c r="X202" i="107"/>
  <c r="F199" i="106"/>
  <c r="X199" i="106"/>
  <c r="H198" i="105"/>
  <c r="V202" i="104"/>
  <c r="H202" i="104"/>
  <c r="F202" i="103"/>
  <c r="X202" i="103"/>
  <c r="F203" i="102"/>
  <c r="X203" i="102"/>
  <c r="U199" i="101"/>
  <c r="E199" i="101" s="1"/>
  <c r="I198" i="101"/>
  <c r="F200" i="99"/>
  <c r="X200" i="99"/>
  <c r="X170" i="98"/>
  <c r="F170" i="98"/>
  <c r="W204" i="115" l="1"/>
  <c r="V204" i="115" s="1"/>
  <c r="F191" i="113"/>
  <c r="X191" i="113"/>
  <c r="U165" i="95"/>
  <c r="I164" i="95"/>
  <c r="V167" i="94"/>
  <c r="H167" i="94"/>
  <c r="W199" i="101"/>
  <c r="V199" i="101" s="1"/>
  <c r="U196" i="100"/>
  <c r="E196" i="100" s="1"/>
  <c r="I195" i="100"/>
  <c r="H204" i="115"/>
  <c r="V199" i="114"/>
  <c r="H199" i="114"/>
  <c r="F203" i="112"/>
  <c r="X203" i="112"/>
  <c r="U199" i="111"/>
  <c r="E199" i="111" s="1"/>
  <c r="I198" i="111"/>
  <c r="U203" i="110"/>
  <c r="E203" i="110" s="1"/>
  <c r="I202" i="110"/>
  <c r="U204" i="109"/>
  <c r="E204" i="109" s="1"/>
  <c r="I203" i="109"/>
  <c r="F203" i="108"/>
  <c r="X203" i="108"/>
  <c r="U203" i="107"/>
  <c r="E203" i="107" s="1"/>
  <c r="I202" i="107"/>
  <c r="U200" i="106"/>
  <c r="E200" i="106" s="1"/>
  <c r="I199" i="106"/>
  <c r="F198" i="105"/>
  <c r="X198" i="105"/>
  <c r="F202" i="104"/>
  <c r="X202" i="104"/>
  <c r="U203" i="103"/>
  <c r="E203" i="103" s="1"/>
  <c r="I202" i="103"/>
  <c r="U204" i="102"/>
  <c r="E204" i="102" s="1"/>
  <c r="I203" i="102"/>
  <c r="H199" i="101"/>
  <c r="U201" i="99"/>
  <c r="E201" i="99" s="1"/>
  <c r="I200" i="99"/>
  <c r="U171" i="98"/>
  <c r="I170" i="98"/>
  <c r="W203" i="110" l="1"/>
  <c r="W204" i="102"/>
  <c r="W204" i="109"/>
  <c r="W199" i="111"/>
  <c r="W203" i="103"/>
  <c r="V203" i="103" s="1"/>
  <c r="W200" i="106"/>
  <c r="V200" i="106" s="1"/>
  <c r="W203" i="107"/>
  <c r="V203" i="107" s="1"/>
  <c r="U192" i="113"/>
  <c r="E192" i="113" s="1"/>
  <c r="I191" i="113"/>
  <c r="W201" i="99"/>
  <c r="W165" i="95"/>
  <c r="E165" i="95"/>
  <c r="X167" i="94"/>
  <c r="F167" i="94"/>
  <c r="W196" i="100"/>
  <c r="V196" i="100" s="1"/>
  <c r="H196" i="100"/>
  <c r="F204" i="115"/>
  <c r="X204" i="115"/>
  <c r="F199" i="114"/>
  <c r="X199" i="114"/>
  <c r="U204" i="112"/>
  <c r="E204" i="112" s="1"/>
  <c r="I203" i="112"/>
  <c r="V199" i="111"/>
  <c r="H199" i="111"/>
  <c r="V203" i="110"/>
  <c r="H203" i="110"/>
  <c r="V204" i="109"/>
  <c r="H204" i="109"/>
  <c r="U204" i="108"/>
  <c r="E204" i="108" s="1"/>
  <c r="I203" i="108"/>
  <c r="H203" i="107"/>
  <c r="H200" i="106"/>
  <c r="U199" i="105"/>
  <c r="E199" i="105" s="1"/>
  <c r="I198" i="105"/>
  <c r="U203" i="104"/>
  <c r="E203" i="104" s="1"/>
  <c r="I202" i="104"/>
  <c r="H203" i="103"/>
  <c r="V204" i="102"/>
  <c r="H204" i="102"/>
  <c r="F199" i="101"/>
  <c r="X199" i="101"/>
  <c r="V201" i="99"/>
  <c r="H201" i="99"/>
  <c r="W171" i="98"/>
  <c r="E171" i="98"/>
  <c r="W203" i="104" l="1"/>
  <c r="W204" i="108"/>
  <c r="W192" i="113"/>
  <c r="W199" i="105"/>
  <c r="V192" i="113"/>
  <c r="H192" i="113"/>
  <c r="W204" i="112"/>
  <c r="V204" i="112" s="1"/>
  <c r="V165" i="95"/>
  <c r="H165" i="95"/>
  <c r="U168" i="94"/>
  <c r="I167" i="94"/>
  <c r="F196" i="100"/>
  <c r="X196" i="100"/>
  <c r="U205" i="115"/>
  <c r="E205" i="115" s="1"/>
  <c r="I204" i="115"/>
  <c r="U200" i="114"/>
  <c r="E200" i="114" s="1"/>
  <c r="I199" i="114"/>
  <c r="W200" i="114"/>
  <c r="H204" i="112"/>
  <c r="F199" i="111"/>
  <c r="X199" i="111"/>
  <c r="F203" i="110"/>
  <c r="X203" i="110"/>
  <c r="F204" i="109"/>
  <c r="X204" i="109"/>
  <c r="V204" i="108"/>
  <c r="H204" i="108"/>
  <c r="F203" i="107"/>
  <c r="X203" i="107"/>
  <c r="F200" i="106"/>
  <c r="X200" i="106"/>
  <c r="V199" i="105"/>
  <c r="H199" i="105"/>
  <c r="V203" i="104"/>
  <c r="H203" i="104"/>
  <c r="F203" i="103"/>
  <c r="X203" i="103"/>
  <c r="F204" i="102"/>
  <c r="X204" i="102"/>
  <c r="U200" i="101"/>
  <c r="E200" i="101" s="1"/>
  <c r="I199" i="101"/>
  <c r="W200" i="101"/>
  <c r="F201" i="99"/>
  <c r="X201" i="99"/>
  <c r="V171" i="98"/>
  <c r="H171" i="98"/>
  <c r="W205" i="115" l="1"/>
  <c r="F192" i="113"/>
  <c r="X192" i="113"/>
  <c r="X165" i="95"/>
  <c r="F165" i="95"/>
  <c r="W168" i="94"/>
  <c r="E168" i="94"/>
  <c r="U197" i="100"/>
  <c r="E197" i="100" s="1"/>
  <c r="I196" i="100"/>
  <c r="V205" i="115"/>
  <c r="H205" i="115"/>
  <c r="V200" i="114"/>
  <c r="H200" i="114"/>
  <c r="F204" i="112"/>
  <c r="X204" i="112"/>
  <c r="U200" i="111"/>
  <c r="E200" i="111" s="1"/>
  <c r="I199" i="111"/>
  <c r="U204" i="110"/>
  <c r="E204" i="110" s="1"/>
  <c r="I203" i="110"/>
  <c r="U205" i="109"/>
  <c r="E205" i="109" s="1"/>
  <c r="I204" i="109"/>
  <c r="F204" i="108"/>
  <c r="X204" i="108"/>
  <c r="U204" i="107"/>
  <c r="E204" i="107" s="1"/>
  <c r="I203" i="107"/>
  <c r="U201" i="106"/>
  <c r="E201" i="106" s="1"/>
  <c r="I200" i="106"/>
  <c r="W201" i="106"/>
  <c r="F199" i="105"/>
  <c r="X199" i="105"/>
  <c r="F203" i="104"/>
  <c r="X203" i="104"/>
  <c r="U204" i="103"/>
  <c r="E204" i="103" s="1"/>
  <c r="I203" i="103"/>
  <c r="U205" i="102"/>
  <c r="E205" i="102" s="1"/>
  <c r="I204" i="102"/>
  <c r="V200" i="101"/>
  <c r="H200" i="101"/>
  <c r="U202" i="99"/>
  <c r="E202" i="99" s="1"/>
  <c r="I201" i="99"/>
  <c r="X171" i="98"/>
  <c r="F171" i="98"/>
  <c r="W204" i="107" l="1"/>
  <c r="W204" i="110"/>
  <c r="W202" i="99"/>
  <c r="W204" i="103"/>
  <c r="W205" i="102"/>
  <c r="V205" i="102" s="1"/>
  <c r="W205" i="109"/>
  <c r="V205" i="109" s="1"/>
  <c r="W200" i="111"/>
  <c r="U193" i="113"/>
  <c r="E193" i="113" s="1"/>
  <c r="I192" i="113"/>
  <c r="W193" i="113"/>
  <c r="U166" i="95"/>
  <c r="I165" i="95"/>
  <c r="V168" i="94"/>
  <c r="H168" i="94"/>
  <c r="W197" i="100"/>
  <c r="V197" i="100" s="1"/>
  <c r="H197" i="100"/>
  <c r="F205" i="115"/>
  <c r="X205" i="115"/>
  <c r="F200" i="114"/>
  <c r="X200" i="114"/>
  <c r="U205" i="112"/>
  <c r="E205" i="112" s="1"/>
  <c r="I204" i="112"/>
  <c r="W205" i="112"/>
  <c r="V200" i="111"/>
  <c r="H200" i="111"/>
  <c r="V204" i="110"/>
  <c r="H204" i="110"/>
  <c r="H205" i="109"/>
  <c r="U205" i="108"/>
  <c r="E205" i="108" s="1"/>
  <c r="I204" i="108"/>
  <c r="V204" i="107"/>
  <c r="H204" i="107"/>
  <c r="V201" i="106"/>
  <c r="H201" i="106"/>
  <c r="U200" i="105"/>
  <c r="E200" i="105" s="1"/>
  <c r="I199" i="105"/>
  <c r="U204" i="104"/>
  <c r="E204" i="104" s="1"/>
  <c r="I203" i="104"/>
  <c r="W204" i="104"/>
  <c r="V204" i="103"/>
  <c r="H204" i="103"/>
  <c r="H205" i="102"/>
  <c r="F200" i="101"/>
  <c r="X200" i="101"/>
  <c r="V202" i="99"/>
  <c r="H202" i="99"/>
  <c r="U172" i="98"/>
  <c r="I171" i="98"/>
  <c r="W205" i="108" l="1"/>
  <c r="V193" i="113"/>
  <c r="H193" i="113"/>
  <c r="W200" i="105"/>
  <c r="W166" i="95"/>
  <c r="E166" i="95"/>
  <c r="X168" i="94"/>
  <c r="F168" i="94"/>
  <c r="F197" i="100"/>
  <c r="X197" i="100"/>
  <c r="U206" i="115"/>
  <c r="E206" i="115" s="1"/>
  <c r="I205" i="115"/>
  <c r="U201" i="114"/>
  <c r="E201" i="114" s="1"/>
  <c r="I200" i="114"/>
  <c r="W201" i="114"/>
  <c r="V205" i="112"/>
  <c r="H205" i="112"/>
  <c r="F200" i="111"/>
  <c r="X200" i="111"/>
  <c r="F204" i="110"/>
  <c r="X204" i="110"/>
  <c r="F205" i="109"/>
  <c r="X205" i="109"/>
  <c r="V205" i="108"/>
  <c r="H205" i="108"/>
  <c r="F204" i="107"/>
  <c r="X204" i="107"/>
  <c r="F201" i="106"/>
  <c r="X201" i="106"/>
  <c r="V200" i="105"/>
  <c r="H200" i="105"/>
  <c r="V204" i="104"/>
  <c r="H204" i="104"/>
  <c r="F204" i="103"/>
  <c r="X204" i="103"/>
  <c r="F205" i="102"/>
  <c r="X205" i="102"/>
  <c r="U201" i="101"/>
  <c r="E201" i="101" s="1"/>
  <c r="I200" i="101"/>
  <c r="W201" i="101"/>
  <c r="F202" i="99"/>
  <c r="X202" i="99"/>
  <c r="W172" i="98"/>
  <c r="E172" i="98"/>
  <c r="W206" i="115" l="1"/>
  <c r="F193" i="113"/>
  <c r="X193" i="113"/>
  <c r="V166" i="95"/>
  <c r="H166" i="95"/>
  <c r="U169" i="94"/>
  <c r="I168" i="94"/>
  <c r="U198" i="100"/>
  <c r="E198" i="100" s="1"/>
  <c r="I197" i="100"/>
  <c r="V206" i="115"/>
  <c r="H206" i="115"/>
  <c r="V201" i="114"/>
  <c r="H201" i="114"/>
  <c r="F205" i="112"/>
  <c r="X205" i="112"/>
  <c r="U201" i="111"/>
  <c r="E201" i="111" s="1"/>
  <c r="I200" i="111"/>
  <c r="W201" i="111"/>
  <c r="U205" i="110"/>
  <c r="E205" i="110" s="1"/>
  <c r="I204" i="110"/>
  <c r="W205" i="110"/>
  <c r="U206" i="109"/>
  <c r="E206" i="109" s="1"/>
  <c r="I205" i="109"/>
  <c r="W206" i="109"/>
  <c r="F205" i="108"/>
  <c r="X205" i="108"/>
  <c r="U205" i="107"/>
  <c r="E205" i="107" s="1"/>
  <c r="I204" i="107"/>
  <c r="U202" i="106"/>
  <c r="E202" i="106" s="1"/>
  <c r="I201" i="106"/>
  <c r="F200" i="105"/>
  <c r="X200" i="105"/>
  <c r="F204" i="104"/>
  <c r="X204" i="104"/>
  <c r="U205" i="103"/>
  <c r="E205" i="103" s="1"/>
  <c r="I204" i="103"/>
  <c r="U206" i="102"/>
  <c r="E206" i="102" s="1"/>
  <c r="I205" i="102"/>
  <c r="W206" i="102"/>
  <c r="V201" i="101"/>
  <c r="H201" i="101"/>
  <c r="U203" i="99"/>
  <c r="E203" i="99" s="1"/>
  <c r="I202" i="99"/>
  <c r="V172" i="98"/>
  <c r="H172" i="98"/>
  <c r="W205" i="103" l="1"/>
  <c r="W202" i="106"/>
  <c r="I193" i="113"/>
  <c r="U194" i="113"/>
  <c r="E194" i="113" s="1"/>
  <c r="W194" i="113"/>
  <c r="W203" i="99"/>
  <c r="V203" i="99" s="1"/>
  <c r="W205" i="107"/>
  <c r="V205" i="107" s="1"/>
  <c r="X166" i="95"/>
  <c r="F166" i="95"/>
  <c r="W169" i="94"/>
  <c r="E169" i="94"/>
  <c r="W198" i="100"/>
  <c r="V198" i="100" s="1"/>
  <c r="H198" i="100"/>
  <c r="F206" i="115"/>
  <c r="X206" i="115"/>
  <c r="F201" i="114"/>
  <c r="X201" i="114"/>
  <c r="U206" i="112"/>
  <c r="E206" i="112" s="1"/>
  <c r="I205" i="112"/>
  <c r="V201" i="111"/>
  <c r="H201" i="111"/>
  <c r="V205" i="110"/>
  <c r="H205" i="110"/>
  <c r="V206" i="109"/>
  <c r="H206" i="109"/>
  <c r="U206" i="108"/>
  <c r="E206" i="108" s="1"/>
  <c r="I205" i="108"/>
  <c r="W206" i="108"/>
  <c r="H205" i="107"/>
  <c r="V202" i="106"/>
  <c r="H202" i="106"/>
  <c r="U201" i="105"/>
  <c r="E201" i="105" s="1"/>
  <c r="I200" i="105"/>
  <c r="U205" i="104"/>
  <c r="E205" i="104" s="1"/>
  <c r="I204" i="104"/>
  <c r="V205" i="103"/>
  <c r="H205" i="103"/>
  <c r="V206" i="102"/>
  <c r="H206" i="102"/>
  <c r="F201" i="101"/>
  <c r="X201" i="101"/>
  <c r="H203" i="99"/>
  <c r="X172" i="98"/>
  <c r="F172" i="98"/>
  <c r="W206" i="112" l="1"/>
  <c r="W205" i="104"/>
  <c r="V194" i="113"/>
  <c r="H194" i="113"/>
  <c r="W201" i="105"/>
  <c r="V201" i="105" s="1"/>
  <c r="U167" i="95"/>
  <c r="I166" i="95"/>
  <c r="V169" i="94"/>
  <c r="H169" i="94"/>
  <c r="F198" i="100"/>
  <c r="X198" i="100"/>
  <c r="U207" i="115"/>
  <c r="E207" i="115" s="1"/>
  <c r="I206" i="115"/>
  <c r="U202" i="114"/>
  <c r="E202" i="114" s="1"/>
  <c r="I201" i="114"/>
  <c r="W202" i="114"/>
  <c r="V206" i="112"/>
  <c r="H206" i="112"/>
  <c r="F201" i="111"/>
  <c r="X201" i="111"/>
  <c r="F205" i="110"/>
  <c r="X205" i="110"/>
  <c r="F206" i="109"/>
  <c r="X206" i="109"/>
  <c r="V206" i="108"/>
  <c r="H206" i="108"/>
  <c r="F205" i="107"/>
  <c r="X205" i="107"/>
  <c r="F202" i="106"/>
  <c r="X202" i="106"/>
  <c r="H201" i="105"/>
  <c r="V205" i="104"/>
  <c r="H205" i="104"/>
  <c r="F205" i="103"/>
  <c r="X205" i="103"/>
  <c r="F206" i="102"/>
  <c r="X206" i="102"/>
  <c r="U202" i="101"/>
  <c r="E202" i="101" s="1"/>
  <c r="I201" i="101"/>
  <c r="F203" i="99"/>
  <c r="X203" i="99"/>
  <c r="U173" i="98"/>
  <c r="I172" i="98"/>
  <c r="W207" i="115" l="1"/>
  <c r="V207" i="115" s="1"/>
  <c r="F194" i="113"/>
  <c r="X194" i="113"/>
  <c r="W167" i="95"/>
  <c r="E167" i="95"/>
  <c r="X169" i="94"/>
  <c r="F169" i="94"/>
  <c r="W202" i="101"/>
  <c r="I198" i="100"/>
  <c r="U199" i="100"/>
  <c r="E199" i="100" s="1"/>
  <c r="H207" i="115"/>
  <c r="V202" i="114"/>
  <c r="H202" i="114"/>
  <c r="F206" i="112"/>
  <c r="X206" i="112"/>
  <c r="U202" i="111"/>
  <c r="E202" i="111" s="1"/>
  <c r="I201" i="111"/>
  <c r="U206" i="110"/>
  <c r="E206" i="110" s="1"/>
  <c r="I205" i="110"/>
  <c r="U207" i="109"/>
  <c r="E207" i="109" s="1"/>
  <c r="I206" i="109"/>
  <c r="W207" i="109"/>
  <c r="F206" i="108"/>
  <c r="X206" i="108"/>
  <c r="U206" i="107"/>
  <c r="E206" i="107" s="1"/>
  <c r="I205" i="107"/>
  <c r="U203" i="106"/>
  <c r="E203" i="106" s="1"/>
  <c r="I202" i="106"/>
  <c r="W203" i="106"/>
  <c r="F201" i="105"/>
  <c r="X201" i="105"/>
  <c r="F205" i="104"/>
  <c r="X205" i="104"/>
  <c r="U206" i="103"/>
  <c r="E206" i="103" s="1"/>
  <c r="I205" i="103"/>
  <c r="U207" i="102"/>
  <c r="E207" i="102" s="1"/>
  <c r="I206" i="102"/>
  <c r="V202" i="101"/>
  <c r="H202" i="101"/>
  <c r="U204" i="99"/>
  <c r="E204" i="99" s="1"/>
  <c r="I203" i="99"/>
  <c r="W173" i="98"/>
  <c r="E173" i="98"/>
  <c r="W207" i="102" l="1"/>
  <c r="W202" i="111"/>
  <c r="W206" i="107"/>
  <c r="U195" i="113"/>
  <c r="E195" i="113" s="1"/>
  <c r="I194" i="113"/>
  <c r="W195" i="113"/>
  <c r="W204" i="99"/>
  <c r="V204" i="99" s="1"/>
  <c r="W206" i="103"/>
  <c r="W206" i="110"/>
  <c r="V206" i="110" s="1"/>
  <c r="V167" i="95"/>
  <c r="H167" i="95"/>
  <c r="U170" i="94"/>
  <c r="I169" i="94"/>
  <c r="W199" i="100"/>
  <c r="H199" i="100"/>
  <c r="V199" i="100"/>
  <c r="F207" i="115"/>
  <c r="X207" i="115"/>
  <c r="F202" i="114"/>
  <c r="X202" i="114"/>
  <c r="U207" i="112"/>
  <c r="E207" i="112" s="1"/>
  <c r="I206" i="112"/>
  <c r="W207" i="112"/>
  <c r="V202" i="111"/>
  <c r="H202" i="111"/>
  <c r="H206" i="110"/>
  <c r="V207" i="109"/>
  <c r="H207" i="109"/>
  <c r="U207" i="108"/>
  <c r="E207" i="108" s="1"/>
  <c r="I206" i="108"/>
  <c r="V206" i="107"/>
  <c r="H206" i="107"/>
  <c r="V203" i="106"/>
  <c r="H203" i="106"/>
  <c r="U202" i="105"/>
  <c r="E202" i="105" s="1"/>
  <c r="I201" i="105"/>
  <c r="U206" i="104"/>
  <c r="E206" i="104" s="1"/>
  <c r="I205" i="104"/>
  <c r="V206" i="103"/>
  <c r="H206" i="103"/>
  <c r="V207" i="102"/>
  <c r="H207" i="102"/>
  <c r="F202" i="101"/>
  <c r="X202" i="101"/>
  <c r="H204" i="99"/>
  <c r="V173" i="98"/>
  <c r="H173" i="98"/>
  <c r="W202" i="105" l="1"/>
  <c r="W207" i="108"/>
  <c r="V195" i="113"/>
  <c r="H195" i="113"/>
  <c r="W206" i="104"/>
  <c r="V206" i="104" s="1"/>
  <c r="X167" i="95"/>
  <c r="F167" i="95"/>
  <c r="W170" i="94"/>
  <c r="E170" i="94"/>
  <c r="F199" i="100"/>
  <c r="X199" i="100"/>
  <c r="U208" i="115"/>
  <c r="E208" i="115" s="1"/>
  <c r="I207" i="115"/>
  <c r="U203" i="114"/>
  <c r="E203" i="114" s="1"/>
  <c r="I202" i="114"/>
  <c r="W203" i="114"/>
  <c r="V207" i="112"/>
  <c r="H207" i="112"/>
  <c r="F202" i="111"/>
  <c r="X202" i="111"/>
  <c r="F206" i="110"/>
  <c r="X206" i="110"/>
  <c r="F207" i="109"/>
  <c r="X207" i="109"/>
  <c r="V207" i="108"/>
  <c r="H207" i="108"/>
  <c r="F206" i="107"/>
  <c r="X206" i="107"/>
  <c r="F203" i="106"/>
  <c r="X203" i="106"/>
  <c r="V202" i="105"/>
  <c r="H202" i="105"/>
  <c r="H206" i="104"/>
  <c r="F206" i="103"/>
  <c r="X206" i="103"/>
  <c r="F207" i="102"/>
  <c r="X207" i="102"/>
  <c r="U203" i="101"/>
  <c r="E203" i="101" s="1"/>
  <c r="I202" i="101"/>
  <c r="W203" i="101"/>
  <c r="F204" i="99"/>
  <c r="X204" i="99"/>
  <c r="X173" i="98"/>
  <c r="F173" i="98"/>
  <c r="W208" i="115" l="1"/>
  <c r="F195" i="113"/>
  <c r="X195" i="113"/>
  <c r="U168" i="95"/>
  <c r="I167" i="95"/>
  <c r="V170" i="94"/>
  <c r="H170" i="94"/>
  <c r="I199" i="100"/>
  <c r="U200" i="100"/>
  <c r="E200" i="100" s="1"/>
  <c r="V208" i="115"/>
  <c r="H208" i="115"/>
  <c r="V203" i="114"/>
  <c r="H203" i="114"/>
  <c r="F207" i="112"/>
  <c r="X207" i="112"/>
  <c r="U203" i="111"/>
  <c r="E203" i="111" s="1"/>
  <c r="I202" i="111"/>
  <c r="W203" i="111"/>
  <c r="U207" i="110"/>
  <c r="E207" i="110" s="1"/>
  <c r="I206" i="110"/>
  <c r="W207" i="110"/>
  <c r="U208" i="109"/>
  <c r="E208" i="109" s="1"/>
  <c r="I207" i="109"/>
  <c r="F207" i="108"/>
  <c r="X207" i="108"/>
  <c r="U207" i="107"/>
  <c r="E207" i="107" s="1"/>
  <c r="I206" i="107"/>
  <c r="U204" i="106"/>
  <c r="E204" i="106" s="1"/>
  <c r="I203" i="106"/>
  <c r="F202" i="105"/>
  <c r="X202" i="105"/>
  <c r="F206" i="104"/>
  <c r="X206" i="104"/>
  <c r="U207" i="103"/>
  <c r="E207" i="103" s="1"/>
  <c r="I206" i="103"/>
  <c r="U208" i="102"/>
  <c r="E208" i="102" s="1"/>
  <c r="I207" i="102"/>
  <c r="V203" i="101"/>
  <c r="H203" i="101"/>
  <c r="U205" i="99"/>
  <c r="E205" i="99" s="1"/>
  <c r="I204" i="99"/>
  <c r="U174" i="98"/>
  <c r="I173" i="98"/>
  <c r="W208" i="102" l="1"/>
  <c r="W208" i="109"/>
  <c r="W207" i="103"/>
  <c r="W204" i="106"/>
  <c r="V204" i="106" s="1"/>
  <c r="I195" i="113"/>
  <c r="U196" i="113"/>
  <c r="E196" i="113" s="1"/>
  <c r="W205" i="99"/>
  <c r="W207" i="107"/>
  <c r="V207" i="107" s="1"/>
  <c r="W168" i="95"/>
  <c r="E168" i="95"/>
  <c r="X170" i="94"/>
  <c r="F170" i="94"/>
  <c r="W200" i="100"/>
  <c r="V200" i="100" s="1"/>
  <c r="H200" i="100"/>
  <c r="F208" i="115"/>
  <c r="X208" i="115"/>
  <c r="F203" i="114"/>
  <c r="X203" i="114"/>
  <c r="U208" i="112"/>
  <c r="E208" i="112" s="1"/>
  <c r="I207" i="112"/>
  <c r="W208" i="112"/>
  <c r="V203" i="111"/>
  <c r="H203" i="111"/>
  <c r="V207" i="110"/>
  <c r="H207" i="110"/>
  <c r="V208" i="109"/>
  <c r="H208" i="109"/>
  <c r="U208" i="108"/>
  <c r="E208" i="108" s="1"/>
  <c r="I207" i="108"/>
  <c r="H207" i="107"/>
  <c r="H204" i="106"/>
  <c r="U203" i="105"/>
  <c r="E203" i="105" s="1"/>
  <c r="I202" i="105"/>
  <c r="U207" i="104"/>
  <c r="E207" i="104" s="1"/>
  <c r="I206" i="104"/>
  <c r="V207" i="103"/>
  <c r="H207" i="103"/>
  <c r="V208" i="102"/>
  <c r="H208" i="102"/>
  <c r="F203" i="101"/>
  <c r="X203" i="101"/>
  <c r="V205" i="99"/>
  <c r="H205" i="99"/>
  <c r="W174" i="98"/>
  <c r="E174" i="98"/>
  <c r="W196" i="113" l="1"/>
  <c r="W207" i="104"/>
  <c r="V196" i="113"/>
  <c r="H196" i="113"/>
  <c r="W203" i="105"/>
  <c r="V203" i="105" s="1"/>
  <c r="V168" i="95"/>
  <c r="H168" i="95"/>
  <c r="U171" i="94"/>
  <c r="I170" i="94"/>
  <c r="W208" i="108"/>
  <c r="V208" i="108" s="1"/>
  <c r="F200" i="100"/>
  <c r="X200" i="100"/>
  <c r="U209" i="115"/>
  <c r="E209" i="115" s="1"/>
  <c r="I208" i="115"/>
  <c r="U204" i="114"/>
  <c r="E204" i="114" s="1"/>
  <c r="I203" i="114"/>
  <c r="W204" i="114"/>
  <c r="V208" i="112"/>
  <c r="H208" i="112"/>
  <c r="F203" i="111"/>
  <c r="X203" i="111"/>
  <c r="F207" i="110"/>
  <c r="X207" i="110"/>
  <c r="F208" i="109"/>
  <c r="X208" i="109"/>
  <c r="H208" i="108"/>
  <c r="F207" i="107"/>
  <c r="X207" i="107"/>
  <c r="F204" i="106"/>
  <c r="X204" i="106"/>
  <c r="H203" i="105"/>
  <c r="V207" i="104"/>
  <c r="H207" i="104"/>
  <c r="F207" i="103"/>
  <c r="X207" i="103"/>
  <c r="F208" i="102"/>
  <c r="X208" i="102"/>
  <c r="U204" i="101"/>
  <c r="E204" i="101" s="1"/>
  <c r="I203" i="101"/>
  <c r="W204" i="101"/>
  <c r="F205" i="99"/>
  <c r="X205" i="99"/>
  <c r="V174" i="98"/>
  <c r="H174" i="98"/>
  <c r="W209" i="115" l="1"/>
  <c r="F196" i="113"/>
  <c r="X196" i="113"/>
  <c r="X168" i="95"/>
  <c r="F168" i="95"/>
  <c r="W171" i="94"/>
  <c r="E171" i="94"/>
  <c r="I200" i="100"/>
  <c r="U201" i="100"/>
  <c r="E201" i="100" s="1"/>
  <c r="V209" i="115"/>
  <c r="H209" i="115"/>
  <c r="V204" i="114"/>
  <c r="H204" i="114"/>
  <c r="F208" i="112"/>
  <c r="X208" i="112"/>
  <c r="U204" i="111"/>
  <c r="E204" i="111" s="1"/>
  <c r="I203" i="111"/>
  <c r="W204" i="111"/>
  <c r="U208" i="110"/>
  <c r="E208" i="110" s="1"/>
  <c r="I207" i="110"/>
  <c r="W208" i="110"/>
  <c r="U209" i="109"/>
  <c r="E209" i="109" s="1"/>
  <c r="I208" i="109"/>
  <c r="W209" i="109"/>
  <c r="F208" i="108"/>
  <c r="X208" i="108"/>
  <c r="U208" i="107"/>
  <c r="E208" i="107" s="1"/>
  <c r="I207" i="107"/>
  <c r="U205" i="106"/>
  <c r="E205" i="106" s="1"/>
  <c r="I204" i="106"/>
  <c r="F203" i="105"/>
  <c r="X203" i="105"/>
  <c r="F207" i="104"/>
  <c r="X207" i="104"/>
  <c r="U208" i="103"/>
  <c r="E208" i="103" s="1"/>
  <c r="I207" i="103"/>
  <c r="U209" i="102"/>
  <c r="E209" i="102" s="1"/>
  <c r="I208" i="102"/>
  <c r="W209" i="102"/>
  <c r="V204" i="101"/>
  <c r="H204" i="101"/>
  <c r="U206" i="99"/>
  <c r="E206" i="99" s="1"/>
  <c r="I205" i="99"/>
  <c r="X174" i="98"/>
  <c r="F174" i="98"/>
  <c r="W208" i="103" l="1"/>
  <c r="W205" i="106"/>
  <c r="I196" i="113"/>
  <c r="U197" i="113"/>
  <c r="E197" i="113" s="1"/>
  <c r="W197" i="113"/>
  <c r="W206" i="99"/>
  <c r="V206" i="99" s="1"/>
  <c r="W208" i="107"/>
  <c r="V208" i="107" s="1"/>
  <c r="U169" i="95"/>
  <c r="I168" i="95"/>
  <c r="V171" i="94"/>
  <c r="H171" i="94"/>
  <c r="W201" i="100"/>
  <c r="V201" i="100" s="1"/>
  <c r="H201" i="100"/>
  <c r="F209" i="115"/>
  <c r="X209" i="115"/>
  <c r="F204" i="114"/>
  <c r="X204" i="114"/>
  <c r="U209" i="112"/>
  <c r="E209" i="112" s="1"/>
  <c r="I208" i="112"/>
  <c r="V204" i="111"/>
  <c r="H204" i="111"/>
  <c r="V208" i="110"/>
  <c r="H208" i="110"/>
  <c r="V209" i="109"/>
  <c r="H209" i="109"/>
  <c r="U209" i="108"/>
  <c r="E209" i="108" s="1"/>
  <c r="I208" i="108"/>
  <c r="H208" i="107"/>
  <c r="V205" i="106"/>
  <c r="H205" i="106"/>
  <c r="U204" i="105"/>
  <c r="E204" i="105" s="1"/>
  <c r="I203" i="105"/>
  <c r="U208" i="104"/>
  <c r="E208" i="104" s="1"/>
  <c r="I207" i="104"/>
  <c r="W208" i="104"/>
  <c r="V208" i="103"/>
  <c r="H208" i="103"/>
  <c r="V209" i="102"/>
  <c r="H209" i="102"/>
  <c r="F204" i="101"/>
  <c r="X204" i="101"/>
  <c r="H206" i="99"/>
  <c r="U175" i="98"/>
  <c r="I174" i="98"/>
  <c r="W209" i="112" l="1"/>
  <c r="V197" i="113"/>
  <c r="H197" i="113"/>
  <c r="W204" i="105"/>
  <c r="V204" i="105" s="1"/>
  <c r="W209" i="108"/>
  <c r="V209" i="108" s="1"/>
  <c r="W169" i="95"/>
  <c r="E169" i="95"/>
  <c r="X171" i="94"/>
  <c r="F171" i="94"/>
  <c r="F201" i="100"/>
  <c r="X201" i="100"/>
  <c r="U210" i="115"/>
  <c r="E210" i="115" s="1"/>
  <c r="I209" i="115"/>
  <c r="U205" i="114"/>
  <c r="E205" i="114" s="1"/>
  <c r="I204" i="114"/>
  <c r="W205" i="114"/>
  <c r="V209" i="112"/>
  <c r="H209" i="112"/>
  <c r="F204" i="111"/>
  <c r="X204" i="111"/>
  <c r="F208" i="110"/>
  <c r="X208" i="110"/>
  <c r="F209" i="109"/>
  <c r="X209" i="109"/>
  <c r="H209" i="108"/>
  <c r="F208" i="107"/>
  <c r="X208" i="107"/>
  <c r="F205" i="106"/>
  <c r="X205" i="106"/>
  <c r="H204" i="105"/>
  <c r="V208" i="104"/>
  <c r="H208" i="104"/>
  <c r="F208" i="103"/>
  <c r="X208" i="103"/>
  <c r="F209" i="102"/>
  <c r="X209" i="102"/>
  <c r="U205" i="101"/>
  <c r="E205" i="101" s="1"/>
  <c r="I204" i="101"/>
  <c r="W205" i="101"/>
  <c r="F206" i="99"/>
  <c r="X206" i="99"/>
  <c r="W175" i="98"/>
  <c r="E175" i="98"/>
  <c r="W210" i="115" l="1"/>
  <c r="F197" i="113"/>
  <c r="X197" i="113"/>
  <c r="V169" i="95"/>
  <c r="H169" i="95"/>
  <c r="U172" i="94"/>
  <c r="I171" i="94"/>
  <c r="I201" i="100"/>
  <c r="U202" i="100"/>
  <c r="E202" i="100" s="1"/>
  <c r="V210" i="115"/>
  <c r="H210" i="115"/>
  <c r="V205" i="114"/>
  <c r="H205" i="114"/>
  <c r="F209" i="112"/>
  <c r="X209" i="112"/>
  <c r="U205" i="111"/>
  <c r="E205" i="111" s="1"/>
  <c r="I204" i="111"/>
  <c r="U209" i="110"/>
  <c r="E209" i="110" s="1"/>
  <c r="I208" i="110"/>
  <c r="U210" i="109"/>
  <c r="E210" i="109" s="1"/>
  <c r="I209" i="109"/>
  <c r="F209" i="108"/>
  <c r="X209" i="108"/>
  <c r="U209" i="107"/>
  <c r="E209" i="107" s="1"/>
  <c r="I208" i="107"/>
  <c r="U206" i="106"/>
  <c r="E206" i="106" s="1"/>
  <c r="I205" i="106"/>
  <c r="W206" i="106"/>
  <c r="F204" i="105"/>
  <c r="X204" i="105"/>
  <c r="F208" i="104"/>
  <c r="X208" i="104"/>
  <c r="U209" i="103"/>
  <c r="E209" i="103" s="1"/>
  <c r="I208" i="103"/>
  <c r="W209" i="103"/>
  <c r="U210" i="102"/>
  <c r="E210" i="102" s="1"/>
  <c r="I209" i="102"/>
  <c r="V205" i="101"/>
  <c r="H205" i="101"/>
  <c r="U207" i="99"/>
  <c r="E207" i="99" s="1"/>
  <c r="I206" i="99"/>
  <c r="V175" i="98"/>
  <c r="H175" i="98"/>
  <c r="W209" i="110" l="1"/>
  <c r="W210" i="102"/>
  <c r="W210" i="109"/>
  <c r="W205" i="111"/>
  <c r="U198" i="113"/>
  <c r="E198" i="113" s="1"/>
  <c r="I197" i="113"/>
  <c r="W209" i="107"/>
  <c r="X169" i="95"/>
  <c r="F169" i="95"/>
  <c r="W172" i="94"/>
  <c r="E172" i="94"/>
  <c r="W207" i="99"/>
  <c r="V207" i="99" s="1"/>
  <c r="W202" i="100"/>
  <c r="V202" i="100" s="1"/>
  <c r="H202" i="100"/>
  <c r="F210" i="115"/>
  <c r="X210" i="115"/>
  <c r="F205" i="114"/>
  <c r="X205" i="114"/>
  <c r="U210" i="112"/>
  <c r="E210" i="112" s="1"/>
  <c r="I209" i="112"/>
  <c r="V205" i="111"/>
  <c r="H205" i="111"/>
  <c r="V209" i="110"/>
  <c r="H209" i="110"/>
  <c r="V210" i="109"/>
  <c r="H210" i="109"/>
  <c r="U210" i="108"/>
  <c r="E210" i="108" s="1"/>
  <c r="I209" i="108"/>
  <c r="W210" i="108"/>
  <c r="V209" i="107"/>
  <c r="H209" i="107"/>
  <c r="V206" i="106"/>
  <c r="H206" i="106"/>
  <c r="U205" i="105"/>
  <c r="E205" i="105" s="1"/>
  <c r="I204" i="105"/>
  <c r="W205" i="105"/>
  <c r="U209" i="104"/>
  <c r="E209" i="104" s="1"/>
  <c r="I208" i="104"/>
  <c r="W209" i="104"/>
  <c r="V209" i="103"/>
  <c r="H209" i="103"/>
  <c r="V210" i="102"/>
  <c r="H210" i="102"/>
  <c r="F205" i="101"/>
  <c r="X205" i="101"/>
  <c r="H207" i="99"/>
  <c r="X175" i="98"/>
  <c r="F175" i="98"/>
  <c r="W210" i="112" l="1"/>
  <c r="W198" i="113"/>
  <c r="U170" i="95"/>
  <c r="I169" i="95"/>
  <c r="V172" i="94"/>
  <c r="H172" i="94"/>
  <c r="F202" i="100"/>
  <c r="X202" i="100"/>
  <c r="U211" i="115"/>
  <c r="E211" i="115" s="1"/>
  <c r="I210" i="115"/>
  <c r="W211" i="115"/>
  <c r="U206" i="114"/>
  <c r="E206" i="114" s="1"/>
  <c r="I205" i="114"/>
  <c r="V210" i="112"/>
  <c r="H210" i="112"/>
  <c r="F205" i="111"/>
  <c r="X205" i="111"/>
  <c r="F209" i="110"/>
  <c r="X209" i="110"/>
  <c r="F210" i="109"/>
  <c r="X210" i="109"/>
  <c r="V210" i="108"/>
  <c r="H210" i="108"/>
  <c r="F209" i="107"/>
  <c r="X209" i="107"/>
  <c r="F206" i="106"/>
  <c r="X206" i="106"/>
  <c r="V205" i="105"/>
  <c r="H205" i="105"/>
  <c r="V209" i="104"/>
  <c r="H209" i="104"/>
  <c r="F209" i="103"/>
  <c r="X209" i="103"/>
  <c r="F210" i="102"/>
  <c r="X210" i="102"/>
  <c r="U206" i="101"/>
  <c r="E206" i="101" s="1"/>
  <c r="I205" i="101"/>
  <c r="F207" i="99"/>
  <c r="X207" i="99"/>
  <c r="U176" i="98"/>
  <c r="I175" i="98"/>
  <c r="W206" i="101" l="1"/>
  <c r="W206" i="114"/>
  <c r="V206" i="114" s="1"/>
  <c r="V198" i="113"/>
  <c r="H198" i="113"/>
  <c r="W170" i="95"/>
  <c r="E170" i="95"/>
  <c r="X172" i="94"/>
  <c r="F172" i="94"/>
  <c r="I202" i="100"/>
  <c r="U203" i="100"/>
  <c r="E203" i="100" s="1"/>
  <c r="V211" i="115"/>
  <c r="H211" i="115"/>
  <c r="H206" i="114"/>
  <c r="F210" i="112"/>
  <c r="X210" i="112"/>
  <c r="U206" i="111"/>
  <c r="E206" i="111" s="1"/>
  <c r="I205" i="111"/>
  <c r="U210" i="110"/>
  <c r="E210" i="110" s="1"/>
  <c r="I209" i="110"/>
  <c r="U211" i="109"/>
  <c r="E211" i="109" s="1"/>
  <c r="I210" i="109"/>
  <c r="F210" i="108"/>
  <c r="X210" i="108"/>
  <c r="U210" i="107"/>
  <c r="E210" i="107" s="1"/>
  <c r="I209" i="107"/>
  <c r="U207" i="106"/>
  <c r="E207" i="106" s="1"/>
  <c r="I206" i="106"/>
  <c r="W207" i="106"/>
  <c r="F205" i="105"/>
  <c r="X205" i="105"/>
  <c r="F209" i="104"/>
  <c r="X209" i="104"/>
  <c r="U210" i="103"/>
  <c r="E210" i="103" s="1"/>
  <c r="I209" i="103"/>
  <c r="W210" i="103"/>
  <c r="U211" i="102"/>
  <c r="E211" i="102" s="1"/>
  <c r="I210" i="102"/>
  <c r="V206" i="101"/>
  <c r="H206" i="101"/>
  <c r="U208" i="99"/>
  <c r="E208" i="99" s="1"/>
  <c r="I207" i="99"/>
  <c r="W176" i="98"/>
  <c r="E176" i="98"/>
  <c r="W210" i="110" l="1"/>
  <c r="V210" i="110" s="1"/>
  <c r="W211" i="102"/>
  <c r="W211" i="109"/>
  <c r="V211" i="109" s="1"/>
  <c r="W206" i="111"/>
  <c r="W208" i="99"/>
  <c r="V208" i="99" s="1"/>
  <c r="W210" i="107"/>
  <c r="V210" i="107" s="1"/>
  <c r="F198" i="113"/>
  <c r="X198" i="113"/>
  <c r="V170" i="95"/>
  <c r="H170" i="95"/>
  <c r="U173" i="94"/>
  <c r="I172" i="94"/>
  <c r="W203" i="100"/>
  <c r="V203" i="100" s="1"/>
  <c r="H203" i="100"/>
  <c r="F211" i="115"/>
  <c r="X211" i="115"/>
  <c r="F206" i="114"/>
  <c r="X206" i="114"/>
  <c r="U211" i="112"/>
  <c r="E211" i="112" s="1"/>
  <c r="I210" i="112"/>
  <c r="W211" i="112"/>
  <c r="V206" i="111"/>
  <c r="H206" i="111"/>
  <c r="H210" i="110"/>
  <c r="H211" i="109"/>
  <c r="U211" i="108"/>
  <c r="E211" i="108" s="1"/>
  <c r="I210" i="108"/>
  <c r="H210" i="107"/>
  <c r="V207" i="106"/>
  <c r="H207" i="106"/>
  <c r="U206" i="105"/>
  <c r="E206" i="105" s="1"/>
  <c r="I205" i="105"/>
  <c r="W206" i="105"/>
  <c r="U210" i="104"/>
  <c r="E210" i="104" s="1"/>
  <c r="I209" i="104"/>
  <c r="V210" i="103"/>
  <c r="H210" i="103"/>
  <c r="V211" i="102"/>
  <c r="H211" i="102"/>
  <c r="F206" i="101"/>
  <c r="X206" i="101"/>
  <c r="H208" i="99"/>
  <c r="V176" i="98"/>
  <c r="H176" i="98"/>
  <c r="W210" i="104" l="1"/>
  <c r="W211" i="108"/>
  <c r="V211" i="108" s="1"/>
  <c r="U199" i="113"/>
  <c r="E199" i="113" s="1"/>
  <c r="I198" i="113"/>
  <c r="W199" i="113"/>
  <c r="X170" i="95"/>
  <c r="F170" i="95"/>
  <c r="W173" i="94"/>
  <c r="E173" i="94"/>
  <c r="F203" i="100"/>
  <c r="X203" i="100"/>
  <c r="U212" i="115"/>
  <c r="E212" i="115" s="1"/>
  <c r="I211" i="115"/>
  <c r="U207" i="114"/>
  <c r="E207" i="114" s="1"/>
  <c r="I206" i="114"/>
  <c r="W207" i="114"/>
  <c r="V211" i="112"/>
  <c r="H211" i="112"/>
  <c r="F206" i="111"/>
  <c r="X206" i="111"/>
  <c r="F210" i="110"/>
  <c r="X210" i="110"/>
  <c r="F211" i="109"/>
  <c r="X211" i="109"/>
  <c r="H211" i="108"/>
  <c r="F210" i="107"/>
  <c r="X210" i="107"/>
  <c r="F207" i="106"/>
  <c r="X207" i="106"/>
  <c r="V206" i="105"/>
  <c r="H206" i="105"/>
  <c r="V210" i="104"/>
  <c r="H210" i="104"/>
  <c r="F210" i="103"/>
  <c r="X210" i="103"/>
  <c r="F211" i="102"/>
  <c r="X211" i="102"/>
  <c r="U207" i="101"/>
  <c r="E207" i="101" s="1"/>
  <c r="I206" i="101"/>
  <c r="W207" i="101"/>
  <c r="F208" i="99"/>
  <c r="X208" i="99"/>
  <c r="X176" i="98"/>
  <c r="F176" i="98"/>
  <c r="V199" i="113" l="1"/>
  <c r="H199" i="113"/>
  <c r="W212" i="115"/>
  <c r="U171" i="95"/>
  <c r="I170" i="95"/>
  <c r="V173" i="94"/>
  <c r="H173" i="94"/>
  <c r="I203" i="100"/>
  <c r="U204" i="100"/>
  <c r="E204" i="100" s="1"/>
  <c r="V212" i="115"/>
  <c r="H212" i="115"/>
  <c r="V207" i="114"/>
  <c r="H207" i="114"/>
  <c r="F211" i="112"/>
  <c r="X211" i="112"/>
  <c r="U207" i="111"/>
  <c r="E207" i="111" s="1"/>
  <c r="I206" i="111"/>
  <c r="U211" i="110"/>
  <c r="E211" i="110" s="1"/>
  <c r="I210" i="110"/>
  <c r="U212" i="109"/>
  <c r="E212" i="109" s="1"/>
  <c r="I211" i="109"/>
  <c r="F211" i="108"/>
  <c r="X211" i="108"/>
  <c r="U211" i="107"/>
  <c r="E211" i="107" s="1"/>
  <c r="I210" i="107"/>
  <c r="U208" i="106"/>
  <c r="E208" i="106" s="1"/>
  <c r="I207" i="106"/>
  <c r="W208" i="106"/>
  <c r="F206" i="105"/>
  <c r="X206" i="105"/>
  <c r="F210" i="104"/>
  <c r="X210" i="104"/>
  <c r="U211" i="103"/>
  <c r="E211" i="103" s="1"/>
  <c r="I210" i="103"/>
  <c r="W211" i="103"/>
  <c r="U212" i="102"/>
  <c r="E212" i="102" s="1"/>
  <c r="I211" i="102"/>
  <c r="V207" i="101"/>
  <c r="H207" i="101"/>
  <c r="U209" i="99"/>
  <c r="E209" i="99" s="1"/>
  <c r="I208" i="99"/>
  <c r="U177" i="98"/>
  <c r="I176" i="98"/>
  <c r="W211" i="110" l="1"/>
  <c r="W209" i="99"/>
  <c r="W212" i="109"/>
  <c r="V212" i="109" s="1"/>
  <c r="W207" i="111"/>
  <c r="W211" i="107"/>
  <c r="F199" i="113"/>
  <c r="X199" i="113"/>
  <c r="W212" i="102"/>
  <c r="W171" i="95"/>
  <c r="E171" i="95"/>
  <c r="X173" i="94"/>
  <c r="F173" i="94"/>
  <c r="W204" i="100"/>
  <c r="V204" i="100" s="1"/>
  <c r="H204" i="100"/>
  <c r="F212" i="115"/>
  <c r="X212" i="115"/>
  <c r="F207" i="114"/>
  <c r="X207" i="114"/>
  <c r="U212" i="112"/>
  <c r="E212" i="112" s="1"/>
  <c r="I211" i="112"/>
  <c r="W212" i="112"/>
  <c r="V207" i="111"/>
  <c r="H207" i="111"/>
  <c r="V211" i="110"/>
  <c r="H211" i="110"/>
  <c r="H212" i="109"/>
  <c r="U212" i="108"/>
  <c r="E212" i="108" s="1"/>
  <c r="I211" i="108"/>
  <c r="W212" i="108"/>
  <c r="V211" i="107"/>
  <c r="H211" i="107"/>
  <c r="V208" i="106"/>
  <c r="H208" i="106"/>
  <c r="U207" i="105"/>
  <c r="E207" i="105" s="1"/>
  <c r="I206" i="105"/>
  <c r="U211" i="104"/>
  <c r="E211" i="104" s="1"/>
  <c r="I210" i="104"/>
  <c r="V211" i="103"/>
  <c r="H211" i="103"/>
  <c r="V212" i="102"/>
  <c r="H212" i="102"/>
  <c r="F207" i="101"/>
  <c r="X207" i="101"/>
  <c r="V209" i="99"/>
  <c r="H209" i="99"/>
  <c r="W177" i="98"/>
  <c r="E177" i="98"/>
  <c r="I199" i="113" l="1"/>
  <c r="U200" i="113"/>
  <c r="E200" i="113" s="1"/>
  <c r="W200" i="113"/>
  <c r="V171" i="95"/>
  <c r="H171" i="95"/>
  <c r="U174" i="94"/>
  <c r="I173" i="94"/>
  <c r="W211" i="104"/>
  <c r="F204" i="100"/>
  <c r="X204" i="100"/>
  <c r="W207" i="105"/>
  <c r="V207" i="105" s="1"/>
  <c r="U213" i="115"/>
  <c r="E213" i="115" s="1"/>
  <c r="I212" i="115"/>
  <c r="U208" i="114"/>
  <c r="E208" i="114" s="1"/>
  <c r="I207" i="114"/>
  <c r="W208" i="114"/>
  <c r="V212" i="112"/>
  <c r="H212" i="112"/>
  <c r="F207" i="111"/>
  <c r="X207" i="111"/>
  <c r="F211" i="110"/>
  <c r="X211" i="110"/>
  <c r="F212" i="109"/>
  <c r="X212" i="109"/>
  <c r="V212" i="108"/>
  <c r="H212" i="108"/>
  <c r="F211" i="107"/>
  <c r="X211" i="107"/>
  <c r="F208" i="106"/>
  <c r="X208" i="106"/>
  <c r="H207" i="105"/>
  <c r="V211" i="104"/>
  <c r="H211" i="104"/>
  <c r="F211" i="103"/>
  <c r="X211" i="103"/>
  <c r="F212" i="102"/>
  <c r="X212" i="102"/>
  <c r="U208" i="101"/>
  <c r="E208" i="101" s="1"/>
  <c r="I207" i="101"/>
  <c r="F209" i="99"/>
  <c r="X209" i="99"/>
  <c r="V177" i="98"/>
  <c r="H177" i="98"/>
  <c r="W213" i="115" l="1"/>
  <c r="V200" i="113"/>
  <c r="H200" i="113"/>
  <c r="X171" i="95"/>
  <c r="F171" i="95"/>
  <c r="W174" i="94"/>
  <c r="E174" i="94"/>
  <c r="W208" i="101"/>
  <c r="I204" i="100"/>
  <c r="U205" i="100"/>
  <c r="E205" i="100" s="1"/>
  <c r="V213" i="115"/>
  <c r="H213" i="115"/>
  <c r="V208" i="114"/>
  <c r="H208" i="114"/>
  <c r="F212" i="112"/>
  <c r="X212" i="112"/>
  <c r="U208" i="111"/>
  <c r="E208" i="111" s="1"/>
  <c r="I207" i="111"/>
  <c r="U212" i="110"/>
  <c r="E212" i="110" s="1"/>
  <c r="I211" i="110"/>
  <c r="U213" i="109"/>
  <c r="E213" i="109" s="1"/>
  <c r="I212" i="109"/>
  <c r="F212" i="108"/>
  <c r="X212" i="108"/>
  <c r="U212" i="107"/>
  <c r="E212" i="107" s="1"/>
  <c r="I211" i="107"/>
  <c r="U209" i="106"/>
  <c r="E209" i="106" s="1"/>
  <c r="I208" i="106"/>
  <c r="W209" i="106"/>
  <c r="F207" i="105"/>
  <c r="X207" i="105"/>
  <c r="F211" i="104"/>
  <c r="X211" i="104"/>
  <c r="U212" i="103"/>
  <c r="E212" i="103" s="1"/>
  <c r="I211" i="103"/>
  <c r="W212" i="103"/>
  <c r="U213" i="102"/>
  <c r="E213" i="102" s="1"/>
  <c r="I212" i="102"/>
  <c r="V208" i="101"/>
  <c r="H208" i="101"/>
  <c r="U210" i="99"/>
  <c r="E210" i="99" s="1"/>
  <c r="I209" i="99"/>
  <c r="X177" i="98"/>
  <c r="F177" i="98"/>
  <c r="W212" i="107" l="1"/>
  <c r="W210" i="99"/>
  <c r="W208" i="111"/>
  <c r="W213" i="102"/>
  <c r="W213" i="109"/>
  <c r="V213" i="109" s="1"/>
  <c r="F200" i="113"/>
  <c r="X200" i="113"/>
  <c r="U172" i="95"/>
  <c r="I171" i="95"/>
  <c r="V174" i="94"/>
  <c r="H174" i="94"/>
  <c r="W212" i="110"/>
  <c r="V212" i="110" s="1"/>
  <c r="W205" i="100"/>
  <c r="V205" i="100" s="1"/>
  <c r="H205" i="100"/>
  <c r="F213" i="115"/>
  <c r="X213" i="115"/>
  <c r="F208" i="114"/>
  <c r="X208" i="114"/>
  <c r="U213" i="112"/>
  <c r="E213" i="112" s="1"/>
  <c r="I212" i="112"/>
  <c r="W213" i="112"/>
  <c r="V208" i="111"/>
  <c r="H208" i="111"/>
  <c r="H212" i="110"/>
  <c r="H213" i="109"/>
  <c r="U213" i="108"/>
  <c r="E213" i="108" s="1"/>
  <c r="I212" i="108"/>
  <c r="V212" i="107"/>
  <c r="H212" i="107"/>
  <c r="V209" i="106"/>
  <c r="H209" i="106"/>
  <c r="U208" i="105"/>
  <c r="E208" i="105" s="1"/>
  <c r="I207" i="105"/>
  <c r="U212" i="104"/>
  <c r="E212" i="104" s="1"/>
  <c r="I211" i="104"/>
  <c r="V212" i="103"/>
  <c r="H212" i="103"/>
  <c r="V213" i="102"/>
  <c r="H213" i="102"/>
  <c r="F208" i="101"/>
  <c r="X208" i="101"/>
  <c r="V210" i="99"/>
  <c r="H210" i="99"/>
  <c r="U178" i="98"/>
  <c r="E178" i="98" s="1"/>
  <c r="I177" i="98"/>
  <c r="W212" i="104" l="1"/>
  <c r="I200" i="113"/>
  <c r="U201" i="113"/>
  <c r="E201" i="113" s="1"/>
  <c r="W208" i="105"/>
  <c r="V208" i="105" s="1"/>
  <c r="W213" i="108"/>
  <c r="V213" i="108" s="1"/>
  <c r="W172" i="95"/>
  <c r="E172" i="95"/>
  <c r="X174" i="94"/>
  <c r="F174" i="94"/>
  <c r="F205" i="100"/>
  <c r="X205" i="100"/>
  <c r="U214" i="115"/>
  <c r="E214" i="115" s="1"/>
  <c r="I213" i="115"/>
  <c r="U209" i="114"/>
  <c r="E209" i="114" s="1"/>
  <c r="I208" i="114"/>
  <c r="V213" i="112"/>
  <c r="H213" i="112"/>
  <c r="F208" i="111"/>
  <c r="X208" i="111"/>
  <c r="F212" i="110"/>
  <c r="X212" i="110"/>
  <c r="F213" i="109"/>
  <c r="X213" i="109"/>
  <c r="H213" i="108"/>
  <c r="F212" i="107"/>
  <c r="X212" i="107"/>
  <c r="F209" i="106"/>
  <c r="X209" i="106"/>
  <c r="H208" i="105"/>
  <c r="V212" i="104"/>
  <c r="H212" i="104"/>
  <c r="F212" i="103"/>
  <c r="X212" i="103"/>
  <c r="F213" i="102"/>
  <c r="X213" i="102"/>
  <c r="U209" i="101"/>
  <c r="E209" i="101" s="1"/>
  <c r="I208" i="101"/>
  <c r="F210" i="99"/>
  <c r="X210" i="99"/>
  <c r="W178" i="98"/>
  <c r="W209" i="101" l="1"/>
  <c r="W214" i="115"/>
  <c r="V214" i="115" s="1"/>
  <c r="W201" i="113"/>
  <c r="V201" i="113"/>
  <c r="H201" i="113"/>
  <c r="W209" i="114"/>
  <c r="V209" i="114" s="1"/>
  <c r="V172" i="95"/>
  <c r="H172" i="95"/>
  <c r="U175" i="94"/>
  <c r="I174" i="94"/>
  <c r="I205" i="100"/>
  <c r="U206" i="100"/>
  <c r="E206" i="100" s="1"/>
  <c r="H214" i="115"/>
  <c r="H209" i="114"/>
  <c r="F213" i="112"/>
  <c r="X213" i="112"/>
  <c r="U209" i="111"/>
  <c r="E209" i="111" s="1"/>
  <c r="I208" i="111"/>
  <c r="U213" i="110"/>
  <c r="E213" i="110" s="1"/>
  <c r="I212" i="110"/>
  <c r="U214" i="109"/>
  <c r="E214" i="109" s="1"/>
  <c r="I213" i="109"/>
  <c r="F213" i="108"/>
  <c r="X213" i="108"/>
  <c r="U213" i="107"/>
  <c r="E213" i="107" s="1"/>
  <c r="I212" i="107"/>
  <c r="U210" i="106"/>
  <c r="E210" i="106" s="1"/>
  <c r="I209" i="106"/>
  <c r="W210" i="106"/>
  <c r="F208" i="105"/>
  <c r="X208" i="105"/>
  <c r="F212" i="104"/>
  <c r="X212" i="104"/>
  <c r="U213" i="103"/>
  <c r="E213" i="103" s="1"/>
  <c r="I212" i="103"/>
  <c r="U214" i="102"/>
  <c r="E214" i="102" s="1"/>
  <c r="I213" i="102"/>
  <c r="V209" i="101"/>
  <c r="H209" i="101"/>
  <c r="U211" i="99"/>
  <c r="E211" i="99" s="1"/>
  <c r="I210" i="99"/>
  <c r="V178" i="98"/>
  <c r="H178" i="98"/>
  <c r="W213" i="103" l="1"/>
  <c r="W213" i="110"/>
  <c r="W214" i="102"/>
  <c r="W214" i="109"/>
  <c r="W209" i="111"/>
  <c r="W211" i="99"/>
  <c r="V211" i="99" s="1"/>
  <c r="W213" i="107"/>
  <c r="V213" i="107" s="1"/>
  <c r="F201" i="113"/>
  <c r="X201" i="113"/>
  <c r="X172" i="95"/>
  <c r="F172" i="95"/>
  <c r="W175" i="94"/>
  <c r="E175" i="94"/>
  <c r="W206" i="100"/>
  <c r="V206" i="100" s="1"/>
  <c r="H206" i="100"/>
  <c r="F214" i="115"/>
  <c r="X214" i="115"/>
  <c r="F209" i="114"/>
  <c r="X209" i="114"/>
  <c r="U214" i="112"/>
  <c r="E214" i="112" s="1"/>
  <c r="I213" i="112"/>
  <c r="W214" i="112"/>
  <c r="V209" i="111"/>
  <c r="H209" i="111"/>
  <c r="V213" i="110"/>
  <c r="H213" i="110"/>
  <c r="V214" i="109"/>
  <c r="H214" i="109"/>
  <c r="U214" i="108"/>
  <c r="E214" i="108" s="1"/>
  <c r="I213" i="108"/>
  <c r="H213" i="107"/>
  <c r="V210" i="106"/>
  <c r="H210" i="106"/>
  <c r="U209" i="105"/>
  <c r="E209" i="105" s="1"/>
  <c r="I208" i="105"/>
  <c r="U213" i="104"/>
  <c r="E213" i="104" s="1"/>
  <c r="I212" i="104"/>
  <c r="V213" i="103"/>
  <c r="H213" i="103"/>
  <c r="V214" i="102"/>
  <c r="H214" i="102"/>
  <c r="F209" i="101"/>
  <c r="X209" i="101"/>
  <c r="H211" i="99"/>
  <c r="X178" i="98"/>
  <c r="F178" i="98"/>
  <c r="W213" i="104" l="1"/>
  <c r="W209" i="105"/>
  <c r="W214" i="108"/>
  <c r="U202" i="113"/>
  <c r="E202" i="113" s="1"/>
  <c r="I201" i="113"/>
  <c r="W202" i="113"/>
  <c r="U173" i="95"/>
  <c r="I172" i="95"/>
  <c r="V175" i="94"/>
  <c r="H175" i="94"/>
  <c r="F206" i="100"/>
  <c r="X206" i="100"/>
  <c r="U215" i="115"/>
  <c r="E215" i="115" s="1"/>
  <c r="I214" i="115"/>
  <c r="W215" i="115"/>
  <c r="U210" i="114"/>
  <c r="E210" i="114" s="1"/>
  <c r="I209" i="114"/>
  <c r="V214" i="112"/>
  <c r="H214" i="112"/>
  <c r="F209" i="111"/>
  <c r="X209" i="111"/>
  <c r="F213" i="110"/>
  <c r="X213" i="110"/>
  <c r="F214" i="109"/>
  <c r="X214" i="109"/>
  <c r="V214" i="108"/>
  <c r="H214" i="108"/>
  <c r="F213" i="107"/>
  <c r="X213" i="107"/>
  <c r="F210" i="106"/>
  <c r="X210" i="106"/>
  <c r="V209" i="105"/>
  <c r="H209" i="105"/>
  <c r="V213" i="104"/>
  <c r="H213" i="104"/>
  <c r="F213" i="103"/>
  <c r="X213" i="103"/>
  <c r="F214" i="102"/>
  <c r="X214" i="102"/>
  <c r="U210" i="101"/>
  <c r="E210" i="101" s="1"/>
  <c r="I209" i="101"/>
  <c r="F211" i="99"/>
  <c r="X211" i="99"/>
  <c r="U179" i="98"/>
  <c r="I178" i="98"/>
  <c r="V202" i="113" l="1"/>
  <c r="H202" i="113"/>
  <c r="W210" i="114"/>
  <c r="V210" i="114" s="1"/>
  <c r="W173" i="95"/>
  <c r="E173" i="95"/>
  <c r="X175" i="94"/>
  <c r="F175" i="94"/>
  <c r="W210" i="101"/>
  <c r="I206" i="100"/>
  <c r="U207" i="100"/>
  <c r="E207" i="100" s="1"/>
  <c r="V215" i="115"/>
  <c r="H215" i="115"/>
  <c r="H210" i="114"/>
  <c r="F214" i="112"/>
  <c r="X214" i="112"/>
  <c r="U210" i="111"/>
  <c r="E210" i="111" s="1"/>
  <c r="I209" i="111"/>
  <c r="U214" i="110"/>
  <c r="E214" i="110" s="1"/>
  <c r="I213" i="110"/>
  <c r="U215" i="109"/>
  <c r="E215" i="109" s="1"/>
  <c r="I214" i="109"/>
  <c r="W215" i="109"/>
  <c r="F214" i="108"/>
  <c r="X214" i="108"/>
  <c r="U214" i="107"/>
  <c r="E214" i="107" s="1"/>
  <c r="I213" i="107"/>
  <c r="W214" i="107"/>
  <c r="U211" i="106"/>
  <c r="E211" i="106" s="1"/>
  <c r="I210" i="106"/>
  <c r="F209" i="105"/>
  <c r="X209" i="105"/>
  <c r="F213" i="104"/>
  <c r="X213" i="104"/>
  <c r="U214" i="103"/>
  <c r="E214" i="103" s="1"/>
  <c r="I213" i="103"/>
  <c r="U215" i="102"/>
  <c r="E215" i="102" s="1"/>
  <c r="I214" i="102"/>
  <c r="V210" i="101"/>
  <c r="H210" i="101"/>
  <c r="U212" i="99"/>
  <c r="E212" i="99" s="1"/>
  <c r="I211" i="99"/>
  <c r="W179" i="98"/>
  <c r="E179" i="98"/>
  <c r="W215" i="102" l="1"/>
  <c r="W212" i="99"/>
  <c r="W211" i="106"/>
  <c r="V211" i="106" s="1"/>
  <c r="W210" i="111"/>
  <c r="W214" i="103"/>
  <c r="V214" i="103" s="1"/>
  <c r="W214" i="110"/>
  <c r="V214" i="110" s="1"/>
  <c r="F202" i="113"/>
  <c r="X202" i="113"/>
  <c r="V173" i="95"/>
  <c r="H173" i="95"/>
  <c r="U176" i="94"/>
  <c r="I175" i="94"/>
  <c r="W207" i="100"/>
  <c r="V207" i="100" s="1"/>
  <c r="H207" i="100"/>
  <c r="F215" i="115"/>
  <c r="X215" i="115"/>
  <c r="F210" i="114"/>
  <c r="X210" i="114"/>
  <c r="U215" i="112"/>
  <c r="E215" i="112" s="1"/>
  <c r="I214" i="112"/>
  <c r="V210" i="111"/>
  <c r="H210" i="111"/>
  <c r="H214" i="110"/>
  <c r="V215" i="109"/>
  <c r="H215" i="109"/>
  <c r="U215" i="108"/>
  <c r="E215" i="108" s="1"/>
  <c r="I214" i="108"/>
  <c r="V214" i="107"/>
  <c r="H214" i="107"/>
  <c r="H211" i="106"/>
  <c r="U210" i="105"/>
  <c r="E210" i="105" s="1"/>
  <c r="I209" i="105"/>
  <c r="W210" i="105"/>
  <c r="U214" i="104"/>
  <c r="E214" i="104" s="1"/>
  <c r="I213" i="104"/>
  <c r="H214" i="103"/>
  <c r="V215" i="102"/>
  <c r="H215" i="102"/>
  <c r="F210" i="101"/>
  <c r="X210" i="101"/>
  <c r="V212" i="99"/>
  <c r="H212" i="99"/>
  <c r="V179" i="98"/>
  <c r="H179" i="98"/>
  <c r="W214" i="104" l="1"/>
  <c r="W215" i="108"/>
  <c r="U203" i="113"/>
  <c r="E203" i="113" s="1"/>
  <c r="I202" i="113"/>
  <c r="W203" i="113"/>
  <c r="W215" i="112"/>
  <c r="V215" i="112" s="1"/>
  <c r="X173" i="95"/>
  <c r="F173" i="95"/>
  <c r="W176" i="94"/>
  <c r="E176" i="94"/>
  <c r="F207" i="100"/>
  <c r="X207" i="100"/>
  <c r="U216" i="115"/>
  <c r="E216" i="115" s="1"/>
  <c r="I215" i="115"/>
  <c r="U211" i="114"/>
  <c r="E211" i="114" s="1"/>
  <c r="I210" i="114"/>
  <c r="W211" i="114"/>
  <c r="H215" i="112"/>
  <c r="F210" i="111"/>
  <c r="X210" i="111"/>
  <c r="F214" i="110"/>
  <c r="X214" i="110"/>
  <c r="F215" i="109"/>
  <c r="X215" i="109"/>
  <c r="V215" i="108"/>
  <c r="H215" i="108"/>
  <c r="F214" i="107"/>
  <c r="X214" i="107"/>
  <c r="F211" i="106"/>
  <c r="X211" i="106"/>
  <c r="V210" i="105"/>
  <c r="H210" i="105"/>
  <c r="V214" i="104"/>
  <c r="H214" i="104"/>
  <c r="F214" i="103"/>
  <c r="X214" i="103"/>
  <c r="F215" i="102"/>
  <c r="X215" i="102"/>
  <c r="U211" i="101"/>
  <c r="E211" i="101" s="1"/>
  <c r="I210" i="101"/>
  <c r="F212" i="99"/>
  <c r="X212" i="99"/>
  <c r="X179" i="98"/>
  <c r="F179" i="98"/>
  <c r="V203" i="113" l="1"/>
  <c r="H203" i="113"/>
  <c r="U174" i="95"/>
  <c r="I173" i="95"/>
  <c r="V176" i="94"/>
  <c r="H176" i="94"/>
  <c r="W216" i="115"/>
  <c r="V216" i="115" s="1"/>
  <c r="W211" i="101"/>
  <c r="V211" i="101" s="1"/>
  <c r="I207" i="100"/>
  <c r="U208" i="100"/>
  <c r="E208" i="100" s="1"/>
  <c r="H216" i="115"/>
  <c r="V211" i="114"/>
  <c r="H211" i="114"/>
  <c r="F215" i="112"/>
  <c r="X215" i="112"/>
  <c r="U211" i="111"/>
  <c r="E211" i="111" s="1"/>
  <c r="I210" i="111"/>
  <c r="U215" i="110"/>
  <c r="E215" i="110" s="1"/>
  <c r="I214" i="110"/>
  <c r="U216" i="109"/>
  <c r="E216" i="109" s="1"/>
  <c r="I215" i="109"/>
  <c r="F215" i="108"/>
  <c r="X215" i="108"/>
  <c r="U215" i="107"/>
  <c r="E215" i="107" s="1"/>
  <c r="I214" i="107"/>
  <c r="U212" i="106"/>
  <c r="E212" i="106" s="1"/>
  <c r="I211" i="106"/>
  <c r="W212" i="106"/>
  <c r="F210" i="105"/>
  <c r="X210" i="105"/>
  <c r="F214" i="104"/>
  <c r="X214" i="104"/>
  <c r="U215" i="103"/>
  <c r="E215" i="103" s="1"/>
  <c r="I214" i="103"/>
  <c r="U216" i="102"/>
  <c r="E216" i="102" s="1"/>
  <c r="I215" i="102"/>
  <c r="H211" i="101"/>
  <c r="U213" i="99"/>
  <c r="E213" i="99" s="1"/>
  <c r="I212" i="99"/>
  <c r="W213" i="99"/>
  <c r="U180" i="98"/>
  <c r="I179" i="98"/>
  <c r="W215" i="110" l="1"/>
  <c r="W216" i="109"/>
  <c r="W211" i="111"/>
  <c r="W216" i="102"/>
  <c r="W215" i="107"/>
  <c r="F203" i="113"/>
  <c r="X203" i="113"/>
  <c r="W174" i="95"/>
  <c r="E174" i="95"/>
  <c r="X176" i="94"/>
  <c r="F176" i="94"/>
  <c r="W215" i="103"/>
  <c r="V215" i="103" s="1"/>
  <c r="W208" i="100"/>
  <c r="V208" i="100" s="1"/>
  <c r="H208" i="100"/>
  <c r="F216" i="115"/>
  <c r="X216" i="115"/>
  <c r="F211" i="114"/>
  <c r="X211" i="114"/>
  <c r="U216" i="112"/>
  <c r="E216" i="112" s="1"/>
  <c r="I215" i="112"/>
  <c r="W216" i="112"/>
  <c r="V211" i="111"/>
  <c r="H211" i="111"/>
  <c r="V215" i="110"/>
  <c r="H215" i="110"/>
  <c r="V216" i="109"/>
  <c r="H216" i="109"/>
  <c r="U216" i="108"/>
  <c r="E216" i="108" s="1"/>
  <c r="I215" i="108"/>
  <c r="V215" i="107"/>
  <c r="H215" i="107"/>
  <c r="V212" i="106"/>
  <c r="H212" i="106"/>
  <c r="U211" i="105"/>
  <c r="E211" i="105" s="1"/>
  <c r="I210" i="105"/>
  <c r="U215" i="104"/>
  <c r="E215" i="104" s="1"/>
  <c r="I214" i="104"/>
  <c r="H215" i="103"/>
  <c r="V216" i="102"/>
  <c r="H216" i="102"/>
  <c r="F211" i="101"/>
  <c r="X211" i="101"/>
  <c r="V213" i="99"/>
  <c r="H213" i="99"/>
  <c r="W180" i="98"/>
  <c r="E180" i="98"/>
  <c r="W215" i="104" l="1"/>
  <c r="I203" i="113"/>
  <c r="U204" i="113"/>
  <c r="E204" i="113" s="1"/>
  <c r="W204" i="113"/>
  <c r="W211" i="105"/>
  <c r="V211" i="105" s="1"/>
  <c r="W216" i="108"/>
  <c r="V216" i="108" s="1"/>
  <c r="V174" i="95"/>
  <c r="H174" i="95"/>
  <c r="U177" i="94"/>
  <c r="I176" i="94"/>
  <c r="F208" i="100"/>
  <c r="X208" i="100"/>
  <c r="U217" i="115"/>
  <c r="E217" i="115" s="1"/>
  <c r="I216" i="115"/>
  <c r="W217" i="115"/>
  <c r="U212" i="114"/>
  <c r="E212" i="114" s="1"/>
  <c r="I211" i="114"/>
  <c r="V216" i="112"/>
  <c r="H216" i="112"/>
  <c r="F211" i="111"/>
  <c r="X211" i="111"/>
  <c r="F215" i="110"/>
  <c r="X215" i="110"/>
  <c r="F216" i="109"/>
  <c r="X216" i="109"/>
  <c r="H216" i="108"/>
  <c r="F215" i="107"/>
  <c r="X215" i="107"/>
  <c r="F212" i="106"/>
  <c r="X212" i="106"/>
  <c r="H211" i="105"/>
  <c r="V215" i="104"/>
  <c r="H215" i="104"/>
  <c r="F215" i="103"/>
  <c r="X215" i="103"/>
  <c r="F216" i="102"/>
  <c r="X216" i="102"/>
  <c r="U212" i="101"/>
  <c r="E212" i="101" s="1"/>
  <c r="I211" i="101"/>
  <c r="F213" i="99"/>
  <c r="X213" i="99"/>
  <c r="V180" i="98"/>
  <c r="H180" i="98"/>
  <c r="V204" i="113" l="1"/>
  <c r="H204" i="113"/>
  <c r="W212" i="101"/>
  <c r="W212" i="114"/>
  <c r="V212" i="114" s="1"/>
  <c r="X174" i="95"/>
  <c r="F174" i="95"/>
  <c r="W177" i="94"/>
  <c r="E177" i="94"/>
  <c r="I208" i="100"/>
  <c r="U209" i="100"/>
  <c r="E209" i="100" s="1"/>
  <c r="V217" i="115"/>
  <c r="H217" i="115"/>
  <c r="H212" i="114"/>
  <c r="F216" i="112"/>
  <c r="X216" i="112"/>
  <c r="U212" i="111"/>
  <c r="E212" i="111" s="1"/>
  <c r="I211" i="111"/>
  <c r="U216" i="110"/>
  <c r="E216" i="110" s="1"/>
  <c r="I215" i="110"/>
  <c r="U217" i="109"/>
  <c r="E217" i="109" s="1"/>
  <c r="I216" i="109"/>
  <c r="W217" i="109"/>
  <c r="F216" i="108"/>
  <c r="X216" i="108"/>
  <c r="U216" i="107"/>
  <c r="E216" i="107" s="1"/>
  <c r="I215" i="107"/>
  <c r="W216" i="107"/>
  <c r="U213" i="106"/>
  <c r="E213" i="106" s="1"/>
  <c r="I212" i="106"/>
  <c r="F211" i="105"/>
  <c r="X211" i="105"/>
  <c r="F215" i="104"/>
  <c r="X215" i="104"/>
  <c r="U216" i="103"/>
  <c r="E216" i="103" s="1"/>
  <c r="I215" i="103"/>
  <c r="U217" i="102"/>
  <c r="E217" i="102" s="1"/>
  <c r="I216" i="102"/>
  <c r="V212" i="101"/>
  <c r="H212" i="101"/>
  <c r="U214" i="99"/>
  <c r="E214" i="99" s="1"/>
  <c r="I213" i="99"/>
  <c r="X180" i="98"/>
  <c r="F180" i="98"/>
  <c r="W217" i="102" l="1"/>
  <c r="W214" i="99"/>
  <c r="W213" i="106"/>
  <c r="W212" i="111"/>
  <c r="W216" i="103"/>
  <c r="W216" i="110"/>
  <c r="F204" i="113"/>
  <c r="X204" i="113"/>
  <c r="U175" i="95"/>
  <c r="I174" i="95"/>
  <c r="V177" i="94"/>
  <c r="H177" i="94"/>
  <c r="W209" i="100"/>
  <c r="V209" i="100" s="1"/>
  <c r="H209" i="100"/>
  <c r="F217" i="115"/>
  <c r="X217" i="115"/>
  <c r="F212" i="114"/>
  <c r="X212" i="114"/>
  <c r="U217" i="112"/>
  <c r="E217" i="112" s="1"/>
  <c r="I216" i="112"/>
  <c r="V212" i="111"/>
  <c r="H212" i="111"/>
  <c r="V216" i="110"/>
  <c r="H216" i="110"/>
  <c r="V217" i="109"/>
  <c r="H217" i="109"/>
  <c r="U217" i="108"/>
  <c r="E217" i="108" s="1"/>
  <c r="I216" i="108"/>
  <c r="W217" i="108"/>
  <c r="V216" i="107"/>
  <c r="H216" i="107"/>
  <c r="V213" i="106"/>
  <c r="H213" i="106"/>
  <c r="U212" i="105"/>
  <c r="E212" i="105" s="1"/>
  <c r="I211" i="105"/>
  <c r="W212" i="105"/>
  <c r="U216" i="104"/>
  <c r="E216" i="104" s="1"/>
  <c r="I215" i="104"/>
  <c r="V216" i="103"/>
  <c r="H216" i="103"/>
  <c r="V217" i="102"/>
  <c r="H217" i="102"/>
  <c r="F212" i="101"/>
  <c r="X212" i="101"/>
  <c r="V214" i="99"/>
  <c r="H214" i="99"/>
  <c r="U181" i="98"/>
  <c r="I180" i="98"/>
  <c r="W216" i="104" l="1"/>
  <c r="I204" i="113"/>
  <c r="U205" i="113"/>
  <c r="E205" i="113" s="1"/>
  <c r="W205" i="113"/>
  <c r="W217" i="112"/>
  <c r="V217" i="112" s="1"/>
  <c r="W175" i="95"/>
  <c r="E175" i="95"/>
  <c r="X177" i="94"/>
  <c r="F177" i="94"/>
  <c r="F209" i="100"/>
  <c r="X209" i="100"/>
  <c r="U218" i="115"/>
  <c r="E218" i="115" s="1"/>
  <c r="I217" i="115"/>
  <c r="U213" i="114"/>
  <c r="E213" i="114" s="1"/>
  <c r="I212" i="114"/>
  <c r="H217" i="112"/>
  <c r="F212" i="111"/>
  <c r="X212" i="111"/>
  <c r="F216" i="110"/>
  <c r="X216" i="110"/>
  <c r="F217" i="109"/>
  <c r="X217" i="109"/>
  <c r="V217" i="108"/>
  <c r="H217" i="108"/>
  <c r="F216" i="107"/>
  <c r="X216" i="107"/>
  <c r="F213" i="106"/>
  <c r="X213" i="106"/>
  <c r="V212" i="105"/>
  <c r="H212" i="105"/>
  <c r="V216" i="104"/>
  <c r="H216" i="104"/>
  <c r="F216" i="103"/>
  <c r="X216" i="103"/>
  <c r="F217" i="102"/>
  <c r="X217" i="102"/>
  <c r="U213" i="101"/>
  <c r="E213" i="101" s="1"/>
  <c r="I212" i="101"/>
  <c r="F214" i="99"/>
  <c r="X214" i="99"/>
  <c r="W181" i="98"/>
  <c r="E181" i="98"/>
  <c r="W218" i="115" l="1"/>
  <c r="V205" i="113"/>
  <c r="H205" i="113"/>
  <c r="W213" i="101"/>
  <c r="W213" i="114"/>
  <c r="V213" i="114" s="1"/>
  <c r="V175" i="95"/>
  <c r="H175" i="95"/>
  <c r="U178" i="94"/>
  <c r="I177" i="94"/>
  <c r="I209" i="100"/>
  <c r="U210" i="100"/>
  <c r="E210" i="100" s="1"/>
  <c r="V218" i="115"/>
  <c r="H218" i="115"/>
  <c r="H213" i="114"/>
  <c r="F217" i="112"/>
  <c r="X217" i="112"/>
  <c r="U213" i="111"/>
  <c r="E213" i="111" s="1"/>
  <c r="I212" i="111"/>
  <c r="U217" i="110"/>
  <c r="E217" i="110" s="1"/>
  <c r="I216" i="110"/>
  <c r="W217" i="110"/>
  <c r="U218" i="109"/>
  <c r="E218" i="109" s="1"/>
  <c r="I217" i="109"/>
  <c r="F217" i="108"/>
  <c r="X217" i="108"/>
  <c r="U217" i="107"/>
  <c r="E217" i="107" s="1"/>
  <c r="I216" i="107"/>
  <c r="U214" i="106"/>
  <c r="E214" i="106" s="1"/>
  <c r="I213" i="106"/>
  <c r="W214" i="106"/>
  <c r="F212" i="105"/>
  <c r="X212" i="105"/>
  <c r="F216" i="104"/>
  <c r="X216" i="104"/>
  <c r="U217" i="103"/>
  <c r="E217" i="103" s="1"/>
  <c r="I216" i="103"/>
  <c r="U218" i="102"/>
  <c r="E218" i="102" s="1"/>
  <c r="I217" i="102"/>
  <c r="V213" i="101"/>
  <c r="H213" i="101"/>
  <c r="U215" i="99"/>
  <c r="E215" i="99" s="1"/>
  <c r="I214" i="99"/>
  <c r="V181" i="98"/>
  <c r="H181" i="98"/>
  <c r="W217" i="103" l="1"/>
  <c r="W218" i="109"/>
  <c r="W213" i="111"/>
  <c r="W218" i="102"/>
  <c r="W217" i="107"/>
  <c r="F205" i="113"/>
  <c r="X205" i="113"/>
  <c r="W215" i="99"/>
  <c r="X175" i="95"/>
  <c r="F175" i="95"/>
  <c r="W178" i="94"/>
  <c r="E178" i="94"/>
  <c r="W210" i="100"/>
  <c r="V210" i="100" s="1"/>
  <c r="H210" i="100"/>
  <c r="F218" i="115"/>
  <c r="X218" i="115"/>
  <c r="F213" i="114"/>
  <c r="X213" i="114"/>
  <c r="U218" i="112"/>
  <c r="E218" i="112" s="1"/>
  <c r="I217" i="112"/>
  <c r="V213" i="111"/>
  <c r="H213" i="111"/>
  <c r="V217" i="110"/>
  <c r="H217" i="110"/>
  <c r="V218" i="109"/>
  <c r="H218" i="109"/>
  <c r="U218" i="108"/>
  <c r="E218" i="108" s="1"/>
  <c r="I217" i="108"/>
  <c r="W218" i="108"/>
  <c r="V217" i="107"/>
  <c r="H217" i="107"/>
  <c r="V214" i="106"/>
  <c r="H214" i="106"/>
  <c r="U213" i="105"/>
  <c r="E213" i="105" s="1"/>
  <c r="I212" i="105"/>
  <c r="W213" i="105"/>
  <c r="U217" i="104"/>
  <c r="E217" i="104" s="1"/>
  <c r="I216" i="104"/>
  <c r="V217" i="103"/>
  <c r="H217" i="103"/>
  <c r="V218" i="102"/>
  <c r="H218" i="102"/>
  <c r="F213" i="101"/>
  <c r="X213" i="101"/>
  <c r="V215" i="99"/>
  <c r="H215" i="99"/>
  <c r="X181" i="98"/>
  <c r="F181" i="98"/>
  <c r="W217" i="104" l="1"/>
  <c r="U206" i="113"/>
  <c r="E206" i="113" s="1"/>
  <c r="I205" i="113"/>
  <c r="W206" i="113"/>
  <c r="W218" i="112"/>
  <c r="U176" i="95"/>
  <c r="I175" i="95"/>
  <c r="V178" i="94"/>
  <c r="H178" i="94"/>
  <c r="F210" i="100"/>
  <c r="X210" i="100"/>
  <c r="U219" i="115"/>
  <c r="E219" i="115" s="1"/>
  <c r="I218" i="115"/>
  <c r="U214" i="114"/>
  <c r="E214" i="114" s="1"/>
  <c r="I213" i="114"/>
  <c r="W214" i="114"/>
  <c r="V218" i="112"/>
  <c r="H218" i="112"/>
  <c r="F213" i="111"/>
  <c r="X213" i="111"/>
  <c r="F217" i="110"/>
  <c r="X217" i="110"/>
  <c r="F218" i="109"/>
  <c r="X218" i="109"/>
  <c r="V218" i="108"/>
  <c r="H218" i="108"/>
  <c r="F217" i="107"/>
  <c r="X217" i="107"/>
  <c r="F214" i="106"/>
  <c r="X214" i="106"/>
  <c r="V213" i="105"/>
  <c r="H213" i="105"/>
  <c r="V217" i="104"/>
  <c r="H217" i="104"/>
  <c r="F217" i="103"/>
  <c r="X217" i="103"/>
  <c r="F218" i="102"/>
  <c r="X218" i="102"/>
  <c r="U214" i="101"/>
  <c r="E214" i="101" s="1"/>
  <c r="I213" i="101"/>
  <c r="W214" i="101"/>
  <c r="F215" i="99"/>
  <c r="X215" i="99"/>
  <c r="U182" i="98"/>
  <c r="I181" i="98"/>
  <c r="V206" i="113" l="1"/>
  <c r="H206" i="113"/>
  <c r="W176" i="95"/>
  <c r="E176" i="95"/>
  <c r="X178" i="94"/>
  <c r="F178" i="94"/>
  <c r="W219" i="115"/>
  <c r="I210" i="100"/>
  <c r="U211" i="100"/>
  <c r="E211" i="100" s="1"/>
  <c r="V219" i="115"/>
  <c r="H219" i="115"/>
  <c r="V214" i="114"/>
  <c r="H214" i="114"/>
  <c r="F218" i="112"/>
  <c r="X218" i="112"/>
  <c r="U214" i="111"/>
  <c r="E214" i="111" s="1"/>
  <c r="I213" i="111"/>
  <c r="W214" i="111"/>
  <c r="U218" i="110"/>
  <c r="E218" i="110" s="1"/>
  <c r="I217" i="110"/>
  <c r="W218" i="110"/>
  <c r="U219" i="109"/>
  <c r="E219" i="109" s="1"/>
  <c r="I218" i="109"/>
  <c r="W219" i="109"/>
  <c r="F218" i="108"/>
  <c r="X218" i="108"/>
  <c r="U218" i="107"/>
  <c r="E218" i="107" s="1"/>
  <c r="I217" i="107"/>
  <c r="U215" i="106"/>
  <c r="E215" i="106" s="1"/>
  <c r="I214" i="106"/>
  <c r="F213" i="105"/>
  <c r="X213" i="105"/>
  <c r="F217" i="104"/>
  <c r="X217" i="104"/>
  <c r="U218" i="103"/>
  <c r="E218" i="103" s="1"/>
  <c r="I217" i="103"/>
  <c r="U219" i="102"/>
  <c r="E219" i="102" s="1"/>
  <c r="I218" i="102"/>
  <c r="W219" i="102"/>
  <c r="V214" i="101"/>
  <c r="H214" i="101"/>
  <c r="U216" i="99"/>
  <c r="E216" i="99" s="1"/>
  <c r="I215" i="99"/>
  <c r="W182" i="98"/>
  <c r="E182" i="98"/>
  <c r="W218" i="103" l="1"/>
  <c r="W215" i="106"/>
  <c r="W216" i="99"/>
  <c r="W218" i="107"/>
  <c r="F206" i="113"/>
  <c r="X206" i="113"/>
  <c r="V176" i="95"/>
  <c r="H176" i="95"/>
  <c r="U179" i="94"/>
  <c r="I178" i="94"/>
  <c r="W211" i="100"/>
  <c r="V211" i="100" s="1"/>
  <c r="H211" i="100"/>
  <c r="F219" i="115"/>
  <c r="X219" i="115"/>
  <c r="F214" i="114"/>
  <c r="X214" i="114"/>
  <c r="U219" i="112"/>
  <c r="E219" i="112" s="1"/>
  <c r="I218" i="112"/>
  <c r="V214" i="111"/>
  <c r="H214" i="111"/>
  <c r="V218" i="110"/>
  <c r="H218" i="110"/>
  <c r="V219" i="109"/>
  <c r="H219" i="109"/>
  <c r="U219" i="108"/>
  <c r="E219" i="108" s="1"/>
  <c r="I218" i="108"/>
  <c r="W219" i="108"/>
  <c r="V218" i="107"/>
  <c r="H218" i="107"/>
  <c r="V215" i="106"/>
  <c r="H215" i="106"/>
  <c r="U214" i="105"/>
  <c r="E214" i="105" s="1"/>
  <c r="I213" i="105"/>
  <c r="W214" i="105"/>
  <c r="U218" i="104"/>
  <c r="E218" i="104" s="1"/>
  <c r="I217" i="104"/>
  <c r="V218" i="103"/>
  <c r="H218" i="103"/>
  <c r="V219" i="102"/>
  <c r="H219" i="102"/>
  <c r="F214" i="101"/>
  <c r="X214" i="101"/>
  <c r="V216" i="99"/>
  <c r="H216" i="99"/>
  <c r="V182" i="98"/>
  <c r="H182" i="98"/>
  <c r="W218" i="104" l="1"/>
  <c r="U207" i="113"/>
  <c r="E207" i="113" s="1"/>
  <c r="I206" i="113"/>
  <c r="W207" i="113"/>
  <c r="W219" i="112"/>
  <c r="X176" i="95"/>
  <c r="F176" i="95"/>
  <c r="W179" i="94"/>
  <c r="E179" i="94"/>
  <c r="F211" i="100"/>
  <c r="X211" i="100"/>
  <c r="U220" i="115"/>
  <c r="E220" i="115" s="1"/>
  <c r="I219" i="115"/>
  <c r="U215" i="114"/>
  <c r="E215" i="114" s="1"/>
  <c r="I214" i="114"/>
  <c r="W215" i="114"/>
  <c r="V219" i="112"/>
  <c r="H219" i="112"/>
  <c r="F214" i="111"/>
  <c r="X214" i="111"/>
  <c r="F218" i="110"/>
  <c r="X218" i="110"/>
  <c r="F219" i="109"/>
  <c r="X219" i="109"/>
  <c r="V219" i="108"/>
  <c r="H219" i="108"/>
  <c r="F218" i="107"/>
  <c r="X218" i="107"/>
  <c r="F215" i="106"/>
  <c r="X215" i="106"/>
  <c r="V214" i="105"/>
  <c r="H214" i="105"/>
  <c r="V218" i="104"/>
  <c r="H218" i="104"/>
  <c r="F218" i="103"/>
  <c r="X218" i="103"/>
  <c r="F219" i="102"/>
  <c r="X219" i="102"/>
  <c r="U215" i="101"/>
  <c r="E215" i="101" s="1"/>
  <c r="I214" i="101"/>
  <c r="W215" i="101"/>
  <c r="F216" i="99"/>
  <c r="X216" i="99"/>
  <c r="X182" i="98"/>
  <c r="F182" i="98"/>
  <c r="H207" i="113" l="1"/>
  <c r="V207" i="113"/>
  <c r="W220" i="115"/>
  <c r="V220" i="115" s="1"/>
  <c r="U177" i="95"/>
  <c r="I176" i="95"/>
  <c r="V179" i="94"/>
  <c r="H179" i="94"/>
  <c r="I211" i="100"/>
  <c r="U212" i="100"/>
  <c r="E212" i="100" s="1"/>
  <c r="H220" i="115"/>
  <c r="V215" i="114"/>
  <c r="H215" i="114"/>
  <c r="F219" i="112"/>
  <c r="X219" i="112"/>
  <c r="U215" i="111"/>
  <c r="E215" i="111" s="1"/>
  <c r="I214" i="111"/>
  <c r="W215" i="111"/>
  <c r="U219" i="110"/>
  <c r="E219" i="110" s="1"/>
  <c r="I218" i="110"/>
  <c r="U220" i="109"/>
  <c r="E220" i="109" s="1"/>
  <c r="I219" i="109"/>
  <c r="W220" i="109"/>
  <c r="F219" i="108"/>
  <c r="X219" i="108"/>
  <c r="U219" i="107"/>
  <c r="E219" i="107" s="1"/>
  <c r="I218" i="107"/>
  <c r="U216" i="106"/>
  <c r="E216" i="106" s="1"/>
  <c r="I215" i="106"/>
  <c r="W216" i="106"/>
  <c r="F214" i="105"/>
  <c r="X214" i="105"/>
  <c r="F218" i="104"/>
  <c r="X218" i="104"/>
  <c r="U219" i="103"/>
  <c r="E219" i="103" s="1"/>
  <c r="I218" i="103"/>
  <c r="U220" i="102"/>
  <c r="E220" i="102" s="1"/>
  <c r="I219" i="102"/>
  <c r="V215" i="101"/>
  <c r="H215" i="101"/>
  <c r="U217" i="99"/>
  <c r="E217" i="99" s="1"/>
  <c r="I216" i="99"/>
  <c r="U183" i="98"/>
  <c r="I182" i="98"/>
  <c r="W220" i="102" l="1"/>
  <c r="W219" i="110"/>
  <c r="W219" i="103"/>
  <c r="W217" i="99"/>
  <c r="W219" i="107"/>
  <c r="X207" i="113"/>
  <c r="F207" i="113"/>
  <c r="W177" i="95"/>
  <c r="E177" i="95"/>
  <c r="X179" i="94"/>
  <c r="F179" i="94"/>
  <c r="W212" i="100"/>
  <c r="V212" i="100" s="1"/>
  <c r="H212" i="100"/>
  <c r="F220" i="115"/>
  <c r="X220" i="115"/>
  <c r="F215" i="114"/>
  <c r="X215" i="114"/>
  <c r="U220" i="112"/>
  <c r="E220" i="112" s="1"/>
  <c r="I219" i="112"/>
  <c r="V215" i="111"/>
  <c r="H215" i="111"/>
  <c r="V219" i="110"/>
  <c r="H219" i="110"/>
  <c r="V220" i="109"/>
  <c r="H220" i="109"/>
  <c r="U220" i="108"/>
  <c r="E220" i="108" s="1"/>
  <c r="I219" i="108"/>
  <c r="V219" i="107"/>
  <c r="H219" i="107"/>
  <c r="V216" i="106"/>
  <c r="H216" i="106"/>
  <c r="U215" i="105"/>
  <c r="E215" i="105" s="1"/>
  <c r="I214" i="105"/>
  <c r="W215" i="105"/>
  <c r="U219" i="104"/>
  <c r="E219" i="104" s="1"/>
  <c r="I218" i="104"/>
  <c r="V219" i="103"/>
  <c r="H219" i="103"/>
  <c r="V220" i="102"/>
  <c r="H220" i="102"/>
  <c r="F215" i="101"/>
  <c r="X215" i="101"/>
  <c r="V217" i="99"/>
  <c r="H217" i="99"/>
  <c r="W183" i="98"/>
  <c r="E183" i="98"/>
  <c r="U208" i="113" l="1"/>
  <c r="E208" i="113" s="1"/>
  <c r="I207" i="113"/>
  <c r="W208" i="113"/>
  <c r="W220" i="112"/>
  <c r="V177" i="95"/>
  <c r="H177" i="95"/>
  <c r="U180" i="94"/>
  <c r="I179" i="94"/>
  <c r="W219" i="104"/>
  <c r="W220" i="108"/>
  <c r="V220" i="108" s="1"/>
  <c r="F212" i="100"/>
  <c r="X212" i="100"/>
  <c r="U221" i="115"/>
  <c r="E221" i="115" s="1"/>
  <c r="I220" i="115"/>
  <c r="W221" i="115"/>
  <c r="U216" i="114"/>
  <c r="E216" i="114" s="1"/>
  <c r="I215" i="114"/>
  <c r="V220" i="112"/>
  <c r="H220" i="112"/>
  <c r="F215" i="111"/>
  <c r="X215" i="111"/>
  <c r="F219" i="110"/>
  <c r="X219" i="110"/>
  <c r="F220" i="109"/>
  <c r="X220" i="109"/>
  <c r="H220" i="108"/>
  <c r="F219" i="107"/>
  <c r="X219" i="107"/>
  <c r="F216" i="106"/>
  <c r="X216" i="106"/>
  <c r="V215" i="105"/>
  <c r="H215" i="105"/>
  <c r="V219" i="104"/>
  <c r="H219" i="104"/>
  <c r="F219" i="103"/>
  <c r="X219" i="103"/>
  <c r="F220" i="102"/>
  <c r="X220" i="102"/>
  <c r="U216" i="101"/>
  <c r="E216" i="101" s="1"/>
  <c r="I215" i="101"/>
  <c r="F217" i="99"/>
  <c r="X217" i="99"/>
  <c r="V183" i="98"/>
  <c r="H183" i="98"/>
  <c r="V208" i="113" l="1"/>
  <c r="H208" i="113"/>
  <c r="W216" i="114"/>
  <c r="V216" i="114" s="1"/>
  <c r="W216" i="101"/>
  <c r="X177" i="95"/>
  <c r="F177" i="95"/>
  <c r="W180" i="94"/>
  <c r="E180" i="94"/>
  <c r="I212" i="100"/>
  <c r="U213" i="100"/>
  <c r="E213" i="100" s="1"/>
  <c r="V221" i="115"/>
  <c r="H221" i="115"/>
  <c r="H216" i="114"/>
  <c r="F220" i="112"/>
  <c r="X220" i="112"/>
  <c r="U216" i="111"/>
  <c r="E216" i="111" s="1"/>
  <c r="I215" i="111"/>
  <c r="U220" i="110"/>
  <c r="E220" i="110" s="1"/>
  <c r="I219" i="110"/>
  <c r="U221" i="109"/>
  <c r="E221" i="109" s="1"/>
  <c r="I220" i="109"/>
  <c r="W221" i="109"/>
  <c r="F220" i="108"/>
  <c r="X220" i="108"/>
  <c r="U220" i="107"/>
  <c r="E220" i="107" s="1"/>
  <c r="I219" i="107"/>
  <c r="W220" i="107"/>
  <c r="U217" i="106"/>
  <c r="E217" i="106" s="1"/>
  <c r="I216" i="106"/>
  <c r="F215" i="105"/>
  <c r="X215" i="105"/>
  <c r="F219" i="104"/>
  <c r="X219" i="104"/>
  <c r="U220" i="103"/>
  <c r="E220" i="103" s="1"/>
  <c r="I219" i="103"/>
  <c r="U221" i="102"/>
  <c r="E221" i="102" s="1"/>
  <c r="I220" i="102"/>
  <c r="V216" i="101"/>
  <c r="H216" i="101"/>
  <c r="U218" i="99"/>
  <c r="E218" i="99" s="1"/>
  <c r="I217" i="99"/>
  <c r="X183" i="98"/>
  <c r="F183" i="98"/>
  <c r="W221" i="102" l="1"/>
  <c r="W217" i="106"/>
  <c r="W216" i="111"/>
  <c r="W220" i="103"/>
  <c r="W220" i="110"/>
  <c r="F208" i="113"/>
  <c r="X208" i="113"/>
  <c r="U178" i="95"/>
  <c r="I177" i="95"/>
  <c r="V180" i="94"/>
  <c r="H180" i="94"/>
  <c r="W218" i="99"/>
  <c r="V218" i="99" s="1"/>
  <c r="W213" i="100"/>
  <c r="V213" i="100" s="1"/>
  <c r="H213" i="100"/>
  <c r="F221" i="115"/>
  <c r="X221" i="115"/>
  <c r="F216" i="114"/>
  <c r="X216" i="114"/>
  <c r="U221" i="112"/>
  <c r="E221" i="112" s="1"/>
  <c r="I220" i="112"/>
  <c r="V216" i="111"/>
  <c r="H216" i="111"/>
  <c r="V220" i="110"/>
  <c r="H220" i="110"/>
  <c r="V221" i="109"/>
  <c r="H221" i="109"/>
  <c r="U221" i="108"/>
  <c r="E221" i="108" s="1"/>
  <c r="I220" i="108"/>
  <c r="W221" i="108"/>
  <c r="V220" i="107"/>
  <c r="H220" i="107"/>
  <c r="V217" i="106"/>
  <c r="H217" i="106"/>
  <c r="U216" i="105"/>
  <c r="E216" i="105" s="1"/>
  <c r="I215" i="105"/>
  <c r="U220" i="104"/>
  <c r="E220" i="104" s="1"/>
  <c r="I219" i="104"/>
  <c r="V220" i="103"/>
  <c r="H220" i="103"/>
  <c r="V221" i="102"/>
  <c r="H221" i="102"/>
  <c r="F216" i="101"/>
  <c r="X216" i="101"/>
  <c r="H218" i="99"/>
  <c r="U184" i="98"/>
  <c r="I183" i="98"/>
  <c r="W220" i="104" l="1"/>
  <c r="W221" i="112"/>
  <c r="U209" i="113"/>
  <c r="E209" i="113" s="1"/>
  <c r="I208" i="113"/>
  <c r="W209" i="113"/>
  <c r="W216" i="105"/>
  <c r="V216" i="105" s="1"/>
  <c r="W178" i="95"/>
  <c r="E178" i="95"/>
  <c r="X180" i="94"/>
  <c r="F180" i="94"/>
  <c r="F213" i="100"/>
  <c r="X213" i="100"/>
  <c r="U222" i="115"/>
  <c r="E222" i="115" s="1"/>
  <c r="I221" i="115"/>
  <c r="W222" i="115"/>
  <c r="U217" i="114"/>
  <c r="E217" i="114" s="1"/>
  <c r="I216" i="114"/>
  <c r="V221" i="112"/>
  <c r="H221" i="112"/>
  <c r="F216" i="111"/>
  <c r="X216" i="111"/>
  <c r="F220" i="110"/>
  <c r="X220" i="110"/>
  <c r="F221" i="109"/>
  <c r="X221" i="109"/>
  <c r="V221" i="108"/>
  <c r="H221" i="108"/>
  <c r="F220" i="107"/>
  <c r="X220" i="107"/>
  <c r="F217" i="106"/>
  <c r="X217" i="106"/>
  <c r="H216" i="105"/>
  <c r="V220" i="104"/>
  <c r="H220" i="104"/>
  <c r="F220" i="103"/>
  <c r="X220" i="103"/>
  <c r="F221" i="102"/>
  <c r="X221" i="102"/>
  <c r="U217" i="101"/>
  <c r="E217" i="101" s="1"/>
  <c r="I216" i="101"/>
  <c r="F218" i="99"/>
  <c r="X218" i="99"/>
  <c r="W184" i="98"/>
  <c r="E184" i="98"/>
  <c r="V209" i="113" l="1"/>
  <c r="H209" i="113"/>
  <c r="W217" i="101"/>
  <c r="W217" i="114"/>
  <c r="V217" i="114" s="1"/>
  <c r="V178" i="95"/>
  <c r="H178" i="95"/>
  <c r="U181" i="94"/>
  <c r="I180" i="94"/>
  <c r="I213" i="100"/>
  <c r="U214" i="100"/>
  <c r="E214" i="100" s="1"/>
  <c r="V222" i="115"/>
  <c r="H222" i="115"/>
  <c r="H217" i="114"/>
  <c r="F221" i="112"/>
  <c r="X221" i="112"/>
  <c r="U217" i="111"/>
  <c r="E217" i="111" s="1"/>
  <c r="I216" i="111"/>
  <c r="U221" i="110"/>
  <c r="E221" i="110" s="1"/>
  <c r="I220" i="110"/>
  <c r="U222" i="109"/>
  <c r="E222" i="109" s="1"/>
  <c r="I221" i="109"/>
  <c r="F221" i="108"/>
  <c r="X221" i="108"/>
  <c r="U221" i="107"/>
  <c r="E221" i="107" s="1"/>
  <c r="I220" i="107"/>
  <c r="U218" i="106"/>
  <c r="E218" i="106" s="1"/>
  <c r="I217" i="106"/>
  <c r="F216" i="105"/>
  <c r="X216" i="105"/>
  <c r="F220" i="104"/>
  <c r="X220" i="104"/>
  <c r="U221" i="103"/>
  <c r="E221" i="103" s="1"/>
  <c r="I220" i="103"/>
  <c r="W221" i="103"/>
  <c r="U222" i="102"/>
  <c r="E222" i="102" s="1"/>
  <c r="I221" i="102"/>
  <c r="V217" i="101"/>
  <c r="H217" i="101"/>
  <c r="U219" i="99"/>
  <c r="E219" i="99" s="1"/>
  <c r="I218" i="99"/>
  <c r="V184" i="98"/>
  <c r="H184" i="98"/>
  <c r="W221" i="110" l="1"/>
  <c r="W222" i="102"/>
  <c r="W218" i="106"/>
  <c r="W222" i="109"/>
  <c r="V222" i="109" s="1"/>
  <c r="W217" i="111"/>
  <c r="V217" i="111" s="1"/>
  <c r="W221" i="107"/>
  <c r="V221" i="107" s="1"/>
  <c r="W219" i="99"/>
  <c r="F209" i="113"/>
  <c r="X209" i="113"/>
  <c r="X178" i="95"/>
  <c r="F178" i="95"/>
  <c r="W181" i="94"/>
  <c r="E181" i="94"/>
  <c r="W214" i="100"/>
  <c r="V214" i="100" s="1"/>
  <c r="H214" i="100"/>
  <c r="F222" i="115"/>
  <c r="X222" i="115"/>
  <c r="F217" i="114"/>
  <c r="X217" i="114"/>
  <c r="U222" i="112"/>
  <c r="E222" i="112" s="1"/>
  <c r="I221" i="112"/>
  <c r="H217" i="111"/>
  <c r="V221" i="110"/>
  <c r="H221" i="110"/>
  <c r="H222" i="109"/>
  <c r="U222" i="108"/>
  <c r="E222" i="108" s="1"/>
  <c r="I221" i="108"/>
  <c r="W222" i="108"/>
  <c r="H221" i="107"/>
  <c r="V218" i="106"/>
  <c r="H218" i="106"/>
  <c r="U217" i="105"/>
  <c r="E217" i="105" s="1"/>
  <c r="I216" i="105"/>
  <c r="U221" i="104"/>
  <c r="E221" i="104" s="1"/>
  <c r="I220" i="104"/>
  <c r="V221" i="103"/>
  <c r="H221" i="103"/>
  <c r="V222" i="102"/>
  <c r="H222" i="102"/>
  <c r="F217" i="101"/>
  <c r="X217" i="101"/>
  <c r="V219" i="99"/>
  <c r="H219" i="99"/>
  <c r="X184" i="98"/>
  <c r="F184" i="98"/>
  <c r="W217" i="105" l="1"/>
  <c r="W221" i="104"/>
  <c r="U210" i="113"/>
  <c r="E210" i="113" s="1"/>
  <c r="I209" i="113"/>
  <c r="W210" i="113"/>
  <c r="W222" i="112"/>
  <c r="V222" i="112" s="1"/>
  <c r="U179" i="95"/>
  <c r="I178" i="95"/>
  <c r="V181" i="94"/>
  <c r="H181" i="94"/>
  <c r="F214" i="100"/>
  <c r="X214" i="100"/>
  <c r="U223" i="115"/>
  <c r="E223" i="115" s="1"/>
  <c r="I222" i="115"/>
  <c r="U218" i="114"/>
  <c r="E218" i="114" s="1"/>
  <c r="I217" i="114"/>
  <c r="H222" i="112"/>
  <c r="F217" i="111"/>
  <c r="X217" i="111"/>
  <c r="F221" i="110"/>
  <c r="X221" i="110"/>
  <c r="F222" i="109"/>
  <c r="X222" i="109"/>
  <c r="V222" i="108"/>
  <c r="H222" i="108"/>
  <c r="F221" i="107"/>
  <c r="X221" i="107"/>
  <c r="F218" i="106"/>
  <c r="X218" i="106"/>
  <c r="V217" i="105"/>
  <c r="H217" i="105"/>
  <c r="V221" i="104"/>
  <c r="H221" i="104"/>
  <c r="F221" i="103"/>
  <c r="X221" i="103"/>
  <c r="F222" i="102"/>
  <c r="X222" i="102"/>
  <c r="U218" i="101"/>
  <c r="E218" i="101" s="1"/>
  <c r="I217" i="101"/>
  <c r="F219" i="99"/>
  <c r="X219" i="99"/>
  <c r="U185" i="98"/>
  <c r="I184" i="98"/>
  <c r="W223" i="115" l="1"/>
  <c r="V210" i="113"/>
  <c r="H210" i="113"/>
  <c r="W218" i="101"/>
  <c r="W218" i="114"/>
  <c r="V218" i="114" s="1"/>
  <c r="W179" i="95"/>
  <c r="E179" i="95"/>
  <c r="X181" i="94"/>
  <c r="F181" i="94"/>
  <c r="I214" i="100"/>
  <c r="U215" i="100"/>
  <c r="E215" i="100" s="1"/>
  <c r="V223" i="115"/>
  <c r="H223" i="115"/>
  <c r="H218" i="114"/>
  <c r="F222" i="112"/>
  <c r="X222" i="112"/>
  <c r="U218" i="111"/>
  <c r="E218" i="111" s="1"/>
  <c r="I217" i="111"/>
  <c r="U222" i="110"/>
  <c r="E222" i="110" s="1"/>
  <c r="I221" i="110"/>
  <c r="W222" i="110"/>
  <c r="U223" i="109"/>
  <c r="E223" i="109" s="1"/>
  <c r="I222" i="109"/>
  <c r="F222" i="108"/>
  <c r="X222" i="108"/>
  <c r="U222" i="107"/>
  <c r="E222" i="107" s="1"/>
  <c r="I221" i="107"/>
  <c r="U219" i="106"/>
  <c r="E219" i="106" s="1"/>
  <c r="I218" i="106"/>
  <c r="W219" i="106"/>
  <c r="F217" i="105"/>
  <c r="X217" i="105"/>
  <c r="F221" i="104"/>
  <c r="X221" i="104"/>
  <c r="U222" i="103"/>
  <c r="E222" i="103" s="1"/>
  <c r="I221" i="103"/>
  <c r="U223" i="102"/>
  <c r="E223" i="102" s="1"/>
  <c r="I222" i="102"/>
  <c r="V218" i="101"/>
  <c r="H218" i="101"/>
  <c r="U220" i="99"/>
  <c r="E220" i="99" s="1"/>
  <c r="I219" i="99"/>
  <c r="W185" i="98"/>
  <c r="E185" i="98"/>
  <c r="W222" i="103" l="1"/>
  <c r="W223" i="109"/>
  <c r="W218" i="111"/>
  <c r="W223" i="102"/>
  <c r="W220" i="99"/>
  <c r="V220" i="99" s="1"/>
  <c r="F210" i="113"/>
  <c r="X210" i="113"/>
  <c r="V179" i="95"/>
  <c r="H179" i="95"/>
  <c r="U182" i="94"/>
  <c r="I181" i="94"/>
  <c r="W215" i="100"/>
  <c r="V215" i="100" s="1"/>
  <c r="H215" i="100"/>
  <c r="W222" i="107"/>
  <c r="H222" i="107" s="1"/>
  <c r="F223" i="115"/>
  <c r="X223" i="115"/>
  <c r="F218" i="114"/>
  <c r="X218" i="114"/>
  <c r="U223" i="112"/>
  <c r="E223" i="112" s="1"/>
  <c r="I222" i="112"/>
  <c r="V218" i="111"/>
  <c r="H218" i="111"/>
  <c r="V222" i="110"/>
  <c r="H222" i="110"/>
  <c r="V223" i="109"/>
  <c r="H223" i="109"/>
  <c r="U223" i="108"/>
  <c r="E223" i="108" s="1"/>
  <c r="I222" i="108"/>
  <c r="W223" i="108"/>
  <c r="V219" i="106"/>
  <c r="H219" i="106"/>
  <c r="U218" i="105"/>
  <c r="E218" i="105" s="1"/>
  <c r="I217" i="105"/>
  <c r="W218" i="105"/>
  <c r="U222" i="104"/>
  <c r="E222" i="104" s="1"/>
  <c r="I221" i="104"/>
  <c r="V222" i="103"/>
  <c r="H222" i="103"/>
  <c r="V223" i="102"/>
  <c r="H223" i="102"/>
  <c r="F218" i="101"/>
  <c r="X218" i="101"/>
  <c r="H220" i="99"/>
  <c r="V185" i="98"/>
  <c r="H185" i="98"/>
  <c r="W223" i="112" l="1"/>
  <c r="U211" i="113"/>
  <c r="E211" i="113" s="1"/>
  <c r="I210" i="113"/>
  <c r="W211" i="113"/>
  <c r="W222" i="104"/>
  <c r="V222" i="104" s="1"/>
  <c r="X179" i="95"/>
  <c r="F179" i="95"/>
  <c r="W182" i="94"/>
  <c r="E182" i="94"/>
  <c r="V222" i="107"/>
  <c r="X222" i="107" s="1"/>
  <c r="F215" i="100"/>
  <c r="X215" i="100"/>
  <c r="U224" i="115"/>
  <c r="E224" i="115" s="1"/>
  <c r="I223" i="115"/>
  <c r="W224" i="115"/>
  <c r="U219" i="114"/>
  <c r="E219" i="114" s="1"/>
  <c r="I218" i="114"/>
  <c r="V223" i="112"/>
  <c r="H223" i="112"/>
  <c r="F218" i="111"/>
  <c r="X218" i="111"/>
  <c r="F222" i="110"/>
  <c r="X222" i="110"/>
  <c r="F223" i="109"/>
  <c r="X223" i="109"/>
  <c r="V223" i="108"/>
  <c r="H223" i="108"/>
  <c r="F222" i="107"/>
  <c r="F219" i="106"/>
  <c r="X219" i="106"/>
  <c r="V218" i="105"/>
  <c r="H218" i="105"/>
  <c r="H222" i="104"/>
  <c r="F222" i="103"/>
  <c r="X222" i="103"/>
  <c r="F223" i="102"/>
  <c r="X223" i="102"/>
  <c r="U219" i="101"/>
  <c r="E219" i="101" s="1"/>
  <c r="I218" i="101"/>
  <c r="F220" i="99"/>
  <c r="X220" i="99"/>
  <c r="X185" i="98"/>
  <c r="F185" i="98"/>
  <c r="V211" i="113" l="1"/>
  <c r="H211" i="113"/>
  <c r="W219" i="101"/>
  <c r="W219" i="114"/>
  <c r="V219" i="114" s="1"/>
  <c r="U180" i="95"/>
  <c r="I179" i="95"/>
  <c r="V182" i="94"/>
  <c r="H182" i="94"/>
  <c r="I215" i="100"/>
  <c r="U216" i="100"/>
  <c r="E216" i="100" s="1"/>
  <c r="V224" i="115"/>
  <c r="H224" i="115"/>
  <c r="H219" i="114"/>
  <c r="F223" i="112"/>
  <c r="X223" i="112"/>
  <c r="U219" i="111"/>
  <c r="E219" i="111" s="1"/>
  <c r="I218" i="111"/>
  <c r="U223" i="110"/>
  <c r="E223" i="110" s="1"/>
  <c r="I222" i="110"/>
  <c r="U224" i="109"/>
  <c r="E224" i="109" s="1"/>
  <c r="I223" i="109"/>
  <c r="W224" i="109"/>
  <c r="F223" i="108"/>
  <c r="X223" i="108"/>
  <c r="U223" i="107"/>
  <c r="E223" i="107" s="1"/>
  <c r="I222" i="107"/>
  <c r="W223" i="107"/>
  <c r="U220" i="106"/>
  <c r="E220" i="106" s="1"/>
  <c r="I219" i="106"/>
  <c r="F218" i="105"/>
  <c r="X218" i="105"/>
  <c r="F222" i="104"/>
  <c r="X222" i="104"/>
  <c r="U223" i="103"/>
  <c r="E223" i="103" s="1"/>
  <c r="I222" i="103"/>
  <c r="U224" i="102"/>
  <c r="E224" i="102" s="1"/>
  <c r="I223" i="102"/>
  <c r="V219" i="101"/>
  <c r="H219" i="101"/>
  <c r="U221" i="99"/>
  <c r="E221" i="99" s="1"/>
  <c r="I220" i="99"/>
  <c r="U186" i="98"/>
  <c r="I185" i="98"/>
  <c r="W224" i="102" l="1"/>
  <c r="W220" i="106"/>
  <c r="W219" i="111"/>
  <c r="W223" i="103"/>
  <c r="W223" i="110"/>
  <c r="V223" i="110" s="1"/>
  <c r="F211" i="113"/>
  <c r="X211" i="113"/>
  <c r="W180" i="95"/>
  <c r="E180" i="95"/>
  <c r="X182" i="94"/>
  <c r="F182" i="94"/>
  <c r="W216" i="100"/>
  <c r="V216" i="100" s="1"/>
  <c r="H216" i="100"/>
  <c r="F224" i="115"/>
  <c r="X224" i="115"/>
  <c r="F219" i="114"/>
  <c r="X219" i="114"/>
  <c r="U224" i="112"/>
  <c r="E224" i="112" s="1"/>
  <c r="I223" i="112"/>
  <c r="V219" i="111"/>
  <c r="H219" i="111"/>
  <c r="H223" i="110"/>
  <c r="V224" i="109"/>
  <c r="H224" i="109"/>
  <c r="U224" i="108"/>
  <c r="E224" i="108" s="1"/>
  <c r="I223" i="108"/>
  <c r="W224" i="108"/>
  <c r="V223" i="107"/>
  <c r="H223" i="107"/>
  <c r="V220" i="106"/>
  <c r="H220" i="106"/>
  <c r="U219" i="105"/>
  <c r="E219" i="105" s="1"/>
  <c r="I218" i="105"/>
  <c r="W219" i="105"/>
  <c r="U223" i="104"/>
  <c r="E223" i="104" s="1"/>
  <c r="I222" i="104"/>
  <c r="V223" i="103"/>
  <c r="H223" i="103"/>
  <c r="V224" i="102"/>
  <c r="H224" i="102"/>
  <c r="W221" i="99"/>
  <c r="V221" i="99" s="1"/>
  <c r="F219" i="101"/>
  <c r="X219" i="101"/>
  <c r="W186" i="98"/>
  <c r="E186" i="98"/>
  <c r="W223" i="104" l="1"/>
  <c r="U212" i="113"/>
  <c r="E212" i="113" s="1"/>
  <c r="I211" i="113"/>
  <c r="W212" i="113"/>
  <c r="W224" i="112"/>
  <c r="V180" i="95"/>
  <c r="H180" i="95"/>
  <c r="U183" i="94"/>
  <c r="I182" i="94"/>
  <c r="F216" i="100"/>
  <c r="X216" i="100"/>
  <c r="H221" i="99"/>
  <c r="U225" i="115"/>
  <c r="E225" i="115" s="1"/>
  <c r="I224" i="115"/>
  <c r="W225" i="115"/>
  <c r="U220" i="114"/>
  <c r="E220" i="114" s="1"/>
  <c r="I219" i="114"/>
  <c r="V224" i="112"/>
  <c r="H224" i="112"/>
  <c r="F219" i="111"/>
  <c r="X219" i="111"/>
  <c r="F223" i="110"/>
  <c r="X223" i="110"/>
  <c r="F224" i="109"/>
  <c r="X224" i="109"/>
  <c r="V224" i="108"/>
  <c r="H224" i="108"/>
  <c r="F223" i="107"/>
  <c r="X223" i="107"/>
  <c r="F220" i="106"/>
  <c r="X220" i="106"/>
  <c r="V219" i="105"/>
  <c r="H219" i="105"/>
  <c r="V223" i="104"/>
  <c r="H223" i="104"/>
  <c r="F223" i="103"/>
  <c r="X223" i="103"/>
  <c r="F224" i="102"/>
  <c r="X224" i="102"/>
  <c r="U220" i="101"/>
  <c r="E220" i="101" s="1"/>
  <c r="I219" i="101"/>
  <c r="W220" i="101"/>
  <c r="F221" i="99"/>
  <c r="X221" i="99"/>
  <c r="V186" i="98"/>
  <c r="H186" i="98"/>
  <c r="V212" i="113" l="1"/>
  <c r="H212" i="113"/>
  <c r="W220" i="114"/>
  <c r="X180" i="95"/>
  <c r="F180" i="95"/>
  <c r="W183" i="94"/>
  <c r="E183" i="94"/>
  <c r="I216" i="100"/>
  <c r="U217" i="100"/>
  <c r="E217" i="100" s="1"/>
  <c r="V225" i="115"/>
  <c r="H225" i="115"/>
  <c r="V220" i="114"/>
  <c r="H220" i="114"/>
  <c r="F224" i="112"/>
  <c r="X224" i="112"/>
  <c r="U220" i="111"/>
  <c r="E220" i="111" s="1"/>
  <c r="I219" i="111"/>
  <c r="U224" i="110"/>
  <c r="E224" i="110" s="1"/>
  <c r="I223" i="110"/>
  <c r="U225" i="109"/>
  <c r="E225" i="109" s="1"/>
  <c r="I224" i="109"/>
  <c r="F224" i="108"/>
  <c r="X224" i="108"/>
  <c r="U224" i="107"/>
  <c r="E224" i="107" s="1"/>
  <c r="I223" i="107"/>
  <c r="U221" i="106"/>
  <c r="E221" i="106" s="1"/>
  <c r="I220" i="106"/>
  <c r="W221" i="106"/>
  <c r="F219" i="105"/>
  <c r="X219" i="105"/>
  <c r="F223" i="104"/>
  <c r="X223" i="104"/>
  <c r="U224" i="103"/>
  <c r="E224" i="103" s="1"/>
  <c r="I223" i="103"/>
  <c r="W224" i="103"/>
  <c r="U225" i="102"/>
  <c r="E225" i="102" s="1"/>
  <c r="I224" i="102"/>
  <c r="V220" i="101"/>
  <c r="H220" i="101"/>
  <c r="U222" i="99"/>
  <c r="E222" i="99" s="1"/>
  <c r="I221" i="99"/>
  <c r="X186" i="98"/>
  <c r="F186" i="98"/>
  <c r="W224" i="110" l="1"/>
  <c r="W225" i="102"/>
  <c r="W225" i="109"/>
  <c r="W220" i="111"/>
  <c r="W222" i="99"/>
  <c r="V222" i="99" s="1"/>
  <c r="W224" i="107"/>
  <c r="V224" i="107" s="1"/>
  <c r="F212" i="113"/>
  <c r="X212" i="113"/>
  <c r="U181" i="95"/>
  <c r="I180" i="95"/>
  <c r="V183" i="94"/>
  <c r="H183" i="94"/>
  <c r="W217" i="100"/>
  <c r="V217" i="100" s="1"/>
  <c r="H217" i="100"/>
  <c r="F225" i="115"/>
  <c r="X225" i="115"/>
  <c r="F220" i="114"/>
  <c r="X220" i="114"/>
  <c r="U225" i="112"/>
  <c r="E225" i="112" s="1"/>
  <c r="I224" i="112"/>
  <c r="V220" i="111"/>
  <c r="H220" i="111"/>
  <c r="V224" i="110"/>
  <c r="H224" i="110"/>
  <c r="V225" i="109"/>
  <c r="H225" i="109"/>
  <c r="U225" i="108"/>
  <c r="E225" i="108" s="1"/>
  <c r="I224" i="108"/>
  <c r="H224" i="107"/>
  <c r="V221" i="106"/>
  <c r="H221" i="106"/>
  <c r="U220" i="105"/>
  <c r="E220" i="105" s="1"/>
  <c r="I219" i="105"/>
  <c r="U224" i="104"/>
  <c r="E224" i="104" s="1"/>
  <c r="I223" i="104"/>
  <c r="W224" i="104"/>
  <c r="V224" i="103"/>
  <c r="H224" i="103"/>
  <c r="V225" i="102"/>
  <c r="H225" i="102"/>
  <c r="F220" i="101"/>
  <c r="X220" i="101"/>
  <c r="H222" i="99"/>
  <c r="U187" i="98"/>
  <c r="I186" i="98"/>
  <c r="W220" i="105" l="1"/>
  <c r="W225" i="108"/>
  <c r="U213" i="113"/>
  <c r="E213" i="113" s="1"/>
  <c r="I212" i="113"/>
  <c r="W213" i="113"/>
  <c r="W181" i="95"/>
  <c r="E181" i="95"/>
  <c r="X183" i="94"/>
  <c r="F183" i="94"/>
  <c r="F217" i="100"/>
  <c r="X217" i="100"/>
  <c r="W225" i="112"/>
  <c r="V225" i="112" s="1"/>
  <c r="U226" i="115"/>
  <c r="E226" i="115" s="1"/>
  <c r="I225" i="115"/>
  <c r="W226" i="115"/>
  <c r="U221" i="114"/>
  <c r="E221" i="114" s="1"/>
  <c r="I220" i="114"/>
  <c r="H225" i="112"/>
  <c r="F220" i="111"/>
  <c r="X220" i="111"/>
  <c r="F224" i="110"/>
  <c r="X224" i="110"/>
  <c r="F225" i="109"/>
  <c r="X225" i="109"/>
  <c r="V225" i="108"/>
  <c r="H225" i="108"/>
  <c r="F224" i="107"/>
  <c r="X224" i="107"/>
  <c r="F221" i="106"/>
  <c r="X221" i="106"/>
  <c r="V220" i="105"/>
  <c r="H220" i="105"/>
  <c r="V224" i="104"/>
  <c r="H224" i="104"/>
  <c r="F224" i="103"/>
  <c r="X224" i="103"/>
  <c r="F225" i="102"/>
  <c r="X225" i="102"/>
  <c r="U221" i="101"/>
  <c r="E221" i="101" s="1"/>
  <c r="I220" i="101"/>
  <c r="F222" i="99"/>
  <c r="X222" i="99"/>
  <c r="W187" i="98"/>
  <c r="E187" i="98"/>
  <c r="V213" i="113" l="1"/>
  <c r="H213" i="113"/>
  <c r="W221" i="101"/>
  <c r="W221" i="114"/>
  <c r="V221" i="114" s="1"/>
  <c r="V181" i="95"/>
  <c r="H181" i="95"/>
  <c r="U184" i="94"/>
  <c r="I183" i="94"/>
  <c r="I217" i="100"/>
  <c r="U218" i="100"/>
  <c r="E218" i="100" s="1"/>
  <c r="V226" i="115"/>
  <c r="H226" i="115"/>
  <c r="H221" i="114"/>
  <c r="F225" i="112"/>
  <c r="X225" i="112"/>
  <c r="U221" i="111"/>
  <c r="E221" i="111" s="1"/>
  <c r="I220" i="111"/>
  <c r="U225" i="110"/>
  <c r="E225" i="110" s="1"/>
  <c r="I224" i="110"/>
  <c r="U226" i="109"/>
  <c r="E226" i="109" s="1"/>
  <c r="I225" i="109"/>
  <c r="W226" i="109"/>
  <c r="F225" i="108"/>
  <c r="X225" i="108"/>
  <c r="U225" i="107"/>
  <c r="E225" i="107" s="1"/>
  <c r="I224" i="107"/>
  <c r="U222" i="106"/>
  <c r="E222" i="106" s="1"/>
  <c r="I221" i="106"/>
  <c r="F220" i="105"/>
  <c r="X220" i="105"/>
  <c r="F224" i="104"/>
  <c r="X224" i="104"/>
  <c r="U225" i="103"/>
  <c r="E225" i="103" s="1"/>
  <c r="I224" i="103"/>
  <c r="U226" i="102"/>
  <c r="E226" i="102" s="1"/>
  <c r="I225" i="102"/>
  <c r="V221" i="101"/>
  <c r="H221" i="101"/>
  <c r="U223" i="99"/>
  <c r="E223" i="99" s="1"/>
  <c r="I222" i="99"/>
  <c r="V187" i="98"/>
  <c r="H187" i="98"/>
  <c r="W226" i="102" l="1"/>
  <c r="W225" i="103"/>
  <c r="W222" i="106"/>
  <c r="W221" i="111"/>
  <c r="W225" i="107"/>
  <c r="V225" i="107" s="1"/>
  <c r="W223" i="99"/>
  <c r="V223" i="99" s="1"/>
  <c r="F213" i="113"/>
  <c r="X213" i="113"/>
  <c r="X181" i="95"/>
  <c r="F181" i="95"/>
  <c r="W184" i="94"/>
  <c r="E184" i="94"/>
  <c r="W218" i="100"/>
  <c r="V218" i="100" s="1"/>
  <c r="H218" i="100"/>
  <c r="F226" i="115"/>
  <c r="X226" i="115"/>
  <c r="W225" i="110"/>
  <c r="V225" i="110" s="1"/>
  <c r="F221" i="114"/>
  <c r="X221" i="114"/>
  <c r="U226" i="112"/>
  <c r="E226" i="112" s="1"/>
  <c r="I225" i="112"/>
  <c r="W226" i="112"/>
  <c r="V221" i="111"/>
  <c r="H221" i="111"/>
  <c r="H225" i="110"/>
  <c r="V226" i="109"/>
  <c r="H226" i="109"/>
  <c r="U226" i="108"/>
  <c r="E226" i="108" s="1"/>
  <c r="I225" i="108"/>
  <c r="H225" i="107"/>
  <c r="V222" i="106"/>
  <c r="H222" i="106"/>
  <c r="U221" i="105"/>
  <c r="E221" i="105" s="1"/>
  <c r="I220" i="105"/>
  <c r="U225" i="104"/>
  <c r="E225" i="104" s="1"/>
  <c r="I224" i="104"/>
  <c r="V225" i="103"/>
  <c r="H225" i="103"/>
  <c r="V226" i="102"/>
  <c r="H226" i="102"/>
  <c r="F221" i="101"/>
  <c r="X221" i="101"/>
  <c r="H223" i="99"/>
  <c r="X187" i="98"/>
  <c r="F187" i="98"/>
  <c r="W225" i="104" l="1"/>
  <c r="W226" i="108"/>
  <c r="U214" i="113"/>
  <c r="E214" i="113" s="1"/>
  <c r="I213" i="113"/>
  <c r="W214" i="113"/>
  <c r="W221" i="105"/>
  <c r="V221" i="105" s="1"/>
  <c r="U182" i="95"/>
  <c r="I181" i="95"/>
  <c r="V184" i="94"/>
  <c r="H184" i="94"/>
  <c r="F218" i="100"/>
  <c r="X218" i="100"/>
  <c r="U227" i="115"/>
  <c r="E227" i="115" s="1"/>
  <c r="I226" i="115"/>
  <c r="U222" i="114"/>
  <c r="E222" i="114" s="1"/>
  <c r="I221" i="114"/>
  <c r="V226" i="112"/>
  <c r="H226" i="112"/>
  <c r="F221" i="111"/>
  <c r="X221" i="111"/>
  <c r="F225" i="110"/>
  <c r="X225" i="110"/>
  <c r="F226" i="109"/>
  <c r="X226" i="109"/>
  <c r="V226" i="108"/>
  <c r="H226" i="108"/>
  <c r="F225" i="107"/>
  <c r="X225" i="107"/>
  <c r="F222" i="106"/>
  <c r="X222" i="106"/>
  <c r="H221" i="105"/>
  <c r="V225" i="104"/>
  <c r="H225" i="104"/>
  <c r="F225" i="103"/>
  <c r="X225" i="103"/>
  <c r="F226" i="102"/>
  <c r="X226" i="102"/>
  <c r="U222" i="101"/>
  <c r="E222" i="101" s="1"/>
  <c r="I221" i="101"/>
  <c r="F223" i="99"/>
  <c r="X223" i="99"/>
  <c r="U188" i="98"/>
  <c r="I187" i="98"/>
  <c r="W227" i="115" l="1"/>
  <c r="V214" i="113"/>
  <c r="H214" i="113"/>
  <c r="W222" i="101"/>
  <c r="W222" i="114"/>
  <c r="V222" i="114" s="1"/>
  <c r="W182" i="95"/>
  <c r="E182" i="95"/>
  <c r="X184" i="94"/>
  <c r="F184" i="94"/>
  <c r="U219" i="100"/>
  <c r="E219" i="100" s="1"/>
  <c r="I218" i="100"/>
  <c r="W219" i="100"/>
  <c r="V227" i="115"/>
  <c r="H227" i="115"/>
  <c r="H222" i="114"/>
  <c r="F226" i="112"/>
  <c r="X226" i="112"/>
  <c r="U222" i="111"/>
  <c r="E222" i="111" s="1"/>
  <c r="I221" i="111"/>
  <c r="U226" i="110"/>
  <c r="E226" i="110" s="1"/>
  <c r="I225" i="110"/>
  <c r="U227" i="109"/>
  <c r="E227" i="109" s="1"/>
  <c r="I226" i="109"/>
  <c r="F226" i="108"/>
  <c r="X226" i="108"/>
  <c r="U226" i="107"/>
  <c r="E226" i="107" s="1"/>
  <c r="I225" i="107"/>
  <c r="U223" i="106"/>
  <c r="E223" i="106" s="1"/>
  <c r="I222" i="106"/>
  <c r="F221" i="105"/>
  <c r="X221" i="105"/>
  <c r="F225" i="104"/>
  <c r="X225" i="104"/>
  <c r="U226" i="103"/>
  <c r="E226" i="103" s="1"/>
  <c r="I225" i="103"/>
  <c r="U227" i="102"/>
  <c r="E227" i="102" s="1"/>
  <c r="I226" i="102"/>
  <c r="V222" i="101"/>
  <c r="H222" i="101"/>
  <c r="U224" i="99"/>
  <c r="E224" i="99" s="1"/>
  <c r="I223" i="99"/>
  <c r="W188" i="98"/>
  <c r="E188" i="98"/>
  <c r="W222" i="111" l="1"/>
  <c r="W224" i="99"/>
  <c r="W223" i="106"/>
  <c r="W227" i="109"/>
  <c r="W227" i="102"/>
  <c r="V227" i="102" s="1"/>
  <c r="W226" i="107"/>
  <c r="V226" i="107" s="1"/>
  <c r="W226" i="103"/>
  <c r="W226" i="110"/>
  <c r="F214" i="113"/>
  <c r="X214" i="113"/>
  <c r="V182" i="95"/>
  <c r="H182" i="95"/>
  <c r="U185" i="94"/>
  <c r="I184" i="94"/>
  <c r="H219" i="100"/>
  <c r="V219" i="100"/>
  <c r="F227" i="115"/>
  <c r="X227" i="115"/>
  <c r="F222" i="114"/>
  <c r="X222" i="114"/>
  <c r="U227" i="112"/>
  <c r="E227" i="112" s="1"/>
  <c r="I226" i="112"/>
  <c r="V222" i="111"/>
  <c r="H222" i="111"/>
  <c r="V226" i="110"/>
  <c r="H226" i="110"/>
  <c r="V227" i="109"/>
  <c r="H227" i="109"/>
  <c r="U227" i="108"/>
  <c r="E227" i="108" s="1"/>
  <c r="I226" i="108"/>
  <c r="H226" i="107"/>
  <c r="V223" i="106"/>
  <c r="H223" i="106"/>
  <c r="U222" i="105"/>
  <c r="E222" i="105" s="1"/>
  <c r="I221" i="105"/>
  <c r="U226" i="104"/>
  <c r="E226" i="104" s="1"/>
  <c r="I225" i="104"/>
  <c r="V226" i="103"/>
  <c r="H226" i="103"/>
  <c r="H227" i="102"/>
  <c r="F222" i="101"/>
  <c r="X222" i="101"/>
  <c r="V224" i="99"/>
  <c r="H224" i="99"/>
  <c r="V188" i="98"/>
  <c r="H188" i="98"/>
  <c r="W222" i="105" l="1"/>
  <c r="W227" i="108"/>
  <c r="U215" i="113"/>
  <c r="E215" i="113" s="1"/>
  <c r="I214" i="113"/>
  <c r="W215" i="113"/>
  <c r="W226" i="104"/>
  <c r="V226" i="104" s="1"/>
  <c r="W227" i="112"/>
  <c r="X182" i="95"/>
  <c r="F182" i="95"/>
  <c r="W185" i="94"/>
  <c r="E185" i="94"/>
  <c r="F219" i="100"/>
  <c r="X219" i="100"/>
  <c r="U228" i="115"/>
  <c r="E228" i="115" s="1"/>
  <c r="I227" i="115"/>
  <c r="U223" i="114"/>
  <c r="E223" i="114" s="1"/>
  <c r="I222" i="114"/>
  <c r="V227" i="112"/>
  <c r="H227" i="112"/>
  <c r="F222" i="111"/>
  <c r="X222" i="111"/>
  <c r="F226" i="110"/>
  <c r="X226" i="110"/>
  <c r="F227" i="109"/>
  <c r="X227" i="109"/>
  <c r="V227" i="108"/>
  <c r="H227" i="108"/>
  <c r="F226" i="107"/>
  <c r="X226" i="107"/>
  <c r="F223" i="106"/>
  <c r="X223" i="106"/>
  <c r="V222" i="105"/>
  <c r="H222" i="105"/>
  <c r="H226" i="104"/>
  <c r="F226" i="103"/>
  <c r="X226" i="103"/>
  <c r="F227" i="102"/>
  <c r="X227" i="102"/>
  <c r="U223" i="101"/>
  <c r="E223" i="101" s="1"/>
  <c r="I222" i="101"/>
  <c r="W223" i="101"/>
  <c r="F224" i="99"/>
  <c r="X224" i="99"/>
  <c r="X188" i="98"/>
  <c r="F188" i="98"/>
  <c r="W228" i="115" l="1"/>
  <c r="V215" i="113"/>
  <c r="H215" i="113"/>
  <c r="W223" i="114"/>
  <c r="V223" i="114" s="1"/>
  <c r="U183" i="95"/>
  <c r="I182" i="95"/>
  <c r="V185" i="94"/>
  <c r="H185" i="94"/>
  <c r="I219" i="100"/>
  <c r="U220" i="100"/>
  <c r="E220" i="100" s="1"/>
  <c r="V228" i="115"/>
  <c r="H228" i="115"/>
  <c r="H223" i="114"/>
  <c r="F227" i="112"/>
  <c r="X227" i="112"/>
  <c r="U223" i="111"/>
  <c r="E223" i="111" s="1"/>
  <c r="I222" i="111"/>
  <c r="U227" i="110"/>
  <c r="E227" i="110" s="1"/>
  <c r="I226" i="110"/>
  <c r="U228" i="109"/>
  <c r="E228" i="109" s="1"/>
  <c r="I227" i="109"/>
  <c r="F227" i="108"/>
  <c r="X227" i="108"/>
  <c r="U227" i="107"/>
  <c r="E227" i="107" s="1"/>
  <c r="I226" i="107"/>
  <c r="U224" i="106"/>
  <c r="E224" i="106" s="1"/>
  <c r="I223" i="106"/>
  <c r="W224" i="106"/>
  <c r="F222" i="105"/>
  <c r="X222" i="105"/>
  <c r="F226" i="104"/>
  <c r="X226" i="104"/>
  <c r="U227" i="103"/>
  <c r="E227" i="103" s="1"/>
  <c r="I226" i="103"/>
  <c r="U228" i="102"/>
  <c r="E228" i="102" s="1"/>
  <c r="I227" i="102"/>
  <c r="V223" i="101"/>
  <c r="H223" i="101"/>
  <c r="U225" i="99"/>
  <c r="E225" i="99" s="1"/>
  <c r="I224" i="99"/>
  <c r="U189" i="98"/>
  <c r="I188" i="98"/>
  <c r="W227" i="110" l="1"/>
  <c r="W225" i="99"/>
  <c r="W227" i="103"/>
  <c r="W228" i="109"/>
  <c r="W223" i="111"/>
  <c r="W228" i="102"/>
  <c r="V228" i="102" s="1"/>
  <c r="F215" i="113"/>
  <c r="X215" i="113"/>
  <c r="W183" i="95"/>
  <c r="E183" i="95"/>
  <c r="X185" i="94"/>
  <c r="F185" i="94"/>
  <c r="W220" i="100"/>
  <c r="V220" i="100" s="1"/>
  <c r="H220" i="100"/>
  <c r="W227" i="107"/>
  <c r="V227" i="107" s="1"/>
  <c r="F228" i="115"/>
  <c r="X228" i="115"/>
  <c r="F223" i="114"/>
  <c r="X223" i="114"/>
  <c r="U228" i="112"/>
  <c r="E228" i="112" s="1"/>
  <c r="I227" i="112"/>
  <c r="W228" i="112"/>
  <c r="V223" i="111"/>
  <c r="H223" i="111"/>
  <c r="V227" i="110"/>
  <c r="H227" i="110"/>
  <c r="V228" i="109"/>
  <c r="H228" i="109"/>
  <c r="U228" i="108"/>
  <c r="E228" i="108" s="1"/>
  <c r="I227" i="108"/>
  <c r="H227" i="107"/>
  <c r="V224" i="106"/>
  <c r="H224" i="106"/>
  <c r="U223" i="105"/>
  <c r="E223" i="105" s="1"/>
  <c r="I222" i="105"/>
  <c r="U227" i="104"/>
  <c r="E227" i="104" s="1"/>
  <c r="I226" i="104"/>
  <c r="V227" i="103"/>
  <c r="H227" i="103"/>
  <c r="H228" i="102"/>
  <c r="F223" i="101"/>
  <c r="X223" i="101"/>
  <c r="V225" i="99"/>
  <c r="H225" i="99"/>
  <c r="W189" i="98"/>
  <c r="E189" i="98"/>
  <c r="W227" i="104" l="1"/>
  <c r="U216" i="113"/>
  <c r="E216" i="113" s="1"/>
  <c r="I215" i="113"/>
  <c r="W216" i="113"/>
  <c r="W223" i="105"/>
  <c r="V223" i="105" s="1"/>
  <c r="W228" i="108"/>
  <c r="V228" i="108" s="1"/>
  <c r="V183" i="95"/>
  <c r="H183" i="95"/>
  <c r="U186" i="94"/>
  <c r="I185" i="94"/>
  <c r="F220" i="100"/>
  <c r="X220" i="100"/>
  <c r="U229" i="115"/>
  <c r="E229" i="115" s="1"/>
  <c r="I228" i="115"/>
  <c r="W229" i="115"/>
  <c r="U224" i="114"/>
  <c r="E224" i="114" s="1"/>
  <c r="I223" i="114"/>
  <c r="V228" i="112"/>
  <c r="H228" i="112"/>
  <c r="F223" i="111"/>
  <c r="X223" i="111"/>
  <c r="F227" i="110"/>
  <c r="X227" i="110"/>
  <c r="F228" i="109"/>
  <c r="X228" i="109"/>
  <c r="H228" i="108"/>
  <c r="F227" i="107"/>
  <c r="X227" i="107"/>
  <c r="F224" i="106"/>
  <c r="X224" i="106"/>
  <c r="H223" i="105"/>
  <c r="V227" i="104"/>
  <c r="H227" i="104"/>
  <c r="F227" i="103"/>
  <c r="X227" i="103"/>
  <c r="F228" i="102"/>
  <c r="X228" i="102"/>
  <c r="U224" i="101"/>
  <c r="E224" i="101" s="1"/>
  <c r="I223" i="101"/>
  <c r="F225" i="99"/>
  <c r="X225" i="99"/>
  <c r="V189" i="98"/>
  <c r="H189" i="98"/>
  <c r="V216" i="113" l="1"/>
  <c r="H216" i="113"/>
  <c r="W224" i="114"/>
  <c r="V224" i="114" s="1"/>
  <c r="X183" i="95"/>
  <c r="F183" i="95"/>
  <c r="W186" i="94"/>
  <c r="E186" i="94"/>
  <c r="W224" i="101"/>
  <c r="I220" i="100"/>
  <c r="U221" i="100"/>
  <c r="E221" i="100" s="1"/>
  <c r="V229" i="115"/>
  <c r="H229" i="115"/>
  <c r="H224" i="114"/>
  <c r="F228" i="112"/>
  <c r="X228" i="112"/>
  <c r="U224" i="111"/>
  <c r="E224" i="111" s="1"/>
  <c r="I223" i="111"/>
  <c r="U228" i="110"/>
  <c r="E228" i="110" s="1"/>
  <c r="I227" i="110"/>
  <c r="U229" i="109"/>
  <c r="E229" i="109" s="1"/>
  <c r="I228" i="109"/>
  <c r="W229" i="109"/>
  <c r="F228" i="108"/>
  <c r="X228" i="108"/>
  <c r="U228" i="107"/>
  <c r="E228" i="107" s="1"/>
  <c r="I227" i="107"/>
  <c r="W228" i="107"/>
  <c r="U225" i="106"/>
  <c r="E225" i="106" s="1"/>
  <c r="I224" i="106"/>
  <c r="F223" i="105"/>
  <c r="X223" i="105"/>
  <c r="F227" i="104"/>
  <c r="X227" i="104"/>
  <c r="U228" i="103"/>
  <c r="E228" i="103" s="1"/>
  <c r="I227" i="103"/>
  <c r="U229" i="102"/>
  <c r="E229" i="102" s="1"/>
  <c r="I228" i="102"/>
  <c r="V224" i="101"/>
  <c r="H224" i="101"/>
  <c r="U226" i="99"/>
  <c r="E226" i="99" s="1"/>
  <c r="I225" i="99"/>
  <c r="X189" i="98"/>
  <c r="F189" i="98"/>
  <c r="W229" i="102" l="1"/>
  <c r="W226" i="99"/>
  <c r="W225" i="106"/>
  <c r="W224" i="111"/>
  <c r="W228" i="103"/>
  <c r="W228" i="110"/>
  <c r="V228" i="110" s="1"/>
  <c r="F216" i="113"/>
  <c r="X216" i="113"/>
  <c r="U184" i="95"/>
  <c r="I183" i="95"/>
  <c r="V186" i="94"/>
  <c r="H186" i="94"/>
  <c r="W221" i="100"/>
  <c r="V221" i="100" s="1"/>
  <c r="H221" i="100"/>
  <c r="F229" i="115"/>
  <c r="X229" i="115"/>
  <c r="F224" i="114"/>
  <c r="X224" i="114"/>
  <c r="U229" i="112"/>
  <c r="E229" i="112" s="1"/>
  <c r="I228" i="112"/>
  <c r="V224" i="111"/>
  <c r="H224" i="111"/>
  <c r="H228" i="110"/>
  <c r="V229" i="109"/>
  <c r="H229" i="109"/>
  <c r="U229" i="108"/>
  <c r="E229" i="108" s="1"/>
  <c r="I228" i="108"/>
  <c r="W229" i="108"/>
  <c r="V228" i="107"/>
  <c r="H228" i="107"/>
  <c r="V225" i="106"/>
  <c r="H225" i="106"/>
  <c r="U224" i="105"/>
  <c r="E224" i="105" s="1"/>
  <c r="I223" i="105"/>
  <c r="W224" i="105"/>
  <c r="U228" i="104"/>
  <c r="E228" i="104" s="1"/>
  <c r="I227" i="104"/>
  <c r="V228" i="103"/>
  <c r="H228" i="103"/>
  <c r="V229" i="102"/>
  <c r="H229" i="102"/>
  <c r="F224" i="101"/>
  <c r="X224" i="101"/>
  <c r="V226" i="99"/>
  <c r="H226" i="99"/>
  <c r="U190" i="98"/>
  <c r="I189" i="98"/>
  <c r="U217" i="113" l="1"/>
  <c r="E217" i="113" s="1"/>
  <c r="I216" i="113"/>
  <c r="W228" i="104"/>
  <c r="W229" i="112"/>
  <c r="V229" i="112" s="1"/>
  <c r="W184" i="95"/>
  <c r="E184" i="95"/>
  <c r="X186" i="94"/>
  <c r="F186" i="94"/>
  <c r="F221" i="100"/>
  <c r="X221" i="100"/>
  <c r="U230" i="115"/>
  <c r="E230" i="115" s="1"/>
  <c r="I229" i="115"/>
  <c r="U225" i="114"/>
  <c r="E225" i="114" s="1"/>
  <c r="I224" i="114"/>
  <c r="H229" i="112"/>
  <c r="F224" i="111"/>
  <c r="X224" i="111"/>
  <c r="F228" i="110"/>
  <c r="X228" i="110"/>
  <c r="F229" i="109"/>
  <c r="X229" i="109"/>
  <c r="V229" i="108"/>
  <c r="H229" i="108"/>
  <c r="F228" i="107"/>
  <c r="X228" i="107"/>
  <c r="F225" i="106"/>
  <c r="X225" i="106"/>
  <c r="V224" i="105"/>
  <c r="H224" i="105"/>
  <c r="V228" i="104"/>
  <c r="H228" i="104"/>
  <c r="F228" i="103"/>
  <c r="X228" i="103"/>
  <c r="F229" i="102"/>
  <c r="X229" i="102"/>
  <c r="U225" i="101"/>
  <c r="E225" i="101" s="1"/>
  <c r="I224" i="101"/>
  <c r="F226" i="99"/>
  <c r="X226" i="99"/>
  <c r="W190" i="98"/>
  <c r="E190" i="98"/>
  <c r="W230" i="115" l="1"/>
  <c r="W225" i="101"/>
  <c r="W217" i="113"/>
  <c r="W225" i="114"/>
  <c r="V225" i="114" s="1"/>
  <c r="V184" i="95"/>
  <c r="H184" i="95"/>
  <c r="U187" i="94"/>
  <c r="I186" i="94"/>
  <c r="U222" i="100"/>
  <c r="E222" i="100" s="1"/>
  <c r="I221" i="100"/>
  <c r="V230" i="115"/>
  <c r="H230" i="115"/>
  <c r="H225" i="114"/>
  <c r="F229" i="112"/>
  <c r="X229" i="112"/>
  <c r="U225" i="111"/>
  <c r="E225" i="111" s="1"/>
  <c r="I224" i="111"/>
  <c r="U229" i="110"/>
  <c r="E229" i="110" s="1"/>
  <c r="I228" i="110"/>
  <c r="U230" i="109"/>
  <c r="E230" i="109" s="1"/>
  <c r="I229" i="109"/>
  <c r="F229" i="108"/>
  <c r="X229" i="108"/>
  <c r="U229" i="107"/>
  <c r="E229" i="107" s="1"/>
  <c r="I228" i="107"/>
  <c r="U226" i="106"/>
  <c r="E226" i="106" s="1"/>
  <c r="I225" i="106"/>
  <c r="W226" i="106"/>
  <c r="F224" i="105"/>
  <c r="X224" i="105"/>
  <c r="F228" i="104"/>
  <c r="X228" i="104"/>
  <c r="U229" i="103"/>
  <c r="E229" i="103" s="1"/>
  <c r="I228" i="103"/>
  <c r="U230" i="102"/>
  <c r="E230" i="102" s="1"/>
  <c r="I229" i="102"/>
  <c r="V225" i="101"/>
  <c r="H225" i="101"/>
  <c r="U227" i="99"/>
  <c r="E227" i="99" s="1"/>
  <c r="I226" i="99"/>
  <c r="V190" i="98"/>
  <c r="H190" i="98"/>
  <c r="W229" i="110" l="1"/>
  <c r="W229" i="103"/>
  <c r="W230" i="109"/>
  <c r="V217" i="113"/>
  <c r="H217" i="113"/>
  <c r="W230" i="102"/>
  <c r="V230" i="102" s="1"/>
  <c r="W225" i="111"/>
  <c r="W227" i="99"/>
  <c r="W229" i="107"/>
  <c r="V229" i="107" s="1"/>
  <c r="X184" i="95"/>
  <c r="F184" i="95"/>
  <c r="W187" i="94"/>
  <c r="E187" i="94"/>
  <c r="W222" i="100"/>
  <c r="V222" i="100" s="1"/>
  <c r="H222" i="100"/>
  <c r="F230" i="115"/>
  <c r="X230" i="115"/>
  <c r="F225" i="114"/>
  <c r="X225" i="114"/>
  <c r="U230" i="112"/>
  <c r="E230" i="112" s="1"/>
  <c r="I229" i="112"/>
  <c r="W230" i="112"/>
  <c r="V225" i="111"/>
  <c r="H225" i="111"/>
  <c r="V229" i="110"/>
  <c r="H229" i="110"/>
  <c r="V230" i="109"/>
  <c r="H230" i="109"/>
  <c r="U230" i="108"/>
  <c r="E230" i="108" s="1"/>
  <c r="I229" i="108"/>
  <c r="H229" i="107"/>
  <c r="V226" i="106"/>
  <c r="H226" i="106"/>
  <c r="U225" i="105"/>
  <c r="E225" i="105" s="1"/>
  <c r="I224" i="105"/>
  <c r="U229" i="104"/>
  <c r="E229" i="104" s="1"/>
  <c r="I228" i="104"/>
  <c r="V229" i="103"/>
  <c r="H229" i="103"/>
  <c r="H230" i="102"/>
  <c r="F225" i="101"/>
  <c r="X225" i="101"/>
  <c r="V227" i="99"/>
  <c r="H227" i="99"/>
  <c r="X190" i="98"/>
  <c r="F190" i="98"/>
  <c r="W229" i="104" l="1"/>
  <c r="W225" i="105"/>
  <c r="F217" i="113"/>
  <c r="X217" i="113"/>
  <c r="W230" i="108"/>
  <c r="V230" i="108" s="1"/>
  <c r="U185" i="95"/>
  <c r="I184" i="95"/>
  <c r="V187" i="94"/>
  <c r="H187" i="94"/>
  <c r="F222" i="100"/>
  <c r="X222" i="100"/>
  <c r="U231" i="115"/>
  <c r="E231" i="115" s="1"/>
  <c r="I230" i="115"/>
  <c r="U226" i="114"/>
  <c r="E226" i="114" s="1"/>
  <c r="I225" i="114"/>
  <c r="V230" i="112"/>
  <c r="H230" i="112"/>
  <c r="F225" i="111"/>
  <c r="X225" i="111"/>
  <c r="F229" i="110"/>
  <c r="X229" i="110"/>
  <c r="F230" i="109"/>
  <c r="X230" i="109"/>
  <c r="H230" i="108"/>
  <c r="F229" i="107"/>
  <c r="X229" i="107"/>
  <c r="F226" i="106"/>
  <c r="X226" i="106"/>
  <c r="V225" i="105"/>
  <c r="H225" i="105"/>
  <c r="V229" i="104"/>
  <c r="H229" i="104"/>
  <c r="F229" i="103"/>
  <c r="X229" i="103"/>
  <c r="F230" i="102"/>
  <c r="X230" i="102"/>
  <c r="U226" i="101"/>
  <c r="E226" i="101" s="1"/>
  <c r="I225" i="101"/>
  <c r="F227" i="99"/>
  <c r="X227" i="99"/>
  <c r="U191" i="98"/>
  <c r="I190" i="98"/>
  <c r="W231" i="115" l="1"/>
  <c r="U218" i="113"/>
  <c r="E218" i="113" s="1"/>
  <c r="I217" i="113"/>
  <c r="W218" i="113"/>
  <c r="W226" i="101"/>
  <c r="W226" i="114"/>
  <c r="V226" i="114" s="1"/>
  <c r="W185" i="95"/>
  <c r="E185" i="95"/>
  <c r="X187" i="94"/>
  <c r="F187" i="94"/>
  <c r="I222" i="100"/>
  <c r="U223" i="100"/>
  <c r="E223" i="100" s="1"/>
  <c r="V231" i="115"/>
  <c r="H231" i="115"/>
  <c r="H226" i="114"/>
  <c r="F230" i="112"/>
  <c r="X230" i="112"/>
  <c r="U226" i="111"/>
  <c r="E226" i="111" s="1"/>
  <c r="I225" i="111"/>
  <c r="U230" i="110"/>
  <c r="E230" i="110" s="1"/>
  <c r="I229" i="110"/>
  <c r="U231" i="109"/>
  <c r="E231" i="109" s="1"/>
  <c r="I230" i="109"/>
  <c r="F230" i="108"/>
  <c r="X230" i="108"/>
  <c r="U230" i="107"/>
  <c r="E230" i="107" s="1"/>
  <c r="I229" i="107"/>
  <c r="W230" i="107"/>
  <c r="U227" i="106"/>
  <c r="E227" i="106" s="1"/>
  <c r="I226" i="106"/>
  <c r="F225" i="105"/>
  <c r="X225" i="105"/>
  <c r="F229" i="104"/>
  <c r="X229" i="104"/>
  <c r="U230" i="103"/>
  <c r="E230" i="103" s="1"/>
  <c r="I229" i="103"/>
  <c r="U231" i="102"/>
  <c r="E231" i="102" s="1"/>
  <c r="I230" i="102"/>
  <c r="W231" i="102"/>
  <c r="V226" i="101"/>
  <c r="H226" i="101"/>
  <c r="U228" i="99"/>
  <c r="E228" i="99" s="1"/>
  <c r="I227" i="99"/>
  <c r="W191" i="98"/>
  <c r="E191" i="98"/>
  <c r="W228" i="99" l="1"/>
  <c r="W226" i="111"/>
  <c r="W231" i="109"/>
  <c r="V218" i="113"/>
  <c r="H218" i="113"/>
  <c r="W230" i="110"/>
  <c r="V230" i="110" s="1"/>
  <c r="W230" i="103"/>
  <c r="W227" i="106"/>
  <c r="V227" i="106" s="1"/>
  <c r="V185" i="95"/>
  <c r="H185" i="95"/>
  <c r="U188" i="94"/>
  <c r="I187" i="94"/>
  <c r="W223" i="100"/>
  <c r="V223" i="100" s="1"/>
  <c r="H223" i="100"/>
  <c r="F231" i="115"/>
  <c r="X231" i="115"/>
  <c r="F226" i="114"/>
  <c r="X226" i="114"/>
  <c r="U231" i="112"/>
  <c r="E231" i="112" s="1"/>
  <c r="I230" i="112"/>
  <c r="V226" i="111"/>
  <c r="H226" i="111"/>
  <c r="H230" i="110"/>
  <c r="V231" i="109"/>
  <c r="H231" i="109"/>
  <c r="U231" i="108"/>
  <c r="E231" i="108" s="1"/>
  <c r="I230" i="108"/>
  <c r="W231" i="108"/>
  <c r="V230" i="107"/>
  <c r="H230" i="107"/>
  <c r="H227" i="106"/>
  <c r="U226" i="105"/>
  <c r="E226" i="105" s="1"/>
  <c r="I225" i="105"/>
  <c r="W226" i="105"/>
  <c r="U230" i="104"/>
  <c r="E230" i="104" s="1"/>
  <c r="I229" i="104"/>
  <c r="V230" i="103"/>
  <c r="H230" i="103"/>
  <c r="V231" i="102"/>
  <c r="H231" i="102"/>
  <c r="F226" i="101"/>
  <c r="X226" i="101"/>
  <c r="V228" i="99"/>
  <c r="H228" i="99"/>
  <c r="V191" i="98"/>
  <c r="H191" i="98"/>
  <c r="W230" i="104" l="1"/>
  <c r="W231" i="112"/>
  <c r="F218" i="113"/>
  <c r="X218" i="113"/>
  <c r="X185" i="95"/>
  <c r="F185" i="95"/>
  <c r="W188" i="94"/>
  <c r="E188" i="94"/>
  <c r="F223" i="100"/>
  <c r="X223" i="100"/>
  <c r="U232" i="115"/>
  <c r="E232" i="115" s="1"/>
  <c r="I231" i="115"/>
  <c r="U227" i="114"/>
  <c r="E227" i="114" s="1"/>
  <c r="I226" i="114"/>
  <c r="W227" i="114"/>
  <c r="V231" i="112"/>
  <c r="H231" i="112"/>
  <c r="F226" i="111"/>
  <c r="X226" i="111"/>
  <c r="F230" i="110"/>
  <c r="X230" i="110"/>
  <c r="F231" i="109"/>
  <c r="X231" i="109"/>
  <c r="V231" i="108"/>
  <c r="H231" i="108"/>
  <c r="F230" i="107"/>
  <c r="X230" i="107"/>
  <c r="F227" i="106"/>
  <c r="X227" i="106"/>
  <c r="V226" i="105"/>
  <c r="H226" i="105"/>
  <c r="V230" i="104"/>
  <c r="H230" i="104"/>
  <c r="F230" i="103"/>
  <c r="X230" i="103"/>
  <c r="F231" i="102"/>
  <c r="X231" i="102"/>
  <c r="U227" i="101"/>
  <c r="E227" i="101" s="1"/>
  <c r="I226" i="101"/>
  <c r="F228" i="99"/>
  <c r="X228" i="99"/>
  <c r="X191" i="98"/>
  <c r="F191" i="98"/>
  <c r="U219" i="113" l="1"/>
  <c r="E219" i="113" s="1"/>
  <c r="I218" i="113"/>
  <c r="W219" i="113"/>
  <c r="W232" i="115"/>
  <c r="U186" i="95"/>
  <c r="I185" i="95"/>
  <c r="V188" i="94"/>
  <c r="H188" i="94"/>
  <c r="W227" i="101"/>
  <c r="U224" i="100"/>
  <c r="E224" i="100" s="1"/>
  <c r="I223" i="100"/>
  <c r="V232" i="115"/>
  <c r="H232" i="115"/>
  <c r="V227" i="114"/>
  <c r="H227" i="114"/>
  <c r="F231" i="112"/>
  <c r="X231" i="112"/>
  <c r="U227" i="111"/>
  <c r="E227" i="111" s="1"/>
  <c r="I226" i="111"/>
  <c r="U231" i="110"/>
  <c r="E231" i="110" s="1"/>
  <c r="I230" i="110"/>
  <c r="U232" i="109"/>
  <c r="E232" i="109" s="1"/>
  <c r="I231" i="109"/>
  <c r="F231" i="108"/>
  <c r="X231" i="108"/>
  <c r="U231" i="107"/>
  <c r="E231" i="107" s="1"/>
  <c r="I230" i="107"/>
  <c r="W231" i="107"/>
  <c r="U228" i="106"/>
  <c r="E228" i="106" s="1"/>
  <c r="I227" i="106"/>
  <c r="F226" i="105"/>
  <c r="X226" i="105"/>
  <c r="F230" i="104"/>
  <c r="X230" i="104"/>
  <c r="U231" i="103"/>
  <c r="E231" i="103" s="1"/>
  <c r="I230" i="103"/>
  <c r="U232" i="102"/>
  <c r="E232" i="102" s="1"/>
  <c r="I231" i="102"/>
  <c r="W232" i="102"/>
  <c r="V227" i="101"/>
  <c r="H227" i="101"/>
  <c r="U229" i="99"/>
  <c r="E229" i="99" s="1"/>
  <c r="I228" i="99"/>
  <c r="U192" i="98"/>
  <c r="E192" i="98" s="1"/>
  <c r="I191" i="98"/>
  <c r="W232" i="109" l="1"/>
  <c r="W227" i="111"/>
  <c r="W229" i="99"/>
  <c r="H219" i="113"/>
  <c r="V219" i="113"/>
  <c r="W231" i="103"/>
  <c r="V231" i="103" s="1"/>
  <c r="W231" i="110"/>
  <c r="W228" i="106"/>
  <c r="W186" i="95"/>
  <c r="E186" i="95"/>
  <c r="X188" i="94"/>
  <c r="F188" i="94"/>
  <c r="W224" i="100"/>
  <c r="V224" i="100" s="1"/>
  <c r="H224" i="100"/>
  <c r="F232" i="115"/>
  <c r="X232" i="115"/>
  <c r="F227" i="114"/>
  <c r="X227" i="114"/>
  <c r="U232" i="112"/>
  <c r="E232" i="112" s="1"/>
  <c r="I231" i="112"/>
  <c r="W232" i="112"/>
  <c r="V227" i="111"/>
  <c r="H227" i="111"/>
  <c r="V231" i="110"/>
  <c r="H231" i="110"/>
  <c r="V232" i="109"/>
  <c r="H232" i="109"/>
  <c r="W192" i="98"/>
  <c r="H192" i="98" s="1"/>
  <c r="U232" i="108"/>
  <c r="E232" i="108" s="1"/>
  <c r="I231" i="108"/>
  <c r="V231" i="107"/>
  <c r="H231" i="107"/>
  <c r="V228" i="106"/>
  <c r="H228" i="106"/>
  <c r="U227" i="105"/>
  <c r="E227" i="105" s="1"/>
  <c r="I226" i="105"/>
  <c r="U231" i="104"/>
  <c r="E231" i="104" s="1"/>
  <c r="I230" i="104"/>
  <c r="H231" i="103"/>
  <c r="V232" i="102"/>
  <c r="H232" i="102"/>
  <c r="F227" i="101"/>
  <c r="X227" i="101"/>
  <c r="V229" i="99"/>
  <c r="H229" i="99"/>
  <c r="W227" i="105" l="1"/>
  <c r="W232" i="108"/>
  <c r="F219" i="113"/>
  <c r="X219" i="113"/>
  <c r="V192" i="98"/>
  <c r="X192" i="98" s="1"/>
  <c r="W231" i="104"/>
  <c r="V231" i="104" s="1"/>
  <c r="V186" i="95"/>
  <c r="H186" i="95"/>
  <c r="U189" i="94"/>
  <c r="I188" i="94"/>
  <c r="F224" i="100"/>
  <c r="X224" i="100"/>
  <c r="U233" i="115"/>
  <c r="E233" i="115" s="1"/>
  <c r="I232" i="115"/>
  <c r="U228" i="114"/>
  <c r="E228" i="114" s="1"/>
  <c r="I227" i="114"/>
  <c r="V232" i="112"/>
  <c r="H232" i="112"/>
  <c r="F227" i="111"/>
  <c r="X227" i="111"/>
  <c r="F231" i="110"/>
  <c r="X231" i="110"/>
  <c r="F232" i="109"/>
  <c r="X232" i="109"/>
  <c r="V232" i="108"/>
  <c r="H232" i="108"/>
  <c r="F231" i="107"/>
  <c r="X231" i="107"/>
  <c r="F228" i="106"/>
  <c r="X228" i="106"/>
  <c r="V227" i="105"/>
  <c r="H227" i="105"/>
  <c r="H231" i="104"/>
  <c r="F231" i="103"/>
  <c r="X231" i="103"/>
  <c r="F232" i="102"/>
  <c r="X232" i="102"/>
  <c r="U228" i="101"/>
  <c r="E228" i="101" s="1"/>
  <c r="I227" i="101"/>
  <c r="W228" i="101"/>
  <c r="F229" i="99"/>
  <c r="X229" i="99"/>
  <c r="F192" i="98"/>
  <c r="W233" i="115" l="1"/>
  <c r="U220" i="113"/>
  <c r="E220" i="113" s="1"/>
  <c r="I219" i="113"/>
  <c r="W220" i="113"/>
  <c r="X186" i="95"/>
  <c r="F186" i="95"/>
  <c r="W189" i="94"/>
  <c r="E189" i="94"/>
  <c r="I224" i="100"/>
  <c r="U225" i="100"/>
  <c r="E225" i="100" s="1"/>
  <c r="V233" i="115"/>
  <c r="H233" i="115"/>
  <c r="W228" i="114"/>
  <c r="F232" i="112"/>
  <c r="X232" i="112"/>
  <c r="U228" i="111"/>
  <c r="E228" i="111" s="1"/>
  <c r="I227" i="111"/>
  <c r="W228" i="111"/>
  <c r="U232" i="110"/>
  <c r="E232" i="110" s="1"/>
  <c r="I231" i="110"/>
  <c r="U233" i="109"/>
  <c r="E233" i="109" s="1"/>
  <c r="I232" i="109"/>
  <c r="W233" i="109"/>
  <c r="F232" i="108"/>
  <c r="X232" i="108"/>
  <c r="U232" i="107"/>
  <c r="E232" i="107" s="1"/>
  <c r="I231" i="107"/>
  <c r="W232" i="107"/>
  <c r="U229" i="106"/>
  <c r="E229" i="106" s="1"/>
  <c r="I228" i="106"/>
  <c r="F227" i="105"/>
  <c r="X227" i="105"/>
  <c r="F231" i="104"/>
  <c r="X231" i="104"/>
  <c r="U232" i="103"/>
  <c r="E232" i="103" s="1"/>
  <c r="I231" i="103"/>
  <c r="U233" i="102"/>
  <c r="E233" i="102" s="1"/>
  <c r="I232" i="102"/>
  <c r="W233" i="102"/>
  <c r="V228" i="101"/>
  <c r="H228" i="101"/>
  <c r="U230" i="99"/>
  <c r="E230" i="99" s="1"/>
  <c r="I229" i="99"/>
  <c r="U193" i="98"/>
  <c r="I192" i="98"/>
  <c r="W232" i="103" l="1"/>
  <c r="H220" i="113"/>
  <c r="V220" i="113"/>
  <c r="W230" i="99"/>
  <c r="W232" i="110"/>
  <c r="V232" i="110" s="1"/>
  <c r="U187" i="95"/>
  <c r="I186" i="95"/>
  <c r="V189" i="94"/>
  <c r="H189" i="94"/>
  <c r="W229" i="106"/>
  <c r="V229" i="106" s="1"/>
  <c r="W225" i="100"/>
  <c r="V225" i="100" s="1"/>
  <c r="H225" i="100"/>
  <c r="F233" i="115"/>
  <c r="X233" i="115"/>
  <c r="V228" i="114"/>
  <c r="H228" i="114"/>
  <c r="U233" i="112"/>
  <c r="E233" i="112" s="1"/>
  <c r="I232" i="112"/>
  <c r="V228" i="111"/>
  <c r="H228" i="111"/>
  <c r="H232" i="110"/>
  <c r="V233" i="109"/>
  <c r="H233" i="109"/>
  <c r="U233" i="108"/>
  <c r="E233" i="108" s="1"/>
  <c r="I232" i="108"/>
  <c r="V232" i="107"/>
  <c r="H232" i="107"/>
  <c r="H229" i="106"/>
  <c r="U228" i="105"/>
  <c r="E228" i="105" s="1"/>
  <c r="I227" i="105"/>
  <c r="U232" i="104"/>
  <c r="E232" i="104" s="1"/>
  <c r="I231" i="104"/>
  <c r="V232" i="103"/>
  <c r="H232" i="103"/>
  <c r="V233" i="102"/>
  <c r="H233" i="102"/>
  <c r="F228" i="101"/>
  <c r="X228" i="101"/>
  <c r="V230" i="99"/>
  <c r="H230" i="99"/>
  <c r="W193" i="98"/>
  <c r="E193" i="98"/>
  <c r="W233" i="108" l="1"/>
  <c r="W232" i="104"/>
  <c r="W233" i="112"/>
  <c r="F220" i="113"/>
  <c r="X220" i="113"/>
  <c r="W228" i="105"/>
  <c r="V228" i="105" s="1"/>
  <c r="W187" i="95"/>
  <c r="E187" i="95"/>
  <c r="X189" i="94"/>
  <c r="F189" i="94"/>
  <c r="F225" i="100"/>
  <c r="X225" i="100"/>
  <c r="U234" i="115"/>
  <c r="E234" i="115" s="1"/>
  <c r="I233" i="115"/>
  <c r="F228" i="114"/>
  <c r="X228" i="114"/>
  <c r="V233" i="112"/>
  <c r="H233" i="112"/>
  <c r="F228" i="111"/>
  <c r="X228" i="111"/>
  <c r="F232" i="110"/>
  <c r="X232" i="110"/>
  <c r="F233" i="109"/>
  <c r="X233" i="109"/>
  <c r="V233" i="108"/>
  <c r="H233" i="108"/>
  <c r="F232" i="107"/>
  <c r="X232" i="107"/>
  <c r="F229" i="106"/>
  <c r="X229" i="106"/>
  <c r="H228" i="105"/>
  <c r="V232" i="104"/>
  <c r="H232" i="104"/>
  <c r="F232" i="103"/>
  <c r="X232" i="103"/>
  <c r="F233" i="102"/>
  <c r="X233" i="102"/>
  <c r="U229" i="101"/>
  <c r="E229" i="101" s="1"/>
  <c r="I228" i="101"/>
  <c r="W229" i="101"/>
  <c r="F230" i="99"/>
  <c r="X230" i="99"/>
  <c r="V193" i="98"/>
  <c r="H193" i="98"/>
  <c r="W234" i="115" l="1"/>
  <c r="I220" i="113"/>
  <c r="U221" i="113"/>
  <c r="E221" i="113" s="1"/>
  <c r="W221" i="113"/>
  <c r="V187" i="95"/>
  <c r="H187" i="95"/>
  <c r="U190" i="94"/>
  <c r="I189" i="94"/>
  <c r="I225" i="100"/>
  <c r="U226" i="100"/>
  <c r="E226" i="100" s="1"/>
  <c r="V234" i="115"/>
  <c r="H234" i="115"/>
  <c r="U229" i="114"/>
  <c r="E229" i="114" s="1"/>
  <c r="I228" i="114"/>
  <c r="W229" i="114"/>
  <c r="F233" i="112"/>
  <c r="X233" i="112"/>
  <c r="U229" i="111"/>
  <c r="E229" i="111" s="1"/>
  <c r="I228" i="111"/>
  <c r="U233" i="110"/>
  <c r="E233" i="110" s="1"/>
  <c r="I232" i="110"/>
  <c r="U234" i="109"/>
  <c r="E234" i="109" s="1"/>
  <c r="I233" i="109"/>
  <c r="F233" i="108"/>
  <c r="X233" i="108"/>
  <c r="U233" i="107"/>
  <c r="E233" i="107" s="1"/>
  <c r="I232" i="107"/>
  <c r="W233" i="107"/>
  <c r="U230" i="106"/>
  <c r="E230" i="106" s="1"/>
  <c r="I229" i="106"/>
  <c r="F228" i="105"/>
  <c r="X228" i="105"/>
  <c r="F232" i="104"/>
  <c r="X232" i="104"/>
  <c r="U233" i="103"/>
  <c r="E233" i="103" s="1"/>
  <c r="I232" i="103"/>
  <c r="U234" i="102"/>
  <c r="E234" i="102" s="1"/>
  <c r="I233" i="102"/>
  <c r="W234" i="102"/>
  <c r="V229" i="101"/>
  <c r="H229" i="101"/>
  <c r="U231" i="99"/>
  <c r="E231" i="99" s="1"/>
  <c r="I230" i="99"/>
  <c r="X193" i="98"/>
  <c r="F193" i="98"/>
  <c r="W231" i="99" l="1"/>
  <c r="W229" i="111"/>
  <c r="W234" i="109"/>
  <c r="W233" i="103"/>
  <c r="W233" i="110"/>
  <c r="V221" i="113"/>
  <c r="H221" i="113"/>
  <c r="W230" i="106"/>
  <c r="V230" i="106" s="1"/>
  <c r="X187" i="95"/>
  <c r="F187" i="95"/>
  <c r="W190" i="94"/>
  <c r="E190" i="94"/>
  <c r="W226" i="100"/>
  <c r="V226" i="100" s="1"/>
  <c r="H226" i="100"/>
  <c r="F234" i="115"/>
  <c r="X234" i="115"/>
  <c r="V229" i="114"/>
  <c r="H229" i="114"/>
  <c r="U234" i="112"/>
  <c r="E234" i="112" s="1"/>
  <c r="I233" i="112"/>
  <c r="V229" i="111"/>
  <c r="H229" i="111"/>
  <c r="V233" i="110"/>
  <c r="H233" i="110"/>
  <c r="V234" i="109"/>
  <c r="H234" i="109"/>
  <c r="U234" i="108"/>
  <c r="E234" i="108" s="1"/>
  <c r="I233" i="108"/>
  <c r="W234" i="108"/>
  <c r="V233" i="107"/>
  <c r="H233" i="107"/>
  <c r="H230" i="106"/>
  <c r="U229" i="105"/>
  <c r="E229" i="105" s="1"/>
  <c r="I228" i="105"/>
  <c r="U233" i="104"/>
  <c r="E233" i="104" s="1"/>
  <c r="I232" i="104"/>
  <c r="V233" i="103"/>
  <c r="H233" i="103"/>
  <c r="V234" i="102"/>
  <c r="H234" i="102"/>
  <c r="F229" i="101"/>
  <c r="X229" i="101"/>
  <c r="V231" i="99"/>
  <c r="H231" i="99"/>
  <c r="U194" i="98"/>
  <c r="I193" i="98"/>
  <c r="W234" i="112" l="1"/>
  <c r="W233" i="104"/>
  <c r="F221" i="113"/>
  <c r="X221" i="113"/>
  <c r="W229" i="105"/>
  <c r="U188" i="95"/>
  <c r="I187" i="95"/>
  <c r="V190" i="94"/>
  <c r="H190" i="94"/>
  <c r="F226" i="100"/>
  <c r="X226" i="100"/>
  <c r="U235" i="115"/>
  <c r="E235" i="115" s="1"/>
  <c r="I234" i="115"/>
  <c r="F229" i="114"/>
  <c r="X229" i="114"/>
  <c r="V234" i="112"/>
  <c r="H234" i="112"/>
  <c r="F229" i="111"/>
  <c r="X229" i="111"/>
  <c r="F233" i="110"/>
  <c r="X233" i="110"/>
  <c r="F234" i="109"/>
  <c r="X234" i="109"/>
  <c r="V234" i="108"/>
  <c r="H234" i="108"/>
  <c r="F233" i="107"/>
  <c r="X233" i="107"/>
  <c r="F230" i="106"/>
  <c r="X230" i="106"/>
  <c r="V229" i="105"/>
  <c r="H229" i="105"/>
  <c r="V233" i="104"/>
  <c r="H233" i="104"/>
  <c r="F233" i="103"/>
  <c r="X233" i="103"/>
  <c r="F234" i="102"/>
  <c r="X234" i="102"/>
  <c r="U230" i="101"/>
  <c r="E230" i="101" s="1"/>
  <c r="I229" i="101"/>
  <c r="W230" i="101"/>
  <c r="F231" i="99"/>
  <c r="X231" i="99"/>
  <c r="W194" i="98"/>
  <c r="E194" i="98"/>
  <c r="W235" i="115" l="1"/>
  <c r="U222" i="113"/>
  <c r="E222" i="113" s="1"/>
  <c r="I221" i="113"/>
  <c r="W222" i="113"/>
  <c r="W188" i="95"/>
  <c r="E188" i="95"/>
  <c r="X190" i="94"/>
  <c r="F190" i="94"/>
  <c r="I226" i="100"/>
  <c r="U227" i="100"/>
  <c r="E227" i="100" s="1"/>
  <c r="V235" i="115"/>
  <c r="H235" i="115"/>
  <c r="U230" i="114"/>
  <c r="E230" i="114" s="1"/>
  <c r="I229" i="114"/>
  <c r="W230" i="114"/>
  <c r="F234" i="112"/>
  <c r="X234" i="112"/>
  <c r="U230" i="111"/>
  <c r="E230" i="111" s="1"/>
  <c r="I229" i="111"/>
  <c r="U234" i="110"/>
  <c r="E234" i="110" s="1"/>
  <c r="I233" i="110"/>
  <c r="U235" i="109"/>
  <c r="E235" i="109" s="1"/>
  <c r="I234" i="109"/>
  <c r="F234" i="108"/>
  <c r="X234" i="108"/>
  <c r="U234" i="107"/>
  <c r="E234" i="107" s="1"/>
  <c r="I233" i="107"/>
  <c r="W234" i="107"/>
  <c r="U231" i="106"/>
  <c r="E231" i="106" s="1"/>
  <c r="I230" i="106"/>
  <c r="F229" i="105"/>
  <c r="X229" i="105"/>
  <c r="F233" i="104"/>
  <c r="X233" i="104"/>
  <c r="U234" i="103"/>
  <c r="E234" i="103" s="1"/>
  <c r="I233" i="103"/>
  <c r="U235" i="102"/>
  <c r="E235" i="102" s="1"/>
  <c r="I234" i="102"/>
  <c r="W235" i="102"/>
  <c r="V230" i="101"/>
  <c r="H230" i="101"/>
  <c r="U232" i="99"/>
  <c r="E232" i="99" s="1"/>
  <c r="I231" i="99"/>
  <c r="V194" i="98"/>
  <c r="H194" i="98"/>
  <c r="W232" i="99" l="1"/>
  <c r="W230" i="111"/>
  <c r="W235" i="109"/>
  <c r="V222" i="113"/>
  <c r="H222" i="113"/>
  <c r="W234" i="103"/>
  <c r="V234" i="103" s="1"/>
  <c r="W234" i="110"/>
  <c r="W231" i="106"/>
  <c r="V231" i="106" s="1"/>
  <c r="V188" i="95"/>
  <c r="H188" i="95"/>
  <c r="U191" i="94"/>
  <c r="I190" i="94"/>
  <c r="W227" i="100"/>
  <c r="V227" i="100" s="1"/>
  <c r="H227" i="100"/>
  <c r="F235" i="115"/>
  <c r="X235" i="115"/>
  <c r="V230" i="114"/>
  <c r="H230" i="114"/>
  <c r="U235" i="112"/>
  <c r="E235" i="112" s="1"/>
  <c r="I234" i="112"/>
  <c r="V230" i="111"/>
  <c r="H230" i="111"/>
  <c r="V234" i="110"/>
  <c r="H234" i="110"/>
  <c r="V235" i="109"/>
  <c r="H235" i="109"/>
  <c r="U235" i="108"/>
  <c r="E235" i="108" s="1"/>
  <c r="I234" i="108"/>
  <c r="W235" i="108"/>
  <c r="V234" i="107"/>
  <c r="H234" i="107"/>
  <c r="H231" i="106"/>
  <c r="U230" i="105"/>
  <c r="E230" i="105" s="1"/>
  <c r="I229" i="105"/>
  <c r="U234" i="104"/>
  <c r="E234" i="104" s="1"/>
  <c r="I233" i="104"/>
  <c r="H234" i="103"/>
  <c r="V235" i="102"/>
  <c r="H235" i="102"/>
  <c r="F230" i="101"/>
  <c r="X230" i="101"/>
  <c r="V232" i="99"/>
  <c r="H232" i="99"/>
  <c r="X194" i="98"/>
  <c r="F194" i="98"/>
  <c r="W235" i="112" l="1"/>
  <c r="W234" i="104"/>
  <c r="W230" i="105"/>
  <c r="F222" i="113"/>
  <c r="X222" i="113"/>
  <c r="X188" i="95"/>
  <c r="F188" i="95"/>
  <c r="W191" i="94"/>
  <c r="E191" i="94"/>
  <c r="F227" i="100"/>
  <c r="X227" i="100"/>
  <c r="U236" i="115"/>
  <c r="E236" i="115" s="1"/>
  <c r="I235" i="115"/>
  <c r="F230" i="114"/>
  <c r="X230" i="114"/>
  <c r="V235" i="112"/>
  <c r="H235" i="112"/>
  <c r="F230" i="111"/>
  <c r="X230" i="111"/>
  <c r="F234" i="110"/>
  <c r="X234" i="110"/>
  <c r="F235" i="109"/>
  <c r="X235" i="109"/>
  <c r="V235" i="108"/>
  <c r="H235" i="108"/>
  <c r="F234" i="107"/>
  <c r="X234" i="107"/>
  <c r="F231" i="106"/>
  <c r="X231" i="106"/>
  <c r="V230" i="105"/>
  <c r="H230" i="105"/>
  <c r="V234" i="104"/>
  <c r="H234" i="104"/>
  <c r="F234" i="103"/>
  <c r="X234" i="103"/>
  <c r="F235" i="102"/>
  <c r="X235" i="102"/>
  <c r="U231" i="101"/>
  <c r="E231" i="101" s="1"/>
  <c r="I230" i="101"/>
  <c r="W231" i="101"/>
  <c r="F232" i="99"/>
  <c r="X232" i="99"/>
  <c r="U195" i="98"/>
  <c r="I194" i="98"/>
  <c r="W236" i="115" l="1"/>
  <c r="U223" i="113"/>
  <c r="E223" i="113" s="1"/>
  <c r="I222" i="113"/>
  <c r="W223" i="113"/>
  <c r="U189" i="95"/>
  <c r="I188" i="95"/>
  <c r="V191" i="94"/>
  <c r="H191" i="94"/>
  <c r="I227" i="100"/>
  <c r="U228" i="100"/>
  <c r="E228" i="100" s="1"/>
  <c r="V236" i="115"/>
  <c r="H236" i="115"/>
  <c r="U231" i="114"/>
  <c r="E231" i="114" s="1"/>
  <c r="I230" i="114"/>
  <c r="W231" i="114"/>
  <c r="F235" i="112"/>
  <c r="X235" i="112"/>
  <c r="U231" i="111"/>
  <c r="E231" i="111" s="1"/>
  <c r="I230" i="111"/>
  <c r="U235" i="110"/>
  <c r="E235" i="110" s="1"/>
  <c r="I234" i="110"/>
  <c r="U236" i="109"/>
  <c r="E236" i="109" s="1"/>
  <c r="I235" i="109"/>
  <c r="F235" i="108"/>
  <c r="X235" i="108"/>
  <c r="U235" i="107"/>
  <c r="E235" i="107" s="1"/>
  <c r="I234" i="107"/>
  <c r="W235" i="107"/>
  <c r="U232" i="106"/>
  <c r="E232" i="106" s="1"/>
  <c r="I231" i="106"/>
  <c r="F230" i="105"/>
  <c r="X230" i="105"/>
  <c r="F234" i="104"/>
  <c r="X234" i="104"/>
  <c r="U235" i="103"/>
  <c r="E235" i="103" s="1"/>
  <c r="I234" i="103"/>
  <c r="U236" i="102"/>
  <c r="E236" i="102" s="1"/>
  <c r="I235" i="102"/>
  <c r="W236" i="102"/>
  <c r="V231" i="101"/>
  <c r="H231" i="101"/>
  <c r="U233" i="99"/>
  <c r="E233" i="99" s="1"/>
  <c r="I232" i="99"/>
  <c r="W195" i="98"/>
  <c r="E195" i="98"/>
  <c r="W233" i="99" l="1"/>
  <c r="W232" i="106"/>
  <c r="W231" i="111"/>
  <c r="W236" i="109"/>
  <c r="V223" i="113"/>
  <c r="H223" i="113"/>
  <c r="W235" i="103"/>
  <c r="V235" i="103" s="1"/>
  <c r="W235" i="110"/>
  <c r="V235" i="110" s="1"/>
  <c r="W189" i="95"/>
  <c r="E189" i="95"/>
  <c r="X191" i="94"/>
  <c r="F191" i="94"/>
  <c r="W228" i="100"/>
  <c r="V228" i="100" s="1"/>
  <c r="H228" i="100"/>
  <c r="F236" i="115"/>
  <c r="X236" i="115"/>
  <c r="V231" i="114"/>
  <c r="H231" i="114"/>
  <c r="U236" i="112"/>
  <c r="E236" i="112" s="1"/>
  <c r="I235" i="112"/>
  <c r="V231" i="111"/>
  <c r="H231" i="111"/>
  <c r="H235" i="110"/>
  <c r="V236" i="109"/>
  <c r="H236" i="109"/>
  <c r="U236" i="108"/>
  <c r="E236" i="108" s="1"/>
  <c r="I235" i="108"/>
  <c r="W236" i="108"/>
  <c r="V235" i="107"/>
  <c r="H235" i="107"/>
  <c r="V232" i="106"/>
  <c r="H232" i="106"/>
  <c r="U231" i="105"/>
  <c r="E231" i="105" s="1"/>
  <c r="I230" i="105"/>
  <c r="W231" i="105"/>
  <c r="U235" i="104"/>
  <c r="E235" i="104" s="1"/>
  <c r="I234" i="104"/>
  <c r="H235" i="103"/>
  <c r="V236" i="102"/>
  <c r="H236" i="102"/>
  <c r="F231" i="101"/>
  <c r="X231" i="101"/>
  <c r="V233" i="99"/>
  <c r="H233" i="99"/>
  <c r="V195" i="98"/>
  <c r="H195" i="98"/>
  <c r="W235" i="104" l="1"/>
  <c r="W236" i="112"/>
  <c r="F223" i="113"/>
  <c r="X223" i="113"/>
  <c r="V189" i="95"/>
  <c r="H189" i="95"/>
  <c r="U192" i="94"/>
  <c r="I191" i="94"/>
  <c r="F228" i="100"/>
  <c r="X228" i="100"/>
  <c r="U237" i="115"/>
  <c r="E237" i="115" s="1"/>
  <c r="I236" i="115"/>
  <c r="F231" i="114"/>
  <c r="X231" i="114"/>
  <c r="V236" i="112"/>
  <c r="H236" i="112"/>
  <c r="F231" i="111"/>
  <c r="X231" i="111"/>
  <c r="F235" i="110"/>
  <c r="X235" i="110"/>
  <c r="F236" i="109"/>
  <c r="X236" i="109"/>
  <c r="V236" i="108"/>
  <c r="H236" i="108"/>
  <c r="F235" i="107"/>
  <c r="X235" i="107"/>
  <c r="F232" i="106"/>
  <c r="X232" i="106"/>
  <c r="V231" i="105"/>
  <c r="H231" i="105"/>
  <c r="V235" i="104"/>
  <c r="H235" i="104"/>
  <c r="F235" i="103"/>
  <c r="X235" i="103"/>
  <c r="F236" i="102"/>
  <c r="X236" i="102"/>
  <c r="U232" i="101"/>
  <c r="E232" i="101" s="1"/>
  <c r="I231" i="101"/>
  <c r="W232" i="101"/>
  <c r="F233" i="99"/>
  <c r="X233" i="99"/>
  <c r="X195" i="98"/>
  <c r="F195" i="98"/>
  <c r="U224" i="113" l="1"/>
  <c r="E224" i="113" s="1"/>
  <c r="I223" i="113"/>
  <c r="W224" i="113"/>
  <c r="W237" i="115"/>
  <c r="V237" i="115" s="1"/>
  <c r="X189" i="95"/>
  <c r="F189" i="95"/>
  <c r="W192" i="94"/>
  <c r="E192" i="94"/>
  <c r="U229" i="100"/>
  <c r="E229" i="100" s="1"/>
  <c r="I228" i="100"/>
  <c r="H237" i="115"/>
  <c r="U232" i="114"/>
  <c r="E232" i="114" s="1"/>
  <c r="I231" i="114"/>
  <c r="F236" i="112"/>
  <c r="X236" i="112"/>
  <c r="U232" i="111"/>
  <c r="E232" i="111" s="1"/>
  <c r="I231" i="111"/>
  <c r="W232" i="111"/>
  <c r="U236" i="110"/>
  <c r="E236" i="110" s="1"/>
  <c r="I235" i="110"/>
  <c r="W236" i="110"/>
  <c r="U237" i="109"/>
  <c r="E237" i="109" s="1"/>
  <c r="I236" i="109"/>
  <c r="W237" i="109"/>
  <c r="F236" i="108"/>
  <c r="X236" i="108"/>
  <c r="U236" i="107"/>
  <c r="E236" i="107" s="1"/>
  <c r="I235" i="107"/>
  <c r="W236" i="107"/>
  <c r="U233" i="106"/>
  <c r="E233" i="106" s="1"/>
  <c r="I232" i="106"/>
  <c r="F231" i="105"/>
  <c r="X231" i="105"/>
  <c r="F235" i="104"/>
  <c r="X235" i="104"/>
  <c r="U236" i="103"/>
  <c r="E236" i="103" s="1"/>
  <c r="I235" i="103"/>
  <c r="U237" i="102"/>
  <c r="E237" i="102" s="1"/>
  <c r="I236" i="102"/>
  <c r="W237" i="102"/>
  <c r="V232" i="101"/>
  <c r="H232" i="101"/>
  <c r="U234" i="99"/>
  <c r="E234" i="99" s="1"/>
  <c r="I233" i="99"/>
  <c r="W234" i="99"/>
  <c r="U196" i="98"/>
  <c r="I195" i="98"/>
  <c r="W236" i="103" l="1"/>
  <c r="V224" i="113"/>
  <c r="H224" i="113"/>
  <c r="W233" i="106"/>
  <c r="W232" i="114"/>
  <c r="V232" i="114" s="1"/>
  <c r="U190" i="95"/>
  <c r="I189" i="95"/>
  <c r="V192" i="94"/>
  <c r="H192" i="94"/>
  <c r="W229" i="100"/>
  <c r="V229" i="100" s="1"/>
  <c r="H229" i="100"/>
  <c r="F237" i="115"/>
  <c r="X237" i="115"/>
  <c r="H232" i="114"/>
  <c r="U237" i="112"/>
  <c r="E237" i="112" s="1"/>
  <c r="I236" i="112"/>
  <c r="V232" i="111"/>
  <c r="H232" i="111"/>
  <c r="V236" i="110"/>
  <c r="H236" i="110"/>
  <c r="V237" i="109"/>
  <c r="H237" i="109"/>
  <c r="U237" i="108"/>
  <c r="E237" i="108" s="1"/>
  <c r="I236" i="108"/>
  <c r="V236" i="107"/>
  <c r="H236" i="107"/>
  <c r="V233" i="106"/>
  <c r="H233" i="106"/>
  <c r="U232" i="105"/>
  <c r="E232" i="105" s="1"/>
  <c r="I231" i="105"/>
  <c r="U236" i="104"/>
  <c r="E236" i="104" s="1"/>
  <c r="I235" i="104"/>
  <c r="W236" i="104"/>
  <c r="V236" i="103"/>
  <c r="H236" i="103"/>
  <c r="V237" i="102"/>
  <c r="H237" i="102"/>
  <c r="F232" i="101"/>
  <c r="X232" i="101"/>
  <c r="V234" i="99"/>
  <c r="H234" i="99"/>
  <c r="W196" i="98"/>
  <c r="E196" i="98"/>
  <c r="W232" i="105" l="1"/>
  <c r="W237" i="108"/>
  <c r="W237" i="112"/>
  <c r="F224" i="113"/>
  <c r="X224" i="113"/>
  <c r="W190" i="95"/>
  <c r="E190" i="95"/>
  <c r="X192" i="94"/>
  <c r="F192" i="94"/>
  <c r="F229" i="100"/>
  <c r="X229" i="100"/>
  <c r="U238" i="115"/>
  <c r="E238" i="115" s="1"/>
  <c r="I237" i="115"/>
  <c r="F232" i="114"/>
  <c r="X232" i="114"/>
  <c r="V237" i="112"/>
  <c r="H237" i="112"/>
  <c r="F232" i="111"/>
  <c r="X232" i="111"/>
  <c r="F236" i="110"/>
  <c r="X236" i="110"/>
  <c r="F237" i="109"/>
  <c r="X237" i="109"/>
  <c r="V237" i="108"/>
  <c r="H237" i="108"/>
  <c r="F236" i="107"/>
  <c r="X236" i="107"/>
  <c r="F233" i="106"/>
  <c r="X233" i="106"/>
  <c r="V232" i="105"/>
  <c r="H232" i="105"/>
  <c r="V236" i="104"/>
  <c r="H236" i="104"/>
  <c r="F236" i="103"/>
  <c r="X236" i="103"/>
  <c r="F237" i="102"/>
  <c r="X237" i="102"/>
  <c r="U233" i="101"/>
  <c r="E233" i="101" s="1"/>
  <c r="I232" i="101"/>
  <c r="W233" i="101"/>
  <c r="F234" i="99"/>
  <c r="X234" i="99"/>
  <c r="V196" i="98"/>
  <c r="H196" i="98"/>
  <c r="W238" i="115" l="1"/>
  <c r="I224" i="113"/>
  <c r="U225" i="113"/>
  <c r="E225" i="113" s="1"/>
  <c r="W225" i="113"/>
  <c r="V190" i="95"/>
  <c r="H190" i="95"/>
  <c r="U193" i="94"/>
  <c r="I192" i="94"/>
  <c r="U230" i="100"/>
  <c r="E230" i="100" s="1"/>
  <c r="I229" i="100"/>
  <c r="V238" i="115"/>
  <c r="H238" i="115"/>
  <c r="U233" i="114"/>
  <c r="E233" i="114" s="1"/>
  <c r="I232" i="114"/>
  <c r="W233" i="114"/>
  <c r="F237" i="112"/>
  <c r="X237" i="112"/>
  <c r="U233" i="111"/>
  <c r="E233" i="111" s="1"/>
  <c r="I232" i="111"/>
  <c r="U237" i="110"/>
  <c r="E237" i="110" s="1"/>
  <c r="I236" i="110"/>
  <c r="U238" i="109"/>
  <c r="E238" i="109" s="1"/>
  <c r="I237" i="109"/>
  <c r="F237" i="108"/>
  <c r="X237" i="108"/>
  <c r="U237" i="107"/>
  <c r="E237" i="107" s="1"/>
  <c r="I236" i="107"/>
  <c r="W237" i="107"/>
  <c r="U234" i="106"/>
  <c r="E234" i="106" s="1"/>
  <c r="I233" i="106"/>
  <c r="F232" i="105"/>
  <c r="X232" i="105"/>
  <c r="F236" i="104"/>
  <c r="X236" i="104"/>
  <c r="U237" i="103"/>
  <c r="E237" i="103" s="1"/>
  <c r="I236" i="103"/>
  <c r="U238" i="102"/>
  <c r="E238" i="102" s="1"/>
  <c r="I237" i="102"/>
  <c r="W238" i="102"/>
  <c r="V233" i="101"/>
  <c r="H233" i="101"/>
  <c r="U235" i="99"/>
  <c r="E235" i="99" s="1"/>
  <c r="I234" i="99"/>
  <c r="X196" i="98"/>
  <c r="F196" i="98"/>
  <c r="W234" i="106" l="1"/>
  <c r="W233" i="111"/>
  <c r="W238" i="109"/>
  <c r="V225" i="113"/>
  <c r="H225" i="113"/>
  <c r="W237" i="103"/>
  <c r="V237" i="103" s="1"/>
  <c r="W237" i="110"/>
  <c r="X190" i="95"/>
  <c r="F190" i="95"/>
  <c r="W193" i="94"/>
  <c r="E193" i="94"/>
  <c r="W235" i="99"/>
  <c r="V235" i="99" s="1"/>
  <c r="W230" i="100"/>
  <c r="V230" i="100" s="1"/>
  <c r="H230" i="100"/>
  <c r="F238" i="115"/>
  <c r="X238" i="115"/>
  <c r="V233" i="114"/>
  <c r="H233" i="114"/>
  <c r="U238" i="112"/>
  <c r="E238" i="112" s="1"/>
  <c r="I237" i="112"/>
  <c r="W238" i="112"/>
  <c r="V233" i="111"/>
  <c r="H233" i="111"/>
  <c r="V237" i="110"/>
  <c r="H237" i="110"/>
  <c r="V238" i="109"/>
  <c r="H238" i="109"/>
  <c r="U238" i="108"/>
  <c r="E238" i="108" s="1"/>
  <c r="I237" i="108"/>
  <c r="W238" i="108"/>
  <c r="V237" i="107"/>
  <c r="H237" i="107"/>
  <c r="V234" i="106"/>
  <c r="H234" i="106"/>
  <c r="U233" i="105"/>
  <c r="E233" i="105" s="1"/>
  <c r="I232" i="105"/>
  <c r="U237" i="104"/>
  <c r="E237" i="104" s="1"/>
  <c r="I236" i="104"/>
  <c r="W237" i="104"/>
  <c r="H237" i="103"/>
  <c r="V238" i="102"/>
  <c r="H238" i="102"/>
  <c r="F233" i="101"/>
  <c r="X233" i="101"/>
  <c r="H235" i="99"/>
  <c r="U197" i="98"/>
  <c r="I196" i="98"/>
  <c r="W233" i="105" l="1"/>
  <c r="F225" i="113"/>
  <c r="X225" i="113"/>
  <c r="U191" i="95"/>
  <c r="I190" i="95"/>
  <c r="V193" i="94"/>
  <c r="H193" i="94"/>
  <c r="F230" i="100"/>
  <c r="X230" i="100"/>
  <c r="U239" i="115"/>
  <c r="E239" i="115" s="1"/>
  <c r="I238" i="115"/>
  <c r="F233" i="114"/>
  <c r="X233" i="114"/>
  <c r="V238" i="112"/>
  <c r="H238" i="112"/>
  <c r="F233" i="111"/>
  <c r="X233" i="111"/>
  <c r="F237" i="110"/>
  <c r="X237" i="110"/>
  <c r="F238" i="109"/>
  <c r="X238" i="109"/>
  <c r="V238" i="108"/>
  <c r="H238" i="108"/>
  <c r="F237" i="107"/>
  <c r="X237" i="107"/>
  <c r="F234" i="106"/>
  <c r="X234" i="106"/>
  <c r="V233" i="105"/>
  <c r="H233" i="105"/>
  <c r="V237" i="104"/>
  <c r="H237" i="104"/>
  <c r="F237" i="103"/>
  <c r="X237" i="103"/>
  <c r="F238" i="102"/>
  <c r="X238" i="102"/>
  <c r="U234" i="101"/>
  <c r="E234" i="101" s="1"/>
  <c r="I233" i="101"/>
  <c r="F235" i="99"/>
  <c r="X235" i="99"/>
  <c r="W197" i="98"/>
  <c r="E197" i="98"/>
  <c r="W234" i="101" l="1"/>
  <c r="U226" i="113"/>
  <c r="E226" i="113" s="1"/>
  <c r="I225" i="113"/>
  <c r="W226" i="113"/>
  <c r="W239" i="115"/>
  <c r="V239" i="115" s="1"/>
  <c r="W191" i="95"/>
  <c r="E191" i="95"/>
  <c r="X193" i="94"/>
  <c r="F193" i="94"/>
  <c r="U231" i="100"/>
  <c r="E231" i="100" s="1"/>
  <c r="I230" i="100"/>
  <c r="H239" i="115"/>
  <c r="U234" i="114"/>
  <c r="E234" i="114" s="1"/>
  <c r="I233" i="114"/>
  <c r="W234" i="114"/>
  <c r="F238" i="112"/>
  <c r="X238" i="112"/>
  <c r="U234" i="111"/>
  <c r="E234" i="111" s="1"/>
  <c r="I233" i="111"/>
  <c r="U238" i="110"/>
  <c r="E238" i="110" s="1"/>
  <c r="I237" i="110"/>
  <c r="U239" i="109"/>
  <c r="E239" i="109" s="1"/>
  <c r="I238" i="109"/>
  <c r="F238" i="108"/>
  <c r="X238" i="108"/>
  <c r="U238" i="107"/>
  <c r="E238" i="107" s="1"/>
  <c r="I237" i="107"/>
  <c r="W238" i="107"/>
  <c r="U235" i="106"/>
  <c r="E235" i="106" s="1"/>
  <c r="I234" i="106"/>
  <c r="F233" i="105"/>
  <c r="X233" i="105"/>
  <c r="F237" i="104"/>
  <c r="X237" i="104"/>
  <c r="U238" i="103"/>
  <c r="E238" i="103" s="1"/>
  <c r="I237" i="103"/>
  <c r="U239" i="102"/>
  <c r="E239" i="102" s="1"/>
  <c r="I238" i="102"/>
  <c r="W239" i="102"/>
  <c r="V234" i="101"/>
  <c r="H234" i="101"/>
  <c r="U236" i="99"/>
  <c r="E236" i="99" s="1"/>
  <c r="I235" i="99"/>
  <c r="V197" i="98"/>
  <c r="H197" i="98"/>
  <c r="W234" i="111" l="1"/>
  <c r="W239" i="109"/>
  <c r="V226" i="113"/>
  <c r="H226" i="113"/>
  <c r="W238" i="103"/>
  <c r="V238" i="103" s="1"/>
  <c r="W238" i="110"/>
  <c r="V238" i="110" s="1"/>
  <c r="W235" i="106"/>
  <c r="V191" i="95"/>
  <c r="H191" i="95"/>
  <c r="U194" i="94"/>
  <c r="I193" i="94"/>
  <c r="W236" i="99"/>
  <c r="V236" i="99" s="1"/>
  <c r="W231" i="100"/>
  <c r="V231" i="100" s="1"/>
  <c r="H231" i="100"/>
  <c r="F239" i="115"/>
  <c r="X239" i="115"/>
  <c r="V234" i="114"/>
  <c r="H234" i="114"/>
  <c r="U239" i="112"/>
  <c r="E239" i="112" s="1"/>
  <c r="I238" i="112"/>
  <c r="W239" i="112"/>
  <c r="V234" i="111"/>
  <c r="H234" i="111"/>
  <c r="H238" i="110"/>
  <c r="V239" i="109"/>
  <c r="H239" i="109"/>
  <c r="U239" i="108"/>
  <c r="E239" i="108" s="1"/>
  <c r="I238" i="108"/>
  <c r="V238" i="107"/>
  <c r="H238" i="107"/>
  <c r="V235" i="106"/>
  <c r="H235" i="106"/>
  <c r="U234" i="105"/>
  <c r="E234" i="105" s="1"/>
  <c r="I233" i="105"/>
  <c r="U238" i="104"/>
  <c r="E238" i="104" s="1"/>
  <c r="I237" i="104"/>
  <c r="H238" i="103"/>
  <c r="V239" i="102"/>
  <c r="H239" i="102"/>
  <c r="F234" i="101"/>
  <c r="X234" i="101"/>
  <c r="H236" i="99"/>
  <c r="X197" i="98"/>
  <c r="F197" i="98"/>
  <c r="W238" i="104" l="1"/>
  <c r="W234" i="105"/>
  <c r="W239" i="108"/>
  <c r="F226" i="113"/>
  <c r="X226" i="113"/>
  <c r="X191" i="95"/>
  <c r="F191" i="95"/>
  <c r="W194" i="94"/>
  <c r="E194" i="94"/>
  <c r="F231" i="100"/>
  <c r="X231" i="100"/>
  <c r="U240" i="115"/>
  <c r="E240" i="115" s="1"/>
  <c r="I239" i="115"/>
  <c r="F234" i="114"/>
  <c r="X234" i="114"/>
  <c r="V239" i="112"/>
  <c r="H239" i="112"/>
  <c r="F234" i="111"/>
  <c r="X234" i="111"/>
  <c r="F238" i="110"/>
  <c r="X238" i="110"/>
  <c r="F239" i="109"/>
  <c r="X239" i="109"/>
  <c r="V239" i="108"/>
  <c r="H239" i="108"/>
  <c r="F238" i="107"/>
  <c r="X238" i="107"/>
  <c r="F235" i="106"/>
  <c r="X235" i="106"/>
  <c r="V234" i="105"/>
  <c r="H234" i="105"/>
  <c r="V238" i="104"/>
  <c r="H238" i="104"/>
  <c r="F238" i="103"/>
  <c r="X238" i="103"/>
  <c r="F239" i="102"/>
  <c r="X239" i="102"/>
  <c r="U235" i="101"/>
  <c r="E235" i="101" s="1"/>
  <c r="I234" i="101"/>
  <c r="W235" i="101"/>
  <c r="F236" i="99"/>
  <c r="X236" i="99"/>
  <c r="U198" i="98"/>
  <c r="I197" i="98"/>
  <c r="W240" i="115" l="1"/>
  <c r="U227" i="113"/>
  <c r="E227" i="113" s="1"/>
  <c r="I226" i="113"/>
  <c r="W227" i="113"/>
  <c r="U192" i="95"/>
  <c r="I191" i="95"/>
  <c r="V194" i="94"/>
  <c r="H194" i="94"/>
  <c r="U232" i="100"/>
  <c r="E232" i="100" s="1"/>
  <c r="I231" i="100"/>
  <c r="V240" i="115"/>
  <c r="H240" i="115"/>
  <c r="U235" i="114"/>
  <c r="E235" i="114" s="1"/>
  <c r="I234" i="114"/>
  <c r="W235" i="114"/>
  <c r="F239" i="112"/>
  <c r="X239" i="112"/>
  <c r="U235" i="111"/>
  <c r="E235" i="111" s="1"/>
  <c r="I234" i="111"/>
  <c r="U239" i="110"/>
  <c r="E239" i="110" s="1"/>
  <c r="I238" i="110"/>
  <c r="W239" i="110"/>
  <c r="U240" i="109"/>
  <c r="E240" i="109" s="1"/>
  <c r="I239" i="109"/>
  <c r="F239" i="108"/>
  <c r="X239" i="108"/>
  <c r="U239" i="107"/>
  <c r="E239" i="107" s="1"/>
  <c r="I238" i="107"/>
  <c r="U236" i="106"/>
  <c r="E236" i="106" s="1"/>
  <c r="I235" i="106"/>
  <c r="F234" i="105"/>
  <c r="X234" i="105"/>
  <c r="F238" i="104"/>
  <c r="X238" i="104"/>
  <c r="U239" i="103"/>
  <c r="E239" i="103" s="1"/>
  <c r="I238" i="103"/>
  <c r="U240" i="102"/>
  <c r="E240" i="102" s="1"/>
  <c r="I239" i="102"/>
  <c r="V235" i="101"/>
  <c r="H235" i="101"/>
  <c r="U237" i="99"/>
  <c r="E237" i="99" s="1"/>
  <c r="I236" i="99"/>
  <c r="W198" i="98"/>
  <c r="E198" i="98"/>
  <c r="W239" i="103" l="1"/>
  <c r="W236" i="106"/>
  <c r="W240" i="109"/>
  <c r="W235" i="111"/>
  <c r="W240" i="102"/>
  <c r="H227" i="113"/>
  <c r="V227" i="113"/>
  <c r="W239" i="107"/>
  <c r="W237" i="99"/>
  <c r="W192" i="95"/>
  <c r="E192" i="95"/>
  <c r="X194" i="94"/>
  <c r="F194" i="94"/>
  <c r="W232" i="100"/>
  <c r="F240" i="115"/>
  <c r="X240" i="115"/>
  <c r="V235" i="114"/>
  <c r="H235" i="114"/>
  <c r="U240" i="112"/>
  <c r="E240" i="112" s="1"/>
  <c r="I239" i="112"/>
  <c r="V235" i="111"/>
  <c r="H235" i="111"/>
  <c r="V239" i="110"/>
  <c r="H239" i="110"/>
  <c r="V240" i="109"/>
  <c r="H240" i="109"/>
  <c r="U240" i="108"/>
  <c r="E240" i="108" s="1"/>
  <c r="I239" i="108"/>
  <c r="W240" i="108"/>
  <c r="V239" i="107"/>
  <c r="H239" i="107"/>
  <c r="V236" i="106"/>
  <c r="H236" i="106"/>
  <c r="U235" i="105"/>
  <c r="E235" i="105" s="1"/>
  <c r="I234" i="105"/>
  <c r="U239" i="104"/>
  <c r="E239" i="104" s="1"/>
  <c r="I238" i="104"/>
  <c r="V239" i="103"/>
  <c r="H239" i="103"/>
  <c r="V240" i="102"/>
  <c r="H240" i="102"/>
  <c r="F235" i="101"/>
  <c r="X235" i="101"/>
  <c r="V237" i="99"/>
  <c r="H237" i="99"/>
  <c r="V198" i="98"/>
  <c r="H198" i="98"/>
  <c r="W235" i="105" l="1"/>
  <c r="W240" i="112"/>
  <c r="F227" i="113"/>
  <c r="X227" i="113"/>
  <c r="W239" i="104"/>
  <c r="V239" i="104" s="1"/>
  <c r="V192" i="95"/>
  <c r="H192" i="95"/>
  <c r="U195" i="94"/>
  <c r="I194" i="94"/>
  <c r="H232" i="100"/>
  <c r="V232" i="100"/>
  <c r="U241" i="115"/>
  <c r="E241" i="115" s="1"/>
  <c r="I240" i="115"/>
  <c r="F235" i="114"/>
  <c r="X235" i="114"/>
  <c r="V240" i="112"/>
  <c r="H240" i="112"/>
  <c r="F235" i="111"/>
  <c r="X235" i="111"/>
  <c r="F239" i="110"/>
  <c r="X239" i="110"/>
  <c r="F240" i="109"/>
  <c r="X240" i="109"/>
  <c r="V240" i="108"/>
  <c r="H240" i="108"/>
  <c r="F239" i="107"/>
  <c r="X239" i="107"/>
  <c r="F236" i="106"/>
  <c r="X236" i="106"/>
  <c r="V235" i="105"/>
  <c r="H235" i="105"/>
  <c r="H239" i="104"/>
  <c r="F239" i="103"/>
  <c r="X239" i="103"/>
  <c r="F240" i="102"/>
  <c r="X240" i="102"/>
  <c r="U236" i="101"/>
  <c r="E236" i="101" s="1"/>
  <c r="I235" i="101"/>
  <c r="F237" i="99"/>
  <c r="X237" i="99"/>
  <c r="X198" i="98"/>
  <c r="F198" i="98"/>
  <c r="W236" i="101" l="1"/>
  <c r="W241" i="115"/>
  <c r="I227" i="113"/>
  <c r="U228" i="113"/>
  <c r="E228" i="113" s="1"/>
  <c r="W228" i="113"/>
  <c r="X192" i="95"/>
  <c r="F192" i="95"/>
  <c r="W195" i="94"/>
  <c r="E195" i="94"/>
  <c r="F232" i="100"/>
  <c r="X232" i="100"/>
  <c r="V241" i="115"/>
  <c r="H241" i="115"/>
  <c r="U236" i="114"/>
  <c r="E236" i="114" s="1"/>
  <c r="I235" i="114"/>
  <c r="W236" i="114"/>
  <c r="F240" i="112"/>
  <c r="X240" i="112"/>
  <c r="U236" i="111"/>
  <c r="E236" i="111" s="1"/>
  <c r="I235" i="111"/>
  <c r="U240" i="110"/>
  <c r="E240" i="110" s="1"/>
  <c r="I239" i="110"/>
  <c r="U241" i="109"/>
  <c r="E241" i="109" s="1"/>
  <c r="I240" i="109"/>
  <c r="F240" i="108"/>
  <c r="X240" i="108"/>
  <c r="U240" i="107"/>
  <c r="E240" i="107" s="1"/>
  <c r="I239" i="107"/>
  <c r="W240" i="107"/>
  <c r="U237" i="106"/>
  <c r="E237" i="106" s="1"/>
  <c r="I236" i="106"/>
  <c r="F235" i="105"/>
  <c r="X235" i="105"/>
  <c r="F239" i="104"/>
  <c r="X239" i="104"/>
  <c r="U240" i="103"/>
  <c r="E240" i="103" s="1"/>
  <c r="I239" i="103"/>
  <c r="U241" i="102"/>
  <c r="E241" i="102" s="1"/>
  <c r="I240" i="102"/>
  <c r="W241" i="102"/>
  <c r="V236" i="101"/>
  <c r="H236" i="101"/>
  <c r="U238" i="99"/>
  <c r="E238" i="99" s="1"/>
  <c r="I237" i="99"/>
  <c r="W238" i="99"/>
  <c r="U199" i="98"/>
  <c r="I198" i="98"/>
  <c r="W237" i="106" l="1"/>
  <c r="W236" i="111"/>
  <c r="W241" i="109"/>
  <c r="H228" i="113"/>
  <c r="V228" i="113"/>
  <c r="W240" i="103"/>
  <c r="V240" i="103" s="1"/>
  <c r="W240" i="110"/>
  <c r="V240" i="110" s="1"/>
  <c r="U193" i="95"/>
  <c r="I192" i="95"/>
  <c r="V195" i="94"/>
  <c r="H195" i="94"/>
  <c r="U233" i="100"/>
  <c r="E233" i="100" s="1"/>
  <c r="I232" i="100"/>
  <c r="F241" i="115"/>
  <c r="X241" i="115"/>
  <c r="V236" i="114"/>
  <c r="H236" i="114"/>
  <c r="U241" i="112"/>
  <c r="E241" i="112" s="1"/>
  <c r="I240" i="112"/>
  <c r="V236" i="111"/>
  <c r="H236" i="111"/>
  <c r="H240" i="110"/>
  <c r="V241" i="109"/>
  <c r="H241" i="109"/>
  <c r="U241" i="108"/>
  <c r="E241" i="108" s="1"/>
  <c r="I240" i="108"/>
  <c r="W241" i="108"/>
  <c r="V240" i="107"/>
  <c r="H240" i="107"/>
  <c r="V237" i="106"/>
  <c r="H237" i="106"/>
  <c r="U236" i="105"/>
  <c r="E236" i="105" s="1"/>
  <c r="I235" i="105"/>
  <c r="W236" i="105"/>
  <c r="U240" i="104"/>
  <c r="E240" i="104" s="1"/>
  <c r="I239" i="104"/>
  <c r="H240" i="103"/>
  <c r="V241" i="102"/>
  <c r="H241" i="102"/>
  <c r="F236" i="101"/>
  <c r="X236" i="101"/>
  <c r="V238" i="99"/>
  <c r="H238" i="99"/>
  <c r="W199" i="98"/>
  <c r="E199" i="98"/>
  <c r="W240" i="104" l="1"/>
  <c r="W241" i="112"/>
  <c r="F228" i="113"/>
  <c r="X228" i="113"/>
  <c r="W193" i="95"/>
  <c r="E193" i="95"/>
  <c r="X195" i="94"/>
  <c r="F195" i="94"/>
  <c r="W233" i="100"/>
  <c r="H233" i="100"/>
  <c r="V233" i="100"/>
  <c r="U242" i="115"/>
  <c r="E242" i="115" s="1"/>
  <c r="I241" i="115"/>
  <c r="F236" i="114"/>
  <c r="X236" i="114"/>
  <c r="V241" i="112"/>
  <c r="H241" i="112"/>
  <c r="F236" i="111"/>
  <c r="X236" i="111"/>
  <c r="F240" i="110"/>
  <c r="X240" i="110"/>
  <c r="F241" i="109"/>
  <c r="X241" i="109"/>
  <c r="V241" i="108"/>
  <c r="H241" i="108"/>
  <c r="F240" i="107"/>
  <c r="X240" i="107"/>
  <c r="F237" i="106"/>
  <c r="X237" i="106"/>
  <c r="V236" i="105"/>
  <c r="H236" i="105"/>
  <c r="V240" i="104"/>
  <c r="H240" i="104"/>
  <c r="F240" i="103"/>
  <c r="X240" i="103"/>
  <c r="F241" i="102"/>
  <c r="X241" i="102"/>
  <c r="U237" i="101"/>
  <c r="E237" i="101" s="1"/>
  <c r="I236" i="101"/>
  <c r="W237" i="101"/>
  <c r="F238" i="99"/>
  <c r="X238" i="99"/>
  <c r="V199" i="98"/>
  <c r="H199" i="98"/>
  <c r="W242" i="115" l="1"/>
  <c r="I228" i="113"/>
  <c r="U229" i="113"/>
  <c r="E229" i="113" s="1"/>
  <c r="W229" i="113"/>
  <c r="V193" i="95"/>
  <c r="H193" i="95"/>
  <c r="U196" i="94"/>
  <c r="I195" i="94"/>
  <c r="F233" i="100"/>
  <c r="X233" i="100"/>
  <c r="V242" i="115"/>
  <c r="H242" i="115"/>
  <c r="U237" i="114"/>
  <c r="E237" i="114" s="1"/>
  <c r="I236" i="114"/>
  <c r="W237" i="114"/>
  <c r="F241" i="112"/>
  <c r="X241" i="112"/>
  <c r="U237" i="111"/>
  <c r="E237" i="111" s="1"/>
  <c r="I236" i="111"/>
  <c r="U241" i="110"/>
  <c r="E241" i="110" s="1"/>
  <c r="I240" i="110"/>
  <c r="W241" i="110"/>
  <c r="U242" i="109"/>
  <c r="E242" i="109" s="1"/>
  <c r="I241" i="109"/>
  <c r="F241" i="108"/>
  <c r="X241" i="108"/>
  <c r="U241" i="107"/>
  <c r="E241" i="107" s="1"/>
  <c r="I240" i="107"/>
  <c r="U238" i="106"/>
  <c r="E238" i="106" s="1"/>
  <c r="I237" i="106"/>
  <c r="F236" i="105"/>
  <c r="X236" i="105"/>
  <c r="F240" i="104"/>
  <c r="X240" i="104"/>
  <c r="U241" i="103"/>
  <c r="E241" i="103" s="1"/>
  <c r="I240" i="103"/>
  <c r="U242" i="102"/>
  <c r="E242" i="102" s="1"/>
  <c r="I241" i="102"/>
  <c r="V237" i="101"/>
  <c r="H237" i="101"/>
  <c r="U239" i="99"/>
  <c r="E239" i="99" s="1"/>
  <c r="I238" i="99"/>
  <c r="X199" i="98"/>
  <c r="F199" i="98"/>
  <c r="W241" i="103" l="1"/>
  <c r="W238" i="106"/>
  <c r="W242" i="109"/>
  <c r="W237" i="111"/>
  <c r="W242" i="102"/>
  <c r="H229" i="113"/>
  <c r="V229" i="113"/>
  <c r="W241" i="107"/>
  <c r="X193" i="95"/>
  <c r="F193" i="95"/>
  <c r="W196" i="94"/>
  <c r="E196" i="94"/>
  <c r="W239" i="99"/>
  <c r="V239" i="99" s="1"/>
  <c r="U234" i="100"/>
  <c r="E234" i="100" s="1"/>
  <c r="I233" i="100"/>
  <c r="F242" i="115"/>
  <c r="X242" i="115"/>
  <c r="V237" i="114"/>
  <c r="H237" i="114"/>
  <c r="U242" i="112"/>
  <c r="E242" i="112" s="1"/>
  <c r="I241" i="112"/>
  <c r="V237" i="111"/>
  <c r="H237" i="111"/>
  <c r="V241" i="110"/>
  <c r="H241" i="110"/>
  <c r="V242" i="109"/>
  <c r="H242" i="109"/>
  <c r="U242" i="108"/>
  <c r="E242" i="108" s="1"/>
  <c r="I241" i="108"/>
  <c r="W242" i="108"/>
  <c r="V241" i="107"/>
  <c r="H241" i="107"/>
  <c r="V238" i="106"/>
  <c r="H238" i="106"/>
  <c r="U237" i="105"/>
  <c r="E237" i="105" s="1"/>
  <c r="I236" i="105"/>
  <c r="U241" i="104"/>
  <c r="E241" i="104" s="1"/>
  <c r="I240" i="104"/>
  <c r="V241" i="103"/>
  <c r="H241" i="103"/>
  <c r="V242" i="102"/>
  <c r="H242" i="102"/>
  <c r="F237" i="101"/>
  <c r="X237" i="101"/>
  <c r="H239" i="99"/>
  <c r="U200" i="98"/>
  <c r="I199" i="98"/>
  <c r="W237" i="105" l="1"/>
  <c r="W241" i="104"/>
  <c r="W242" i="112"/>
  <c r="F229" i="113"/>
  <c r="X229" i="113"/>
  <c r="U194" i="95"/>
  <c r="I193" i="95"/>
  <c r="V196" i="94"/>
  <c r="H196" i="94"/>
  <c r="W234" i="100"/>
  <c r="H234" i="100"/>
  <c r="V234" i="100"/>
  <c r="U243" i="115"/>
  <c r="E243" i="115" s="1"/>
  <c r="I242" i="115"/>
  <c r="F237" i="114"/>
  <c r="X237" i="114"/>
  <c r="V242" i="112"/>
  <c r="H242" i="112"/>
  <c r="F237" i="111"/>
  <c r="X237" i="111"/>
  <c r="F241" i="110"/>
  <c r="X241" i="110"/>
  <c r="F242" i="109"/>
  <c r="X242" i="109"/>
  <c r="V242" i="108"/>
  <c r="H242" i="108"/>
  <c r="F241" i="107"/>
  <c r="X241" i="107"/>
  <c r="F238" i="106"/>
  <c r="X238" i="106"/>
  <c r="V237" i="105"/>
  <c r="H237" i="105"/>
  <c r="V241" i="104"/>
  <c r="H241" i="104"/>
  <c r="F241" i="103"/>
  <c r="X241" i="103"/>
  <c r="F242" i="102"/>
  <c r="X242" i="102"/>
  <c r="U238" i="101"/>
  <c r="E238" i="101" s="1"/>
  <c r="I237" i="101"/>
  <c r="W238" i="101"/>
  <c r="F239" i="99"/>
  <c r="X239" i="99"/>
  <c r="W200" i="98"/>
  <c r="E200" i="98"/>
  <c r="W243" i="115" l="1"/>
  <c r="U230" i="113"/>
  <c r="E230" i="113" s="1"/>
  <c r="I229" i="113"/>
  <c r="W230" i="113"/>
  <c r="W194" i="95"/>
  <c r="E194" i="95"/>
  <c r="X196" i="94"/>
  <c r="F196" i="94"/>
  <c r="F234" i="100"/>
  <c r="X234" i="100"/>
  <c r="V243" i="115"/>
  <c r="H243" i="115"/>
  <c r="U238" i="114"/>
  <c r="E238" i="114" s="1"/>
  <c r="I237" i="114"/>
  <c r="W238" i="114"/>
  <c r="F242" i="112"/>
  <c r="X242" i="112"/>
  <c r="U238" i="111"/>
  <c r="E238" i="111" s="1"/>
  <c r="I237" i="111"/>
  <c r="U242" i="110"/>
  <c r="E242" i="110" s="1"/>
  <c r="I241" i="110"/>
  <c r="W242" i="110"/>
  <c r="U243" i="109"/>
  <c r="E243" i="109" s="1"/>
  <c r="I242" i="109"/>
  <c r="F242" i="108"/>
  <c r="X242" i="108"/>
  <c r="U242" i="107"/>
  <c r="E242" i="107" s="1"/>
  <c r="I241" i="107"/>
  <c r="U239" i="106"/>
  <c r="E239" i="106" s="1"/>
  <c r="I238" i="106"/>
  <c r="F237" i="105"/>
  <c r="X237" i="105"/>
  <c r="F241" i="104"/>
  <c r="X241" i="104"/>
  <c r="U242" i="103"/>
  <c r="E242" i="103" s="1"/>
  <c r="I241" i="103"/>
  <c r="U243" i="102"/>
  <c r="E243" i="102" s="1"/>
  <c r="I242" i="102"/>
  <c r="W243" i="102"/>
  <c r="V238" i="101"/>
  <c r="H238" i="101"/>
  <c r="U240" i="99"/>
  <c r="E240" i="99" s="1"/>
  <c r="I239" i="99"/>
  <c r="V200" i="98"/>
  <c r="H200" i="98"/>
  <c r="W242" i="103" l="1"/>
  <c r="W239" i="106"/>
  <c r="W243" i="109"/>
  <c r="V230" i="113"/>
  <c r="H230" i="113"/>
  <c r="W242" i="107"/>
  <c r="V242" i="107" s="1"/>
  <c r="W240" i="99"/>
  <c r="V194" i="95"/>
  <c r="H194" i="95"/>
  <c r="U197" i="94"/>
  <c r="I196" i="94"/>
  <c r="W238" i="111"/>
  <c r="V238" i="111" s="1"/>
  <c r="U235" i="100"/>
  <c r="E235" i="100" s="1"/>
  <c r="I234" i="100"/>
  <c r="F243" i="115"/>
  <c r="X243" i="115"/>
  <c r="V238" i="114"/>
  <c r="H238" i="114"/>
  <c r="U243" i="112"/>
  <c r="E243" i="112" s="1"/>
  <c r="I242" i="112"/>
  <c r="H238" i="111"/>
  <c r="V242" i="110"/>
  <c r="H242" i="110"/>
  <c r="V243" i="109"/>
  <c r="H243" i="109"/>
  <c r="U243" i="108"/>
  <c r="E243" i="108" s="1"/>
  <c r="I242" i="108"/>
  <c r="W243" i="108"/>
  <c r="H242" i="107"/>
  <c r="V239" i="106"/>
  <c r="H239" i="106"/>
  <c r="U238" i="105"/>
  <c r="E238" i="105" s="1"/>
  <c r="I237" i="105"/>
  <c r="W238" i="105"/>
  <c r="U242" i="104"/>
  <c r="E242" i="104" s="1"/>
  <c r="I241" i="104"/>
  <c r="V242" i="103"/>
  <c r="H242" i="103"/>
  <c r="V243" i="102"/>
  <c r="H243" i="102"/>
  <c r="F238" i="101"/>
  <c r="X238" i="101"/>
  <c r="V240" i="99"/>
  <c r="H240" i="99"/>
  <c r="X200" i="98"/>
  <c r="F200" i="98"/>
  <c r="W242" i="104" l="1"/>
  <c r="W243" i="112"/>
  <c r="F230" i="113"/>
  <c r="X230" i="113"/>
  <c r="X194" i="95"/>
  <c r="F194" i="95"/>
  <c r="W197" i="94"/>
  <c r="E197" i="94"/>
  <c r="W235" i="100"/>
  <c r="U244" i="115"/>
  <c r="E244" i="115" s="1"/>
  <c r="I243" i="115"/>
  <c r="F238" i="114"/>
  <c r="X238" i="114"/>
  <c r="V243" i="112"/>
  <c r="H243" i="112"/>
  <c r="F238" i="111"/>
  <c r="X238" i="111"/>
  <c r="F242" i="110"/>
  <c r="X242" i="110"/>
  <c r="F243" i="109"/>
  <c r="X243" i="109"/>
  <c r="V243" i="108"/>
  <c r="H243" i="108"/>
  <c r="F242" i="107"/>
  <c r="X242" i="107"/>
  <c r="F239" i="106"/>
  <c r="X239" i="106"/>
  <c r="V238" i="105"/>
  <c r="H238" i="105"/>
  <c r="V242" i="104"/>
  <c r="H242" i="104"/>
  <c r="F242" i="103"/>
  <c r="X242" i="103"/>
  <c r="F243" i="102"/>
  <c r="X243" i="102"/>
  <c r="U239" i="101"/>
  <c r="E239" i="101" s="1"/>
  <c r="I238" i="101"/>
  <c r="F240" i="99"/>
  <c r="X240" i="99"/>
  <c r="U201" i="98"/>
  <c r="I200" i="98"/>
  <c r="W239" i="101" l="1"/>
  <c r="U231" i="113"/>
  <c r="E231" i="113" s="1"/>
  <c r="I230" i="113"/>
  <c r="W231" i="113"/>
  <c r="W244" i="115"/>
  <c r="V244" i="115" s="1"/>
  <c r="U195" i="95"/>
  <c r="I194" i="95"/>
  <c r="V197" i="94"/>
  <c r="H197" i="94"/>
  <c r="H235" i="100"/>
  <c r="V235" i="100"/>
  <c r="H244" i="115"/>
  <c r="U239" i="114"/>
  <c r="E239" i="114" s="1"/>
  <c r="I238" i="114"/>
  <c r="W239" i="114"/>
  <c r="F243" i="112"/>
  <c r="X243" i="112"/>
  <c r="U239" i="111"/>
  <c r="E239" i="111" s="1"/>
  <c r="I238" i="111"/>
  <c r="U243" i="110"/>
  <c r="E243" i="110" s="1"/>
  <c r="I242" i="110"/>
  <c r="U244" i="109"/>
  <c r="E244" i="109" s="1"/>
  <c r="I243" i="109"/>
  <c r="F243" i="108"/>
  <c r="X243" i="108"/>
  <c r="U243" i="107"/>
  <c r="E243" i="107" s="1"/>
  <c r="I242" i="107"/>
  <c r="U240" i="106"/>
  <c r="E240" i="106" s="1"/>
  <c r="I239" i="106"/>
  <c r="F238" i="105"/>
  <c r="X238" i="105"/>
  <c r="F242" i="104"/>
  <c r="X242" i="104"/>
  <c r="U243" i="103"/>
  <c r="E243" i="103" s="1"/>
  <c r="I242" i="103"/>
  <c r="W243" i="103"/>
  <c r="U244" i="102"/>
  <c r="E244" i="102" s="1"/>
  <c r="I243" i="102"/>
  <c r="V239" i="101"/>
  <c r="H239" i="101"/>
  <c r="U241" i="99"/>
  <c r="E241" i="99" s="1"/>
  <c r="I240" i="99"/>
  <c r="W201" i="98"/>
  <c r="E201" i="98"/>
  <c r="W240" i="106" l="1"/>
  <c r="W239" i="111"/>
  <c r="W244" i="109"/>
  <c r="W243" i="110"/>
  <c r="W244" i="102"/>
  <c r="H231" i="113"/>
  <c r="V231" i="113"/>
  <c r="W241" i="99"/>
  <c r="V241" i="99" s="1"/>
  <c r="W243" i="107"/>
  <c r="W195" i="95"/>
  <c r="E195" i="95"/>
  <c r="X197" i="94"/>
  <c r="F197" i="94"/>
  <c r="F235" i="100"/>
  <c r="X235" i="100"/>
  <c r="F244" i="115"/>
  <c r="X244" i="115"/>
  <c r="V239" i="114"/>
  <c r="H239" i="114"/>
  <c r="U244" i="112"/>
  <c r="E244" i="112" s="1"/>
  <c r="I243" i="112"/>
  <c r="V239" i="111"/>
  <c r="H239" i="111"/>
  <c r="V243" i="110"/>
  <c r="H243" i="110"/>
  <c r="V244" i="109"/>
  <c r="H244" i="109"/>
  <c r="U244" i="108"/>
  <c r="E244" i="108" s="1"/>
  <c r="I243" i="108"/>
  <c r="W244" i="108"/>
  <c r="V243" i="107"/>
  <c r="H243" i="107"/>
  <c r="V240" i="106"/>
  <c r="H240" i="106"/>
  <c r="U239" i="105"/>
  <c r="E239" i="105" s="1"/>
  <c r="I238" i="105"/>
  <c r="U243" i="104"/>
  <c r="E243" i="104" s="1"/>
  <c r="I242" i="104"/>
  <c r="V243" i="103"/>
  <c r="H243" i="103"/>
  <c r="V244" i="102"/>
  <c r="H244" i="102"/>
  <c r="F239" i="101"/>
  <c r="X239" i="101"/>
  <c r="H241" i="99"/>
  <c r="V201" i="98"/>
  <c r="H201" i="98"/>
  <c r="W239" i="105" l="1"/>
  <c r="X231" i="113"/>
  <c r="F231" i="113"/>
  <c r="W243" i="104"/>
  <c r="V243" i="104" s="1"/>
  <c r="W244" i="112"/>
  <c r="V244" i="112" s="1"/>
  <c r="V195" i="95"/>
  <c r="H195" i="95"/>
  <c r="U198" i="94"/>
  <c r="I197" i="94"/>
  <c r="U236" i="100"/>
  <c r="E236" i="100" s="1"/>
  <c r="I235" i="100"/>
  <c r="U245" i="115"/>
  <c r="E245" i="115" s="1"/>
  <c r="I244" i="115"/>
  <c r="F239" i="114"/>
  <c r="X239" i="114"/>
  <c r="H244" i="112"/>
  <c r="F239" i="111"/>
  <c r="X239" i="111"/>
  <c r="F243" i="110"/>
  <c r="X243" i="110"/>
  <c r="F244" i="109"/>
  <c r="X244" i="109"/>
  <c r="V244" i="108"/>
  <c r="H244" i="108"/>
  <c r="F243" i="107"/>
  <c r="X243" i="107"/>
  <c r="F240" i="106"/>
  <c r="X240" i="106"/>
  <c r="V239" i="105"/>
  <c r="H239" i="105"/>
  <c r="H243" i="104"/>
  <c r="F243" i="103"/>
  <c r="X243" i="103"/>
  <c r="F244" i="102"/>
  <c r="X244" i="102"/>
  <c r="U240" i="101"/>
  <c r="E240" i="101" s="1"/>
  <c r="I239" i="101"/>
  <c r="F241" i="99"/>
  <c r="X241" i="99"/>
  <c r="X201" i="98"/>
  <c r="F201" i="98"/>
  <c r="W245" i="115" l="1"/>
  <c r="U232" i="113"/>
  <c r="E232" i="113" s="1"/>
  <c r="I231" i="113"/>
  <c r="W232" i="113"/>
  <c r="X195" i="95"/>
  <c r="F195" i="95"/>
  <c r="W198" i="94"/>
  <c r="E198" i="94"/>
  <c r="W236" i="100"/>
  <c r="W240" i="101"/>
  <c r="V240" i="101" s="1"/>
  <c r="V236" i="100"/>
  <c r="H236" i="100"/>
  <c r="V245" i="115"/>
  <c r="H245" i="115"/>
  <c r="U240" i="114"/>
  <c r="E240" i="114" s="1"/>
  <c r="I239" i="114"/>
  <c r="F244" i="112"/>
  <c r="X244" i="112"/>
  <c r="U240" i="111"/>
  <c r="E240" i="111" s="1"/>
  <c r="I239" i="111"/>
  <c r="U244" i="110"/>
  <c r="E244" i="110" s="1"/>
  <c r="I243" i="110"/>
  <c r="W244" i="110"/>
  <c r="U245" i="109"/>
  <c r="E245" i="109" s="1"/>
  <c r="I244" i="109"/>
  <c r="F244" i="108"/>
  <c r="X244" i="108"/>
  <c r="U244" i="107"/>
  <c r="E244" i="107" s="1"/>
  <c r="I243" i="107"/>
  <c r="W244" i="107"/>
  <c r="U241" i="106"/>
  <c r="E241" i="106" s="1"/>
  <c r="I240" i="106"/>
  <c r="W241" i="106"/>
  <c r="F239" i="105"/>
  <c r="X239" i="105"/>
  <c r="F243" i="104"/>
  <c r="X243" i="104"/>
  <c r="U244" i="103"/>
  <c r="E244" i="103" s="1"/>
  <c r="I243" i="103"/>
  <c r="W244" i="103"/>
  <c r="U245" i="102"/>
  <c r="E245" i="102" s="1"/>
  <c r="I244" i="102"/>
  <c r="H240" i="101"/>
  <c r="U242" i="99"/>
  <c r="E242" i="99" s="1"/>
  <c r="I241" i="99"/>
  <c r="W242" i="99"/>
  <c r="U202" i="98"/>
  <c r="E202" i="98" s="1"/>
  <c r="I201" i="98"/>
  <c r="H232" i="113" l="1"/>
  <c r="V232" i="113"/>
  <c r="W240" i="114"/>
  <c r="W245" i="102"/>
  <c r="W245" i="109"/>
  <c r="V245" i="109" s="1"/>
  <c r="W240" i="111"/>
  <c r="V240" i="111" s="1"/>
  <c r="U196" i="95"/>
  <c r="I195" i="95"/>
  <c r="V198" i="94"/>
  <c r="H198" i="94"/>
  <c r="F236" i="100"/>
  <c r="X236" i="100"/>
  <c r="F245" i="115"/>
  <c r="X245" i="115"/>
  <c r="V240" i="114"/>
  <c r="H240" i="114"/>
  <c r="U245" i="112"/>
  <c r="E245" i="112" s="1"/>
  <c r="I244" i="112"/>
  <c r="H240" i="111"/>
  <c r="V244" i="110"/>
  <c r="H244" i="110"/>
  <c r="H245" i="109"/>
  <c r="U245" i="108"/>
  <c r="E245" i="108" s="1"/>
  <c r="I244" i="108"/>
  <c r="V244" i="107"/>
  <c r="H244" i="107"/>
  <c r="V241" i="106"/>
  <c r="H241" i="106"/>
  <c r="U240" i="105"/>
  <c r="E240" i="105" s="1"/>
  <c r="I239" i="105"/>
  <c r="U244" i="104"/>
  <c r="E244" i="104" s="1"/>
  <c r="I243" i="104"/>
  <c r="W244" i="104"/>
  <c r="V244" i="103"/>
  <c r="H244" i="103"/>
  <c r="V245" i="102"/>
  <c r="H245" i="102"/>
  <c r="F240" i="101"/>
  <c r="X240" i="101"/>
  <c r="W202" i="98"/>
  <c r="V202" i="98" s="1"/>
  <c r="V242" i="99"/>
  <c r="H242" i="99"/>
  <c r="W245" i="108" l="1"/>
  <c r="W245" i="112"/>
  <c r="F232" i="113"/>
  <c r="X232" i="113"/>
  <c r="W240" i="105"/>
  <c r="V240" i="105" s="1"/>
  <c r="W196" i="95"/>
  <c r="E196" i="95"/>
  <c r="X198" i="94"/>
  <c r="F198" i="94"/>
  <c r="U237" i="100"/>
  <c r="E237" i="100" s="1"/>
  <c r="I236" i="100"/>
  <c r="U246" i="115"/>
  <c r="E246" i="115" s="1"/>
  <c r="I245" i="115"/>
  <c r="F240" i="114"/>
  <c r="X240" i="114"/>
  <c r="H202" i="98"/>
  <c r="V245" i="112"/>
  <c r="H245" i="112"/>
  <c r="F240" i="111"/>
  <c r="X240" i="111"/>
  <c r="F244" i="110"/>
  <c r="X244" i="110"/>
  <c r="F245" i="109"/>
  <c r="X245" i="109"/>
  <c r="V245" i="108"/>
  <c r="H245" i="108"/>
  <c r="F244" i="107"/>
  <c r="X244" i="107"/>
  <c r="F241" i="106"/>
  <c r="X241" i="106"/>
  <c r="H240" i="105"/>
  <c r="V244" i="104"/>
  <c r="H244" i="104"/>
  <c r="F244" i="103"/>
  <c r="X244" i="103"/>
  <c r="F245" i="102"/>
  <c r="X245" i="102"/>
  <c r="U241" i="101"/>
  <c r="E241" i="101" s="1"/>
  <c r="I240" i="101"/>
  <c r="W241" i="101"/>
  <c r="F242" i="99"/>
  <c r="X242" i="99"/>
  <c r="X202" i="98"/>
  <c r="F202" i="98"/>
  <c r="W246" i="115" l="1"/>
  <c r="U233" i="113"/>
  <c r="E233" i="113" s="1"/>
  <c r="I232" i="113"/>
  <c r="W233" i="113"/>
  <c r="V196" i="95"/>
  <c r="H196" i="95"/>
  <c r="U199" i="94"/>
  <c r="I198" i="94"/>
  <c r="W237" i="100"/>
  <c r="V237" i="100" s="1"/>
  <c r="H237" i="100"/>
  <c r="V246" i="115"/>
  <c r="H246" i="115"/>
  <c r="U241" i="114"/>
  <c r="E241" i="114" s="1"/>
  <c r="I240" i="114"/>
  <c r="W241" i="114"/>
  <c r="F245" i="112"/>
  <c r="X245" i="112"/>
  <c r="U241" i="111"/>
  <c r="E241" i="111" s="1"/>
  <c r="I240" i="111"/>
  <c r="U245" i="110"/>
  <c r="E245" i="110" s="1"/>
  <c r="I244" i="110"/>
  <c r="U246" i="109"/>
  <c r="E246" i="109" s="1"/>
  <c r="I245" i="109"/>
  <c r="F245" i="108"/>
  <c r="X245" i="108"/>
  <c r="U245" i="107"/>
  <c r="E245" i="107" s="1"/>
  <c r="I244" i="107"/>
  <c r="U242" i="106"/>
  <c r="E242" i="106" s="1"/>
  <c r="I241" i="106"/>
  <c r="F240" i="105"/>
  <c r="X240" i="105"/>
  <c r="F244" i="104"/>
  <c r="X244" i="104"/>
  <c r="U245" i="103"/>
  <c r="E245" i="103" s="1"/>
  <c r="I244" i="103"/>
  <c r="U246" i="102"/>
  <c r="E246" i="102" s="1"/>
  <c r="I245" i="102"/>
  <c r="V241" i="101"/>
  <c r="H241" i="101"/>
  <c r="U243" i="99"/>
  <c r="E243" i="99" s="1"/>
  <c r="I242" i="99"/>
  <c r="U203" i="98"/>
  <c r="I202" i="98"/>
  <c r="W246" i="102" l="1"/>
  <c r="W243" i="99"/>
  <c r="W242" i="106"/>
  <c r="W241" i="111"/>
  <c r="W246" i="109"/>
  <c r="V233" i="113"/>
  <c r="H233" i="113"/>
  <c r="W245" i="110"/>
  <c r="W245" i="103"/>
  <c r="X196" i="95"/>
  <c r="F196" i="95"/>
  <c r="W199" i="94"/>
  <c r="E199" i="94"/>
  <c r="W245" i="107"/>
  <c r="V245" i="107" s="1"/>
  <c r="F237" i="100"/>
  <c r="X237" i="100"/>
  <c r="F246" i="115"/>
  <c r="X246" i="115"/>
  <c r="V241" i="114"/>
  <c r="H241" i="114"/>
  <c r="U246" i="112"/>
  <c r="E246" i="112" s="1"/>
  <c r="I245" i="112"/>
  <c r="W246" i="112"/>
  <c r="V241" i="111"/>
  <c r="H241" i="111"/>
  <c r="V245" i="110"/>
  <c r="H245" i="110"/>
  <c r="V246" i="109"/>
  <c r="H246" i="109"/>
  <c r="U246" i="108"/>
  <c r="E246" i="108" s="1"/>
  <c r="I245" i="108"/>
  <c r="H245" i="107"/>
  <c r="V242" i="106"/>
  <c r="H242" i="106"/>
  <c r="U241" i="105"/>
  <c r="E241" i="105" s="1"/>
  <c r="I240" i="105"/>
  <c r="U245" i="104"/>
  <c r="E245" i="104" s="1"/>
  <c r="I244" i="104"/>
  <c r="W245" i="104"/>
  <c r="V245" i="103"/>
  <c r="H245" i="103"/>
  <c r="V246" i="102"/>
  <c r="H246" i="102"/>
  <c r="F241" i="101"/>
  <c r="X241" i="101"/>
  <c r="V243" i="99"/>
  <c r="H243" i="99"/>
  <c r="W203" i="98"/>
  <c r="E203" i="98"/>
  <c r="W246" i="108" l="1"/>
  <c r="F233" i="113"/>
  <c r="X233" i="113"/>
  <c r="U197" i="95"/>
  <c r="I196" i="95"/>
  <c r="V199" i="94"/>
  <c r="H199" i="94"/>
  <c r="W241" i="105"/>
  <c r="U238" i="100"/>
  <c r="E238" i="100" s="1"/>
  <c r="I237" i="100"/>
  <c r="U247" i="115"/>
  <c r="E247" i="115" s="1"/>
  <c r="I246" i="115"/>
  <c r="F241" i="114"/>
  <c r="X241" i="114"/>
  <c r="V246" i="112"/>
  <c r="H246" i="112"/>
  <c r="F241" i="111"/>
  <c r="X241" i="111"/>
  <c r="F245" i="110"/>
  <c r="X245" i="110"/>
  <c r="F246" i="109"/>
  <c r="X246" i="109"/>
  <c r="V246" i="108"/>
  <c r="H246" i="108"/>
  <c r="F245" i="107"/>
  <c r="X245" i="107"/>
  <c r="F242" i="106"/>
  <c r="X242" i="106"/>
  <c r="V241" i="105"/>
  <c r="H241" i="105"/>
  <c r="V245" i="104"/>
  <c r="H245" i="104"/>
  <c r="F245" i="103"/>
  <c r="X245" i="103"/>
  <c r="F246" i="102"/>
  <c r="X246" i="102"/>
  <c r="U242" i="101"/>
  <c r="E242" i="101" s="1"/>
  <c r="I241" i="101"/>
  <c r="F243" i="99"/>
  <c r="X243" i="99"/>
  <c r="V203" i="98"/>
  <c r="H203" i="98"/>
  <c r="W242" i="101" l="1"/>
  <c r="W247" i="115"/>
  <c r="U234" i="113"/>
  <c r="E234" i="113" s="1"/>
  <c r="I233" i="113"/>
  <c r="W234" i="113"/>
  <c r="W197" i="95"/>
  <c r="E197" i="95"/>
  <c r="X199" i="94"/>
  <c r="F199" i="94"/>
  <c r="W238" i="100"/>
  <c r="V247" i="115"/>
  <c r="H247" i="115"/>
  <c r="U242" i="114"/>
  <c r="E242" i="114" s="1"/>
  <c r="I241" i="114"/>
  <c r="W242" i="114"/>
  <c r="F246" i="112"/>
  <c r="X246" i="112"/>
  <c r="U242" i="111"/>
  <c r="E242" i="111" s="1"/>
  <c r="I241" i="111"/>
  <c r="U246" i="110"/>
  <c r="E246" i="110" s="1"/>
  <c r="I245" i="110"/>
  <c r="U247" i="109"/>
  <c r="E247" i="109" s="1"/>
  <c r="I246" i="109"/>
  <c r="F246" i="108"/>
  <c r="X246" i="108"/>
  <c r="U246" i="107"/>
  <c r="E246" i="107" s="1"/>
  <c r="I245" i="107"/>
  <c r="W246" i="107"/>
  <c r="U243" i="106"/>
  <c r="E243" i="106" s="1"/>
  <c r="I242" i="106"/>
  <c r="F241" i="105"/>
  <c r="X241" i="105"/>
  <c r="F245" i="104"/>
  <c r="X245" i="104"/>
  <c r="U246" i="103"/>
  <c r="E246" i="103" s="1"/>
  <c r="I245" i="103"/>
  <c r="U247" i="102"/>
  <c r="E247" i="102" s="1"/>
  <c r="I246" i="102"/>
  <c r="W247" i="102"/>
  <c r="V242" i="101"/>
  <c r="H242" i="101"/>
  <c r="U244" i="99"/>
  <c r="E244" i="99" s="1"/>
  <c r="I243" i="99"/>
  <c r="X203" i="98"/>
  <c r="F203" i="98"/>
  <c r="W244" i="99" l="1"/>
  <c r="W242" i="111"/>
  <c r="W247" i="109"/>
  <c r="H234" i="113"/>
  <c r="V234" i="113"/>
  <c r="W246" i="103"/>
  <c r="V246" i="103" s="1"/>
  <c r="W246" i="110"/>
  <c r="V246" i="110" s="1"/>
  <c r="W243" i="106"/>
  <c r="V197" i="95"/>
  <c r="H197" i="95"/>
  <c r="U200" i="94"/>
  <c r="I199" i="94"/>
  <c r="H238" i="100"/>
  <c r="V238" i="100"/>
  <c r="F247" i="115"/>
  <c r="X247" i="115"/>
  <c r="V242" i="114"/>
  <c r="H242" i="114"/>
  <c r="U247" i="112"/>
  <c r="E247" i="112" s="1"/>
  <c r="I246" i="112"/>
  <c r="V242" i="111"/>
  <c r="H242" i="111"/>
  <c r="H246" i="110"/>
  <c r="V247" i="109"/>
  <c r="H247" i="109"/>
  <c r="U247" i="108"/>
  <c r="E247" i="108" s="1"/>
  <c r="I246" i="108"/>
  <c r="W247" i="108"/>
  <c r="V246" i="107"/>
  <c r="H246" i="107"/>
  <c r="V243" i="106"/>
  <c r="H243" i="106"/>
  <c r="U242" i="105"/>
  <c r="E242" i="105" s="1"/>
  <c r="I241" i="105"/>
  <c r="W242" i="105"/>
  <c r="U246" i="104"/>
  <c r="E246" i="104" s="1"/>
  <c r="I245" i="104"/>
  <c r="H246" i="103"/>
  <c r="V247" i="102"/>
  <c r="H247" i="102"/>
  <c r="F242" i="101"/>
  <c r="X242" i="101"/>
  <c r="V244" i="99"/>
  <c r="H244" i="99"/>
  <c r="U204" i="98"/>
  <c r="I203" i="98"/>
  <c r="W246" i="104" l="1"/>
  <c r="W247" i="112"/>
  <c r="F234" i="113"/>
  <c r="X234" i="113"/>
  <c r="X197" i="95"/>
  <c r="F197" i="95"/>
  <c r="W200" i="94"/>
  <c r="E200" i="94"/>
  <c r="F238" i="100"/>
  <c r="X238" i="100"/>
  <c r="U248" i="115"/>
  <c r="E248" i="115" s="1"/>
  <c r="I247" i="115"/>
  <c r="F242" i="114"/>
  <c r="X242" i="114"/>
  <c r="V247" i="112"/>
  <c r="H247" i="112"/>
  <c r="F242" i="111"/>
  <c r="X242" i="111"/>
  <c r="F246" i="110"/>
  <c r="X246" i="110"/>
  <c r="F247" i="109"/>
  <c r="X247" i="109"/>
  <c r="V247" i="108"/>
  <c r="H247" i="108"/>
  <c r="F246" i="107"/>
  <c r="X246" i="107"/>
  <c r="F243" i="106"/>
  <c r="X243" i="106"/>
  <c r="V242" i="105"/>
  <c r="H242" i="105"/>
  <c r="V246" i="104"/>
  <c r="H246" i="104"/>
  <c r="F246" i="103"/>
  <c r="X246" i="103"/>
  <c r="F247" i="102"/>
  <c r="X247" i="102"/>
  <c r="U243" i="101"/>
  <c r="E243" i="101" s="1"/>
  <c r="I242" i="101"/>
  <c r="W243" i="101"/>
  <c r="F244" i="99"/>
  <c r="X244" i="99"/>
  <c r="W204" i="98"/>
  <c r="E204" i="98"/>
  <c r="I234" i="113" l="1"/>
  <c r="U235" i="113"/>
  <c r="E235" i="113" s="1"/>
  <c r="W235" i="113"/>
  <c r="W248" i="115"/>
  <c r="V248" i="115" s="1"/>
  <c r="U198" i="95"/>
  <c r="I197" i="95"/>
  <c r="V200" i="94"/>
  <c r="H200" i="94"/>
  <c r="U239" i="100"/>
  <c r="E239" i="100" s="1"/>
  <c r="I238" i="100"/>
  <c r="H248" i="115"/>
  <c r="U243" i="114"/>
  <c r="E243" i="114" s="1"/>
  <c r="I242" i="114"/>
  <c r="F247" i="112"/>
  <c r="X247" i="112"/>
  <c r="U243" i="111"/>
  <c r="E243" i="111" s="1"/>
  <c r="I242" i="111"/>
  <c r="U247" i="110"/>
  <c r="E247" i="110" s="1"/>
  <c r="I246" i="110"/>
  <c r="U248" i="109"/>
  <c r="E248" i="109" s="1"/>
  <c r="I247" i="109"/>
  <c r="W248" i="109"/>
  <c r="F247" i="108"/>
  <c r="X247" i="108"/>
  <c r="U247" i="107"/>
  <c r="E247" i="107" s="1"/>
  <c r="I246" i="107"/>
  <c r="W247" i="107"/>
  <c r="U244" i="106"/>
  <c r="E244" i="106" s="1"/>
  <c r="I243" i="106"/>
  <c r="F242" i="105"/>
  <c r="X242" i="105"/>
  <c r="F246" i="104"/>
  <c r="X246" i="104"/>
  <c r="U247" i="103"/>
  <c r="E247" i="103" s="1"/>
  <c r="I246" i="103"/>
  <c r="U248" i="102"/>
  <c r="E248" i="102" s="1"/>
  <c r="I247" i="102"/>
  <c r="V243" i="101"/>
  <c r="H243" i="101"/>
  <c r="U245" i="99"/>
  <c r="E245" i="99" s="1"/>
  <c r="I244" i="99"/>
  <c r="V204" i="98"/>
  <c r="H204" i="98"/>
  <c r="W248" i="102" l="1"/>
  <c r="W245" i="99"/>
  <c r="W244" i="106"/>
  <c r="W243" i="114"/>
  <c r="W243" i="111"/>
  <c r="H235" i="113"/>
  <c r="V235" i="113"/>
  <c r="W247" i="103"/>
  <c r="W247" i="110"/>
  <c r="W198" i="95"/>
  <c r="E198" i="95"/>
  <c r="X200" i="94"/>
  <c r="F200" i="94"/>
  <c r="W239" i="100"/>
  <c r="V239" i="100" s="1"/>
  <c r="H239" i="100"/>
  <c r="F248" i="115"/>
  <c r="X248" i="115"/>
  <c r="V243" i="114"/>
  <c r="H243" i="114"/>
  <c r="U248" i="112"/>
  <c r="E248" i="112" s="1"/>
  <c r="I247" i="112"/>
  <c r="V243" i="111"/>
  <c r="H243" i="111"/>
  <c r="V247" i="110"/>
  <c r="H247" i="110"/>
  <c r="V248" i="109"/>
  <c r="H248" i="109"/>
  <c r="U248" i="108"/>
  <c r="E248" i="108" s="1"/>
  <c r="I247" i="108"/>
  <c r="W248" i="108"/>
  <c r="V247" i="107"/>
  <c r="H247" i="107"/>
  <c r="V244" i="106"/>
  <c r="H244" i="106"/>
  <c r="U243" i="105"/>
  <c r="E243" i="105" s="1"/>
  <c r="I242" i="105"/>
  <c r="U247" i="104"/>
  <c r="E247" i="104" s="1"/>
  <c r="I246" i="104"/>
  <c r="W247" i="104"/>
  <c r="V247" i="103"/>
  <c r="H247" i="103"/>
  <c r="V248" i="102"/>
  <c r="H248" i="102"/>
  <c r="F243" i="101"/>
  <c r="X243" i="101"/>
  <c r="V245" i="99"/>
  <c r="H245" i="99"/>
  <c r="X204" i="98"/>
  <c r="F204" i="98"/>
  <c r="W243" i="105" l="1"/>
  <c r="W248" i="112"/>
  <c r="F235" i="113"/>
  <c r="X235" i="113"/>
  <c r="V198" i="95"/>
  <c r="H198" i="95"/>
  <c r="U201" i="94"/>
  <c r="I200" i="94"/>
  <c r="F239" i="100"/>
  <c r="X239" i="100"/>
  <c r="U249" i="115"/>
  <c r="E249" i="115" s="1"/>
  <c r="I248" i="115"/>
  <c r="F243" i="114"/>
  <c r="X243" i="114"/>
  <c r="V248" i="112"/>
  <c r="H248" i="112"/>
  <c r="F243" i="111"/>
  <c r="X243" i="111"/>
  <c r="F247" i="110"/>
  <c r="X247" i="110"/>
  <c r="F248" i="109"/>
  <c r="X248" i="109"/>
  <c r="V248" i="108"/>
  <c r="H248" i="108"/>
  <c r="F247" i="107"/>
  <c r="X247" i="107"/>
  <c r="F244" i="106"/>
  <c r="X244" i="106"/>
  <c r="V243" i="105"/>
  <c r="H243" i="105"/>
  <c r="V247" i="104"/>
  <c r="H247" i="104"/>
  <c r="F247" i="103"/>
  <c r="X247" i="103"/>
  <c r="F248" i="102"/>
  <c r="X248" i="102"/>
  <c r="U244" i="101"/>
  <c r="E244" i="101" s="1"/>
  <c r="I243" i="101"/>
  <c r="F245" i="99"/>
  <c r="X245" i="99"/>
  <c r="U205" i="98"/>
  <c r="I204" i="98"/>
  <c r="W244" i="101" l="1"/>
  <c r="U236" i="113"/>
  <c r="E236" i="113" s="1"/>
  <c r="I235" i="113"/>
  <c r="W236" i="113"/>
  <c r="W249" i="115"/>
  <c r="V249" i="115" s="1"/>
  <c r="X198" i="95"/>
  <c r="F198" i="95"/>
  <c r="W201" i="94"/>
  <c r="E201" i="94"/>
  <c r="U240" i="100"/>
  <c r="E240" i="100" s="1"/>
  <c r="I239" i="100"/>
  <c r="H249" i="115"/>
  <c r="U244" i="114"/>
  <c r="E244" i="114" s="1"/>
  <c r="I243" i="114"/>
  <c r="W244" i="114"/>
  <c r="F248" i="112"/>
  <c r="X248" i="112"/>
  <c r="U244" i="111"/>
  <c r="E244" i="111" s="1"/>
  <c r="I243" i="111"/>
  <c r="U248" i="110"/>
  <c r="E248" i="110" s="1"/>
  <c r="I247" i="110"/>
  <c r="U249" i="109"/>
  <c r="E249" i="109" s="1"/>
  <c r="I248" i="109"/>
  <c r="F248" i="108"/>
  <c r="X248" i="108"/>
  <c r="U248" i="107"/>
  <c r="E248" i="107" s="1"/>
  <c r="I247" i="107"/>
  <c r="W248" i="107"/>
  <c r="U245" i="106"/>
  <c r="E245" i="106" s="1"/>
  <c r="I244" i="106"/>
  <c r="F243" i="105"/>
  <c r="X243" i="105"/>
  <c r="F247" i="104"/>
  <c r="X247" i="104"/>
  <c r="U248" i="103"/>
  <c r="E248" i="103" s="1"/>
  <c r="I247" i="103"/>
  <c r="U249" i="102"/>
  <c r="E249" i="102" s="1"/>
  <c r="I248" i="102"/>
  <c r="W249" i="102"/>
  <c r="V244" i="101"/>
  <c r="H244" i="101"/>
  <c r="U246" i="99"/>
  <c r="E246" i="99" s="1"/>
  <c r="I245" i="99"/>
  <c r="W205" i="98"/>
  <c r="E205" i="98"/>
  <c r="W244" i="111" l="1"/>
  <c r="W249" i="109"/>
  <c r="H236" i="113"/>
  <c r="V236" i="113"/>
  <c r="W248" i="110"/>
  <c r="W248" i="103"/>
  <c r="V248" i="103" s="1"/>
  <c r="W245" i="106"/>
  <c r="V245" i="106" s="1"/>
  <c r="U199" i="95"/>
  <c r="I198" i="95"/>
  <c r="V201" i="94"/>
  <c r="H201" i="94"/>
  <c r="W246" i="99"/>
  <c r="V246" i="99" s="1"/>
  <c r="W240" i="100"/>
  <c r="V240" i="100" s="1"/>
  <c r="H240" i="100"/>
  <c r="F249" i="115"/>
  <c r="X249" i="115"/>
  <c r="V244" i="114"/>
  <c r="H244" i="114"/>
  <c r="U249" i="112"/>
  <c r="E249" i="112" s="1"/>
  <c r="I248" i="112"/>
  <c r="V244" i="111"/>
  <c r="H244" i="111"/>
  <c r="V248" i="110"/>
  <c r="H248" i="110"/>
  <c r="V249" i="109"/>
  <c r="H249" i="109"/>
  <c r="U249" i="108"/>
  <c r="E249" i="108" s="1"/>
  <c r="I248" i="108"/>
  <c r="W249" i="108"/>
  <c r="V248" i="107"/>
  <c r="H248" i="107"/>
  <c r="H245" i="106"/>
  <c r="U244" i="105"/>
  <c r="E244" i="105" s="1"/>
  <c r="I243" i="105"/>
  <c r="W244" i="105"/>
  <c r="U248" i="104"/>
  <c r="E248" i="104" s="1"/>
  <c r="I247" i="104"/>
  <c r="H248" i="103"/>
  <c r="V249" i="102"/>
  <c r="H249" i="102"/>
  <c r="F244" i="101"/>
  <c r="X244" i="101"/>
  <c r="H246" i="99"/>
  <c r="V205" i="98"/>
  <c r="H205" i="98"/>
  <c r="W248" i="104" l="1"/>
  <c r="W249" i="112"/>
  <c r="F236" i="113"/>
  <c r="X236" i="113"/>
  <c r="W199" i="95"/>
  <c r="E199" i="95"/>
  <c r="X201" i="94"/>
  <c r="F201" i="94"/>
  <c r="F240" i="100"/>
  <c r="X240" i="100"/>
  <c r="U250" i="115"/>
  <c r="E250" i="115" s="1"/>
  <c r="I249" i="115"/>
  <c r="F244" i="114"/>
  <c r="X244" i="114"/>
  <c r="V249" i="112"/>
  <c r="H249" i="112"/>
  <c r="F244" i="111"/>
  <c r="X244" i="111"/>
  <c r="F248" i="110"/>
  <c r="X248" i="110"/>
  <c r="F249" i="109"/>
  <c r="X249" i="109"/>
  <c r="V249" i="108"/>
  <c r="H249" i="108"/>
  <c r="F248" i="107"/>
  <c r="X248" i="107"/>
  <c r="F245" i="106"/>
  <c r="X245" i="106"/>
  <c r="V244" i="105"/>
  <c r="H244" i="105"/>
  <c r="V248" i="104"/>
  <c r="H248" i="104"/>
  <c r="F248" i="103"/>
  <c r="X248" i="103"/>
  <c r="F249" i="102"/>
  <c r="X249" i="102"/>
  <c r="U245" i="101"/>
  <c r="E245" i="101" s="1"/>
  <c r="I244" i="101"/>
  <c r="W245" i="101"/>
  <c r="F246" i="99"/>
  <c r="X246" i="99"/>
  <c r="X205" i="98"/>
  <c r="F205" i="98"/>
  <c r="U237" i="113" l="1"/>
  <c r="E237" i="113" s="1"/>
  <c r="I236" i="113"/>
  <c r="W237" i="113"/>
  <c r="W250" i="115"/>
  <c r="V250" i="115" s="1"/>
  <c r="V199" i="95"/>
  <c r="H199" i="95"/>
  <c r="U202" i="94"/>
  <c r="I201" i="94"/>
  <c r="U241" i="100"/>
  <c r="E241" i="100" s="1"/>
  <c r="I240" i="100"/>
  <c r="H250" i="115"/>
  <c r="U245" i="114"/>
  <c r="E245" i="114" s="1"/>
  <c r="I244" i="114"/>
  <c r="F249" i="112"/>
  <c r="X249" i="112"/>
  <c r="U245" i="111"/>
  <c r="E245" i="111" s="1"/>
  <c r="I244" i="111"/>
  <c r="U249" i="110"/>
  <c r="E249" i="110" s="1"/>
  <c r="I248" i="110"/>
  <c r="U250" i="109"/>
  <c r="E250" i="109" s="1"/>
  <c r="I249" i="109"/>
  <c r="W250" i="109"/>
  <c r="F249" i="108"/>
  <c r="X249" i="108"/>
  <c r="U249" i="107"/>
  <c r="E249" i="107" s="1"/>
  <c r="I248" i="107"/>
  <c r="W249" i="107"/>
  <c r="U246" i="106"/>
  <c r="E246" i="106" s="1"/>
  <c r="I245" i="106"/>
  <c r="F244" i="105"/>
  <c r="X244" i="105"/>
  <c r="F248" i="104"/>
  <c r="X248" i="104"/>
  <c r="U249" i="103"/>
  <c r="E249" i="103" s="1"/>
  <c r="I248" i="103"/>
  <c r="U250" i="102"/>
  <c r="E250" i="102" s="1"/>
  <c r="I249" i="102"/>
  <c r="V245" i="101"/>
  <c r="H245" i="101"/>
  <c r="U247" i="99"/>
  <c r="E247" i="99" s="1"/>
  <c r="I246" i="99"/>
  <c r="U206" i="98"/>
  <c r="I205" i="98"/>
  <c r="W250" i="102" l="1"/>
  <c r="W247" i="99"/>
  <c r="W245" i="114"/>
  <c r="W245" i="111"/>
  <c r="H237" i="113"/>
  <c r="V237" i="113"/>
  <c r="W249" i="103"/>
  <c r="W249" i="110"/>
  <c r="W246" i="106"/>
  <c r="X199" i="95"/>
  <c r="F199" i="95"/>
  <c r="W202" i="94"/>
  <c r="E202" i="94"/>
  <c r="W241" i="100"/>
  <c r="V241" i="100" s="1"/>
  <c r="H241" i="100"/>
  <c r="F250" i="115"/>
  <c r="X250" i="115"/>
  <c r="V245" i="114"/>
  <c r="H245" i="114"/>
  <c r="U250" i="112"/>
  <c r="E250" i="112" s="1"/>
  <c r="I249" i="112"/>
  <c r="V245" i="111"/>
  <c r="H245" i="111"/>
  <c r="V249" i="110"/>
  <c r="H249" i="110"/>
  <c r="V250" i="109"/>
  <c r="H250" i="109"/>
  <c r="U250" i="108"/>
  <c r="E250" i="108" s="1"/>
  <c r="I249" i="108"/>
  <c r="W250" i="108"/>
  <c r="V249" i="107"/>
  <c r="H249" i="107"/>
  <c r="V246" i="106"/>
  <c r="H246" i="106"/>
  <c r="U245" i="105"/>
  <c r="E245" i="105" s="1"/>
  <c r="I244" i="105"/>
  <c r="U249" i="104"/>
  <c r="E249" i="104" s="1"/>
  <c r="I248" i="104"/>
  <c r="V249" i="103"/>
  <c r="H249" i="103"/>
  <c r="V250" i="102"/>
  <c r="H250" i="102"/>
  <c r="F245" i="101"/>
  <c r="X245" i="101"/>
  <c r="V247" i="99"/>
  <c r="H247" i="99"/>
  <c r="W206" i="98"/>
  <c r="E206" i="98"/>
  <c r="W249" i="104" l="1"/>
  <c r="W250" i="112"/>
  <c r="F237" i="113"/>
  <c r="X237" i="113"/>
  <c r="W245" i="105"/>
  <c r="V245" i="105" s="1"/>
  <c r="U200" i="95"/>
  <c r="I199" i="95"/>
  <c r="V202" i="94"/>
  <c r="H202" i="94"/>
  <c r="F241" i="100"/>
  <c r="X241" i="100"/>
  <c r="U251" i="115"/>
  <c r="E251" i="115" s="1"/>
  <c r="I250" i="115"/>
  <c r="F245" i="114"/>
  <c r="X245" i="114"/>
  <c r="V250" i="112"/>
  <c r="H250" i="112"/>
  <c r="F245" i="111"/>
  <c r="X245" i="111"/>
  <c r="F249" i="110"/>
  <c r="X249" i="110"/>
  <c r="F250" i="109"/>
  <c r="X250" i="109"/>
  <c r="V250" i="108"/>
  <c r="H250" i="108"/>
  <c r="F249" i="107"/>
  <c r="X249" i="107"/>
  <c r="F246" i="106"/>
  <c r="X246" i="106"/>
  <c r="H245" i="105"/>
  <c r="V249" i="104"/>
  <c r="H249" i="104"/>
  <c r="F249" i="103"/>
  <c r="X249" i="103"/>
  <c r="F250" i="102"/>
  <c r="X250" i="102"/>
  <c r="U246" i="101"/>
  <c r="E246" i="101" s="1"/>
  <c r="I245" i="101"/>
  <c r="W246" i="101"/>
  <c r="F247" i="99"/>
  <c r="X247" i="99"/>
  <c r="V206" i="98"/>
  <c r="H206" i="98"/>
  <c r="W251" i="115" l="1"/>
  <c r="U238" i="113"/>
  <c r="E238" i="113" s="1"/>
  <c r="I237" i="113"/>
  <c r="W238" i="113"/>
  <c r="W200" i="95"/>
  <c r="E200" i="95"/>
  <c r="X202" i="94"/>
  <c r="F202" i="94"/>
  <c r="U242" i="100"/>
  <c r="E242" i="100" s="1"/>
  <c r="I241" i="100"/>
  <c r="V251" i="115"/>
  <c r="H251" i="115"/>
  <c r="U246" i="114"/>
  <c r="E246" i="114" s="1"/>
  <c r="I245" i="114"/>
  <c r="W246" i="114"/>
  <c r="F250" i="112"/>
  <c r="X250" i="112"/>
  <c r="U246" i="111"/>
  <c r="E246" i="111" s="1"/>
  <c r="I245" i="111"/>
  <c r="U250" i="110"/>
  <c r="E250" i="110" s="1"/>
  <c r="I249" i="110"/>
  <c r="U251" i="109"/>
  <c r="E251" i="109" s="1"/>
  <c r="E265" i="109" s="1"/>
  <c r="I250" i="109"/>
  <c r="F250" i="108"/>
  <c r="X250" i="108"/>
  <c r="U250" i="107"/>
  <c r="E250" i="107" s="1"/>
  <c r="I249" i="107"/>
  <c r="W250" i="107"/>
  <c r="U247" i="106"/>
  <c r="E247" i="106" s="1"/>
  <c r="I246" i="106"/>
  <c r="F245" i="105"/>
  <c r="X245" i="105"/>
  <c r="F249" i="104"/>
  <c r="X249" i="104"/>
  <c r="U250" i="103"/>
  <c r="E250" i="103" s="1"/>
  <c r="I249" i="103"/>
  <c r="U251" i="102"/>
  <c r="E251" i="102" s="1"/>
  <c r="E265" i="102" s="1"/>
  <c r="I250" i="102"/>
  <c r="W251" i="102"/>
  <c r="V246" i="101"/>
  <c r="H246" i="101"/>
  <c r="U248" i="99"/>
  <c r="E248" i="99" s="1"/>
  <c r="I247" i="99"/>
  <c r="X206" i="98"/>
  <c r="F206" i="98"/>
  <c r="W248" i="99" l="1"/>
  <c r="W247" i="106"/>
  <c r="W246" i="111"/>
  <c r="W251" i="109"/>
  <c r="H238" i="113"/>
  <c r="V238" i="113"/>
  <c r="W250" i="103"/>
  <c r="V250" i="103" s="1"/>
  <c r="W250" i="110"/>
  <c r="V250" i="110" s="1"/>
  <c r="V200" i="95"/>
  <c r="H200" i="95"/>
  <c r="U203" i="94"/>
  <c r="I202" i="94"/>
  <c r="W242" i="100"/>
  <c r="F251" i="115"/>
  <c r="X251" i="115"/>
  <c r="V246" i="114"/>
  <c r="H246" i="114"/>
  <c r="U251" i="112"/>
  <c r="E251" i="112" s="1"/>
  <c r="I250" i="112"/>
  <c r="V246" i="111"/>
  <c r="H246" i="111"/>
  <c r="H250" i="110"/>
  <c r="V251" i="109"/>
  <c r="H251" i="109"/>
  <c r="H265" i="109" s="1"/>
  <c r="U251" i="108"/>
  <c r="E251" i="108" s="1"/>
  <c r="E265" i="108" s="1"/>
  <c r="I250" i="108"/>
  <c r="V250" i="107"/>
  <c r="H250" i="107"/>
  <c r="V247" i="106"/>
  <c r="H247" i="106"/>
  <c r="U246" i="105"/>
  <c r="E246" i="105" s="1"/>
  <c r="I245" i="105"/>
  <c r="W246" i="105"/>
  <c r="U250" i="104"/>
  <c r="E250" i="104" s="1"/>
  <c r="I249" i="104"/>
  <c r="W250" i="104"/>
  <c r="H250" i="103"/>
  <c r="V251" i="102"/>
  <c r="H251" i="102"/>
  <c r="H265" i="102" s="1"/>
  <c r="F246" i="101"/>
  <c r="X246" i="101"/>
  <c r="V248" i="99"/>
  <c r="H248" i="99"/>
  <c r="U207" i="98"/>
  <c r="I206" i="98"/>
  <c r="W251" i="108" l="1"/>
  <c r="W251" i="112"/>
  <c r="F238" i="113"/>
  <c r="X238" i="113"/>
  <c r="X200" i="95"/>
  <c r="F200" i="95"/>
  <c r="W203" i="94"/>
  <c r="E203" i="94"/>
  <c r="H242" i="100"/>
  <c r="V242" i="100"/>
  <c r="U252" i="115"/>
  <c r="E252" i="115" s="1"/>
  <c r="I251" i="115"/>
  <c r="F246" i="114"/>
  <c r="X246" i="114"/>
  <c r="V251" i="112"/>
  <c r="H251" i="112"/>
  <c r="F246" i="111"/>
  <c r="X246" i="111"/>
  <c r="F250" i="110"/>
  <c r="X250" i="110"/>
  <c r="F251" i="109"/>
  <c r="F265" i="109" s="1"/>
  <c r="X251" i="109"/>
  <c r="V251" i="108"/>
  <c r="H251" i="108"/>
  <c r="H265" i="108" s="1"/>
  <c r="F250" i="107"/>
  <c r="X250" i="107"/>
  <c r="F247" i="106"/>
  <c r="X247" i="106"/>
  <c r="V246" i="105"/>
  <c r="H246" i="105"/>
  <c r="V250" i="104"/>
  <c r="H250" i="104"/>
  <c r="F250" i="103"/>
  <c r="X250" i="103"/>
  <c r="F251" i="102"/>
  <c r="F265" i="102" s="1"/>
  <c r="X251" i="102"/>
  <c r="U247" i="101"/>
  <c r="E247" i="101" s="1"/>
  <c r="I246" i="101"/>
  <c r="F248" i="99"/>
  <c r="X248" i="99"/>
  <c r="W207" i="98"/>
  <c r="E207" i="98"/>
  <c r="W252" i="115" l="1"/>
  <c r="W247" i="101"/>
  <c r="U239" i="113"/>
  <c r="E239" i="113" s="1"/>
  <c r="I238" i="113"/>
  <c r="W239" i="113"/>
  <c r="U201" i="95"/>
  <c r="I200" i="95"/>
  <c r="V203" i="94"/>
  <c r="H203" i="94"/>
  <c r="E271" i="115"/>
  <c r="E261" i="115"/>
  <c r="F242" i="100"/>
  <c r="X242" i="100"/>
  <c r="V252" i="115"/>
  <c r="H252" i="115"/>
  <c r="U247" i="114"/>
  <c r="E247" i="114" s="1"/>
  <c r="I246" i="114"/>
  <c r="F251" i="112"/>
  <c r="X251" i="112"/>
  <c r="U247" i="111"/>
  <c r="E247" i="111" s="1"/>
  <c r="I246" i="111"/>
  <c r="U251" i="110"/>
  <c r="E251" i="110" s="1"/>
  <c r="I250" i="110"/>
  <c r="U252" i="109"/>
  <c r="E252" i="109" s="1"/>
  <c r="I251" i="109"/>
  <c r="F251" i="108"/>
  <c r="F265" i="108" s="1"/>
  <c r="X251" i="108"/>
  <c r="U251" i="107"/>
  <c r="E251" i="107" s="1"/>
  <c r="E265" i="107" s="1"/>
  <c r="I250" i="107"/>
  <c r="U248" i="106"/>
  <c r="E248" i="106" s="1"/>
  <c r="I247" i="106"/>
  <c r="F246" i="105"/>
  <c r="X246" i="105"/>
  <c r="F250" i="104"/>
  <c r="X250" i="104"/>
  <c r="U251" i="103"/>
  <c r="E251" i="103" s="1"/>
  <c r="E265" i="103" s="1"/>
  <c r="I250" i="103"/>
  <c r="U252" i="102"/>
  <c r="E252" i="102" s="1"/>
  <c r="I251" i="102"/>
  <c r="V247" i="101"/>
  <c r="H247" i="101"/>
  <c r="U249" i="99"/>
  <c r="E249" i="99" s="1"/>
  <c r="I248" i="99"/>
  <c r="V207" i="98"/>
  <c r="H207" i="98"/>
  <c r="W251" i="110" l="1"/>
  <c r="W251" i="103"/>
  <c r="W252" i="109"/>
  <c r="W247" i="111"/>
  <c r="W252" i="102"/>
  <c r="W249" i="99"/>
  <c r="V249" i="99" s="1"/>
  <c r="W251" i="107"/>
  <c r="V239" i="113"/>
  <c r="H239" i="113"/>
  <c r="W248" i="106"/>
  <c r="W247" i="114"/>
  <c r="W201" i="95"/>
  <c r="E201" i="95"/>
  <c r="X203" i="94"/>
  <c r="F203" i="94"/>
  <c r="E271" i="102"/>
  <c r="E261" i="102"/>
  <c r="E271" i="109"/>
  <c r="E261" i="109"/>
  <c r="H271" i="115"/>
  <c r="H261" i="115"/>
  <c r="I242" i="100"/>
  <c r="U243" i="100"/>
  <c r="E243" i="100" s="1"/>
  <c r="F252" i="115"/>
  <c r="X252" i="115"/>
  <c r="V247" i="114"/>
  <c r="H247" i="114"/>
  <c r="U252" i="112"/>
  <c r="E252" i="112" s="1"/>
  <c r="I251" i="112"/>
  <c r="W252" i="112"/>
  <c r="V247" i="111"/>
  <c r="H247" i="111"/>
  <c r="V251" i="110"/>
  <c r="H251" i="110"/>
  <c r="V252" i="109"/>
  <c r="H252" i="109"/>
  <c r="U252" i="108"/>
  <c r="E252" i="108" s="1"/>
  <c r="I251" i="108"/>
  <c r="W252" i="108"/>
  <c r="V251" i="107"/>
  <c r="H251" i="107"/>
  <c r="H265" i="107" s="1"/>
  <c r="V248" i="106"/>
  <c r="H248" i="106"/>
  <c r="U247" i="105"/>
  <c r="E247" i="105" s="1"/>
  <c r="I246" i="105"/>
  <c r="W247" i="105"/>
  <c r="U251" i="104"/>
  <c r="E251" i="104" s="1"/>
  <c r="E265" i="104" s="1"/>
  <c r="I250" i="104"/>
  <c r="V251" i="103"/>
  <c r="H251" i="103"/>
  <c r="H265" i="103" s="1"/>
  <c r="V252" i="102"/>
  <c r="H252" i="102"/>
  <c r="F247" i="101"/>
  <c r="X247" i="101"/>
  <c r="H249" i="99"/>
  <c r="X207" i="98"/>
  <c r="F207" i="98"/>
  <c r="F239" i="113" l="1"/>
  <c r="X239" i="113"/>
  <c r="W251" i="104"/>
  <c r="V201" i="95"/>
  <c r="H201" i="95"/>
  <c r="U204" i="94"/>
  <c r="I203" i="94"/>
  <c r="H271" i="102"/>
  <c r="H261" i="102"/>
  <c r="E271" i="108"/>
  <c r="E261" i="108"/>
  <c r="W243" i="100"/>
  <c r="V243" i="100" s="1"/>
  <c r="H271" i="109"/>
  <c r="H261" i="109"/>
  <c r="E271" i="112"/>
  <c r="E261" i="112"/>
  <c r="F271" i="115"/>
  <c r="F261" i="115"/>
  <c r="H243" i="100"/>
  <c r="U253" i="115"/>
  <c r="E253" i="115" s="1"/>
  <c r="I252" i="115"/>
  <c r="F247" i="114"/>
  <c r="X247" i="114"/>
  <c r="V252" i="112"/>
  <c r="H252" i="112"/>
  <c r="F247" i="111"/>
  <c r="X247" i="111"/>
  <c r="F251" i="110"/>
  <c r="X251" i="110"/>
  <c r="F252" i="109"/>
  <c r="X252" i="109"/>
  <c r="V252" i="108"/>
  <c r="H252" i="108"/>
  <c r="F251" i="107"/>
  <c r="F265" i="107" s="1"/>
  <c r="X251" i="107"/>
  <c r="F248" i="106"/>
  <c r="X248" i="106"/>
  <c r="V247" i="105"/>
  <c r="H247" i="105"/>
  <c r="V251" i="104"/>
  <c r="H251" i="104"/>
  <c r="H265" i="104" s="1"/>
  <c r="F251" i="103"/>
  <c r="F265" i="103" s="1"/>
  <c r="X251" i="103"/>
  <c r="F252" i="102"/>
  <c r="X252" i="102"/>
  <c r="U248" i="101"/>
  <c r="E248" i="101" s="1"/>
  <c r="I247" i="101"/>
  <c r="F249" i="99"/>
  <c r="X249" i="99"/>
  <c r="U208" i="98"/>
  <c r="I207" i="98"/>
  <c r="W253" i="115" l="1"/>
  <c r="W248" i="101"/>
  <c r="I239" i="113"/>
  <c r="U240" i="113"/>
  <c r="E240" i="113" s="1"/>
  <c r="W240" i="113"/>
  <c r="X201" i="95"/>
  <c r="F201" i="95"/>
  <c r="W204" i="94"/>
  <c r="E204" i="94"/>
  <c r="E267" i="115"/>
  <c r="F271" i="109"/>
  <c r="F261" i="109"/>
  <c r="F271" i="102"/>
  <c r="F261" i="102"/>
  <c r="H271" i="108"/>
  <c r="H261" i="108"/>
  <c r="H271" i="112"/>
  <c r="H261" i="112"/>
  <c r="F243" i="100"/>
  <c r="X243" i="100"/>
  <c r="V253" i="115"/>
  <c r="H253" i="115"/>
  <c r="U248" i="114"/>
  <c r="E248" i="114" s="1"/>
  <c r="I247" i="114"/>
  <c r="F252" i="112"/>
  <c r="X252" i="112"/>
  <c r="U248" i="111"/>
  <c r="E248" i="111" s="1"/>
  <c r="I247" i="111"/>
  <c r="U252" i="110"/>
  <c r="E252" i="110" s="1"/>
  <c r="I251" i="110"/>
  <c r="U253" i="109"/>
  <c r="E253" i="109" s="1"/>
  <c r="E267" i="109" s="1"/>
  <c r="I252" i="109"/>
  <c r="F252" i="108"/>
  <c r="X252" i="108"/>
  <c r="U252" i="107"/>
  <c r="E252" i="107" s="1"/>
  <c r="I251" i="107"/>
  <c r="U249" i="106"/>
  <c r="E249" i="106" s="1"/>
  <c r="I248" i="106"/>
  <c r="F247" i="105"/>
  <c r="X247" i="105"/>
  <c r="F251" i="104"/>
  <c r="F265" i="104" s="1"/>
  <c r="X251" i="104"/>
  <c r="U252" i="103"/>
  <c r="E252" i="103" s="1"/>
  <c r="I251" i="103"/>
  <c r="U253" i="102"/>
  <c r="E253" i="102" s="1"/>
  <c r="E267" i="102" s="1"/>
  <c r="I252" i="102"/>
  <c r="V248" i="101"/>
  <c r="H248" i="101"/>
  <c r="U250" i="99"/>
  <c r="E250" i="99" s="1"/>
  <c r="I249" i="99"/>
  <c r="W208" i="98"/>
  <c r="E208" i="98"/>
  <c r="W250" i="99" l="1"/>
  <c r="W252" i="103"/>
  <c r="W249" i="106"/>
  <c r="W252" i="110"/>
  <c r="W252" i="107"/>
  <c r="V240" i="113"/>
  <c r="H240" i="113"/>
  <c r="W248" i="114"/>
  <c r="W253" i="102"/>
  <c r="W253" i="109"/>
  <c r="W248" i="111"/>
  <c r="U202" i="95"/>
  <c r="I201" i="95"/>
  <c r="V204" i="94"/>
  <c r="H204" i="94"/>
  <c r="H267" i="115"/>
  <c r="F271" i="112"/>
  <c r="F261" i="112"/>
  <c r="E271" i="103"/>
  <c r="E261" i="103"/>
  <c r="E271" i="107"/>
  <c r="E261" i="107"/>
  <c r="F271" i="108"/>
  <c r="F261" i="108"/>
  <c r="E271" i="110"/>
  <c r="E261" i="110"/>
  <c r="I243" i="100"/>
  <c r="U244" i="100"/>
  <c r="E244" i="100" s="1"/>
  <c r="F253" i="115"/>
  <c r="X253" i="115"/>
  <c r="V248" i="114"/>
  <c r="H248" i="114"/>
  <c r="U253" i="112"/>
  <c r="E253" i="112" s="1"/>
  <c r="I252" i="112"/>
  <c r="W253" i="112"/>
  <c r="V248" i="111"/>
  <c r="H248" i="111"/>
  <c r="V252" i="110"/>
  <c r="H252" i="110"/>
  <c r="V253" i="109"/>
  <c r="H253" i="109"/>
  <c r="H267" i="109" s="1"/>
  <c r="U253" i="108"/>
  <c r="E253" i="108" s="1"/>
  <c r="E267" i="108" s="1"/>
  <c r="I252" i="108"/>
  <c r="V252" i="107"/>
  <c r="H252" i="107"/>
  <c r="V249" i="106"/>
  <c r="H249" i="106"/>
  <c r="U248" i="105"/>
  <c r="E248" i="105" s="1"/>
  <c r="I247" i="105"/>
  <c r="U252" i="104"/>
  <c r="E252" i="104" s="1"/>
  <c r="I251" i="104"/>
  <c r="V252" i="103"/>
  <c r="H252" i="103"/>
  <c r="V253" i="102"/>
  <c r="H253" i="102"/>
  <c r="H267" i="102" s="1"/>
  <c r="F248" i="101"/>
  <c r="X248" i="101"/>
  <c r="V250" i="99"/>
  <c r="H250" i="99"/>
  <c r="V208" i="98"/>
  <c r="H208" i="98"/>
  <c r="W252" i="104" l="1"/>
  <c r="W248" i="105"/>
  <c r="W253" i="108"/>
  <c r="F240" i="113"/>
  <c r="X240" i="113"/>
  <c r="W202" i="95"/>
  <c r="E202" i="95"/>
  <c r="X204" i="94"/>
  <c r="F204" i="94"/>
  <c r="E267" i="112"/>
  <c r="F267" i="115"/>
  <c r="H271" i="110"/>
  <c r="H261" i="110"/>
  <c r="H271" i="103"/>
  <c r="H261" i="103"/>
  <c r="E271" i="104"/>
  <c r="E261" i="104"/>
  <c r="H271" i="107"/>
  <c r="H261" i="107"/>
  <c r="W244" i="100"/>
  <c r="V244" i="100" s="1"/>
  <c r="H244" i="100"/>
  <c r="U254" i="115"/>
  <c r="W254" i="115" s="1"/>
  <c r="I253" i="115"/>
  <c r="F248" i="114"/>
  <c r="X248" i="114"/>
  <c r="V253" i="112"/>
  <c r="H253" i="112"/>
  <c r="F248" i="111"/>
  <c r="X248" i="111"/>
  <c r="F252" i="110"/>
  <c r="X252" i="110"/>
  <c r="F253" i="109"/>
  <c r="F267" i="109" s="1"/>
  <c r="X253" i="109"/>
  <c r="V253" i="108"/>
  <c r="H253" i="108"/>
  <c r="H267" i="108" s="1"/>
  <c r="F252" i="107"/>
  <c r="X252" i="107"/>
  <c r="F249" i="106"/>
  <c r="X249" i="106"/>
  <c r="V248" i="105"/>
  <c r="H248" i="105"/>
  <c r="V252" i="104"/>
  <c r="H252" i="104"/>
  <c r="F252" i="103"/>
  <c r="X252" i="103"/>
  <c r="F253" i="102"/>
  <c r="F267" i="102" s="1"/>
  <c r="X253" i="102"/>
  <c r="U249" i="101"/>
  <c r="E249" i="101" s="1"/>
  <c r="I248" i="101"/>
  <c r="F250" i="99"/>
  <c r="X250" i="99"/>
  <c r="X208" i="98"/>
  <c r="F208" i="98"/>
  <c r="W249" i="101" l="1"/>
  <c r="U241" i="113"/>
  <c r="E241" i="113" s="1"/>
  <c r="I240" i="113"/>
  <c r="W241" i="113"/>
  <c r="V202" i="95"/>
  <c r="H202" i="95"/>
  <c r="U205" i="94"/>
  <c r="I204" i="94"/>
  <c r="H267" i="112"/>
  <c r="H271" i="104"/>
  <c r="H261" i="104"/>
  <c r="F271" i="103"/>
  <c r="F261" i="103"/>
  <c r="F271" i="107"/>
  <c r="F261" i="107"/>
  <c r="F271" i="110"/>
  <c r="F261" i="110"/>
  <c r="F244" i="100"/>
  <c r="X244" i="100"/>
  <c r="V254" i="115"/>
  <c r="H254" i="115"/>
  <c r="H265" i="115" s="1"/>
  <c r="W256" i="115"/>
  <c r="E254" i="115"/>
  <c r="E265" i="115" s="1"/>
  <c r="U256" i="115"/>
  <c r="U249" i="114"/>
  <c r="E249" i="114" s="1"/>
  <c r="I248" i="114"/>
  <c r="W249" i="114"/>
  <c r="F253" i="112"/>
  <c r="X253" i="112"/>
  <c r="U249" i="111"/>
  <c r="E249" i="111" s="1"/>
  <c r="I248" i="111"/>
  <c r="U253" i="110"/>
  <c r="E253" i="110" s="1"/>
  <c r="I252" i="110"/>
  <c r="U254" i="109"/>
  <c r="W254" i="109" s="1"/>
  <c r="I253" i="109"/>
  <c r="F253" i="108"/>
  <c r="F267" i="108" s="1"/>
  <c r="X253" i="108"/>
  <c r="U253" i="107"/>
  <c r="E253" i="107" s="1"/>
  <c r="E267" i="107" s="1"/>
  <c r="I252" i="107"/>
  <c r="U250" i="106"/>
  <c r="E250" i="106" s="1"/>
  <c r="I249" i="106"/>
  <c r="F248" i="105"/>
  <c r="X248" i="105"/>
  <c r="F252" i="104"/>
  <c r="X252" i="104"/>
  <c r="U253" i="103"/>
  <c r="E253" i="103" s="1"/>
  <c r="E267" i="103" s="1"/>
  <c r="I252" i="103"/>
  <c r="W253" i="103"/>
  <c r="U254" i="102"/>
  <c r="W254" i="102" s="1"/>
  <c r="I253" i="102"/>
  <c r="V249" i="101"/>
  <c r="H249" i="101"/>
  <c r="U251" i="99"/>
  <c r="E251" i="99" s="1"/>
  <c r="E265" i="99" s="1"/>
  <c r="I250" i="99"/>
  <c r="U209" i="98"/>
  <c r="I208" i="98"/>
  <c r="W249" i="111" l="1"/>
  <c r="W250" i="106"/>
  <c r="H241" i="113"/>
  <c r="V241" i="113"/>
  <c r="W253" i="107"/>
  <c r="W253" i="110"/>
  <c r="X202" i="95"/>
  <c r="F202" i="95"/>
  <c r="W205" i="94"/>
  <c r="E205" i="94"/>
  <c r="E272" i="115"/>
  <c r="E266" i="115"/>
  <c r="H272" i="115"/>
  <c r="H266" i="115"/>
  <c r="E267" i="110"/>
  <c r="F267" i="112"/>
  <c r="F271" i="104"/>
  <c r="F261" i="104"/>
  <c r="U245" i="100"/>
  <c r="E245" i="100" s="1"/>
  <c r="I244" i="100"/>
  <c r="W251" i="99"/>
  <c r="U257" i="115"/>
  <c r="E257" i="115" s="1"/>
  <c r="E256" i="115"/>
  <c r="W257" i="115"/>
  <c r="H257" i="115" s="1"/>
  <c r="H256" i="115"/>
  <c r="F254" i="115"/>
  <c r="F265" i="115" s="1"/>
  <c r="V256" i="115"/>
  <c r="X254" i="115"/>
  <c r="V249" i="114"/>
  <c r="H249" i="114"/>
  <c r="U254" i="112"/>
  <c r="W254" i="112" s="1"/>
  <c r="I253" i="112"/>
  <c r="V249" i="111"/>
  <c r="H249" i="111"/>
  <c r="V253" i="110"/>
  <c r="H253" i="110"/>
  <c r="V254" i="109"/>
  <c r="H254" i="109"/>
  <c r="W256" i="109"/>
  <c r="E254" i="109"/>
  <c r="U256" i="109"/>
  <c r="U254" i="108"/>
  <c r="W254" i="108" s="1"/>
  <c r="I253" i="108"/>
  <c r="V253" i="107"/>
  <c r="H253" i="107"/>
  <c r="H267" i="107" s="1"/>
  <c r="V250" i="106"/>
  <c r="H250" i="106"/>
  <c r="U249" i="105"/>
  <c r="E249" i="105" s="1"/>
  <c r="I248" i="105"/>
  <c r="U253" i="104"/>
  <c r="E253" i="104" s="1"/>
  <c r="E267" i="104" s="1"/>
  <c r="I252" i="104"/>
  <c r="V253" i="103"/>
  <c r="H253" i="103"/>
  <c r="H267" i="103" s="1"/>
  <c r="V254" i="102"/>
  <c r="H254" i="102"/>
  <c r="W256" i="102"/>
  <c r="E254" i="102"/>
  <c r="U256" i="102"/>
  <c r="F249" i="101"/>
  <c r="X249" i="101"/>
  <c r="V251" i="99"/>
  <c r="H251" i="99"/>
  <c r="H265" i="99" s="1"/>
  <c r="W209" i="98"/>
  <c r="E209" i="98"/>
  <c r="W249" i="105" l="1"/>
  <c r="F241" i="113"/>
  <c r="X241" i="113"/>
  <c r="W253" i="104"/>
  <c r="U203" i="95"/>
  <c r="I202" i="95"/>
  <c r="V205" i="94"/>
  <c r="H205" i="94"/>
  <c r="F272" i="115"/>
  <c r="F266" i="115"/>
  <c r="H267" i="110"/>
  <c r="W245" i="100"/>
  <c r="V245" i="100" s="1"/>
  <c r="H245" i="100"/>
  <c r="V257" i="115"/>
  <c r="F257" i="115" s="1"/>
  <c r="F256" i="115"/>
  <c r="I254" i="115"/>
  <c r="I265" i="115" s="1"/>
  <c r="X257" i="115"/>
  <c r="I257" i="115" s="1"/>
  <c r="F249" i="114"/>
  <c r="X249" i="114"/>
  <c r="V254" i="112"/>
  <c r="H254" i="112"/>
  <c r="H265" i="112" s="1"/>
  <c r="W256" i="112"/>
  <c r="E254" i="112"/>
  <c r="E265" i="112" s="1"/>
  <c r="U256" i="112"/>
  <c r="F249" i="111"/>
  <c r="X249" i="111"/>
  <c r="F253" i="110"/>
  <c r="X253" i="110"/>
  <c r="U257" i="109"/>
  <c r="E257" i="109" s="1"/>
  <c r="E256" i="109"/>
  <c r="W257" i="109"/>
  <c r="H257" i="109" s="1"/>
  <c r="H256" i="109"/>
  <c r="F254" i="109"/>
  <c r="V256" i="109"/>
  <c r="X254" i="109"/>
  <c r="V254" i="108"/>
  <c r="H254" i="108"/>
  <c r="W256" i="108"/>
  <c r="E254" i="108"/>
  <c r="U256" i="108"/>
  <c r="F253" i="107"/>
  <c r="F267" i="107" s="1"/>
  <c r="X253" i="107"/>
  <c r="F250" i="106"/>
  <c r="X250" i="106"/>
  <c r="V249" i="105"/>
  <c r="H249" i="105"/>
  <c r="V253" i="104"/>
  <c r="H253" i="104"/>
  <c r="H267" i="104" s="1"/>
  <c r="F253" i="103"/>
  <c r="F267" i="103" s="1"/>
  <c r="X253" i="103"/>
  <c r="U257" i="102"/>
  <c r="E257" i="102" s="1"/>
  <c r="E256" i="102"/>
  <c r="W257" i="102"/>
  <c r="H257" i="102" s="1"/>
  <c r="H256" i="102"/>
  <c r="F254" i="102"/>
  <c r="V256" i="102"/>
  <c r="X254" i="102"/>
  <c r="U250" i="101"/>
  <c r="E250" i="101" s="1"/>
  <c r="I249" i="101"/>
  <c r="W250" i="101"/>
  <c r="F251" i="99"/>
  <c r="F265" i="99" s="1"/>
  <c r="X251" i="99"/>
  <c r="V209" i="98"/>
  <c r="H209" i="98"/>
  <c r="U242" i="113" l="1"/>
  <c r="E242" i="113" s="1"/>
  <c r="I241" i="113"/>
  <c r="W242" i="113"/>
  <c r="W203" i="95"/>
  <c r="E203" i="95"/>
  <c r="X205" i="94"/>
  <c r="F205" i="94"/>
  <c r="I272" i="115"/>
  <c r="I266" i="115"/>
  <c r="I268" i="115"/>
  <c r="I269" i="115"/>
  <c r="I271" i="115"/>
  <c r="I270" i="115"/>
  <c r="I267" i="115"/>
  <c r="E272" i="112"/>
  <c r="E266" i="112"/>
  <c r="H272" i="112"/>
  <c r="H266" i="112"/>
  <c r="F267" i="110"/>
  <c r="I264" i="115"/>
  <c r="I261" i="115"/>
  <c r="I263" i="115"/>
  <c r="I262" i="115"/>
  <c r="F245" i="100"/>
  <c r="X245" i="100"/>
  <c r="U250" i="114"/>
  <c r="E250" i="114" s="1"/>
  <c r="I249" i="114"/>
  <c r="U257" i="112"/>
  <c r="E257" i="112" s="1"/>
  <c r="E256" i="112"/>
  <c r="W257" i="112"/>
  <c r="H257" i="112" s="1"/>
  <c r="H256" i="112"/>
  <c r="F254" i="112"/>
  <c r="F265" i="112" s="1"/>
  <c r="V256" i="112"/>
  <c r="X254" i="112"/>
  <c r="U250" i="111"/>
  <c r="E250" i="111" s="1"/>
  <c r="I249" i="111"/>
  <c r="U254" i="110"/>
  <c r="W254" i="110" s="1"/>
  <c r="I253" i="110"/>
  <c r="V257" i="109"/>
  <c r="F257" i="109" s="1"/>
  <c r="F256" i="109"/>
  <c r="I254" i="109"/>
  <c r="X257" i="109"/>
  <c r="I257" i="109" s="1"/>
  <c r="U257" i="108"/>
  <c r="E257" i="108" s="1"/>
  <c r="E256" i="108"/>
  <c r="W257" i="108"/>
  <c r="H257" i="108" s="1"/>
  <c r="H256" i="108"/>
  <c r="F254" i="108"/>
  <c r="V256" i="108"/>
  <c r="X254" i="108"/>
  <c r="U254" i="107"/>
  <c r="W254" i="107" s="1"/>
  <c r="I253" i="107"/>
  <c r="U251" i="106"/>
  <c r="E251" i="106" s="1"/>
  <c r="E265" i="106" s="1"/>
  <c r="I250" i="106"/>
  <c r="W251" i="106"/>
  <c r="F249" i="105"/>
  <c r="X249" i="105"/>
  <c r="F253" i="104"/>
  <c r="F267" i="104" s="1"/>
  <c r="X253" i="104"/>
  <c r="U254" i="103"/>
  <c r="W254" i="103" s="1"/>
  <c r="I253" i="103"/>
  <c r="V257" i="102"/>
  <c r="F257" i="102" s="1"/>
  <c r="F256" i="102"/>
  <c r="I254" i="102"/>
  <c r="X257" i="102"/>
  <c r="I257" i="102" s="1"/>
  <c r="V250" i="101"/>
  <c r="H250" i="101"/>
  <c r="U252" i="99"/>
  <c r="E252" i="99" s="1"/>
  <c r="I251" i="99"/>
  <c r="X209" i="98"/>
  <c r="F209" i="98"/>
  <c r="W250" i="111" l="1"/>
  <c r="H242" i="113"/>
  <c r="V242" i="113"/>
  <c r="W250" i="114"/>
  <c r="V203" i="95"/>
  <c r="H203" i="95"/>
  <c r="U206" i="94"/>
  <c r="I205" i="94"/>
  <c r="I265" i="102"/>
  <c r="I266" i="102"/>
  <c r="I268" i="102"/>
  <c r="I270" i="102"/>
  <c r="I271" i="102"/>
  <c r="I267" i="102"/>
  <c r="I269" i="102"/>
  <c r="I272" i="102"/>
  <c r="I265" i="109"/>
  <c r="I266" i="109"/>
  <c r="I270" i="109"/>
  <c r="I269" i="109"/>
  <c r="I272" i="109"/>
  <c r="I268" i="109"/>
  <c r="I267" i="109"/>
  <c r="I271" i="109"/>
  <c r="F272" i="112"/>
  <c r="F266" i="112"/>
  <c r="E271" i="99"/>
  <c r="E261" i="99"/>
  <c r="U246" i="100"/>
  <c r="E246" i="100" s="1"/>
  <c r="I245" i="100"/>
  <c r="I261" i="102"/>
  <c r="I263" i="102"/>
  <c r="I264" i="102"/>
  <c r="I262" i="102"/>
  <c r="I263" i="109"/>
  <c r="I261" i="109"/>
  <c r="I264" i="109"/>
  <c r="I262" i="109"/>
  <c r="V250" i="114"/>
  <c r="H250" i="114"/>
  <c r="V257" i="112"/>
  <c r="F257" i="112" s="1"/>
  <c r="F256" i="112"/>
  <c r="I254" i="112"/>
  <c r="I265" i="112" s="1"/>
  <c r="X257" i="112"/>
  <c r="I257" i="112" s="1"/>
  <c r="V250" i="111"/>
  <c r="H250" i="111"/>
  <c r="V254" i="110"/>
  <c r="H254" i="110"/>
  <c r="H265" i="110" s="1"/>
  <c r="W256" i="110"/>
  <c r="E254" i="110"/>
  <c r="E265" i="110" s="1"/>
  <c r="U256" i="110"/>
  <c r="V257" i="108"/>
  <c r="F257" i="108" s="1"/>
  <c r="F256" i="108"/>
  <c r="I254" i="108"/>
  <c r="X257" i="108"/>
  <c r="I257" i="108" s="1"/>
  <c r="V254" i="107"/>
  <c r="H254" i="107"/>
  <c r="W256" i="107"/>
  <c r="E254" i="107"/>
  <c r="U256" i="107"/>
  <c r="V251" i="106"/>
  <c r="H251" i="106"/>
  <c r="H265" i="106" s="1"/>
  <c r="U250" i="105"/>
  <c r="E250" i="105" s="1"/>
  <c r="I249" i="105"/>
  <c r="U254" i="104"/>
  <c r="I253" i="104"/>
  <c r="W254" i="104"/>
  <c r="W252" i="99"/>
  <c r="H252" i="99" s="1"/>
  <c r="V254" i="103"/>
  <c r="H254" i="103"/>
  <c r="W256" i="103"/>
  <c r="E254" i="103"/>
  <c r="U256" i="103"/>
  <c r="F250" i="101"/>
  <c r="X250" i="101"/>
  <c r="U210" i="98"/>
  <c r="I209" i="98"/>
  <c r="V252" i="99" l="1"/>
  <c r="W250" i="105"/>
  <c r="F242" i="113"/>
  <c r="X242" i="113"/>
  <c r="X203" i="95"/>
  <c r="F203" i="95"/>
  <c r="W206" i="94"/>
  <c r="E206" i="94"/>
  <c r="I266" i="108"/>
  <c r="I265" i="108"/>
  <c r="I269" i="108"/>
  <c r="I270" i="108"/>
  <c r="I271" i="108"/>
  <c r="I267" i="108"/>
  <c r="I268" i="108"/>
  <c r="I272" i="108"/>
  <c r="I272" i="112"/>
  <c r="I266" i="112"/>
  <c r="I267" i="112"/>
  <c r="I268" i="112"/>
  <c r="I269" i="112"/>
  <c r="I270" i="112"/>
  <c r="I271" i="112"/>
  <c r="E272" i="110"/>
  <c r="E266" i="110"/>
  <c r="H272" i="110"/>
  <c r="H266" i="110"/>
  <c r="H271" i="99"/>
  <c r="H261" i="99"/>
  <c r="W246" i="100"/>
  <c r="V246" i="100" s="1"/>
  <c r="I264" i="112"/>
  <c r="I262" i="112"/>
  <c r="I263" i="112"/>
  <c r="I261" i="112"/>
  <c r="H246" i="100"/>
  <c r="I264" i="108"/>
  <c r="I262" i="108"/>
  <c r="I263" i="108"/>
  <c r="I261" i="108"/>
  <c r="F250" i="114"/>
  <c r="X250" i="114"/>
  <c r="F250" i="111"/>
  <c r="X250" i="111"/>
  <c r="U257" i="110"/>
  <c r="E257" i="110" s="1"/>
  <c r="E256" i="110"/>
  <c r="W257" i="110"/>
  <c r="H257" i="110" s="1"/>
  <c r="H256" i="110"/>
  <c r="F254" i="110"/>
  <c r="F265" i="110" s="1"/>
  <c r="V256" i="110"/>
  <c r="X254" i="110"/>
  <c r="U257" i="107"/>
  <c r="E257" i="107" s="1"/>
  <c r="E256" i="107"/>
  <c r="W257" i="107"/>
  <c r="H257" i="107" s="1"/>
  <c r="H256" i="107"/>
  <c r="F254" i="107"/>
  <c r="V256" i="107"/>
  <c r="X254" i="107"/>
  <c r="F251" i="106"/>
  <c r="F265" i="106" s="1"/>
  <c r="X251" i="106"/>
  <c r="V250" i="105"/>
  <c r="H250" i="105"/>
  <c r="V254" i="104"/>
  <c r="H254" i="104"/>
  <c r="W256" i="104"/>
  <c r="E254" i="104"/>
  <c r="U256" i="104"/>
  <c r="U257" i="103"/>
  <c r="E257" i="103" s="1"/>
  <c r="E256" i="103"/>
  <c r="W257" i="103"/>
  <c r="H257" i="103" s="1"/>
  <c r="H256" i="103"/>
  <c r="F254" i="103"/>
  <c r="V256" i="103"/>
  <c r="X254" i="103"/>
  <c r="U251" i="101"/>
  <c r="E251" i="101" s="1"/>
  <c r="E265" i="101" s="1"/>
  <c r="I250" i="101"/>
  <c r="W251" i="101"/>
  <c r="F252" i="99"/>
  <c r="X252" i="99"/>
  <c r="W210" i="98"/>
  <c r="E210" i="98"/>
  <c r="U243" i="113" l="1"/>
  <c r="E243" i="113" s="1"/>
  <c r="I242" i="113"/>
  <c r="W243" i="113"/>
  <c r="U204" i="95"/>
  <c r="I203" i="95"/>
  <c r="V206" i="94"/>
  <c r="H206" i="94"/>
  <c r="F272" i="110"/>
  <c r="F266" i="110"/>
  <c r="F271" i="99"/>
  <c r="F261" i="99"/>
  <c r="F246" i="100"/>
  <c r="X246" i="100"/>
  <c r="U251" i="114"/>
  <c r="E251" i="114" s="1"/>
  <c r="I250" i="114"/>
  <c r="U251" i="111"/>
  <c r="E251" i="111" s="1"/>
  <c r="I250" i="111"/>
  <c r="V257" i="110"/>
  <c r="F257" i="110" s="1"/>
  <c r="F256" i="110"/>
  <c r="I254" i="110"/>
  <c r="I265" i="110" s="1"/>
  <c r="X257" i="110"/>
  <c r="I257" i="110" s="1"/>
  <c r="V257" i="107"/>
  <c r="F257" i="107" s="1"/>
  <c r="F256" i="107"/>
  <c r="I254" i="107"/>
  <c r="X257" i="107"/>
  <c r="I257" i="107" s="1"/>
  <c r="U252" i="106"/>
  <c r="E252" i="106" s="1"/>
  <c r="I251" i="106"/>
  <c r="W252" i="106"/>
  <c r="F250" i="105"/>
  <c r="X250" i="105"/>
  <c r="U257" i="104"/>
  <c r="E257" i="104" s="1"/>
  <c r="E256" i="104"/>
  <c r="W257" i="104"/>
  <c r="H257" i="104" s="1"/>
  <c r="H256" i="104"/>
  <c r="F254" i="104"/>
  <c r="V256" i="104"/>
  <c r="X254" i="104"/>
  <c r="V257" i="103"/>
  <c r="F257" i="103" s="1"/>
  <c r="F256" i="103"/>
  <c r="I254" i="103"/>
  <c r="X257" i="103"/>
  <c r="I257" i="103" s="1"/>
  <c r="V251" i="101"/>
  <c r="H251" i="101"/>
  <c r="H265" i="101" s="1"/>
  <c r="U253" i="99"/>
  <c r="E253" i="99" s="1"/>
  <c r="E267" i="99" s="1"/>
  <c r="I252" i="99"/>
  <c r="W253" i="99"/>
  <c r="V210" i="98"/>
  <c r="H210" i="98"/>
  <c r="W251" i="111" l="1"/>
  <c r="H243" i="113"/>
  <c r="V243" i="113"/>
  <c r="W251" i="114"/>
  <c r="W204" i="95"/>
  <c r="E204" i="95"/>
  <c r="X206" i="94"/>
  <c r="F206" i="94"/>
  <c r="I266" i="103"/>
  <c r="I265" i="103"/>
  <c r="I270" i="103"/>
  <c r="I268" i="103"/>
  <c r="I271" i="103"/>
  <c r="I269" i="103"/>
  <c r="I267" i="103"/>
  <c r="I272" i="103"/>
  <c r="I265" i="107"/>
  <c r="I266" i="107"/>
  <c r="I269" i="107"/>
  <c r="I267" i="107"/>
  <c r="I272" i="107"/>
  <c r="I270" i="107"/>
  <c r="I268" i="107"/>
  <c r="I271" i="107"/>
  <c r="I272" i="110"/>
  <c r="I266" i="110"/>
  <c r="I270" i="110"/>
  <c r="I268" i="110"/>
  <c r="I271" i="110"/>
  <c r="I269" i="110"/>
  <c r="I267" i="110"/>
  <c r="E271" i="106"/>
  <c r="E261" i="106"/>
  <c r="U247" i="100"/>
  <c r="E247" i="100" s="1"/>
  <c r="I246" i="100"/>
  <c r="I261" i="103"/>
  <c r="I264" i="103"/>
  <c r="I262" i="103"/>
  <c r="I263" i="103"/>
  <c r="I262" i="107"/>
  <c r="I263" i="107"/>
  <c r="I261" i="107"/>
  <c r="I264" i="107"/>
  <c r="I261" i="110"/>
  <c r="I264" i="110"/>
  <c r="I262" i="110"/>
  <c r="I263" i="110"/>
  <c r="V251" i="114"/>
  <c r="H251" i="114"/>
  <c r="V251" i="111"/>
  <c r="H251" i="111"/>
  <c r="V252" i="106"/>
  <c r="H252" i="106"/>
  <c r="U251" i="105"/>
  <c r="E251" i="105" s="1"/>
  <c r="E265" i="105" s="1"/>
  <c r="I250" i="105"/>
  <c r="V257" i="104"/>
  <c r="F257" i="104" s="1"/>
  <c r="F256" i="104"/>
  <c r="I254" i="104"/>
  <c r="X257" i="104"/>
  <c r="I257" i="104" s="1"/>
  <c r="F251" i="101"/>
  <c r="F265" i="101" s="1"/>
  <c r="X251" i="101"/>
  <c r="V253" i="99"/>
  <c r="H253" i="99"/>
  <c r="H267" i="99" s="1"/>
  <c r="X210" i="98"/>
  <c r="F210" i="98"/>
  <c r="W251" i="105" l="1"/>
  <c r="F243" i="113"/>
  <c r="X243" i="113"/>
  <c r="V204" i="95"/>
  <c r="H204" i="95"/>
  <c r="U207" i="94"/>
  <c r="I206" i="94"/>
  <c r="I266" i="104"/>
  <c r="I265" i="104"/>
  <c r="I269" i="104"/>
  <c r="I270" i="104"/>
  <c r="I271" i="104"/>
  <c r="I268" i="104"/>
  <c r="I267" i="104"/>
  <c r="I272" i="104"/>
  <c r="W247" i="100"/>
  <c r="V247" i="100" s="1"/>
  <c r="H271" i="106"/>
  <c r="H261" i="106"/>
  <c r="H247" i="100"/>
  <c r="I263" i="104"/>
  <c r="I261" i="104"/>
  <c r="I264" i="104"/>
  <c r="I262" i="104"/>
  <c r="F251" i="114"/>
  <c r="X251" i="114"/>
  <c r="F251" i="111"/>
  <c r="X251" i="111"/>
  <c r="F252" i="106"/>
  <c r="X252" i="106"/>
  <c r="V251" i="105"/>
  <c r="H251" i="105"/>
  <c r="H265" i="105" s="1"/>
  <c r="U252" i="101"/>
  <c r="E252" i="101" s="1"/>
  <c r="I251" i="101"/>
  <c r="W252" i="101"/>
  <c r="F253" i="99"/>
  <c r="F267" i="99" s="1"/>
  <c r="X253" i="99"/>
  <c r="U211" i="98"/>
  <c r="I210" i="98"/>
  <c r="I243" i="113" l="1"/>
  <c r="U244" i="113"/>
  <c r="E244" i="113" s="1"/>
  <c r="W244" i="113"/>
  <c r="X204" i="95"/>
  <c r="F204" i="95"/>
  <c r="W207" i="94"/>
  <c r="E207" i="94"/>
  <c r="E271" i="101"/>
  <c r="E261" i="101"/>
  <c r="F271" i="106"/>
  <c r="F261" i="106"/>
  <c r="F247" i="100"/>
  <c r="X247" i="100"/>
  <c r="U252" i="114"/>
  <c r="E252" i="114" s="1"/>
  <c r="I251" i="114"/>
  <c r="U252" i="111"/>
  <c r="E252" i="111" s="1"/>
  <c r="I251" i="111"/>
  <c r="U253" i="106"/>
  <c r="E253" i="106" s="1"/>
  <c r="E267" i="106" s="1"/>
  <c r="I252" i="106"/>
  <c r="F251" i="105"/>
  <c r="F265" i="105" s="1"/>
  <c r="X251" i="105"/>
  <c r="V252" i="101"/>
  <c r="H252" i="101"/>
  <c r="U254" i="99"/>
  <c r="W254" i="99" s="1"/>
  <c r="I253" i="99"/>
  <c r="W211" i="98"/>
  <c r="E211" i="98"/>
  <c r="W252" i="111" l="1"/>
  <c r="H244" i="113"/>
  <c r="V244" i="113"/>
  <c r="W253" i="106"/>
  <c r="W252" i="114"/>
  <c r="U205" i="95"/>
  <c r="I204" i="95"/>
  <c r="V207" i="94"/>
  <c r="H207" i="94"/>
  <c r="H271" i="101"/>
  <c r="H261" i="101"/>
  <c r="E271" i="111"/>
  <c r="E261" i="111"/>
  <c r="E271" i="114"/>
  <c r="E261" i="114"/>
  <c r="I247" i="100"/>
  <c r="U248" i="100"/>
  <c r="E248" i="100" s="1"/>
  <c r="V252" i="114"/>
  <c r="H252" i="114"/>
  <c r="V252" i="111"/>
  <c r="H252" i="111"/>
  <c r="V253" i="106"/>
  <c r="H253" i="106"/>
  <c r="H267" i="106" s="1"/>
  <c r="U252" i="105"/>
  <c r="E252" i="105" s="1"/>
  <c r="I251" i="105"/>
  <c r="F252" i="101"/>
  <c r="X252" i="101"/>
  <c r="V254" i="99"/>
  <c r="H254" i="99"/>
  <c r="W256" i="99"/>
  <c r="E254" i="99"/>
  <c r="U256" i="99"/>
  <c r="V211" i="98"/>
  <c r="H211" i="98"/>
  <c r="W252" i="105" l="1"/>
  <c r="F244" i="113"/>
  <c r="X244" i="113"/>
  <c r="W205" i="95"/>
  <c r="E205" i="95"/>
  <c r="X207" i="94"/>
  <c r="F207" i="94"/>
  <c r="W248" i="100"/>
  <c r="H271" i="111"/>
  <c r="H261" i="111"/>
  <c r="H271" i="114"/>
  <c r="H261" i="114"/>
  <c r="E271" i="105"/>
  <c r="E261" i="105"/>
  <c r="F271" i="101"/>
  <c r="F261" i="101"/>
  <c r="H248" i="100"/>
  <c r="V248" i="100"/>
  <c r="F252" i="114"/>
  <c r="X252" i="114"/>
  <c r="F252" i="111"/>
  <c r="X252" i="111"/>
  <c r="F253" i="106"/>
  <c r="F267" i="106" s="1"/>
  <c r="X253" i="106"/>
  <c r="V252" i="105"/>
  <c r="H252" i="105"/>
  <c r="U253" i="101"/>
  <c r="E253" i="101" s="1"/>
  <c r="E267" i="101" s="1"/>
  <c r="I252" i="101"/>
  <c r="W253" i="101"/>
  <c r="U257" i="99"/>
  <c r="E257" i="99" s="1"/>
  <c r="E256" i="99"/>
  <c r="W257" i="99"/>
  <c r="H257" i="99" s="1"/>
  <c r="H256" i="99"/>
  <c r="F254" i="99"/>
  <c r="V256" i="99"/>
  <c r="X254" i="99"/>
  <c r="X211" i="98"/>
  <c r="F211" i="98"/>
  <c r="U245" i="113" l="1"/>
  <c r="E245" i="113" s="1"/>
  <c r="I244" i="113"/>
  <c r="W245" i="113"/>
  <c r="V205" i="95"/>
  <c r="H205" i="95"/>
  <c r="U208" i="94"/>
  <c r="I207" i="94"/>
  <c r="F271" i="111"/>
  <c r="F261" i="111"/>
  <c r="F271" i="114"/>
  <c r="F261" i="114"/>
  <c r="H271" i="105"/>
  <c r="H261" i="105"/>
  <c r="F248" i="100"/>
  <c r="X248" i="100"/>
  <c r="U253" i="114"/>
  <c r="E253" i="114" s="1"/>
  <c r="I252" i="114"/>
  <c r="U253" i="111"/>
  <c r="E253" i="111" s="1"/>
  <c r="I252" i="111"/>
  <c r="U254" i="106"/>
  <c r="W254" i="106" s="1"/>
  <c r="I253" i="106"/>
  <c r="F252" i="105"/>
  <c r="X252" i="105"/>
  <c r="V253" i="101"/>
  <c r="H253" i="101"/>
  <c r="H267" i="101" s="1"/>
  <c r="V257" i="99"/>
  <c r="F257" i="99" s="1"/>
  <c r="F256" i="99"/>
  <c r="I254" i="99"/>
  <c r="X257" i="99"/>
  <c r="I257" i="99" s="1"/>
  <c r="U212" i="98"/>
  <c r="I211" i="98"/>
  <c r="W253" i="111" l="1"/>
  <c r="H245" i="113"/>
  <c r="V245" i="113"/>
  <c r="W253" i="114"/>
  <c r="X205" i="95"/>
  <c r="F205" i="95"/>
  <c r="W208" i="94"/>
  <c r="E208" i="94"/>
  <c r="I266" i="99"/>
  <c r="I265" i="99"/>
  <c r="I269" i="99"/>
  <c r="I270" i="99"/>
  <c r="I271" i="99"/>
  <c r="I267" i="99"/>
  <c r="I268" i="99"/>
  <c r="I272" i="99"/>
  <c r="E267" i="114"/>
  <c r="E267" i="111"/>
  <c r="F271" i="105"/>
  <c r="F261" i="105"/>
  <c r="U249" i="100"/>
  <c r="E249" i="100" s="1"/>
  <c r="I248" i="100"/>
  <c r="I264" i="99"/>
  <c r="I262" i="99"/>
  <c r="I263" i="99"/>
  <c r="I261" i="99"/>
  <c r="V253" i="114"/>
  <c r="H253" i="114"/>
  <c r="V253" i="111"/>
  <c r="H253" i="111"/>
  <c r="V254" i="106"/>
  <c r="H254" i="106"/>
  <c r="W256" i="106"/>
  <c r="E254" i="106"/>
  <c r="U256" i="106"/>
  <c r="U253" i="105"/>
  <c r="E253" i="105" s="1"/>
  <c r="E267" i="105" s="1"/>
  <c r="I252" i="105"/>
  <c r="F253" i="101"/>
  <c r="F267" i="101" s="1"/>
  <c r="X253" i="101"/>
  <c r="W212" i="98"/>
  <c r="E212" i="98"/>
  <c r="W253" i="105" l="1"/>
  <c r="F245" i="113"/>
  <c r="X245" i="113"/>
  <c r="U206" i="95"/>
  <c r="I205" i="95"/>
  <c r="V208" i="94"/>
  <c r="H208" i="94"/>
  <c r="H267" i="111"/>
  <c r="H267" i="114"/>
  <c r="W249" i="100"/>
  <c r="H249" i="100"/>
  <c r="V249" i="100"/>
  <c r="F253" i="114"/>
  <c r="X253" i="114"/>
  <c r="F253" i="111"/>
  <c r="X253" i="111"/>
  <c r="U257" i="106"/>
  <c r="E257" i="106" s="1"/>
  <c r="E256" i="106"/>
  <c r="W257" i="106"/>
  <c r="H257" i="106" s="1"/>
  <c r="H256" i="106"/>
  <c r="F254" i="106"/>
  <c r="V256" i="106"/>
  <c r="X254" i="106"/>
  <c r="V253" i="105"/>
  <c r="H253" i="105"/>
  <c r="H267" i="105" s="1"/>
  <c r="U254" i="101"/>
  <c r="W254" i="101" s="1"/>
  <c r="I253" i="101"/>
  <c r="V212" i="98"/>
  <c r="H212" i="98"/>
  <c r="I245" i="113" l="1"/>
  <c r="U246" i="113"/>
  <c r="E246" i="113" s="1"/>
  <c r="W246" i="113"/>
  <c r="W206" i="95"/>
  <c r="E206" i="95"/>
  <c r="X208" i="94"/>
  <c r="F208" i="94"/>
  <c r="F267" i="111"/>
  <c r="F267" i="114"/>
  <c r="F249" i="100"/>
  <c r="X249" i="100"/>
  <c r="U254" i="114"/>
  <c r="W254" i="114" s="1"/>
  <c r="I253" i="114"/>
  <c r="U254" i="111"/>
  <c r="W254" i="111" s="1"/>
  <c r="I253" i="111"/>
  <c r="V257" i="106"/>
  <c r="F257" i="106" s="1"/>
  <c r="F256" i="106"/>
  <c r="I254" i="106"/>
  <c r="X257" i="106"/>
  <c r="I257" i="106" s="1"/>
  <c r="F253" i="105"/>
  <c r="F267" i="105" s="1"/>
  <c r="X253" i="105"/>
  <c r="V254" i="101"/>
  <c r="H254" i="101"/>
  <c r="W256" i="101"/>
  <c r="E254" i="101"/>
  <c r="U256" i="101"/>
  <c r="X212" i="98"/>
  <c r="F212" i="98"/>
  <c r="V246" i="113" l="1"/>
  <c r="H246" i="113"/>
  <c r="V206" i="95"/>
  <c r="H206" i="95"/>
  <c r="U209" i="94"/>
  <c r="I208" i="94"/>
  <c r="I265" i="106"/>
  <c r="I266" i="106"/>
  <c r="I270" i="106"/>
  <c r="I268" i="106"/>
  <c r="I272" i="106"/>
  <c r="I269" i="106"/>
  <c r="I267" i="106"/>
  <c r="I271" i="106"/>
  <c r="U250" i="100"/>
  <c r="I249" i="100"/>
  <c r="W250" i="100"/>
  <c r="I262" i="106"/>
  <c r="I263" i="106"/>
  <c r="I261" i="106"/>
  <c r="I264" i="106"/>
  <c r="V254" i="114"/>
  <c r="H254" i="114"/>
  <c r="H265" i="114" s="1"/>
  <c r="W256" i="114"/>
  <c r="E254" i="114"/>
  <c r="E265" i="114" s="1"/>
  <c r="U256" i="114"/>
  <c r="V254" i="111"/>
  <c r="H254" i="111"/>
  <c r="H265" i="111" s="1"/>
  <c r="W256" i="111"/>
  <c r="E254" i="111"/>
  <c r="E265" i="111" s="1"/>
  <c r="U256" i="111"/>
  <c r="U254" i="105"/>
  <c r="W254" i="105" s="1"/>
  <c r="I253" i="105"/>
  <c r="U257" i="101"/>
  <c r="E257" i="101" s="1"/>
  <c r="E256" i="101"/>
  <c r="W257" i="101"/>
  <c r="H257" i="101" s="1"/>
  <c r="H256" i="101"/>
  <c r="F254" i="101"/>
  <c r="V256" i="101"/>
  <c r="X254" i="101"/>
  <c r="U213" i="98"/>
  <c r="I212" i="98"/>
  <c r="F246" i="113" l="1"/>
  <c r="X246" i="113"/>
  <c r="X206" i="95"/>
  <c r="F206" i="95"/>
  <c r="W209" i="94"/>
  <c r="E209" i="94"/>
  <c r="E272" i="111"/>
  <c r="E266" i="111"/>
  <c r="H272" i="111"/>
  <c r="H266" i="111"/>
  <c r="E272" i="114"/>
  <c r="E266" i="114"/>
  <c r="H272" i="114"/>
  <c r="H266" i="114"/>
  <c r="V250" i="100"/>
  <c r="H250" i="100"/>
  <c r="E250" i="100"/>
  <c r="U257" i="114"/>
  <c r="E257" i="114" s="1"/>
  <c r="E256" i="114"/>
  <c r="W257" i="114"/>
  <c r="H257" i="114" s="1"/>
  <c r="H256" i="114"/>
  <c r="F254" i="114"/>
  <c r="F265" i="114" s="1"/>
  <c r="V256" i="114"/>
  <c r="X254" i="114"/>
  <c r="U257" i="111"/>
  <c r="E257" i="111" s="1"/>
  <c r="E256" i="111"/>
  <c r="W257" i="111"/>
  <c r="H257" i="111" s="1"/>
  <c r="H256" i="111"/>
  <c r="F254" i="111"/>
  <c r="F265" i="111" s="1"/>
  <c r="V256" i="111"/>
  <c r="X254" i="111"/>
  <c r="V254" i="105"/>
  <c r="H254" i="105"/>
  <c r="W256" i="105"/>
  <c r="E254" i="105"/>
  <c r="U256" i="105"/>
  <c r="V257" i="101"/>
  <c r="F257" i="101" s="1"/>
  <c r="F256" i="101"/>
  <c r="I254" i="101"/>
  <c r="X257" i="101"/>
  <c r="I257" i="101" s="1"/>
  <c r="W213" i="98"/>
  <c r="E213" i="98"/>
  <c r="U247" i="113" l="1"/>
  <c r="E247" i="113" s="1"/>
  <c r="I246" i="113"/>
  <c r="W247" i="113"/>
  <c r="U207" i="95"/>
  <c r="I206" i="95"/>
  <c r="V209" i="94"/>
  <c r="H209" i="94"/>
  <c r="I265" i="101"/>
  <c r="I266" i="101"/>
  <c r="I269" i="101"/>
  <c r="I267" i="101"/>
  <c r="I271" i="101"/>
  <c r="I270" i="101"/>
  <c r="I268" i="101"/>
  <c r="I272" i="101"/>
  <c r="F272" i="111"/>
  <c r="F266" i="111"/>
  <c r="F272" i="114"/>
  <c r="F266" i="114"/>
  <c r="I262" i="101"/>
  <c r="I263" i="101"/>
  <c r="I261" i="101"/>
  <c r="I264" i="101"/>
  <c r="F250" i="100"/>
  <c r="X250" i="100"/>
  <c r="V257" i="114"/>
  <c r="F257" i="114" s="1"/>
  <c r="F256" i="114"/>
  <c r="I254" i="114"/>
  <c r="I265" i="114" s="1"/>
  <c r="X257" i="114"/>
  <c r="I257" i="114" s="1"/>
  <c r="V257" i="111"/>
  <c r="F257" i="111" s="1"/>
  <c r="F256" i="111"/>
  <c r="I254" i="111"/>
  <c r="I265" i="111" s="1"/>
  <c r="X257" i="111"/>
  <c r="I257" i="111" s="1"/>
  <c r="U257" i="105"/>
  <c r="E257" i="105" s="1"/>
  <c r="E256" i="105"/>
  <c r="W257" i="105"/>
  <c r="H257" i="105" s="1"/>
  <c r="H256" i="105"/>
  <c r="F254" i="105"/>
  <c r="V256" i="105"/>
  <c r="X254" i="105"/>
  <c r="V213" i="98"/>
  <c r="H213" i="98"/>
  <c r="H247" i="113" l="1"/>
  <c r="V247" i="113"/>
  <c r="W207" i="95"/>
  <c r="E207" i="95"/>
  <c r="X209" i="94"/>
  <c r="F209" i="94"/>
  <c r="I272" i="111"/>
  <c r="I266" i="111"/>
  <c r="I268" i="111"/>
  <c r="I267" i="111"/>
  <c r="I270" i="111"/>
  <c r="I269" i="111"/>
  <c r="I271" i="111"/>
  <c r="I272" i="114"/>
  <c r="I266" i="114"/>
  <c r="I269" i="114"/>
  <c r="I270" i="114"/>
  <c r="I271" i="114"/>
  <c r="I268" i="114"/>
  <c r="I267" i="114"/>
  <c r="I261" i="114"/>
  <c r="I263" i="114"/>
  <c r="I262" i="114"/>
  <c r="I264" i="114"/>
  <c r="I263" i="111"/>
  <c r="I261" i="111"/>
  <c r="I264" i="111"/>
  <c r="I262" i="111"/>
  <c r="I250" i="100"/>
  <c r="U251" i="100"/>
  <c r="W251" i="100" s="1"/>
  <c r="V257" i="105"/>
  <c r="F257" i="105" s="1"/>
  <c r="F256" i="105"/>
  <c r="I254" i="105"/>
  <c r="X257" i="105"/>
  <c r="I257" i="105" s="1"/>
  <c r="X213" i="98"/>
  <c r="F213" i="98"/>
  <c r="F247" i="113" l="1"/>
  <c r="X247" i="113"/>
  <c r="V207" i="95"/>
  <c r="H207" i="95"/>
  <c r="U210" i="94"/>
  <c r="I209" i="94"/>
  <c r="I266" i="105"/>
  <c r="I265" i="105"/>
  <c r="I268" i="105"/>
  <c r="I267" i="105"/>
  <c r="I272" i="105"/>
  <c r="I269" i="105"/>
  <c r="I270" i="105"/>
  <c r="I271" i="105"/>
  <c r="I263" i="105"/>
  <c r="I261" i="105"/>
  <c r="I264" i="105"/>
  <c r="I262" i="105"/>
  <c r="E251" i="100"/>
  <c r="E265" i="100" s="1"/>
  <c r="H251" i="100"/>
  <c r="H265" i="100" s="1"/>
  <c r="V251" i="100"/>
  <c r="U214" i="98"/>
  <c r="I213" i="98"/>
  <c r="U248" i="113" l="1"/>
  <c r="E248" i="113" s="1"/>
  <c r="I247" i="113"/>
  <c r="W248" i="113"/>
  <c r="X207" i="95"/>
  <c r="F207" i="95"/>
  <c r="W210" i="94"/>
  <c r="E210" i="94"/>
  <c r="F251" i="100"/>
  <c r="F265" i="100" s="1"/>
  <c r="X251" i="100"/>
  <c r="W214" i="98"/>
  <c r="E214" i="98"/>
  <c r="H248" i="113" l="1"/>
  <c r="V248" i="113"/>
  <c r="U208" i="95"/>
  <c r="I207" i="95"/>
  <c r="V210" i="94"/>
  <c r="H210" i="94"/>
  <c r="U252" i="100"/>
  <c r="W252" i="100" s="1"/>
  <c r="I251" i="100"/>
  <c r="V214" i="98"/>
  <c r="H214" i="98"/>
  <c r="F248" i="113" l="1"/>
  <c r="X248" i="113"/>
  <c r="W208" i="95"/>
  <c r="E208" i="95"/>
  <c r="X210" i="94"/>
  <c r="F210" i="94"/>
  <c r="H252" i="100"/>
  <c r="V252" i="100"/>
  <c r="E252" i="100"/>
  <c r="X214" i="98"/>
  <c r="F214" i="98"/>
  <c r="I248" i="113" l="1"/>
  <c r="U249" i="113"/>
  <c r="E249" i="113" s="1"/>
  <c r="W249" i="113"/>
  <c r="V208" i="95"/>
  <c r="H208" i="95"/>
  <c r="U211" i="94"/>
  <c r="I210" i="94"/>
  <c r="E271" i="100"/>
  <c r="E261" i="100"/>
  <c r="H271" i="100"/>
  <c r="H261" i="100"/>
  <c r="F252" i="100"/>
  <c r="X252" i="100"/>
  <c r="U215" i="98"/>
  <c r="I214" i="98"/>
  <c r="V249" i="113" l="1"/>
  <c r="H249" i="113"/>
  <c r="X208" i="95"/>
  <c r="F208" i="95"/>
  <c r="W211" i="94"/>
  <c r="E211" i="94"/>
  <c r="E271" i="113"/>
  <c r="E261" i="113"/>
  <c r="F271" i="100"/>
  <c r="F261" i="100"/>
  <c r="H271" i="113"/>
  <c r="H261" i="113"/>
  <c r="I252" i="100"/>
  <c r="U253" i="100"/>
  <c r="W253" i="100" s="1"/>
  <c r="W215" i="98"/>
  <c r="E215" i="98"/>
  <c r="F249" i="113" l="1"/>
  <c r="X249" i="113"/>
  <c r="U209" i="95"/>
  <c r="I208" i="95"/>
  <c r="V211" i="94"/>
  <c r="H211" i="94"/>
  <c r="F271" i="113"/>
  <c r="F261" i="113"/>
  <c r="E253" i="100"/>
  <c r="E267" i="100" s="1"/>
  <c r="V253" i="100"/>
  <c r="H253" i="100"/>
  <c r="H267" i="100" s="1"/>
  <c r="V215" i="98"/>
  <c r="H215" i="98"/>
  <c r="U250" i="113" l="1"/>
  <c r="E250" i="113" s="1"/>
  <c r="I249" i="113"/>
  <c r="W250" i="113"/>
  <c r="W209" i="95"/>
  <c r="E209" i="95"/>
  <c r="X211" i="94"/>
  <c r="F211" i="94"/>
  <c r="F253" i="100"/>
  <c r="F267" i="100" s="1"/>
  <c r="X253" i="100"/>
  <c r="X215" i="98"/>
  <c r="F215" i="98"/>
  <c r="V250" i="113" l="1"/>
  <c r="H250" i="113"/>
  <c r="V209" i="95"/>
  <c r="H209" i="95"/>
  <c r="U212" i="94"/>
  <c r="I211" i="94"/>
  <c r="E267" i="113"/>
  <c r="H267" i="113"/>
  <c r="I253" i="100"/>
  <c r="U254" i="100"/>
  <c r="W254" i="100" s="1"/>
  <c r="U216" i="98"/>
  <c r="I215" i="98"/>
  <c r="F250" i="113" l="1"/>
  <c r="X250" i="113"/>
  <c r="X209" i="95"/>
  <c r="F209" i="95"/>
  <c r="W212" i="94"/>
  <c r="E212" i="94"/>
  <c r="F267" i="113"/>
  <c r="H254" i="100"/>
  <c r="V254" i="100"/>
  <c r="W256" i="100"/>
  <c r="E254" i="100"/>
  <c r="U256" i="100"/>
  <c r="W216" i="98"/>
  <c r="E216" i="98"/>
  <c r="U251" i="113" l="1"/>
  <c r="I250" i="113"/>
  <c r="U210" i="95"/>
  <c r="I209" i="95"/>
  <c r="V212" i="94"/>
  <c r="H212" i="94"/>
  <c r="F254" i="100"/>
  <c r="V256" i="100"/>
  <c r="X254" i="100"/>
  <c r="U257" i="100"/>
  <c r="E257" i="100" s="1"/>
  <c r="E256" i="100"/>
  <c r="W257" i="100"/>
  <c r="H257" i="100" s="1"/>
  <c r="H256" i="100"/>
  <c r="V216" i="98"/>
  <c r="H216" i="98"/>
  <c r="W251" i="113" l="1"/>
  <c r="E251" i="113"/>
  <c r="W210" i="95"/>
  <c r="E210" i="95"/>
  <c r="X212" i="94"/>
  <c r="F212" i="94"/>
  <c r="E272" i="113"/>
  <c r="E266" i="113"/>
  <c r="H272" i="113"/>
  <c r="H266" i="113"/>
  <c r="I254" i="100"/>
  <c r="X257" i="100"/>
  <c r="I257" i="100" s="1"/>
  <c r="F256" i="100"/>
  <c r="V257" i="100"/>
  <c r="F257" i="100" s="1"/>
  <c r="X216" i="98"/>
  <c r="F216" i="98"/>
  <c r="H251" i="113" l="1"/>
  <c r="V251" i="113"/>
  <c r="V210" i="95"/>
  <c r="H210" i="95"/>
  <c r="U213" i="94"/>
  <c r="I212" i="94"/>
  <c r="I266" i="100"/>
  <c r="I265" i="100"/>
  <c r="I270" i="100"/>
  <c r="I268" i="100"/>
  <c r="I272" i="100"/>
  <c r="I269" i="100"/>
  <c r="I267" i="100"/>
  <c r="I271" i="100"/>
  <c r="F272" i="113"/>
  <c r="F266" i="113"/>
  <c r="I261" i="100"/>
  <c r="I264" i="100"/>
  <c r="I262" i="100"/>
  <c r="I263" i="100"/>
  <c r="U217" i="98"/>
  <c r="I216" i="98"/>
  <c r="F251" i="113" l="1"/>
  <c r="X251" i="113"/>
  <c r="X210" i="95"/>
  <c r="F210" i="95"/>
  <c r="W213" i="94"/>
  <c r="E213" i="94"/>
  <c r="W217" i="98"/>
  <c r="E217" i="98"/>
  <c r="U252" i="113" l="1"/>
  <c r="I251" i="113"/>
  <c r="U211" i="95"/>
  <c r="I210" i="95"/>
  <c r="V213" i="94"/>
  <c r="H213" i="94"/>
  <c r="V217" i="98"/>
  <c r="H217" i="98"/>
  <c r="W252" i="113" l="1"/>
  <c r="E252" i="113"/>
  <c r="W211" i="95"/>
  <c r="E211" i="95"/>
  <c r="X213" i="94"/>
  <c r="F213" i="94"/>
  <c r="X217" i="98"/>
  <c r="F217" i="98"/>
  <c r="V252" i="113" l="1"/>
  <c r="H252" i="113"/>
  <c r="V211" i="95"/>
  <c r="H211" i="95"/>
  <c r="U214" i="94"/>
  <c r="I213" i="94"/>
  <c r="U218" i="98"/>
  <c r="I217" i="98"/>
  <c r="F252" i="113" l="1"/>
  <c r="X252" i="113"/>
  <c r="X211" i="95"/>
  <c r="F211" i="95"/>
  <c r="W214" i="94"/>
  <c r="E214" i="94"/>
  <c r="W218" i="98"/>
  <c r="E218" i="98"/>
  <c r="U253" i="113" l="1"/>
  <c r="W253" i="113"/>
  <c r="I252" i="113"/>
  <c r="U212" i="95"/>
  <c r="I211" i="95"/>
  <c r="V214" i="94"/>
  <c r="H214" i="94"/>
  <c r="V218" i="98"/>
  <c r="H218" i="98"/>
  <c r="V253" i="113" l="1"/>
  <c r="H253" i="113"/>
  <c r="E253" i="113"/>
  <c r="W212" i="95"/>
  <c r="E212" i="95"/>
  <c r="X214" i="94"/>
  <c r="F214" i="94"/>
  <c r="X218" i="98"/>
  <c r="F218" i="98"/>
  <c r="F253" i="113" l="1"/>
  <c r="X253" i="113"/>
  <c r="V212" i="95"/>
  <c r="H212" i="95"/>
  <c r="U215" i="94"/>
  <c r="I214" i="94"/>
  <c r="U219" i="98"/>
  <c r="I218" i="98"/>
  <c r="U254" i="113" l="1"/>
  <c r="I253" i="113"/>
  <c r="X212" i="95"/>
  <c r="F212" i="95"/>
  <c r="W215" i="94"/>
  <c r="E215" i="94"/>
  <c r="W219" i="98"/>
  <c r="E219" i="98"/>
  <c r="W254" i="113" l="1"/>
  <c r="E254" i="113"/>
  <c r="E265" i="113" s="1"/>
  <c r="U256" i="113"/>
  <c r="U213" i="95"/>
  <c r="I212" i="95"/>
  <c r="V215" i="94"/>
  <c r="H215" i="94"/>
  <c r="V219" i="98"/>
  <c r="H219" i="98"/>
  <c r="E256" i="113" l="1"/>
  <c r="U257" i="113"/>
  <c r="E257" i="113" s="1"/>
  <c r="V254" i="113"/>
  <c r="H254" i="113"/>
  <c r="H265" i="113" s="1"/>
  <c r="W256" i="113"/>
  <c r="W213" i="95"/>
  <c r="E213" i="95"/>
  <c r="X215" i="94"/>
  <c r="F215" i="94"/>
  <c r="X219" i="98"/>
  <c r="F219" i="98"/>
  <c r="H256" i="113" l="1"/>
  <c r="W257" i="113"/>
  <c r="H257" i="113" s="1"/>
  <c r="F254" i="113"/>
  <c r="F265" i="113" s="1"/>
  <c r="V256" i="113"/>
  <c r="X254" i="113"/>
  <c r="V213" i="95"/>
  <c r="H213" i="95"/>
  <c r="U216" i="94"/>
  <c r="I215" i="94"/>
  <c r="U220" i="98"/>
  <c r="E220" i="98" s="1"/>
  <c r="I219" i="98"/>
  <c r="F256" i="113" l="1"/>
  <c r="V257" i="113"/>
  <c r="F257" i="113" s="1"/>
  <c r="I254" i="113"/>
  <c r="X257" i="113"/>
  <c r="I257" i="113" s="1"/>
  <c r="X213" i="95"/>
  <c r="F213" i="95"/>
  <c r="W216" i="94"/>
  <c r="E216" i="94"/>
  <c r="W220" i="98"/>
  <c r="I265" i="113" l="1"/>
  <c r="I267" i="113"/>
  <c r="I266" i="113"/>
  <c r="I261" i="113"/>
  <c r="I264" i="113"/>
  <c r="I272" i="113"/>
  <c r="I270" i="113"/>
  <c r="I263" i="113"/>
  <c r="I268" i="113"/>
  <c r="I262" i="113"/>
  <c r="I271" i="113"/>
  <c r="I269" i="113"/>
  <c r="U214" i="95"/>
  <c r="I213" i="95"/>
  <c r="V216" i="94"/>
  <c r="H216" i="94"/>
  <c r="V220" i="98"/>
  <c r="H220" i="98"/>
  <c r="W214" i="95" l="1"/>
  <c r="E214" i="95"/>
  <c r="X216" i="94"/>
  <c r="F216" i="94"/>
  <c r="X220" i="98"/>
  <c r="F220" i="98"/>
  <c r="V214" i="95" l="1"/>
  <c r="H214" i="95"/>
  <c r="U217" i="94"/>
  <c r="I216" i="94"/>
  <c r="U221" i="98"/>
  <c r="E221" i="98" s="1"/>
  <c r="I220" i="98"/>
  <c r="X214" i="95" l="1"/>
  <c r="F214" i="95"/>
  <c r="W217" i="94"/>
  <c r="E217" i="94"/>
  <c r="W221" i="98"/>
  <c r="U215" i="95" l="1"/>
  <c r="I214" i="95"/>
  <c r="V217" i="94"/>
  <c r="H217" i="94"/>
  <c r="V221" i="98"/>
  <c r="H221" i="98"/>
  <c r="W215" i="95" l="1"/>
  <c r="E215" i="95"/>
  <c r="X217" i="94"/>
  <c r="F217" i="94"/>
  <c r="X221" i="98"/>
  <c r="F221" i="98"/>
  <c r="V215" i="95" l="1"/>
  <c r="H215" i="95"/>
  <c r="U218" i="94"/>
  <c r="I217" i="94"/>
  <c r="U222" i="98"/>
  <c r="I221" i="98"/>
  <c r="X215" i="95" l="1"/>
  <c r="F215" i="95"/>
  <c r="W218" i="94"/>
  <c r="E218" i="94"/>
  <c r="W222" i="98"/>
  <c r="E222" i="98"/>
  <c r="U216" i="95" l="1"/>
  <c r="I215" i="95"/>
  <c r="V218" i="94"/>
  <c r="H218" i="94"/>
  <c r="V222" i="98"/>
  <c r="H222" i="98"/>
  <c r="W216" i="95" l="1"/>
  <c r="E216" i="95"/>
  <c r="X218" i="94"/>
  <c r="F218" i="94"/>
  <c r="X222" i="98"/>
  <c r="F222" i="98"/>
  <c r="V216" i="95" l="1"/>
  <c r="H216" i="95"/>
  <c r="U219" i="94"/>
  <c r="I218" i="94"/>
  <c r="U223" i="98"/>
  <c r="I222" i="98"/>
  <c r="X216" i="95" l="1"/>
  <c r="F216" i="95"/>
  <c r="W219" i="94"/>
  <c r="E219" i="94"/>
  <c r="W223" i="98"/>
  <c r="E223" i="98"/>
  <c r="U217" i="95" l="1"/>
  <c r="I216" i="95"/>
  <c r="V219" i="94"/>
  <c r="H219" i="94"/>
  <c r="V223" i="98"/>
  <c r="H223" i="98"/>
  <c r="W217" i="95" l="1"/>
  <c r="E217" i="95"/>
  <c r="X219" i="94"/>
  <c r="F219" i="94"/>
  <c r="X223" i="98"/>
  <c r="F223" i="98"/>
  <c r="V217" i="95" l="1"/>
  <c r="H217" i="95"/>
  <c r="U220" i="94"/>
  <c r="I219" i="94"/>
  <c r="U224" i="98"/>
  <c r="E224" i="98" s="1"/>
  <c r="I223" i="98"/>
  <c r="X217" i="95" l="1"/>
  <c r="F217" i="95"/>
  <c r="W220" i="94"/>
  <c r="E220" i="94"/>
  <c r="W224" i="98"/>
  <c r="U218" i="95" l="1"/>
  <c r="I217" i="95"/>
  <c r="V220" i="94"/>
  <c r="H220" i="94"/>
  <c r="V224" i="98"/>
  <c r="H224" i="98"/>
  <c r="W218" i="95" l="1"/>
  <c r="E218" i="95"/>
  <c r="X220" i="94"/>
  <c r="F220" i="94"/>
  <c r="X224" i="98"/>
  <c r="F224" i="98"/>
  <c r="V218" i="95" l="1"/>
  <c r="H218" i="95"/>
  <c r="U221" i="94"/>
  <c r="I220" i="94"/>
  <c r="U225" i="98"/>
  <c r="E225" i="98" s="1"/>
  <c r="I224" i="98"/>
  <c r="X218" i="95" l="1"/>
  <c r="F218" i="95"/>
  <c r="W221" i="94"/>
  <c r="E221" i="94"/>
  <c r="W225" i="98"/>
  <c r="V225" i="98" s="1"/>
  <c r="U219" i="95" l="1"/>
  <c r="I218" i="95"/>
  <c r="V221" i="94"/>
  <c r="H221" i="94"/>
  <c r="H225" i="98"/>
  <c r="X225" i="98"/>
  <c r="F225" i="98"/>
  <c r="W219" i="95" l="1"/>
  <c r="E219" i="95"/>
  <c r="X221" i="94"/>
  <c r="F221" i="94"/>
  <c r="U226" i="98"/>
  <c r="E226" i="98" s="1"/>
  <c r="I225" i="98"/>
  <c r="V219" i="95" l="1"/>
  <c r="H219" i="95"/>
  <c r="U222" i="94"/>
  <c r="I221" i="94"/>
  <c r="W226" i="98"/>
  <c r="X219" i="95" l="1"/>
  <c r="F219" i="95"/>
  <c r="W222" i="94"/>
  <c r="E222" i="94"/>
  <c r="V226" i="98"/>
  <c r="H226" i="98"/>
  <c r="U220" i="95" l="1"/>
  <c r="I219" i="95"/>
  <c r="V222" i="94"/>
  <c r="H222" i="94"/>
  <c r="X226" i="98"/>
  <c r="F226" i="98"/>
  <c r="W220" i="95" l="1"/>
  <c r="E220" i="95"/>
  <c r="X222" i="94"/>
  <c r="F222" i="94"/>
  <c r="U227" i="98"/>
  <c r="I226" i="98"/>
  <c r="V220" i="95" l="1"/>
  <c r="H220" i="95"/>
  <c r="U223" i="94"/>
  <c r="I222" i="94"/>
  <c r="W227" i="98"/>
  <c r="E227" i="98"/>
  <c r="X220" i="95" l="1"/>
  <c r="F220" i="95"/>
  <c r="W223" i="94"/>
  <c r="E223" i="94"/>
  <c r="V227" i="98"/>
  <c r="H227" i="98"/>
  <c r="U221" i="95" l="1"/>
  <c r="I220" i="95"/>
  <c r="V223" i="94"/>
  <c r="H223" i="94"/>
  <c r="X227" i="98"/>
  <c r="F227" i="98"/>
  <c r="W221" i="95" l="1"/>
  <c r="E221" i="95"/>
  <c r="X223" i="94"/>
  <c r="F223" i="94"/>
  <c r="U228" i="98"/>
  <c r="I227" i="98"/>
  <c r="V221" i="95" l="1"/>
  <c r="H221" i="95"/>
  <c r="U224" i="94"/>
  <c r="I223" i="94"/>
  <c r="W228" i="98"/>
  <c r="E228" i="98"/>
  <c r="X221" i="95" l="1"/>
  <c r="F221" i="95"/>
  <c r="W224" i="94"/>
  <c r="E224" i="94"/>
  <c r="V228" i="98"/>
  <c r="H228" i="98"/>
  <c r="U222" i="95" l="1"/>
  <c r="I221" i="95"/>
  <c r="V224" i="94"/>
  <c r="H224" i="94"/>
  <c r="X228" i="98"/>
  <c r="F228" i="98"/>
  <c r="W222" i="95" l="1"/>
  <c r="E222" i="95"/>
  <c r="X224" i="94"/>
  <c r="F224" i="94"/>
  <c r="U229" i="98"/>
  <c r="I228" i="98"/>
  <c r="V222" i="95" l="1"/>
  <c r="H222" i="95"/>
  <c r="U225" i="94"/>
  <c r="I224" i="94"/>
  <c r="W229" i="98"/>
  <c r="E229" i="98"/>
  <c r="X222" i="95" l="1"/>
  <c r="F222" i="95"/>
  <c r="W225" i="94"/>
  <c r="E225" i="94"/>
  <c r="V229" i="98"/>
  <c r="H229" i="98"/>
  <c r="U223" i="95" l="1"/>
  <c r="I222" i="95"/>
  <c r="V225" i="94"/>
  <c r="H225" i="94"/>
  <c r="X229" i="98"/>
  <c r="F229" i="98"/>
  <c r="W223" i="95" l="1"/>
  <c r="E223" i="95"/>
  <c r="X225" i="94"/>
  <c r="F225" i="94"/>
  <c r="U230" i="98"/>
  <c r="E230" i="98" s="1"/>
  <c r="I229" i="98"/>
  <c r="V223" i="95" l="1"/>
  <c r="H223" i="95"/>
  <c r="U226" i="94"/>
  <c r="I225" i="94"/>
  <c r="W230" i="98"/>
  <c r="X223" i="95" l="1"/>
  <c r="F223" i="95"/>
  <c r="W226" i="94"/>
  <c r="E226" i="94"/>
  <c r="V230" i="98"/>
  <c r="H230" i="98"/>
  <c r="U224" i="95" l="1"/>
  <c r="I223" i="95"/>
  <c r="V226" i="94"/>
  <c r="H226" i="94"/>
  <c r="F230" i="98"/>
  <c r="X230" i="98"/>
  <c r="W224" i="95" l="1"/>
  <c r="E224" i="95"/>
  <c r="X226" i="94"/>
  <c r="F226" i="94"/>
  <c r="U231" i="98"/>
  <c r="E231" i="98" s="1"/>
  <c r="I230" i="98"/>
  <c r="V224" i="95" l="1"/>
  <c r="H224" i="95"/>
  <c r="U227" i="94"/>
  <c r="I226" i="94"/>
  <c r="W231" i="98"/>
  <c r="V231" i="98" s="1"/>
  <c r="X224" i="95" l="1"/>
  <c r="F224" i="95"/>
  <c r="W227" i="94"/>
  <c r="E227" i="94"/>
  <c r="H231" i="98"/>
  <c r="X231" i="98"/>
  <c r="F231" i="98"/>
  <c r="U225" i="95" l="1"/>
  <c r="I224" i="95"/>
  <c r="V227" i="94"/>
  <c r="H227" i="94"/>
  <c r="U232" i="98"/>
  <c r="E232" i="98" s="1"/>
  <c r="I231" i="98"/>
  <c r="W225" i="95" l="1"/>
  <c r="E225" i="95"/>
  <c r="X227" i="94"/>
  <c r="F227" i="94"/>
  <c r="W232" i="98"/>
  <c r="V232" i="98" s="1"/>
  <c r="V225" i="95" l="1"/>
  <c r="H225" i="95"/>
  <c r="U228" i="94"/>
  <c r="I227" i="94"/>
  <c r="H232" i="98"/>
  <c r="X232" i="98"/>
  <c r="F232" i="98"/>
  <c r="X225" i="95" l="1"/>
  <c r="F225" i="95"/>
  <c r="W228" i="94"/>
  <c r="E228" i="94"/>
  <c r="U233" i="98"/>
  <c r="E233" i="98" s="1"/>
  <c r="I232" i="98"/>
  <c r="U226" i="95" l="1"/>
  <c r="I225" i="95"/>
  <c r="V228" i="94"/>
  <c r="H228" i="94"/>
  <c r="W233" i="98"/>
  <c r="W226" i="95" l="1"/>
  <c r="E226" i="95"/>
  <c r="X228" i="94"/>
  <c r="F228" i="94"/>
  <c r="V233" i="98"/>
  <c r="H233" i="98"/>
  <c r="V226" i="95" l="1"/>
  <c r="H226" i="95"/>
  <c r="U229" i="94"/>
  <c r="I228" i="94"/>
  <c r="X233" i="98"/>
  <c r="F233" i="98"/>
  <c r="X226" i="95" l="1"/>
  <c r="F226" i="95"/>
  <c r="W229" i="94"/>
  <c r="E229" i="94"/>
  <c r="U234" i="98"/>
  <c r="E234" i="98" s="1"/>
  <c r="I233" i="98"/>
  <c r="U227" i="95" l="1"/>
  <c r="I226" i="95"/>
  <c r="V229" i="94"/>
  <c r="H229" i="94"/>
  <c r="W234" i="98"/>
  <c r="W227" i="95" l="1"/>
  <c r="E227" i="95"/>
  <c r="X229" i="94"/>
  <c r="F229" i="94"/>
  <c r="V234" i="98"/>
  <c r="H234" i="98"/>
  <c r="V227" i="95" l="1"/>
  <c r="H227" i="95"/>
  <c r="U230" i="94"/>
  <c r="I229" i="94"/>
  <c r="X234" i="98"/>
  <c r="F234" i="98"/>
  <c r="X227" i="95" l="1"/>
  <c r="F227" i="95"/>
  <c r="W230" i="94"/>
  <c r="E230" i="94"/>
  <c r="U235" i="98"/>
  <c r="I234" i="98"/>
  <c r="U228" i="95" l="1"/>
  <c r="I227" i="95"/>
  <c r="V230" i="94"/>
  <c r="H230" i="94"/>
  <c r="W235" i="98"/>
  <c r="E235" i="98"/>
  <c r="W228" i="95" l="1"/>
  <c r="E228" i="95"/>
  <c r="X230" i="94"/>
  <c r="F230" i="94"/>
  <c r="V235" i="98"/>
  <c r="H235" i="98"/>
  <c r="V228" i="95" l="1"/>
  <c r="H228" i="95"/>
  <c r="U231" i="94"/>
  <c r="I230" i="94"/>
  <c r="X235" i="98"/>
  <c r="F235" i="98"/>
  <c r="X228" i="95" l="1"/>
  <c r="F228" i="95"/>
  <c r="W231" i="94"/>
  <c r="E231" i="94"/>
  <c r="U236" i="98"/>
  <c r="I235" i="98"/>
  <c r="U229" i="95" l="1"/>
  <c r="I228" i="95"/>
  <c r="V231" i="94"/>
  <c r="H231" i="94"/>
  <c r="W236" i="98"/>
  <c r="E236" i="98"/>
  <c r="W229" i="95" l="1"/>
  <c r="E229" i="95"/>
  <c r="X231" i="94"/>
  <c r="F231" i="94"/>
  <c r="V236" i="98"/>
  <c r="H236" i="98"/>
  <c r="V229" i="95" l="1"/>
  <c r="H229" i="95"/>
  <c r="U232" i="94"/>
  <c r="I231" i="94"/>
  <c r="X236" i="98"/>
  <c r="F236" i="98"/>
  <c r="X229" i="95" l="1"/>
  <c r="F229" i="95"/>
  <c r="W232" i="94"/>
  <c r="E232" i="94"/>
  <c r="U237" i="98"/>
  <c r="I236" i="98"/>
  <c r="U230" i="95" l="1"/>
  <c r="I229" i="95"/>
  <c r="V232" i="94"/>
  <c r="H232" i="94"/>
  <c r="W237" i="98"/>
  <c r="E237" i="98"/>
  <c r="W230" i="95" l="1"/>
  <c r="E230" i="95"/>
  <c r="X232" i="94"/>
  <c r="F232" i="94"/>
  <c r="V237" i="98"/>
  <c r="H237" i="98"/>
  <c r="V230" i="95" l="1"/>
  <c r="H230" i="95"/>
  <c r="U233" i="94"/>
  <c r="I232" i="94"/>
  <c r="X237" i="98"/>
  <c r="F237" i="98"/>
  <c r="X230" i="95" l="1"/>
  <c r="F230" i="95"/>
  <c r="W233" i="94"/>
  <c r="E233" i="94"/>
  <c r="U238" i="98"/>
  <c r="E238" i="98" s="1"/>
  <c r="I237" i="98"/>
  <c r="U231" i="95" l="1"/>
  <c r="I230" i="95"/>
  <c r="V233" i="94"/>
  <c r="H233" i="94"/>
  <c r="W238" i="98"/>
  <c r="V238" i="98" s="1"/>
  <c r="W231" i="95" l="1"/>
  <c r="E231" i="95"/>
  <c r="X233" i="94"/>
  <c r="F233" i="94"/>
  <c r="H238" i="98"/>
  <c r="X238" i="98"/>
  <c r="F238" i="98"/>
  <c r="V231" i="95" l="1"/>
  <c r="H231" i="95"/>
  <c r="U234" i="94"/>
  <c r="I233" i="94"/>
  <c r="U239" i="98"/>
  <c r="I238" i="98"/>
  <c r="X231" i="95" l="1"/>
  <c r="F231" i="95"/>
  <c r="W234" i="94"/>
  <c r="E234" i="94"/>
  <c r="W239" i="98"/>
  <c r="E239" i="98"/>
  <c r="U232" i="95" l="1"/>
  <c r="I231" i="95"/>
  <c r="V234" i="94"/>
  <c r="H234" i="94"/>
  <c r="V239" i="98"/>
  <c r="H239" i="98"/>
  <c r="W232" i="95" l="1"/>
  <c r="E232" i="95"/>
  <c r="X234" i="94"/>
  <c r="F234" i="94"/>
  <c r="X239" i="98"/>
  <c r="F239" i="98"/>
  <c r="V232" i="95" l="1"/>
  <c r="H232" i="95"/>
  <c r="U235" i="94"/>
  <c r="I234" i="94"/>
  <c r="U240" i="98"/>
  <c r="E240" i="98" s="1"/>
  <c r="I239" i="98"/>
  <c r="X232" i="95" l="1"/>
  <c r="F232" i="95"/>
  <c r="W235" i="94"/>
  <c r="E235" i="94"/>
  <c r="W240" i="98"/>
  <c r="U233" i="95" l="1"/>
  <c r="I232" i="95"/>
  <c r="V235" i="94"/>
  <c r="H235" i="94"/>
  <c r="V240" i="98"/>
  <c r="H240" i="98"/>
  <c r="W233" i="95" l="1"/>
  <c r="E233" i="95"/>
  <c r="X235" i="94"/>
  <c r="F235" i="94"/>
  <c r="X240" i="98"/>
  <c r="F240" i="98"/>
  <c r="V233" i="95" l="1"/>
  <c r="H233" i="95"/>
  <c r="U236" i="94"/>
  <c r="I235" i="94"/>
  <c r="U241" i="98"/>
  <c r="E241" i="98" s="1"/>
  <c r="I240" i="98"/>
  <c r="X233" i="95" l="1"/>
  <c r="F233" i="95"/>
  <c r="W236" i="94"/>
  <c r="E236" i="94"/>
  <c r="W241" i="98"/>
  <c r="U234" i="95" l="1"/>
  <c r="I233" i="95"/>
  <c r="V236" i="94"/>
  <c r="H236" i="94"/>
  <c r="V241" i="98"/>
  <c r="H241" i="98"/>
  <c r="W234" i="95" l="1"/>
  <c r="E234" i="95"/>
  <c r="X236" i="94"/>
  <c r="F236" i="94"/>
  <c r="X241" i="98"/>
  <c r="F241" i="98"/>
  <c r="V234" i="95" l="1"/>
  <c r="H234" i="95"/>
  <c r="U237" i="94"/>
  <c r="I236" i="94"/>
  <c r="U242" i="98"/>
  <c r="I241" i="98"/>
  <c r="X234" i="95" l="1"/>
  <c r="F234" i="95"/>
  <c r="W237" i="94"/>
  <c r="E237" i="94"/>
  <c r="W242" i="98"/>
  <c r="E242" i="98"/>
  <c r="U235" i="95" l="1"/>
  <c r="I234" i="95"/>
  <c r="V237" i="94"/>
  <c r="H237" i="94"/>
  <c r="V242" i="98"/>
  <c r="H242" i="98"/>
  <c r="W235" i="95" l="1"/>
  <c r="E235" i="95"/>
  <c r="X237" i="94"/>
  <c r="F237" i="94"/>
  <c r="X242" i="98"/>
  <c r="F242" i="98"/>
  <c r="V235" i="95" l="1"/>
  <c r="H235" i="95"/>
  <c r="U238" i="94"/>
  <c r="I237" i="94"/>
  <c r="U243" i="98"/>
  <c r="I242" i="98"/>
  <c r="X235" i="95" l="1"/>
  <c r="F235" i="95"/>
  <c r="W238" i="94"/>
  <c r="E238" i="94"/>
  <c r="W243" i="98"/>
  <c r="E243" i="98"/>
  <c r="U236" i="95" l="1"/>
  <c r="I235" i="95"/>
  <c r="V238" i="94"/>
  <c r="H238" i="94"/>
  <c r="V243" i="98"/>
  <c r="H243" i="98"/>
  <c r="W236" i="95" l="1"/>
  <c r="E236" i="95"/>
  <c r="X238" i="94"/>
  <c r="F238" i="94"/>
  <c r="X243" i="98"/>
  <c r="F243" i="98"/>
  <c r="V236" i="95" l="1"/>
  <c r="H236" i="95"/>
  <c r="U239" i="94"/>
  <c r="I238" i="94"/>
  <c r="U244" i="98"/>
  <c r="I243" i="98"/>
  <c r="X236" i="95" l="1"/>
  <c r="F236" i="95"/>
  <c r="W239" i="94"/>
  <c r="E239" i="94"/>
  <c r="W244" i="98"/>
  <c r="E244" i="98"/>
  <c r="U237" i="95" l="1"/>
  <c r="I236" i="95"/>
  <c r="V239" i="94"/>
  <c r="H239" i="94"/>
  <c r="V244" i="98"/>
  <c r="H244" i="98"/>
  <c r="W237" i="95" l="1"/>
  <c r="E237" i="95"/>
  <c r="X239" i="94"/>
  <c r="F239" i="94"/>
  <c r="X244" i="98"/>
  <c r="F244" i="98"/>
  <c r="V237" i="95" l="1"/>
  <c r="H237" i="95"/>
  <c r="U240" i="94"/>
  <c r="I239" i="94"/>
  <c r="U245" i="98"/>
  <c r="I244" i="98"/>
  <c r="X237" i="95" l="1"/>
  <c r="F237" i="95"/>
  <c r="W240" i="94"/>
  <c r="E240" i="94"/>
  <c r="W245" i="98"/>
  <c r="E245" i="98"/>
  <c r="U238" i="95" l="1"/>
  <c r="I237" i="95"/>
  <c r="V240" i="94"/>
  <c r="H240" i="94"/>
  <c r="V245" i="98"/>
  <c r="H245" i="98"/>
  <c r="W238" i="95" l="1"/>
  <c r="E238" i="95"/>
  <c r="X240" i="94"/>
  <c r="F240" i="94"/>
  <c r="X245" i="98"/>
  <c r="F245" i="98"/>
  <c r="V238" i="95" l="1"/>
  <c r="H238" i="95"/>
  <c r="U241" i="94"/>
  <c r="I240" i="94"/>
  <c r="U246" i="98"/>
  <c r="I245" i="98"/>
  <c r="X238" i="95" l="1"/>
  <c r="F238" i="95"/>
  <c r="W241" i="94"/>
  <c r="E241" i="94"/>
  <c r="W246" i="98"/>
  <c r="E246" i="98"/>
  <c r="U239" i="95" l="1"/>
  <c r="I238" i="95"/>
  <c r="V241" i="94"/>
  <c r="H241" i="94"/>
  <c r="V246" i="98"/>
  <c r="H246" i="98"/>
  <c r="W239" i="95" l="1"/>
  <c r="E239" i="95"/>
  <c r="X241" i="94"/>
  <c r="F241" i="94"/>
  <c r="X246" i="98"/>
  <c r="F246" i="98"/>
  <c r="V239" i="95" l="1"/>
  <c r="H239" i="95"/>
  <c r="U242" i="94"/>
  <c r="I241" i="94"/>
  <c r="U247" i="98"/>
  <c r="I246" i="98"/>
  <c r="X239" i="95" l="1"/>
  <c r="F239" i="95"/>
  <c r="W242" i="94"/>
  <c r="E242" i="94"/>
  <c r="W247" i="98"/>
  <c r="E247" i="98"/>
  <c r="U240" i="95" l="1"/>
  <c r="I239" i="95"/>
  <c r="V242" i="94"/>
  <c r="H242" i="94"/>
  <c r="V247" i="98"/>
  <c r="H247" i="98"/>
  <c r="W240" i="95" l="1"/>
  <c r="E240" i="95"/>
  <c r="X242" i="94"/>
  <c r="F242" i="94"/>
  <c r="X247" i="98"/>
  <c r="F247" i="98"/>
  <c r="V240" i="95" l="1"/>
  <c r="H240" i="95"/>
  <c r="U243" i="94"/>
  <c r="I242" i="94"/>
  <c r="U248" i="98"/>
  <c r="I247" i="98"/>
  <c r="X240" i="95" l="1"/>
  <c r="F240" i="95"/>
  <c r="W243" i="94"/>
  <c r="E243" i="94"/>
  <c r="W248" i="98"/>
  <c r="E248" i="98"/>
  <c r="U241" i="95" l="1"/>
  <c r="I240" i="95"/>
  <c r="V243" i="94"/>
  <c r="H243" i="94"/>
  <c r="V248" i="98"/>
  <c r="H248" i="98"/>
  <c r="W241" i="95" l="1"/>
  <c r="E241" i="95"/>
  <c r="X243" i="94"/>
  <c r="F243" i="94"/>
  <c r="X248" i="98"/>
  <c r="F248" i="98"/>
  <c r="V241" i="95" l="1"/>
  <c r="H241" i="95"/>
  <c r="U244" i="94"/>
  <c r="I243" i="94"/>
  <c r="U249" i="98"/>
  <c r="I248" i="98"/>
  <c r="X241" i="95" l="1"/>
  <c r="F241" i="95"/>
  <c r="W244" i="94"/>
  <c r="E244" i="94"/>
  <c r="W249" i="98"/>
  <c r="E249" i="98"/>
  <c r="U242" i="95" l="1"/>
  <c r="I241" i="95"/>
  <c r="V244" i="94"/>
  <c r="H244" i="94"/>
  <c r="V249" i="98"/>
  <c r="H249" i="98"/>
  <c r="W242" i="95" l="1"/>
  <c r="E242" i="95"/>
  <c r="X244" i="94"/>
  <c r="F244" i="94"/>
  <c r="X249" i="98"/>
  <c r="F249" i="98"/>
  <c r="V242" i="95" l="1"/>
  <c r="H242" i="95"/>
  <c r="U245" i="94"/>
  <c r="I244" i="94"/>
  <c r="U250" i="98"/>
  <c r="I249" i="98"/>
  <c r="X242" i="95" l="1"/>
  <c r="F242" i="95"/>
  <c r="W245" i="94"/>
  <c r="E245" i="94"/>
  <c r="W250" i="98"/>
  <c r="E250" i="98"/>
  <c r="U243" i="95" l="1"/>
  <c r="I242" i="95"/>
  <c r="V245" i="94"/>
  <c r="H245" i="94"/>
  <c r="V250" i="98"/>
  <c r="H250" i="98"/>
  <c r="W243" i="95" l="1"/>
  <c r="E243" i="95"/>
  <c r="X245" i="94"/>
  <c r="F245" i="94"/>
  <c r="X250" i="98"/>
  <c r="F250" i="98"/>
  <c r="V243" i="95" l="1"/>
  <c r="H243" i="95"/>
  <c r="U246" i="94"/>
  <c r="I245" i="94"/>
  <c r="U251" i="98"/>
  <c r="I250" i="98"/>
  <c r="X243" i="95" l="1"/>
  <c r="F243" i="95"/>
  <c r="W246" i="94"/>
  <c r="E246" i="94"/>
  <c r="W251" i="98"/>
  <c r="E251" i="98"/>
  <c r="E265" i="98" s="1"/>
  <c r="U244" i="95" l="1"/>
  <c r="I243" i="95"/>
  <c r="V246" i="94"/>
  <c r="H246" i="94"/>
  <c r="V251" i="98"/>
  <c r="H251" i="98"/>
  <c r="H265" i="98" s="1"/>
  <c r="W244" i="95" l="1"/>
  <c r="E244" i="95"/>
  <c r="X246" i="94"/>
  <c r="F246" i="94"/>
  <c r="X251" i="98"/>
  <c r="F251" i="98"/>
  <c r="F265" i="98" s="1"/>
  <c r="V244" i="95" l="1"/>
  <c r="H244" i="95"/>
  <c r="U247" i="94"/>
  <c r="I246" i="94"/>
  <c r="U252" i="98"/>
  <c r="I251" i="98"/>
  <c r="X244" i="95" l="1"/>
  <c r="F244" i="95"/>
  <c r="W247" i="94"/>
  <c r="E247" i="94"/>
  <c r="W252" i="98"/>
  <c r="E252" i="98"/>
  <c r="U245" i="95" l="1"/>
  <c r="I244" i="95"/>
  <c r="V247" i="94"/>
  <c r="H247" i="94"/>
  <c r="E271" i="98"/>
  <c r="E261" i="98"/>
  <c r="V252" i="98"/>
  <c r="H252" i="98"/>
  <c r="W245" i="95" l="1"/>
  <c r="E245" i="95"/>
  <c r="X247" i="94"/>
  <c r="F247" i="94"/>
  <c r="H271" i="98"/>
  <c r="H261" i="98"/>
  <c r="X252" i="98"/>
  <c r="F252" i="98"/>
  <c r="V245" i="95" l="1"/>
  <c r="H245" i="95"/>
  <c r="U248" i="94"/>
  <c r="I247" i="94"/>
  <c r="F271" i="98"/>
  <c r="F261" i="98"/>
  <c r="U253" i="98"/>
  <c r="I252" i="98"/>
  <c r="X245" i="95" l="1"/>
  <c r="F245" i="95"/>
  <c r="W248" i="94"/>
  <c r="E248" i="94"/>
  <c r="W253" i="98"/>
  <c r="E253" i="98"/>
  <c r="E267" i="98" s="1"/>
  <c r="U246" i="95" l="1"/>
  <c r="I245" i="95"/>
  <c r="V248" i="94"/>
  <c r="H248" i="94"/>
  <c r="V253" i="98"/>
  <c r="H253" i="98"/>
  <c r="H267" i="98" s="1"/>
  <c r="W246" i="95" l="1"/>
  <c r="E246" i="95"/>
  <c r="X248" i="94"/>
  <c r="F248" i="94"/>
  <c r="X253" i="98"/>
  <c r="F253" i="98"/>
  <c r="F267" i="98" s="1"/>
  <c r="V246" i="95" l="1"/>
  <c r="H246" i="95"/>
  <c r="U249" i="94"/>
  <c r="I248" i="94"/>
  <c r="U254" i="98"/>
  <c r="W254" i="98" s="1"/>
  <c r="I253" i="98"/>
  <c r="X246" i="95" l="1"/>
  <c r="F246" i="95"/>
  <c r="W249" i="94"/>
  <c r="E249" i="94"/>
  <c r="V254" i="98"/>
  <c r="W256" i="98"/>
  <c r="H254" i="98"/>
  <c r="U256" i="98"/>
  <c r="E254" i="98"/>
  <c r="U247" i="95" l="1"/>
  <c r="I246" i="95"/>
  <c r="V249" i="94"/>
  <c r="H249" i="94"/>
  <c r="W257" i="98"/>
  <c r="H257" i="98" s="1"/>
  <c r="H256" i="98"/>
  <c r="U257" i="98"/>
  <c r="E257" i="98" s="1"/>
  <c r="E256" i="98"/>
  <c r="V256" i="98"/>
  <c r="F254" i="98"/>
  <c r="X254" i="98"/>
  <c r="W247" i="95" l="1"/>
  <c r="E247" i="95"/>
  <c r="X249" i="94"/>
  <c r="F249" i="94"/>
  <c r="X257" i="98"/>
  <c r="I257" i="98" s="1"/>
  <c r="I254" i="98"/>
  <c r="V257" i="98"/>
  <c r="F257" i="98" s="1"/>
  <c r="F256" i="98"/>
  <c r="V247" i="95" l="1"/>
  <c r="H247" i="95"/>
  <c r="U250" i="94"/>
  <c r="I249" i="94"/>
  <c r="I265" i="98"/>
  <c r="I266" i="98"/>
  <c r="I268" i="98"/>
  <c r="I269" i="98"/>
  <c r="I271" i="98"/>
  <c r="I267" i="98"/>
  <c r="I270" i="98"/>
  <c r="I272" i="98"/>
  <c r="I262" i="98"/>
  <c r="I261" i="98"/>
  <c r="I263" i="98"/>
  <c r="I264" i="98"/>
  <c r="X247" i="95" l="1"/>
  <c r="F247" i="95"/>
  <c r="W250" i="94"/>
  <c r="E250" i="94"/>
  <c r="V4" i="4"/>
  <c r="U248" i="95" l="1"/>
  <c r="I247" i="95"/>
  <c r="V250" i="94"/>
  <c r="H250" i="94"/>
  <c r="Q36" i="4"/>
  <c r="R3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W248" i="95" l="1"/>
  <c r="E248" i="95"/>
  <c r="X250" i="94"/>
  <c r="F250" i="94"/>
  <c r="CK31" i="4"/>
  <c r="CH31" i="4"/>
  <c r="CE31" i="4"/>
  <c r="CB31" i="4"/>
  <c r="V248" i="95" l="1"/>
  <c r="H248" i="95"/>
  <c r="U251" i="94"/>
  <c r="I250" i="94"/>
  <c r="BZ6" i="4"/>
  <c r="BZ7" i="4"/>
  <c r="X248" i="95" l="1"/>
  <c r="F248" i="95"/>
  <c r="W251" i="94"/>
  <c r="E251" i="94"/>
  <c r="H260" i="7"/>
  <c r="I260" i="7"/>
  <c r="E260" i="7"/>
  <c r="C2" i="7"/>
  <c r="Q6" i="7"/>
  <c r="P6" i="7"/>
  <c r="R6" i="7"/>
  <c r="C6" i="7"/>
  <c r="B6" i="7"/>
  <c r="U249" i="95" l="1"/>
  <c r="I248" i="95"/>
  <c r="V251" i="94"/>
  <c r="H251" i="94"/>
  <c r="AY5" i="4"/>
  <c r="AZ5" i="4" s="1"/>
  <c r="BA5" i="4" s="1"/>
  <c r="BB5" i="4" s="1"/>
  <c r="BC5" i="4" s="1"/>
  <c r="BD5" i="4" s="1"/>
  <c r="BE5" i="4" s="1"/>
  <c r="BF5" i="4" s="1"/>
  <c r="BG5" i="4" s="1"/>
  <c r="BH5" i="4" s="1"/>
  <c r="BI5" i="4" s="1"/>
  <c r="AK5" i="4"/>
  <c r="AL5" i="4" s="1"/>
  <c r="AM5" i="4" s="1"/>
  <c r="AN5" i="4" s="1"/>
  <c r="AO5" i="4" s="1"/>
  <c r="AP5" i="4" s="1"/>
  <c r="AQ5" i="4" s="1"/>
  <c r="AR5" i="4" s="1"/>
  <c r="AS5" i="4" s="1"/>
  <c r="AT5" i="4" s="1"/>
  <c r="AU5" i="4" s="1"/>
  <c r="D3" i="94"/>
  <c r="W249" i="95" l="1"/>
  <c r="E249" i="95"/>
  <c r="X251" i="94"/>
  <c r="F251" i="94"/>
  <c r="D38" i="4"/>
  <c r="P40" i="4"/>
  <c r="R40" i="4" s="1"/>
  <c r="P41" i="4" s="1"/>
  <c r="R41" i="4" s="1"/>
  <c r="P42" i="4" s="1"/>
  <c r="R42" i="4" s="1"/>
  <c r="P43" i="4" s="1"/>
  <c r="R43" i="4" s="1"/>
  <c r="V249" i="95" l="1"/>
  <c r="H249" i="95"/>
  <c r="U252" i="94"/>
  <c r="I251" i="94"/>
  <c r="Q38" i="4"/>
  <c r="R38" i="4" s="1"/>
  <c r="D36" i="4" s="1"/>
  <c r="X249" i="95" l="1"/>
  <c r="F249" i="95"/>
  <c r="W252" i="94"/>
  <c r="E252" i="94"/>
  <c r="E36" i="4"/>
  <c r="N7" i="4"/>
  <c r="N6" i="4"/>
  <c r="E6" i="7"/>
  <c r="I6" i="7"/>
  <c r="H6" i="7"/>
  <c r="D6" i="7"/>
  <c r="U250" i="95" l="1"/>
  <c r="I249" i="95"/>
  <c r="V252" i="94"/>
  <c r="H252" i="94"/>
  <c r="S6" i="7"/>
  <c r="BL4" i="4"/>
  <c r="B16" i="7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D14" i="7"/>
  <c r="L13" i="7"/>
  <c r="M3" i="4"/>
  <c r="D3" i="7"/>
  <c r="W250" i="95" l="1"/>
  <c r="E250" i="95"/>
  <c r="X252" i="94"/>
  <c r="F252" i="94"/>
  <c r="L14" i="7"/>
  <c r="E11" i="7"/>
  <c r="CA2" i="4"/>
  <c r="C261" i="7"/>
  <c r="AX3" i="4"/>
  <c r="AJ3" i="4"/>
  <c r="AJ4" i="4"/>
  <c r="AX4" i="4"/>
  <c r="W3" i="4"/>
  <c r="AY3" i="4" s="1"/>
  <c r="B45" i="7"/>
  <c r="B46" i="7" s="1"/>
  <c r="B47" i="7" s="1"/>
  <c r="M4" i="4"/>
  <c r="V250" i="95" l="1"/>
  <c r="H250" i="95"/>
  <c r="U253" i="94"/>
  <c r="I252" i="94"/>
  <c r="D261" i="7"/>
  <c r="C262" i="7"/>
  <c r="W4" i="4"/>
  <c r="AK3" i="4"/>
  <c r="X3" i="4"/>
  <c r="D9" i="7"/>
  <c r="I9" i="7"/>
  <c r="B48" i="7"/>
  <c r="D12" i="7"/>
  <c r="E12" i="7"/>
  <c r="X250" i="95" l="1"/>
  <c r="F250" i="95"/>
  <c r="W253" i="94"/>
  <c r="E253" i="94"/>
  <c r="L15" i="7"/>
  <c r="D262" i="7"/>
  <c r="C263" i="7"/>
  <c r="AZ3" i="4"/>
  <c r="CC2" i="4"/>
  <c r="BM4" i="4"/>
  <c r="P9" i="7"/>
  <c r="R9" i="7"/>
  <c r="H9" i="7"/>
  <c r="E9" i="7"/>
  <c r="AK4" i="4"/>
  <c r="AY4" i="4"/>
  <c r="X4" i="4"/>
  <c r="AL3" i="4"/>
  <c r="F12" i="7"/>
  <c r="B49" i="7"/>
  <c r="E14" i="7"/>
  <c r="X26" i="4"/>
  <c r="U251" i="95" l="1"/>
  <c r="I250" i="95"/>
  <c r="V253" i="94"/>
  <c r="H253" i="94"/>
  <c r="L16" i="7"/>
  <c r="L17" i="7" s="1"/>
  <c r="M15" i="7"/>
  <c r="D15" i="7" s="1"/>
  <c r="D263" i="7"/>
  <c r="C264" i="7"/>
  <c r="BN4" i="4"/>
  <c r="S9" i="7"/>
  <c r="F14" i="7"/>
  <c r="H12" i="7"/>
  <c r="AL4" i="4"/>
  <c r="AZ4" i="4"/>
  <c r="C17" i="7"/>
  <c r="C44" i="7"/>
  <c r="AA44" i="7" s="1"/>
  <c r="C45" i="7"/>
  <c r="C46" i="7"/>
  <c r="AA46" i="7" s="1"/>
  <c r="C43" i="7"/>
  <c r="C47" i="7"/>
  <c r="C48" i="7"/>
  <c r="B50" i="7"/>
  <c r="C49" i="7"/>
  <c r="Y3" i="4"/>
  <c r="C34" i="7"/>
  <c r="C38" i="7"/>
  <c r="C42" i="7"/>
  <c r="C33" i="7"/>
  <c r="AA33" i="7" s="1"/>
  <c r="C37" i="7"/>
  <c r="C41" i="7"/>
  <c r="AA41" i="7" s="1"/>
  <c r="C36" i="7"/>
  <c r="C40" i="7"/>
  <c r="C35" i="7"/>
  <c r="C39" i="7"/>
  <c r="AA39" i="7" s="1"/>
  <c r="C16" i="7"/>
  <c r="C19" i="7"/>
  <c r="AA19" i="7" s="1"/>
  <c r="C15" i="7"/>
  <c r="C18" i="7"/>
  <c r="AA18" i="7" s="1"/>
  <c r="AA40" i="7" l="1"/>
  <c r="AA38" i="7"/>
  <c r="AA47" i="7"/>
  <c r="W251" i="95"/>
  <c r="E251" i="95"/>
  <c r="X253" i="94"/>
  <c r="F253" i="94"/>
  <c r="L18" i="7"/>
  <c r="M17" i="7"/>
  <c r="M16" i="7"/>
  <c r="D16" i="7" s="1"/>
  <c r="O15" i="7"/>
  <c r="D264" i="7"/>
  <c r="C265" i="7"/>
  <c r="BA3" i="4"/>
  <c r="CD2" i="4"/>
  <c r="H14" i="7"/>
  <c r="AA15" i="7"/>
  <c r="AA16" i="7"/>
  <c r="AA35" i="7"/>
  <c r="AA36" i="7"/>
  <c r="AA37" i="7"/>
  <c r="AA42" i="7"/>
  <c r="AA49" i="7"/>
  <c r="AA48" i="7"/>
  <c r="AA43" i="7"/>
  <c r="AA45" i="7"/>
  <c r="AA17" i="7"/>
  <c r="I12" i="7"/>
  <c r="Y4" i="4"/>
  <c r="AM3" i="4"/>
  <c r="B51" i="7"/>
  <c r="C50" i="7"/>
  <c r="AA50" i="7" s="1"/>
  <c r="Z3" i="4"/>
  <c r="BB3" i="4" s="1"/>
  <c r="V251" i="95" l="1"/>
  <c r="H251" i="95"/>
  <c r="U254" i="94"/>
  <c r="W254" i="94"/>
  <c r="I253" i="94"/>
  <c r="D17" i="7"/>
  <c r="M18" i="7"/>
  <c r="L19" i="7"/>
  <c r="D265" i="7"/>
  <c r="C266" i="7"/>
  <c r="I256" i="7"/>
  <c r="BO4" i="4"/>
  <c r="AM4" i="4"/>
  <c r="BA4" i="4"/>
  <c r="Z4" i="4"/>
  <c r="AN3" i="4"/>
  <c r="B52" i="7"/>
  <c r="C51" i="7"/>
  <c r="AA51" i="7" s="1"/>
  <c r="AA3" i="4"/>
  <c r="C27" i="7"/>
  <c r="AA27" i="7" s="1"/>
  <c r="C29" i="7"/>
  <c r="AA29" i="7" s="1"/>
  <c r="C31" i="7"/>
  <c r="AA31" i="7" s="1"/>
  <c r="C14" i="7"/>
  <c r="C20" i="7"/>
  <c r="AA20" i="7" s="1"/>
  <c r="C22" i="7"/>
  <c r="AA22" i="7" s="1"/>
  <c r="C25" i="7"/>
  <c r="AA25" i="7" s="1"/>
  <c r="C26" i="7"/>
  <c r="AA26" i="7" s="1"/>
  <c r="C28" i="7"/>
  <c r="AA28" i="7" s="1"/>
  <c r="C30" i="7"/>
  <c r="AA30" i="7" s="1"/>
  <c r="C32" i="7"/>
  <c r="AA32" i="7" s="1"/>
  <c r="C21" i="7"/>
  <c r="AA21" i="7" s="1"/>
  <c r="C23" i="7"/>
  <c r="AA23" i="7" s="1"/>
  <c r="C24" i="7"/>
  <c r="AA24" i="7" s="1"/>
  <c r="X251" i="95" l="1"/>
  <c r="F251" i="95"/>
  <c r="W256" i="94"/>
  <c r="V254" i="94"/>
  <c r="H254" i="94"/>
  <c r="U256" i="94"/>
  <c r="E254" i="94"/>
  <c r="D18" i="7"/>
  <c r="L20" i="7"/>
  <c r="M19" i="7"/>
  <c r="D19" i="7" s="1"/>
  <c r="O17" i="7"/>
  <c r="O16" i="7"/>
  <c r="C267" i="7"/>
  <c r="D266" i="7"/>
  <c r="BC3" i="4"/>
  <c r="CF2" i="4"/>
  <c r="BP4" i="4"/>
  <c r="AN4" i="4"/>
  <c r="BB4" i="4"/>
  <c r="AA4" i="4"/>
  <c r="AO3" i="4"/>
  <c r="B53" i="7"/>
  <c r="C52" i="7"/>
  <c r="AA52" i="7" s="1"/>
  <c r="AB3" i="4"/>
  <c r="U252" i="95" l="1"/>
  <c r="I251" i="95"/>
  <c r="U257" i="94"/>
  <c r="E257" i="94" s="1"/>
  <c r="E256" i="94"/>
  <c r="V256" i="94"/>
  <c r="F254" i="94"/>
  <c r="X254" i="94"/>
  <c r="W257" i="94"/>
  <c r="H257" i="94" s="1"/>
  <c r="H256" i="94"/>
  <c r="L21" i="7"/>
  <c r="M20" i="7"/>
  <c r="D20" i="7" s="1"/>
  <c r="O18" i="7"/>
  <c r="C268" i="7"/>
  <c r="D267" i="7"/>
  <c r="BD3" i="4"/>
  <c r="CG2" i="4"/>
  <c r="O19" i="7"/>
  <c r="BQ4" i="4"/>
  <c r="AO4" i="4"/>
  <c r="BC4" i="4"/>
  <c r="AB4" i="4"/>
  <c r="AP3" i="4"/>
  <c r="B54" i="7"/>
  <c r="C53" i="7"/>
  <c r="AA53" i="7" s="1"/>
  <c r="AC3" i="4"/>
  <c r="BE3" i="4" s="1"/>
  <c r="AC14" i="7"/>
  <c r="Z15" i="7" s="1"/>
  <c r="X14" i="7"/>
  <c r="U15" i="7" s="1"/>
  <c r="W15" i="7" s="1"/>
  <c r="S14" i="7"/>
  <c r="Q15" i="7" s="1"/>
  <c r="W252" i="95" l="1"/>
  <c r="E252" i="95"/>
  <c r="X257" i="94"/>
  <c r="I257" i="94" s="1"/>
  <c r="I254" i="94"/>
  <c r="V257" i="94"/>
  <c r="F257" i="94" s="1"/>
  <c r="F256" i="94"/>
  <c r="L22" i="7"/>
  <c r="M21" i="7"/>
  <c r="D21" i="7" s="1"/>
  <c r="D268" i="7"/>
  <c r="C269" i="7"/>
  <c r="AA34" i="7"/>
  <c r="P15" i="7"/>
  <c r="O20" i="7"/>
  <c r="BR4" i="4"/>
  <c r="AP4" i="4"/>
  <c r="BD4" i="4"/>
  <c r="AC4" i="4"/>
  <c r="AQ3" i="4"/>
  <c r="B55" i="7"/>
  <c r="C54" i="7"/>
  <c r="AA54" i="7" s="1"/>
  <c r="AD3" i="4"/>
  <c r="I14" i="7"/>
  <c r="V252" i="95" l="1"/>
  <c r="H252" i="95"/>
  <c r="L23" i="7"/>
  <c r="M22" i="7"/>
  <c r="D22" i="7" s="1"/>
  <c r="R15" i="7"/>
  <c r="H15" i="7" s="1"/>
  <c r="E15" i="7"/>
  <c r="C270" i="7"/>
  <c r="D269" i="7"/>
  <c r="BF3" i="4"/>
  <c r="CI2" i="4"/>
  <c r="O21" i="7"/>
  <c r="BS4" i="4"/>
  <c r="AQ4" i="4"/>
  <c r="BE4" i="4"/>
  <c r="AD4" i="4"/>
  <c r="AR3" i="4"/>
  <c r="B56" i="7"/>
  <c r="C55" i="7"/>
  <c r="AA55" i="7" s="1"/>
  <c r="AE3" i="4"/>
  <c r="AC15" i="7"/>
  <c r="Z16" i="7" s="1"/>
  <c r="V15" i="7"/>
  <c r="X15" i="7" s="1"/>
  <c r="U16" i="7" s="1"/>
  <c r="W16" i="7" s="1"/>
  <c r="V16" i="7" s="1"/>
  <c r="X252" i="95" l="1"/>
  <c r="F252" i="95"/>
  <c r="L24" i="7"/>
  <c r="M23" i="7"/>
  <c r="D23" i="7" s="1"/>
  <c r="D270" i="7"/>
  <c r="C271" i="7"/>
  <c r="BG3" i="4"/>
  <c r="CJ2" i="4"/>
  <c r="O22" i="7"/>
  <c r="BT4" i="4"/>
  <c r="AR4" i="4"/>
  <c r="BF4" i="4"/>
  <c r="AE4" i="4"/>
  <c r="AS3" i="4"/>
  <c r="B57" i="7"/>
  <c r="C56" i="7"/>
  <c r="AA56" i="7" s="1"/>
  <c r="AF3" i="4"/>
  <c r="BH3" i="4" s="1"/>
  <c r="F15" i="7"/>
  <c r="S15" i="7"/>
  <c r="AC16" i="7"/>
  <c r="Z17" i="7" s="1"/>
  <c r="AB15" i="7"/>
  <c r="U253" i="95" l="1"/>
  <c r="I252" i="95"/>
  <c r="L25" i="7"/>
  <c r="M24" i="7"/>
  <c r="D24" i="7" s="1"/>
  <c r="C272" i="7"/>
  <c r="D271" i="7"/>
  <c r="I15" i="7"/>
  <c r="Q16" i="7"/>
  <c r="S16" i="7" s="1"/>
  <c r="P16" i="7"/>
  <c r="O23" i="7"/>
  <c r="BU4" i="4"/>
  <c r="AS4" i="4"/>
  <c r="BG4" i="4"/>
  <c r="AF4" i="4"/>
  <c r="AT3" i="4"/>
  <c r="B58" i="7"/>
  <c r="C57" i="7"/>
  <c r="AA57" i="7" s="1"/>
  <c r="AG3" i="4"/>
  <c r="AB16" i="7"/>
  <c r="AB17" i="7"/>
  <c r="AC17" i="7"/>
  <c r="Z18" i="7" s="1"/>
  <c r="W253" i="95" l="1"/>
  <c r="E253" i="95"/>
  <c r="L26" i="7"/>
  <c r="M25" i="7"/>
  <c r="D25" i="7" s="1"/>
  <c r="D272" i="7"/>
  <c r="BI3" i="4"/>
  <c r="CL2" i="4"/>
  <c r="BV4" i="4"/>
  <c r="P17" i="7"/>
  <c r="Q17" i="7"/>
  <c r="S17" i="7" s="1"/>
  <c r="Q18" i="7" s="1"/>
  <c r="O24" i="7"/>
  <c r="AT4" i="4"/>
  <c r="BH4" i="4"/>
  <c r="AG4" i="4"/>
  <c r="AU3" i="4"/>
  <c r="B59" i="7"/>
  <c r="C58" i="7"/>
  <c r="AA58" i="7" s="1"/>
  <c r="E16" i="7"/>
  <c r="R16" i="7"/>
  <c r="H16" i="7" s="1"/>
  <c r="AB18" i="7"/>
  <c r="AC18" i="7"/>
  <c r="Z19" i="7" s="1"/>
  <c r="V253" i="95" l="1"/>
  <c r="H253" i="95"/>
  <c r="L27" i="7"/>
  <c r="M26" i="7"/>
  <c r="D26" i="7" s="1"/>
  <c r="BW4" i="4"/>
  <c r="S18" i="7"/>
  <c r="Q19" i="7" s="1"/>
  <c r="P18" i="7"/>
  <c r="R18" i="7" s="1"/>
  <c r="O25" i="7"/>
  <c r="AU4" i="4"/>
  <c r="BI4" i="4"/>
  <c r="AB19" i="7"/>
  <c r="AC19" i="7"/>
  <c r="Z20" i="7" s="1"/>
  <c r="B60" i="7"/>
  <c r="C59" i="7"/>
  <c r="AA59" i="7" s="1"/>
  <c r="X16" i="7"/>
  <c r="F16" i="7"/>
  <c r="R17" i="7"/>
  <c r="X253" i="95" l="1"/>
  <c r="F253" i="95"/>
  <c r="L28" i="7"/>
  <c r="M27" i="7"/>
  <c r="D27" i="7" s="1"/>
  <c r="U17" i="7"/>
  <c r="W17" i="7" s="1"/>
  <c r="S19" i="7"/>
  <c r="Q20" i="7" s="1"/>
  <c r="P19" i="7"/>
  <c r="R19" i="7" s="1"/>
  <c r="O26" i="7"/>
  <c r="AB20" i="7"/>
  <c r="AC20" i="7"/>
  <c r="Z21" i="7" s="1"/>
  <c r="B61" i="7"/>
  <c r="C60" i="7"/>
  <c r="AA60" i="7" s="1"/>
  <c r="I16" i="7"/>
  <c r="U254" i="95" l="1"/>
  <c r="W254" i="95"/>
  <c r="I253" i="95"/>
  <c r="L29" i="7"/>
  <c r="M28" i="7"/>
  <c r="D28" i="7" s="1"/>
  <c r="V17" i="7"/>
  <c r="F17" i="7" s="1"/>
  <c r="S20" i="7"/>
  <c r="Q21" i="7" s="1"/>
  <c r="P20" i="7"/>
  <c r="R20" i="7" s="1"/>
  <c r="O27" i="7"/>
  <c r="AB21" i="7"/>
  <c r="AC21" i="7"/>
  <c r="Z22" i="7" s="1"/>
  <c r="B62" i="7"/>
  <c r="C61" i="7"/>
  <c r="AA61" i="7" s="1"/>
  <c r="E17" i="7"/>
  <c r="V254" i="95" l="1"/>
  <c r="W256" i="95"/>
  <c r="H254" i="95"/>
  <c r="U256" i="95"/>
  <c r="E254" i="95"/>
  <c r="L30" i="7"/>
  <c r="M29" i="7"/>
  <c r="D29" i="7" s="1"/>
  <c r="S21" i="7"/>
  <c r="Q22" i="7" s="1"/>
  <c r="P21" i="7"/>
  <c r="O28" i="7"/>
  <c r="AB22" i="7"/>
  <c r="AC22" i="7"/>
  <c r="Z23" i="7" s="1"/>
  <c r="B63" i="7"/>
  <c r="C62" i="7"/>
  <c r="AA62" i="7" s="1"/>
  <c r="H17" i="7"/>
  <c r="W257" i="95" l="1"/>
  <c r="H257" i="95" s="1"/>
  <c r="H256" i="95"/>
  <c r="U257" i="95"/>
  <c r="E257" i="95" s="1"/>
  <c r="E256" i="95"/>
  <c r="V256" i="95"/>
  <c r="F254" i="95"/>
  <c r="X254" i="95"/>
  <c r="L31" i="7"/>
  <c r="M30" i="7"/>
  <c r="D30" i="7" s="1"/>
  <c r="R21" i="7"/>
  <c r="S22" i="7"/>
  <c r="Q23" i="7" s="1"/>
  <c r="P22" i="7"/>
  <c r="O29" i="7"/>
  <c r="AB23" i="7"/>
  <c r="AC23" i="7"/>
  <c r="Z24" i="7" s="1"/>
  <c r="B64" i="7"/>
  <c r="C63" i="7"/>
  <c r="AA63" i="7" s="1"/>
  <c r="X17" i="7"/>
  <c r="X257" i="95" l="1"/>
  <c r="I257" i="95" s="1"/>
  <c r="I254" i="95"/>
  <c r="V257" i="95"/>
  <c r="F257" i="95" s="1"/>
  <c r="F256" i="95"/>
  <c r="L32" i="7"/>
  <c r="M31" i="7"/>
  <c r="D31" i="7" s="1"/>
  <c r="U18" i="7"/>
  <c r="W18" i="7" s="1"/>
  <c r="R22" i="7"/>
  <c r="S23" i="7"/>
  <c r="Q24" i="7" s="1"/>
  <c r="P23" i="7"/>
  <c r="O30" i="7"/>
  <c r="AB24" i="7"/>
  <c r="AC24" i="7"/>
  <c r="Z25" i="7" s="1"/>
  <c r="B65" i="7"/>
  <c r="C64" i="7"/>
  <c r="AA64" i="7" s="1"/>
  <c r="I17" i="7"/>
  <c r="L33" i="7" l="1"/>
  <c r="M32" i="7"/>
  <c r="D32" i="7" s="1"/>
  <c r="E18" i="7"/>
  <c r="S24" i="7"/>
  <c r="Q25" i="7" s="1"/>
  <c r="P24" i="7"/>
  <c r="R23" i="7"/>
  <c r="O31" i="7"/>
  <c r="AB25" i="7"/>
  <c r="AC25" i="7"/>
  <c r="Z26" i="7" s="1"/>
  <c r="B66" i="7"/>
  <c r="C65" i="7"/>
  <c r="AA65" i="7" s="1"/>
  <c r="H18" i="7"/>
  <c r="L34" i="7" l="1"/>
  <c r="M33" i="7"/>
  <c r="D33" i="7" s="1"/>
  <c r="R24" i="7"/>
  <c r="S25" i="7"/>
  <c r="Q26" i="7" s="1"/>
  <c r="P25" i="7"/>
  <c r="O32" i="7"/>
  <c r="AB26" i="7"/>
  <c r="AC26" i="7"/>
  <c r="Z27" i="7" s="1"/>
  <c r="B67" i="7"/>
  <c r="C66" i="7"/>
  <c r="AA66" i="7" s="1"/>
  <c r="V18" i="7"/>
  <c r="L35" i="7" l="1"/>
  <c r="M34" i="7"/>
  <c r="D34" i="7" s="1"/>
  <c r="S26" i="7"/>
  <c r="Q27" i="7" s="1"/>
  <c r="P26" i="7"/>
  <c r="R25" i="7"/>
  <c r="O33" i="7"/>
  <c r="AB27" i="7"/>
  <c r="AC27" i="7"/>
  <c r="Z28" i="7" s="1"/>
  <c r="X18" i="7"/>
  <c r="F18" i="7"/>
  <c r="B68" i="7"/>
  <c r="C67" i="7"/>
  <c r="AA67" i="7" s="1"/>
  <c r="L36" i="7" l="1"/>
  <c r="M35" i="7"/>
  <c r="D35" i="7" s="1"/>
  <c r="U19" i="7"/>
  <c r="E19" i="7" s="1"/>
  <c r="R26" i="7"/>
  <c r="S27" i="7"/>
  <c r="Q28" i="7" s="1"/>
  <c r="P27" i="7"/>
  <c r="O34" i="7"/>
  <c r="AB28" i="7"/>
  <c r="AC28" i="7"/>
  <c r="Z29" i="7" s="1"/>
  <c r="I18" i="7"/>
  <c r="B69" i="7"/>
  <c r="C68" i="7"/>
  <c r="AA68" i="7" s="1"/>
  <c r="L37" i="7" l="1"/>
  <c r="M36" i="7"/>
  <c r="D36" i="7" s="1"/>
  <c r="W19" i="7"/>
  <c r="H19" i="7" s="1"/>
  <c r="R27" i="7"/>
  <c r="S28" i="7"/>
  <c r="Q29" i="7" s="1"/>
  <c r="P28" i="7"/>
  <c r="O35" i="7"/>
  <c r="AB29" i="7"/>
  <c r="AC29" i="7"/>
  <c r="Z30" i="7" s="1"/>
  <c r="B70" i="7"/>
  <c r="C69" i="7"/>
  <c r="AA69" i="7" s="1"/>
  <c r="L38" i="7" l="1"/>
  <c r="M37" i="7"/>
  <c r="D37" i="7" s="1"/>
  <c r="V19" i="7"/>
  <c r="X19" i="7" s="1"/>
  <c r="F19" i="7"/>
  <c r="U20" i="7"/>
  <c r="W20" i="7" s="1"/>
  <c r="R28" i="7"/>
  <c r="S29" i="7"/>
  <c r="Q30" i="7" s="1"/>
  <c r="P29" i="7"/>
  <c r="O36" i="7"/>
  <c r="AB30" i="7"/>
  <c r="AC30" i="7"/>
  <c r="Z31" i="7" s="1"/>
  <c r="B71" i="7"/>
  <c r="C70" i="7"/>
  <c r="AA70" i="7" s="1"/>
  <c r="L39" i="7" l="1"/>
  <c r="M38" i="7"/>
  <c r="D38" i="7" s="1"/>
  <c r="V20" i="7"/>
  <c r="X20" i="7" s="1"/>
  <c r="U21" i="7" s="1"/>
  <c r="W21" i="7" s="1"/>
  <c r="S30" i="7"/>
  <c r="Q31" i="7" s="1"/>
  <c r="P30" i="7"/>
  <c r="R29" i="7"/>
  <c r="O37" i="7"/>
  <c r="AB31" i="7"/>
  <c r="AC31" i="7"/>
  <c r="Z32" i="7" s="1"/>
  <c r="I19" i="7"/>
  <c r="E20" i="7"/>
  <c r="B72" i="7"/>
  <c r="C71" i="7"/>
  <c r="AA71" i="7" s="1"/>
  <c r="H20" i="7"/>
  <c r="L40" i="7" l="1"/>
  <c r="M39" i="7"/>
  <c r="D39" i="7" s="1"/>
  <c r="R30" i="7"/>
  <c r="S31" i="7"/>
  <c r="Q32" i="7" s="1"/>
  <c r="P31" i="7"/>
  <c r="O38" i="7"/>
  <c r="V21" i="7"/>
  <c r="X21" i="7" s="1"/>
  <c r="AB32" i="7"/>
  <c r="AC32" i="7"/>
  <c r="Z33" i="7" s="1"/>
  <c r="B73" i="7"/>
  <c r="C72" i="7"/>
  <c r="AA72" i="7" s="1"/>
  <c r="F20" i="7"/>
  <c r="L41" i="7" l="1"/>
  <c r="M40" i="7"/>
  <c r="D40" i="7" s="1"/>
  <c r="U22" i="7"/>
  <c r="R31" i="7"/>
  <c r="S32" i="7"/>
  <c r="Q33" i="7" s="1"/>
  <c r="P32" i="7"/>
  <c r="O39" i="7"/>
  <c r="AB33" i="7"/>
  <c r="AC33" i="7"/>
  <c r="Z34" i="7" s="1"/>
  <c r="B74" i="7"/>
  <c r="C73" i="7"/>
  <c r="AA73" i="7" s="1"/>
  <c r="I20" i="7"/>
  <c r="L42" i="7" l="1"/>
  <c r="M41" i="7"/>
  <c r="D41" i="7" s="1"/>
  <c r="W22" i="7"/>
  <c r="V22" i="7" s="1"/>
  <c r="X22" i="7" s="1"/>
  <c r="U23" i="7" s="1"/>
  <c r="W23" i="7" s="1"/>
  <c r="S33" i="7"/>
  <c r="Q34" i="7" s="1"/>
  <c r="P33" i="7"/>
  <c r="R32" i="7"/>
  <c r="O40" i="7"/>
  <c r="AB34" i="7"/>
  <c r="AC34" i="7"/>
  <c r="Z35" i="7" s="1"/>
  <c r="B75" i="7"/>
  <c r="C74" i="7"/>
  <c r="AA74" i="7" s="1"/>
  <c r="E21" i="7"/>
  <c r="L43" i="7" l="1"/>
  <c r="M42" i="7"/>
  <c r="D42" i="7" s="1"/>
  <c r="V23" i="7"/>
  <c r="X23" i="7" s="1"/>
  <c r="U24" i="7" s="1"/>
  <c r="R33" i="7"/>
  <c r="S34" i="7"/>
  <c r="Q35" i="7" s="1"/>
  <c r="P34" i="7"/>
  <c r="O41" i="7"/>
  <c r="AB35" i="7"/>
  <c r="AC35" i="7"/>
  <c r="Z36" i="7" s="1"/>
  <c r="B76" i="7"/>
  <c r="C75" i="7"/>
  <c r="AA75" i="7" s="1"/>
  <c r="H21" i="7"/>
  <c r="L44" i="7" l="1"/>
  <c r="M43" i="7"/>
  <c r="D43" i="7" s="1"/>
  <c r="W24" i="7"/>
  <c r="V24" i="7" s="1"/>
  <c r="X24" i="7" s="1"/>
  <c r="R34" i="7"/>
  <c r="S35" i="7"/>
  <c r="Q36" i="7" s="1"/>
  <c r="P35" i="7"/>
  <c r="O42" i="7"/>
  <c r="AB36" i="7"/>
  <c r="AC36" i="7"/>
  <c r="Z37" i="7" s="1"/>
  <c r="F21" i="7"/>
  <c r="B77" i="7"/>
  <c r="C76" i="7"/>
  <c r="AA76" i="7" s="1"/>
  <c r="L45" i="7" l="1"/>
  <c r="M44" i="7"/>
  <c r="D44" i="7" s="1"/>
  <c r="U25" i="7"/>
  <c r="W25" i="7" s="1"/>
  <c r="R35" i="7"/>
  <c r="S36" i="7"/>
  <c r="Q37" i="7" s="1"/>
  <c r="P36" i="7"/>
  <c r="O43" i="7"/>
  <c r="AB37" i="7"/>
  <c r="AC37" i="7"/>
  <c r="Z38" i="7" s="1"/>
  <c r="I21" i="7"/>
  <c r="B78" i="7"/>
  <c r="C77" i="7"/>
  <c r="AA77" i="7" s="1"/>
  <c r="E22" i="7"/>
  <c r="L46" i="7" l="1"/>
  <c r="M45" i="7"/>
  <c r="D45" i="7" s="1"/>
  <c r="V25" i="7"/>
  <c r="X25" i="7" s="1"/>
  <c r="U26" i="7" s="1"/>
  <c r="W26" i="7" s="1"/>
  <c r="S37" i="7"/>
  <c r="Q38" i="7" s="1"/>
  <c r="P37" i="7"/>
  <c r="R36" i="7"/>
  <c r="O44" i="7"/>
  <c r="AB38" i="7"/>
  <c r="AC38" i="7"/>
  <c r="Z39" i="7" s="1"/>
  <c r="H22" i="7"/>
  <c r="B79" i="7"/>
  <c r="C78" i="7"/>
  <c r="AA78" i="7" s="1"/>
  <c r="L47" i="7" l="1"/>
  <c r="M46" i="7"/>
  <c r="D46" i="7" s="1"/>
  <c r="V26" i="7"/>
  <c r="X26" i="7" s="1"/>
  <c r="U27" i="7" s="1"/>
  <c r="W27" i="7" s="1"/>
  <c r="R37" i="7"/>
  <c r="S38" i="7"/>
  <c r="Q39" i="7" s="1"/>
  <c r="P38" i="7"/>
  <c r="O45" i="7"/>
  <c r="AB39" i="7"/>
  <c r="AC39" i="7"/>
  <c r="Z40" i="7" s="1"/>
  <c r="F22" i="7"/>
  <c r="B80" i="7"/>
  <c r="C79" i="7"/>
  <c r="AA79" i="7" s="1"/>
  <c r="I22" i="7"/>
  <c r="L48" i="7" l="1"/>
  <c r="M47" i="7"/>
  <c r="D47" i="7" s="1"/>
  <c r="V27" i="7"/>
  <c r="X27" i="7" s="1"/>
  <c r="S39" i="7"/>
  <c r="Q40" i="7" s="1"/>
  <c r="P39" i="7"/>
  <c r="R39" i="7" s="1"/>
  <c r="R38" i="7"/>
  <c r="O46" i="7"/>
  <c r="AB40" i="7"/>
  <c r="AC40" i="7"/>
  <c r="Z41" i="7" s="1"/>
  <c r="B81" i="7"/>
  <c r="C80" i="7"/>
  <c r="AA80" i="7" s="1"/>
  <c r="E23" i="7"/>
  <c r="L49" i="7" l="1"/>
  <c r="M48" i="7"/>
  <c r="D48" i="7" s="1"/>
  <c r="U28" i="7"/>
  <c r="W28" i="7" s="1"/>
  <c r="V28" i="7" s="1"/>
  <c r="X28" i="7" s="1"/>
  <c r="S40" i="7"/>
  <c r="Q41" i="7" s="1"/>
  <c r="P40" i="7"/>
  <c r="O47" i="7"/>
  <c r="AB41" i="7"/>
  <c r="AC41" i="7"/>
  <c r="Z42" i="7" s="1"/>
  <c r="B82" i="7"/>
  <c r="C81" i="7"/>
  <c r="AA81" i="7" s="1"/>
  <c r="L50" i="7" l="1"/>
  <c r="M49" i="7"/>
  <c r="D49" i="7" s="1"/>
  <c r="U29" i="7"/>
  <c r="W29" i="7" s="1"/>
  <c r="R40" i="7"/>
  <c r="S41" i="7"/>
  <c r="Q42" i="7" s="1"/>
  <c r="P41" i="7"/>
  <c r="O48" i="7"/>
  <c r="AB42" i="7"/>
  <c r="AC42" i="7"/>
  <c r="Z43" i="7" s="1"/>
  <c r="F23" i="7"/>
  <c r="H23" i="7"/>
  <c r="B83" i="7"/>
  <c r="C82" i="7"/>
  <c r="AA82" i="7" s="1"/>
  <c r="L51" i="7" l="1"/>
  <c r="M50" i="7"/>
  <c r="D50" i="7" s="1"/>
  <c r="V29" i="7"/>
  <c r="X29" i="7" s="1"/>
  <c r="U30" i="7" s="1"/>
  <c r="R41" i="7"/>
  <c r="S42" i="7"/>
  <c r="Q43" i="7" s="1"/>
  <c r="P42" i="7"/>
  <c r="O49" i="7"/>
  <c r="AB43" i="7"/>
  <c r="AC43" i="7"/>
  <c r="Z44" i="7" s="1"/>
  <c r="I23" i="7"/>
  <c r="B84" i="7"/>
  <c r="B85" i="7" s="1"/>
  <c r="C83" i="7"/>
  <c r="AA83" i="7" s="1"/>
  <c r="E24" i="7"/>
  <c r="L52" i="7" l="1"/>
  <c r="M51" i="7"/>
  <c r="D51" i="7" s="1"/>
  <c r="W30" i="7"/>
  <c r="V30" i="7" s="1"/>
  <c r="X30" i="7" s="1"/>
  <c r="U31" i="7" s="1"/>
  <c r="R42" i="7"/>
  <c r="S43" i="7"/>
  <c r="Q44" i="7" s="1"/>
  <c r="P43" i="7"/>
  <c r="O50" i="7"/>
  <c r="AB44" i="7"/>
  <c r="AC44" i="7"/>
  <c r="Z45" i="7" s="1"/>
  <c r="B86" i="7"/>
  <c r="C85" i="7"/>
  <c r="AA85" i="7" s="1"/>
  <c r="C84" i="7"/>
  <c r="AA84" i="7" s="1"/>
  <c r="L53" i="7" l="1"/>
  <c r="M52" i="7"/>
  <c r="D52" i="7" s="1"/>
  <c r="W31" i="7"/>
  <c r="V31" i="7" s="1"/>
  <c r="X31" i="7" s="1"/>
  <c r="U32" i="7" s="1"/>
  <c r="R43" i="7"/>
  <c r="S44" i="7"/>
  <c r="Q45" i="7" s="1"/>
  <c r="P44" i="7"/>
  <c r="O51" i="7"/>
  <c r="AB45" i="7"/>
  <c r="AC45" i="7"/>
  <c r="Z46" i="7" s="1"/>
  <c r="F24" i="7"/>
  <c r="H24" i="7"/>
  <c r="B87" i="7"/>
  <c r="C86" i="7"/>
  <c r="AA86" i="7" s="1"/>
  <c r="I24" i="7"/>
  <c r="L54" i="7" l="1"/>
  <c r="M53" i="7"/>
  <c r="D53" i="7" s="1"/>
  <c r="W32" i="7"/>
  <c r="V32" i="7" s="1"/>
  <c r="X32" i="7" s="1"/>
  <c r="U33" i="7" s="1"/>
  <c r="W33" i="7" s="1"/>
  <c r="R44" i="7"/>
  <c r="S45" i="7"/>
  <c r="Q46" i="7" s="1"/>
  <c r="P45" i="7"/>
  <c r="O52" i="7"/>
  <c r="AB46" i="7"/>
  <c r="AC46" i="7"/>
  <c r="Z47" i="7" s="1"/>
  <c r="B88" i="7"/>
  <c r="C87" i="7"/>
  <c r="AA87" i="7" s="1"/>
  <c r="E25" i="7"/>
  <c r="L55" i="7" l="1"/>
  <c r="M54" i="7"/>
  <c r="D54" i="7" s="1"/>
  <c r="V33" i="7"/>
  <c r="X33" i="7" s="1"/>
  <c r="R45" i="7"/>
  <c r="S46" i="7"/>
  <c r="Q47" i="7" s="1"/>
  <c r="P46" i="7"/>
  <c r="O53" i="7"/>
  <c r="AC47" i="7"/>
  <c r="Z48" i="7" s="1"/>
  <c r="AB47" i="7"/>
  <c r="B89" i="7"/>
  <c r="C88" i="7"/>
  <c r="AA88" i="7" s="1"/>
  <c r="L56" i="7" l="1"/>
  <c r="M55" i="7"/>
  <c r="D55" i="7" s="1"/>
  <c r="U34" i="7"/>
  <c r="R46" i="7"/>
  <c r="S47" i="7"/>
  <c r="Q48" i="7" s="1"/>
  <c r="P47" i="7"/>
  <c r="O54" i="7"/>
  <c r="AC48" i="7"/>
  <c r="Z49" i="7" s="1"/>
  <c r="AB48" i="7"/>
  <c r="F25" i="7"/>
  <c r="H25" i="7"/>
  <c r="B90" i="7"/>
  <c r="C89" i="7"/>
  <c r="AA89" i="7" s="1"/>
  <c r="L57" i="7" l="1"/>
  <c r="M56" i="7"/>
  <c r="D56" i="7" s="1"/>
  <c r="W34" i="7"/>
  <c r="V34" i="7" s="1"/>
  <c r="X34" i="7" s="1"/>
  <c r="U35" i="7" s="1"/>
  <c r="W35" i="7" s="1"/>
  <c r="V35" i="7" s="1"/>
  <c r="X35" i="7" s="1"/>
  <c r="R47" i="7"/>
  <c r="S48" i="7"/>
  <c r="Q49" i="7" s="1"/>
  <c r="P48" i="7"/>
  <c r="O55" i="7"/>
  <c r="AC49" i="7"/>
  <c r="Z50" i="7" s="1"/>
  <c r="AB49" i="7"/>
  <c r="I25" i="7"/>
  <c r="B91" i="7"/>
  <c r="C90" i="7"/>
  <c r="AA90" i="7" s="1"/>
  <c r="E26" i="7"/>
  <c r="L58" i="7" l="1"/>
  <c r="M57" i="7"/>
  <c r="D57" i="7" s="1"/>
  <c r="U36" i="7"/>
  <c r="W36" i="7" s="1"/>
  <c r="R48" i="7"/>
  <c r="S49" i="7"/>
  <c r="Q50" i="7" s="1"/>
  <c r="P49" i="7"/>
  <c r="O56" i="7"/>
  <c r="AC50" i="7"/>
  <c r="Z51" i="7" s="1"/>
  <c r="AB50" i="7"/>
  <c r="B92" i="7"/>
  <c r="C91" i="7"/>
  <c r="AA91" i="7" s="1"/>
  <c r="H26" i="7"/>
  <c r="L59" i="7" l="1"/>
  <c r="M58" i="7"/>
  <c r="D58" i="7" s="1"/>
  <c r="V36" i="7"/>
  <c r="X36" i="7" s="1"/>
  <c r="R49" i="7"/>
  <c r="S50" i="7"/>
  <c r="Q51" i="7" s="1"/>
  <c r="P50" i="7"/>
  <c r="O57" i="7"/>
  <c r="AC51" i="7"/>
  <c r="Z52" i="7" s="1"/>
  <c r="AB51" i="7"/>
  <c r="B93" i="7"/>
  <c r="C92" i="7"/>
  <c r="AA92" i="7" s="1"/>
  <c r="F26" i="7"/>
  <c r="L60" i="7" l="1"/>
  <c r="M59" i="7"/>
  <c r="D59" i="7" s="1"/>
  <c r="U37" i="7"/>
  <c r="W37" i="7" s="1"/>
  <c r="R50" i="7"/>
  <c r="S51" i="7"/>
  <c r="Q52" i="7" s="1"/>
  <c r="P51" i="7"/>
  <c r="O58" i="7"/>
  <c r="AC52" i="7"/>
  <c r="Z53" i="7" s="1"/>
  <c r="AB52" i="7"/>
  <c r="B94" i="7"/>
  <c r="C93" i="7"/>
  <c r="AA93" i="7" s="1"/>
  <c r="I26" i="7"/>
  <c r="L61" i="7" l="1"/>
  <c r="M60" i="7"/>
  <c r="D60" i="7" s="1"/>
  <c r="V37" i="7"/>
  <c r="X37" i="7" s="1"/>
  <c r="R51" i="7"/>
  <c r="S52" i="7"/>
  <c r="Q53" i="7" s="1"/>
  <c r="P52" i="7"/>
  <c r="O59" i="7"/>
  <c r="AC53" i="7"/>
  <c r="Z54" i="7" s="1"/>
  <c r="AB53" i="7"/>
  <c r="B95" i="7"/>
  <c r="C94" i="7"/>
  <c r="AA94" i="7" s="1"/>
  <c r="E27" i="7"/>
  <c r="L62" i="7" l="1"/>
  <c r="M61" i="7"/>
  <c r="D61" i="7" s="1"/>
  <c r="U38" i="7"/>
  <c r="R52" i="7"/>
  <c r="S53" i="7"/>
  <c r="Q54" i="7" s="1"/>
  <c r="P53" i="7"/>
  <c r="O60" i="7"/>
  <c r="AC54" i="7"/>
  <c r="Z55" i="7" s="1"/>
  <c r="AB54" i="7"/>
  <c r="B96" i="7"/>
  <c r="C95" i="7"/>
  <c r="AA95" i="7" s="1"/>
  <c r="H27" i="7"/>
  <c r="L63" i="7" l="1"/>
  <c r="M62" i="7"/>
  <c r="D62" i="7" s="1"/>
  <c r="W38" i="7"/>
  <c r="V38" i="7" s="1"/>
  <c r="X38" i="7" s="1"/>
  <c r="R53" i="7"/>
  <c r="S54" i="7"/>
  <c r="Q55" i="7" s="1"/>
  <c r="P54" i="7"/>
  <c r="O61" i="7"/>
  <c r="AC55" i="7"/>
  <c r="Z56" i="7" s="1"/>
  <c r="AB55" i="7"/>
  <c r="B97" i="7"/>
  <c r="C96" i="7"/>
  <c r="AA96" i="7" s="1"/>
  <c r="F27" i="7"/>
  <c r="L64" i="7" l="1"/>
  <c r="M63" i="7"/>
  <c r="D63" i="7" s="1"/>
  <c r="U39" i="7"/>
  <c r="W39" i="7" s="1"/>
  <c r="R54" i="7"/>
  <c r="S55" i="7"/>
  <c r="Q56" i="7" s="1"/>
  <c r="P55" i="7"/>
  <c r="O62" i="7"/>
  <c r="AC56" i="7"/>
  <c r="Z57" i="7" s="1"/>
  <c r="AB56" i="7"/>
  <c r="B98" i="7"/>
  <c r="C97" i="7"/>
  <c r="AA97" i="7" s="1"/>
  <c r="I27" i="7"/>
  <c r="L65" i="7" l="1"/>
  <c r="M64" i="7"/>
  <c r="D64" i="7" s="1"/>
  <c r="V39" i="7"/>
  <c r="X39" i="7" s="1"/>
  <c r="R55" i="7"/>
  <c r="S56" i="7"/>
  <c r="Q57" i="7" s="1"/>
  <c r="P56" i="7"/>
  <c r="O63" i="7"/>
  <c r="AC57" i="7"/>
  <c r="Z58" i="7" s="1"/>
  <c r="AB57" i="7"/>
  <c r="B99" i="7"/>
  <c r="C98" i="7"/>
  <c r="AA98" i="7" s="1"/>
  <c r="E28" i="7"/>
  <c r="L66" i="7" l="1"/>
  <c r="M65" i="7"/>
  <c r="D65" i="7" s="1"/>
  <c r="U40" i="7"/>
  <c r="W40" i="7" s="1"/>
  <c r="V40" i="7" s="1"/>
  <c r="X40" i="7" s="1"/>
  <c r="S57" i="7"/>
  <c r="Q58" i="7" s="1"/>
  <c r="P57" i="7"/>
  <c r="R56" i="7"/>
  <c r="O64" i="7"/>
  <c r="AC58" i="7"/>
  <c r="Z59" i="7" s="1"/>
  <c r="AB58" i="7"/>
  <c r="B100" i="7"/>
  <c r="C99" i="7"/>
  <c r="AA99" i="7" s="1"/>
  <c r="H28" i="7"/>
  <c r="L67" i="7" l="1"/>
  <c r="M66" i="7"/>
  <c r="D66" i="7" s="1"/>
  <c r="U41" i="7"/>
  <c r="W41" i="7" s="1"/>
  <c r="R57" i="7"/>
  <c r="S58" i="7"/>
  <c r="Q59" i="7" s="1"/>
  <c r="P58" i="7"/>
  <c r="O65" i="7"/>
  <c r="AC59" i="7"/>
  <c r="Z60" i="7" s="1"/>
  <c r="AB59" i="7"/>
  <c r="B101" i="7"/>
  <c r="C100" i="7"/>
  <c r="AA100" i="7" s="1"/>
  <c r="F28" i="7"/>
  <c r="L68" i="7" l="1"/>
  <c r="M67" i="7"/>
  <c r="D67" i="7" s="1"/>
  <c r="V41" i="7"/>
  <c r="X41" i="7" s="1"/>
  <c r="U42" i="7" s="1"/>
  <c r="W42" i="7" s="1"/>
  <c r="V42" i="7" s="1"/>
  <c r="X42" i="7" s="1"/>
  <c r="R58" i="7"/>
  <c r="S59" i="7"/>
  <c r="Q60" i="7" s="1"/>
  <c r="P59" i="7"/>
  <c r="O66" i="7"/>
  <c r="AC60" i="7"/>
  <c r="Z61" i="7" s="1"/>
  <c r="AB60" i="7"/>
  <c r="B102" i="7"/>
  <c r="C101" i="7"/>
  <c r="AA101" i="7" s="1"/>
  <c r="I28" i="7"/>
  <c r="L69" i="7" l="1"/>
  <c r="M68" i="7"/>
  <c r="D68" i="7" s="1"/>
  <c r="U43" i="7"/>
  <c r="W43" i="7" s="1"/>
  <c r="S60" i="7"/>
  <c r="Q61" i="7" s="1"/>
  <c r="P60" i="7"/>
  <c r="R59" i="7"/>
  <c r="O67" i="7"/>
  <c r="AC61" i="7"/>
  <c r="Z62" i="7" s="1"/>
  <c r="AB61" i="7"/>
  <c r="B103" i="7"/>
  <c r="C102" i="7"/>
  <c r="AA102" i="7" s="1"/>
  <c r="E29" i="7"/>
  <c r="L70" i="7" l="1"/>
  <c r="M69" i="7"/>
  <c r="D69" i="7" s="1"/>
  <c r="V43" i="7"/>
  <c r="X43" i="7" s="1"/>
  <c r="R60" i="7"/>
  <c r="S61" i="7"/>
  <c r="Q62" i="7" s="1"/>
  <c r="P61" i="7"/>
  <c r="O68" i="7"/>
  <c r="AC62" i="7"/>
  <c r="Z63" i="7" s="1"/>
  <c r="AB62" i="7"/>
  <c r="B104" i="7"/>
  <c r="C103" i="7"/>
  <c r="AA103" i="7" s="1"/>
  <c r="H29" i="7"/>
  <c r="L71" i="7" l="1"/>
  <c r="M70" i="7"/>
  <c r="D70" i="7" s="1"/>
  <c r="U44" i="7"/>
  <c r="W44" i="7" s="1"/>
  <c r="R61" i="7"/>
  <c r="S62" i="7"/>
  <c r="Q63" i="7" s="1"/>
  <c r="P62" i="7"/>
  <c r="O69" i="7"/>
  <c r="AC63" i="7"/>
  <c r="Z64" i="7" s="1"/>
  <c r="AB63" i="7"/>
  <c r="B105" i="7"/>
  <c r="C104" i="7"/>
  <c r="AA104" i="7" s="1"/>
  <c r="F29" i="7"/>
  <c r="L72" i="7" l="1"/>
  <c r="M71" i="7"/>
  <c r="D71" i="7" s="1"/>
  <c r="V44" i="7"/>
  <c r="X44" i="7" s="1"/>
  <c r="U45" i="7" s="1"/>
  <c r="W45" i="7" s="1"/>
  <c r="V45" i="7" s="1"/>
  <c r="X45" i="7" s="1"/>
  <c r="U46" i="7" s="1"/>
  <c r="W46" i="7" s="1"/>
  <c r="V46" i="7" s="1"/>
  <c r="X46" i="7" s="1"/>
  <c r="U47" i="7" s="1"/>
  <c r="W47" i="7" s="1"/>
  <c r="V47" i="7" s="1"/>
  <c r="X47" i="7" s="1"/>
  <c r="U48" i="7" s="1"/>
  <c r="W48" i="7" s="1"/>
  <c r="V48" i="7" s="1"/>
  <c r="X48" i="7" s="1"/>
  <c r="R62" i="7"/>
  <c r="S63" i="7"/>
  <c r="Q64" i="7" s="1"/>
  <c r="P63" i="7"/>
  <c r="O70" i="7"/>
  <c r="AC64" i="7"/>
  <c r="Z65" i="7" s="1"/>
  <c r="AB64" i="7"/>
  <c r="B106" i="7"/>
  <c r="C105" i="7"/>
  <c r="AA105" i="7" s="1"/>
  <c r="I29" i="7"/>
  <c r="L73" i="7" l="1"/>
  <c r="M72" i="7"/>
  <c r="D72" i="7" s="1"/>
  <c r="U49" i="7"/>
  <c r="W49" i="7" s="1"/>
  <c r="R63" i="7"/>
  <c r="S64" i="7"/>
  <c r="Q65" i="7" s="1"/>
  <c r="P64" i="7"/>
  <c r="O71" i="7"/>
  <c r="AC65" i="7"/>
  <c r="Z66" i="7" s="1"/>
  <c r="AB65" i="7"/>
  <c r="B107" i="7"/>
  <c r="C106" i="7"/>
  <c r="AA106" i="7" s="1"/>
  <c r="E30" i="7"/>
  <c r="L74" i="7" l="1"/>
  <c r="M73" i="7"/>
  <c r="D73" i="7" s="1"/>
  <c r="R64" i="7"/>
  <c r="S65" i="7"/>
  <c r="Q66" i="7" s="1"/>
  <c r="P65" i="7"/>
  <c r="O72" i="7"/>
  <c r="V49" i="7"/>
  <c r="X49" i="7" s="1"/>
  <c r="AC66" i="7"/>
  <c r="Z67" i="7" s="1"/>
  <c r="AB66" i="7"/>
  <c r="B108" i="7"/>
  <c r="C107" i="7"/>
  <c r="AA107" i="7" s="1"/>
  <c r="L75" i="7" l="1"/>
  <c r="M74" i="7"/>
  <c r="D74" i="7" s="1"/>
  <c r="U50" i="7"/>
  <c r="W50" i="7" s="1"/>
  <c r="S66" i="7"/>
  <c r="Q67" i="7" s="1"/>
  <c r="P66" i="7"/>
  <c r="R65" i="7"/>
  <c r="O73" i="7"/>
  <c r="AC67" i="7"/>
  <c r="Z68" i="7" s="1"/>
  <c r="AB67" i="7"/>
  <c r="F30" i="7"/>
  <c r="H30" i="7"/>
  <c r="B109" i="7"/>
  <c r="C108" i="7"/>
  <c r="AA108" i="7" s="1"/>
  <c r="I30" i="7"/>
  <c r="L76" i="7" l="1"/>
  <c r="M75" i="7"/>
  <c r="D75" i="7" s="1"/>
  <c r="R66" i="7"/>
  <c r="S67" i="7"/>
  <c r="Q68" i="7" s="1"/>
  <c r="P67" i="7"/>
  <c r="O74" i="7"/>
  <c r="V50" i="7"/>
  <c r="X50" i="7" s="1"/>
  <c r="AC68" i="7"/>
  <c r="Z69" i="7" s="1"/>
  <c r="AB68" i="7"/>
  <c r="B110" i="7"/>
  <c r="C109" i="7"/>
  <c r="AA109" i="7" s="1"/>
  <c r="E31" i="7"/>
  <c r="L77" i="7" l="1"/>
  <c r="M76" i="7"/>
  <c r="D76" i="7" s="1"/>
  <c r="U51" i="7"/>
  <c r="W51" i="7" s="1"/>
  <c r="V51" i="7" s="1"/>
  <c r="X51" i="7" s="1"/>
  <c r="S68" i="7"/>
  <c r="Q69" i="7" s="1"/>
  <c r="P68" i="7"/>
  <c r="R67" i="7"/>
  <c r="O75" i="7"/>
  <c r="AC69" i="7"/>
  <c r="Z70" i="7" s="1"/>
  <c r="AB69" i="7"/>
  <c r="B111" i="7"/>
  <c r="C110" i="7"/>
  <c r="AA110" i="7" s="1"/>
  <c r="H31" i="7"/>
  <c r="L78" i="7" l="1"/>
  <c r="M77" i="7"/>
  <c r="D77" i="7" s="1"/>
  <c r="U52" i="7"/>
  <c r="W52" i="7" s="1"/>
  <c r="R68" i="7"/>
  <c r="S69" i="7"/>
  <c r="Q70" i="7" s="1"/>
  <c r="P69" i="7"/>
  <c r="O76" i="7"/>
  <c r="AC70" i="7"/>
  <c r="Z71" i="7" s="1"/>
  <c r="AB70" i="7"/>
  <c r="B112" i="7"/>
  <c r="C111" i="7"/>
  <c r="AA111" i="7" s="1"/>
  <c r="F31" i="7"/>
  <c r="L79" i="7" l="1"/>
  <c r="M78" i="7"/>
  <c r="D78" i="7" s="1"/>
  <c r="R69" i="7"/>
  <c r="S70" i="7"/>
  <c r="Q71" i="7" s="1"/>
  <c r="P70" i="7"/>
  <c r="O77" i="7"/>
  <c r="V52" i="7"/>
  <c r="X52" i="7" s="1"/>
  <c r="AC71" i="7"/>
  <c r="Z72" i="7" s="1"/>
  <c r="AB71" i="7"/>
  <c r="B113" i="7"/>
  <c r="C112" i="7"/>
  <c r="AA112" i="7" s="1"/>
  <c r="I31" i="7"/>
  <c r="L80" i="7" l="1"/>
  <c r="M79" i="7"/>
  <c r="D79" i="7" s="1"/>
  <c r="U53" i="7"/>
  <c r="W53" i="7" s="1"/>
  <c r="R70" i="7"/>
  <c r="S71" i="7"/>
  <c r="Q72" i="7" s="1"/>
  <c r="P71" i="7"/>
  <c r="O78" i="7"/>
  <c r="AC72" i="7"/>
  <c r="Z73" i="7" s="1"/>
  <c r="AB72" i="7"/>
  <c r="B114" i="7"/>
  <c r="C113" i="7"/>
  <c r="AA113" i="7" s="1"/>
  <c r="E32" i="7"/>
  <c r="L81" i="7" l="1"/>
  <c r="M80" i="7"/>
  <c r="D80" i="7" s="1"/>
  <c r="V53" i="7"/>
  <c r="X53" i="7" s="1"/>
  <c r="U54" i="7" s="1"/>
  <c r="R71" i="7"/>
  <c r="S72" i="7"/>
  <c r="Q73" i="7" s="1"/>
  <c r="P72" i="7"/>
  <c r="O79" i="7"/>
  <c r="AC73" i="7"/>
  <c r="Z74" i="7" s="1"/>
  <c r="AB73" i="7"/>
  <c r="B115" i="7"/>
  <c r="C114" i="7"/>
  <c r="AA114" i="7" s="1"/>
  <c r="H32" i="7"/>
  <c r="L82" i="7" l="1"/>
  <c r="M81" i="7"/>
  <c r="D81" i="7" s="1"/>
  <c r="W54" i="7"/>
  <c r="V54" i="7" s="1"/>
  <c r="X54" i="7" s="1"/>
  <c r="U55" i="7" s="1"/>
  <c r="W55" i="7" s="1"/>
  <c r="S73" i="7"/>
  <c r="Q74" i="7" s="1"/>
  <c r="P73" i="7"/>
  <c r="R72" i="7"/>
  <c r="O80" i="7"/>
  <c r="AC74" i="7"/>
  <c r="Z75" i="7" s="1"/>
  <c r="AB74" i="7"/>
  <c r="B116" i="7"/>
  <c r="C115" i="7"/>
  <c r="AA115" i="7" s="1"/>
  <c r="F32" i="7"/>
  <c r="L83" i="7" l="1"/>
  <c r="M82" i="7"/>
  <c r="D82" i="7" s="1"/>
  <c r="R73" i="7"/>
  <c r="S74" i="7"/>
  <c r="Q75" i="7" s="1"/>
  <c r="P74" i="7"/>
  <c r="O81" i="7"/>
  <c r="V55" i="7"/>
  <c r="X55" i="7" s="1"/>
  <c r="AB75" i="7"/>
  <c r="AC75" i="7"/>
  <c r="Z76" i="7" s="1"/>
  <c r="B117" i="7"/>
  <c r="C116" i="7"/>
  <c r="AA116" i="7" s="1"/>
  <c r="I32" i="7"/>
  <c r="L84" i="7" l="1"/>
  <c r="M83" i="7"/>
  <c r="D83" i="7" s="1"/>
  <c r="U56" i="7"/>
  <c r="W56" i="7" s="1"/>
  <c r="V56" i="7" s="1"/>
  <c r="X56" i="7" s="1"/>
  <c r="S75" i="7"/>
  <c r="Q76" i="7" s="1"/>
  <c r="P75" i="7"/>
  <c r="R74" i="7"/>
  <c r="O82" i="7"/>
  <c r="AC76" i="7"/>
  <c r="Z77" i="7" s="1"/>
  <c r="AB76" i="7"/>
  <c r="B118" i="7"/>
  <c r="C117" i="7"/>
  <c r="AA117" i="7" s="1"/>
  <c r="E33" i="7"/>
  <c r="L85" i="7" l="1"/>
  <c r="M84" i="7"/>
  <c r="D84" i="7" s="1"/>
  <c r="U57" i="7"/>
  <c r="W57" i="7" s="1"/>
  <c r="V57" i="7" s="1"/>
  <c r="X57" i="7" s="1"/>
  <c r="R75" i="7"/>
  <c r="S76" i="7"/>
  <c r="Q77" i="7" s="1"/>
  <c r="P76" i="7"/>
  <c r="O83" i="7"/>
  <c r="AC77" i="7"/>
  <c r="Z78" i="7" s="1"/>
  <c r="AB77" i="7"/>
  <c r="B119" i="7"/>
  <c r="C118" i="7"/>
  <c r="AA118" i="7" s="1"/>
  <c r="H33" i="7"/>
  <c r="L86" i="7" l="1"/>
  <c r="M85" i="7"/>
  <c r="D85" i="7" s="1"/>
  <c r="U58" i="7"/>
  <c r="W58" i="7" s="1"/>
  <c r="V58" i="7" s="1"/>
  <c r="X58" i="7" s="1"/>
  <c r="S77" i="7"/>
  <c r="Q78" i="7" s="1"/>
  <c r="P77" i="7"/>
  <c r="R76" i="7"/>
  <c r="O84" i="7"/>
  <c r="AC78" i="7"/>
  <c r="Z79" i="7" s="1"/>
  <c r="AB78" i="7"/>
  <c r="F33" i="7"/>
  <c r="B120" i="7"/>
  <c r="C119" i="7"/>
  <c r="AA119" i="7" s="1"/>
  <c r="L87" i="7" l="1"/>
  <c r="M86" i="7"/>
  <c r="D86" i="7" s="1"/>
  <c r="U59" i="7"/>
  <c r="W59" i="7" s="1"/>
  <c r="V59" i="7" s="1"/>
  <c r="X59" i="7" s="1"/>
  <c r="R77" i="7"/>
  <c r="S78" i="7"/>
  <c r="Q79" i="7" s="1"/>
  <c r="P78" i="7"/>
  <c r="O85" i="7"/>
  <c r="AC79" i="7"/>
  <c r="Z80" i="7" s="1"/>
  <c r="AB79" i="7"/>
  <c r="I33" i="7"/>
  <c r="B121" i="7"/>
  <c r="C120" i="7"/>
  <c r="AA120" i="7" s="1"/>
  <c r="L88" i="7" l="1"/>
  <c r="M87" i="7"/>
  <c r="D87" i="7" s="1"/>
  <c r="U60" i="7"/>
  <c r="W60" i="7" s="1"/>
  <c r="S79" i="7"/>
  <c r="Q80" i="7" s="1"/>
  <c r="P79" i="7"/>
  <c r="R78" i="7"/>
  <c r="O86" i="7"/>
  <c r="AC80" i="7"/>
  <c r="Z81" i="7" s="1"/>
  <c r="AB80" i="7"/>
  <c r="H34" i="7"/>
  <c r="E34" i="7"/>
  <c r="B122" i="7"/>
  <c r="C121" i="7"/>
  <c r="AA121" i="7" s="1"/>
  <c r="L89" i="7" l="1"/>
  <c r="M88" i="7"/>
  <c r="D88" i="7" s="1"/>
  <c r="R79" i="7"/>
  <c r="S80" i="7"/>
  <c r="Q81" i="7" s="1"/>
  <c r="P80" i="7"/>
  <c r="O87" i="7"/>
  <c r="V60" i="7"/>
  <c r="X60" i="7" s="1"/>
  <c r="AC81" i="7"/>
  <c r="Z82" i="7" s="1"/>
  <c r="AB81" i="7"/>
  <c r="F34" i="7"/>
  <c r="B123" i="7"/>
  <c r="C122" i="7"/>
  <c r="AA122" i="7" s="1"/>
  <c r="I34" i="7"/>
  <c r="L90" i="7" l="1"/>
  <c r="M89" i="7"/>
  <c r="D89" i="7" s="1"/>
  <c r="U61" i="7"/>
  <c r="W61" i="7" s="1"/>
  <c r="V61" i="7" s="1"/>
  <c r="X61" i="7" s="1"/>
  <c r="R80" i="7"/>
  <c r="S81" i="7"/>
  <c r="Q82" i="7" s="1"/>
  <c r="P81" i="7"/>
  <c r="O88" i="7"/>
  <c r="AC82" i="7"/>
  <c r="Z83" i="7" s="1"/>
  <c r="AB82" i="7"/>
  <c r="B124" i="7"/>
  <c r="C123" i="7"/>
  <c r="AA123" i="7" s="1"/>
  <c r="L91" i="7" l="1"/>
  <c r="M90" i="7"/>
  <c r="D90" i="7" s="1"/>
  <c r="U62" i="7"/>
  <c r="W62" i="7" s="1"/>
  <c r="V62" i="7" s="1"/>
  <c r="X62" i="7" s="1"/>
  <c r="S82" i="7"/>
  <c r="Q83" i="7" s="1"/>
  <c r="P82" i="7"/>
  <c r="R81" i="7"/>
  <c r="O89" i="7"/>
  <c r="AC83" i="7"/>
  <c r="Z84" i="7" s="1"/>
  <c r="AB83" i="7"/>
  <c r="H35" i="7"/>
  <c r="E35" i="7"/>
  <c r="B125" i="7"/>
  <c r="C124" i="7"/>
  <c r="AA124" i="7" s="1"/>
  <c r="F35" i="7"/>
  <c r="L92" i="7" l="1"/>
  <c r="M91" i="7"/>
  <c r="D91" i="7" s="1"/>
  <c r="U63" i="7"/>
  <c r="W63" i="7" s="1"/>
  <c r="R82" i="7"/>
  <c r="S83" i="7"/>
  <c r="Q84" i="7" s="1"/>
  <c r="P83" i="7"/>
  <c r="O90" i="7"/>
  <c r="AC84" i="7"/>
  <c r="Z85" i="7" s="1"/>
  <c r="AB84" i="7"/>
  <c r="B126" i="7"/>
  <c r="C125" i="7"/>
  <c r="AA125" i="7" s="1"/>
  <c r="I35" i="7"/>
  <c r="L93" i="7" l="1"/>
  <c r="M92" i="7"/>
  <c r="D92" i="7" s="1"/>
  <c r="S84" i="7"/>
  <c r="Q85" i="7" s="1"/>
  <c r="P84" i="7"/>
  <c r="R83" i="7"/>
  <c r="O91" i="7"/>
  <c r="V63" i="7"/>
  <c r="X63" i="7" s="1"/>
  <c r="AC85" i="7"/>
  <c r="Z86" i="7" s="1"/>
  <c r="AB85" i="7"/>
  <c r="B127" i="7"/>
  <c r="C126" i="7"/>
  <c r="AA126" i="7" s="1"/>
  <c r="L94" i="7" l="1"/>
  <c r="M93" i="7"/>
  <c r="D93" i="7" s="1"/>
  <c r="U64" i="7"/>
  <c r="W64" i="7" s="1"/>
  <c r="V64" i="7" s="1"/>
  <c r="X64" i="7" s="1"/>
  <c r="R84" i="7"/>
  <c r="S85" i="7"/>
  <c r="Q86" i="7" s="1"/>
  <c r="P85" i="7"/>
  <c r="O92" i="7"/>
  <c r="AC86" i="7"/>
  <c r="Z87" i="7" s="1"/>
  <c r="AB86" i="7"/>
  <c r="H36" i="7"/>
  <c r="E36" i="7"/>
  <c r="B128" i="7"/>
  <c r="C127" i="7"/>
  <c r="AA127" i="7" s="1"/>
  <c r="F36" i="7"/>
  <c r="L95" i="7" l="1"/>
  <c r="M94" i="7"/>
  <c r="D94" i="7" s="1"/>
  <c r="U65" i="7"/>
  <c r="W65" i="7" s="1"/>
  <c r="V65" i="7" s="1"/>
  <c r="X65" i="7" s="1"/>
  <c r="S86" i="7"/>
  <c r="Q87" i="7" s="1"/>
  <c r="P86" i="7"/>
  <c r="R85" i="7"/>
  <c r="O93" i="7"/>
  <c r="AC87" i="7"/>
  <c r="Z88" i="7" s="1"/>
  <c r="AB87" i="7"/>
  <c r="B129" i="7"/>
  <c r="C128" i="7"/>
  <c r="AA128" i="7" s="1"/>
  <c r="I36" i="7"/>
  <c r="L96" i="7" l="1"/>
  <c r="M95" i="7"/>
  <c r="D95" i="7" s="1"/>
  <c r="U66" i="7"/>
  <c r="W66" i="7" s="1"/>
  <c r="V66" i="7" s="1"/>
  <c r="X66" i="7" s="1"/>
  <c r="R86" i="7"/>
  <c r="S87" i="7"/>
  <c r="Q88" i="7" s="1"/>
  <c r="P87" i="7"/>
  <c r="O94" i="7"/>
  <c r="AC88" i="7"/>
  <c r="Z89" i="7" s="1"/>
  <c r="AB88" i="7"/>
  <c r="B130" i="7"/>
  <c r="C129" i="7"/>
  <c r="AA129" i="7" s="1"/>
  <c r="L97" i="7" l="1"/>
  <c r="M96" i="7"/>
  <c r="D96" i="7" s="1"/>
  <c r="U67" i="7"/>
  <c r="W67" i="7" s="1"/>
  <c r="V67" i="7" s="1"/>
  <c r="X67" i="7" s="1"/>
  <c r="R87" i="7"/>
  <c r="S88" i="7"/>
  <c r="Q89" i="7" s="1"/>
  <c r="P88" i="7"/>
  <c r="O95" i="7"/>
  <c r="AC89" i="7"/>
  <c r="Z90" i="7" s="1"/>
  <c r="AB89" i="7"/>
  <c r="H37" i="7"/>
  <c r="E37" i="7"/>
  <c r="B131" i="7"/>
  <c r="C130" i="7"/>
  <c r="AA130" i="7" s="1"/>
  <c r="F37" i="7"/>
  <c r="L98" i="7" l="1"/>
  <c r="M97" i="7"/>
  <c r="D97" i="7" s="1"/>
  <c r="U68" i="7"/>
  <c r="W68" i="7" s="1"/>
  <c r="V68" i="7" s="1"/>
  <c r="X68" i="7" s="1"/>
  <c r="S89" i="7"/>
  <c r="Q90" i="7" s="1"/>
  <c r="P89" i="7"/>
  <c r="R88" i="7"/>
  <c r="O96" i="7"/>
  <c r="AC90" i="7"/>
  <c r="Z91" i="7" s="1"/>
  <c r="AB90" i="7"/>
  <c r="B132" i="7"/>
  <c r="C131" i="7"/>
  <c r="AA131" i="7" s="1"/>
  <c r="I37" i="7"/>
  <c r="L99" i="7" l="1"/>
  <c r="M98" i="7"/>
  <c r="D98" i="7" s="1"/>
  <c r="U69" i="7"/>
  <c r="W69" i="7" s="1"/>
  <c r="R89" i="7"/>
  <c r="S90" i="7"/>
  <c r="Q91" i="7" s="1"/>
  <c r="P90" i="7"/>
  <c r="O97" i="7"/>
  <c r="AC91" i="7"/>
  <c r="Z92" i="7" s="1"/>
  <c r="AB91" i="7"/>
  <c r="B133" i="7"/>
  <c r="C132" i="7"/>
  <c r="AA132" i="7" s="1"/>
  <c r="L100" i="7" l="1"/>
  <c r="M99" i="7"/>
  <c r="D99" i="7" s="1"/>
  <c r="S91" i="7"/>
  <c r="Q92" i="7" s="1"/>
  <c r="P91" i="7"/>
  <c r="R90" i="7"/>
  <c r="O98" i="7"/>
  <c r="V69" i="7"/>
  <c r="X69" i="7" s="1"/>
  <c r="AC92" i="7"/>
  <c r="Z93" i="7" s="1"/>
  <c r="AB92" i="7"/>
  <c r="H38" i="7"/>
  <c r="E38" i="7"/>
  <c r="B134" i="7"/>
  <c r="C133" i="7"/>
  <c r="AA133" i="7" s="1"/>
  <c r="F38" i="7"/>
  <c r="L101" i="7" l="1"/>
  <c r="M100" i="7"/>
  <c r="D100" i="7" s="1"/>
  <c r="U70" i="7"/>
  <c r="W70" i="7" s="1"/>
  <c r="V70" i="7" s="1"/>
  <c r="X70" i="7" s="1"/>
  <c r="R91" i="7"/>
  <c r="S92" i="7"/>
  <c r="Q93" i="7" s="1"/>
  <c r="P92" i="7"/>
  <c r="O99" i="7"/>
  <c r="AC93" i="7"/>
  <c r="Z94" i="7" s="1"/>
  <c r="AB93" i="7"/>
  <c r="B135" i="7"/>
  <c r="C135" i="7" s="1"/>
  <c r="AA135" i="7" s="1"/>
  <c r="C134" i="7"/>
  <c r="AA134" i="7" s="1"/>
  <c r="I38" i="7"/>
  <c r="L102" i="7" l="1"/>
  <c r="M101" i="7"/>
  <c r="D101" i="7" s="1"/>
  <c r="U71" i="7"/>
  <c r="W71" i="7" s="1"/>
  <c r="V71" i="7" s="1"/>
  <c r="X71" i="7" s="1"/>
  <c r="S93" i="7"/>
  <c r="Q94" i="7" s="1"/>
  <c r="P93" i="7"/>
  <c r="R92" i="7"/>
  <c r="O100" i="7"/>
  <c r="AC94" i="7"/>
  <c r="Z95" i="7" s="1"/>
  <c r="AB94" i="7"/>
  <c r="B136" i="7"/>
  <c r="L103" i="7" l="1"/>
  <c r="M102" i="7"/>
  <c r="D102" i="7" s="1"/>
  <c r="U72" i="7"/>
  <c r="W72" i="7" s="1"/>
  <c r="R93" i="7"/>
  <c r="S94" i="7"/>
  <c r="Q95" i="7" s="1"/>
  <c r="P94" i="7"/>
  <c r="O101" i="7"/>
  <c r="AC95" i="7"/>
  <c r="Z96" i="7" s="1"/>
  <c r="AB95" i="7"/>
  <c r="E39" i="7"/>
  <c r="B137" i="7"/>
  <c r="C136" i="7"/>
  <c r="AA136" i="7" s="1"/>
  <c r="M103" i="7" l="1"/>
  <c r="D103" i="7" s="1"/>
  <c r="L104" i="7"/>
  <c r="S95" i="7"/>
  <c r="Q96" i="7" s="1"/>
  <c r="P95" i="7"/>
  <c r="R94" i="7"/>
  <c r="O102" i="7"/>
  <c r="V72" i="7"/>
  <c r="X72" i="7" s="1"/>
  <c r="AC96" i="7"/>
  <c r="Z97" i="7" s="1"/>
  <c r="AB96" i="7"/>
  <c r="F39" i="7"/>
  <c r="H39" i="7"/>
  <c r="B138" i="7"/>
  <c r="C137" i="7"/>
  <c r="AA137" i="7" s="1"/>
  <c r="I39" i="7"/>
  <c r="M104" i="7" l="1"/>
  <c r="D104" i="7" s="1"/>
  <c r="L105" i="7"/>
  <c r="U73" i="7"/>
  <c r="W73" i="7" s="1"/>
  <c r="R95" i="7"/>
  <c r="S96" i="7"/>
  <c r="Q97" i="7" s="1"/>
  <c r="P96" i="7"/>
  <c r="O103" i="7"/>
  <c r="AC97" i="7"/>
  <c r="Z98" i="7" s="1"/>
  <c r="AB97" i="7"/>
  <c r="B139" i="7"/>
  <c r="C138" i="7"/>
  <c r="AA138" i="7" s="1"/>
  <c r="M105" i="7" l="1"/>
  <c r="D105" i="7" s="1"/>
  <c r="L106" i="7"/>
  <c r="S97" i="7"/>
  <c r="Q98" i="7" s="1"/>
  <c r="P97" i="7"/>
  <c r="R96" i="7"/>
  <c r="O104" i="7"/>
  <c r="V73" i="7"/>
  <c r="X73" i="7" s="1"/>
  <c r="AC98" i="7"/>
  <c r="Z99" i="7" s="1"/>
  <c r="AB98" i="7"/>
  <c r="E40" i="7"/>
  <c r="B140" i="7"/>
  <c r="C139" i="7"/>
  <c r="AA139" i="7" s="1"/>
  <c r="H40" i="7"/>
  <c r="M106" i="7" l="1"/>
  <c r="D106" i="7" s="1"/>
  <c r="L107" i="7"/>
  <c r="U74" i="7"/>
  <c r="W74" i="7" s="1"/>
  <c r="V74" i="7" s="1"/>
  <c r="X74" i="7" s="1"/>
  <c r="R97" i="7"/>
  <c r="S98" i="7"/>
  <c r="Q99" i="7" s="1"/>
  <c r="P98" i="7"/>
  <c r="O105" i="7"/>
  <c r="AC99" i="7"/>
  <c r="Z100" i="7" s="1"/>
  <c r="AB99" i="7"/>
  <c r="B141" i="7"/>
  <c r="C140" i="7"/>
  <c r="AA140" i="7" s="1"/>
  <c r="F40" i="7"/>
  <c r="M107" i="7" l="1"/>
  <c r="D107" i="7" s="1"/>
  <c r="L108" i="7"/>
  <c r="U75" i="7"/>
  <c r="S99" i="7"/>
  <c r="Q100" i="7" s="1"/>
  <c r="P99" i="7"/>
  <c r="R98" i="7"/>
  <c r="O106" i="7"/>
  <c r="AC100" i="7"/>
  <c r="Z101" i="7" s="1"/>
  <c r="AB100" i="7"/>
  <c r="B142" i="7"/>
  <c r="C141" i="7"/>
  <c r="AA141" i="7" s="1"/>
  <c r="I40" i="7"/>
  <c r="M108" i="7" l="1"/>
  <c r="D108" i="7" s="1"/>
  <c r="L109" i="7"/>
  <c r="W75" i="7"/>
  <c r="V75" i="7" s="1"/>
  <c r="X75" i="7" s="1"/>
  <c r="R99" i="7"/>
  <c r="S100" i="7"/>
  <c r="Q101" i="7" s="1"/>
  <c r="P100" i="7"/>
  <c r="O107" i="7"/>
  <c r="AC101" i="7"/>
  <c r="Z102" i="7" s="1"/>
  <c r="AB101" i="7"/>
  <c r="B143" i="7"/>
  <c r="C142" i="7"/>
  <c r="AA142" i="7" s="1"/>
  <c r="M109" i="7" l="1"/>
  <c r="D109" i="7" s="1"/>
  <c r="L110" i="7"/>
  <c r="U76" i="7"/>
  <c r="S101" i="7"/>
  <c r="Q102" i="7" s="1"/>
  <c r="P101" i="7"/>
  <c r="R100" i="7"/>
  <c r="O108" i="7"/>
  <c r="AC102" i="7"/>
  <c r="Z103" i="7" s="1"/>
  <c r="AB102" i="7"/>
  <c r="E41" i="7"/>
  <c r="B144" i="7"/>
  <c r="C143" i="7"/>
  <c r="AA143" i="7" s="1"/>
  <c r="H41" i="7"/>
  <c r="M110" i="7" l="1"/>
  <c r="D110" i="7" s="1"/>
  <c r="L111" i="7"/>
  <c r="W76" i="7"/>
  <c r="V76" i="7" s="1"/>
  <c r="X76" i="7" s="1"/>
  <c r="R101" i="7"/>
  <c r="S102" i="7"/>
  <c r="Q103" i="7" s="1"/>
  <c r="P102" i="7"/>
  <c r="O109" i="7"/>
  <c r="AB103" i="7"/>
  <c r="AC103" i="7"/>
  <c r="Z104" i="7" s="1"/>
  <c r="B145" i="7"/>
  <c r="C144" i="7"/>
  <c r="AA144" i="7" s="1"/>
  <c r="F41" i="7"/>
  <c r="M111" i="7" l="1"/>
  <c r="D111" i="7" s="1"/>
  <c r="L112" i="7"/>
  <c r="U77" i="7"/>
  <c r="W77" i="7" s="1"/>
  <c r="V77" i="7" s="1"/>
  <c r="X77" i="7" s="1"/>
  <c r="S103" i="7"/>
  <c r="Q104" i="7" s="1"/>
  <c r="P103" i="7"/>
  <c r="R102" i="7"/>
  <c r="O110" i="7"/>
  <c r="AC104" i="7"/>
  <c r="Z105" i="7" s="1"/>
  <c r="AB104" i="7"/>
  <c r="B146" i="7"/>
  <c r="C145" i="7"/>
  <c r="AA145" i="7" s="1"/>
  <c r="I41" i="7"/>
  <c r="M112" i="7" l="1"/>
  <c r="D112" i="7" s="1"/>
  <c r="L113" i="7"/>
  <c r="U78" i="7"/>
  <c r="W78" i="7" s="1"/>
  <c r="V78" i="7" s="1"/>
  <c r="X78" i="7" s="1"/>
  <c r="R103" i="7"/>
  <c r="S104" i="7"/>
  <c r="Q105" i="7" s="1"/>
  <c r="P104" i="7"/>
  <c r="O111" i="7"/>
  <c r="AC105" i="7"/>
  <c r="Z106" i="7" s="1"/>
  <c r="AB105" i="7"/>
  <c r="B147" i="7"/>
  <c r="C146" i="7"/>
  <c r="AA146" i="7" s="1"/>
  <c r="M113" i="7" l="1"/>
  <c r="D113" i="7" s="1"/>
  <c r="L114" i="7"/>
  <c r="U79" i="7"/>
  <c r="W79" i="7" s="1"/>
  <c r="V79" i="7" s="1"/>
  <c r="X79" i="7" s="1"/>
  <c r="R104" i="7"/>
  <c r="S105" i="7"/>
  <c r="Q106" i="7" s="1"/>
  <c r="P105" i="7"/>
  <c r="O112" i="7"/>
  <c r="AC106" i="7"/>
  <c r="Z107" i="7" s="1"/>
  <c r="AB106" i="7"/>
  <c r="E42" i="7"/>
  <c r="B148" i="7"/>
  <c r="C147" i="7"/>
  <c r="AA147" i="7" s="1"/>
  <c r="H42" i="7"/>
  <c r="M114" i="7" l="1"/>
  <c r="D114" i="7" s="1"/>
  <c r="L115" i="7"/>
  <c r="U80" i="7"/>
  <c r="W80" i="7" s="1"/>
  <c r="V80" i="7" s="1"/>
  <c r="X80" i="7" s="1"/>
  <c r="S106" i="7"/>
  <c r="Q107" i="7" s="1"/>
  <c r="P106" i="7"/>
  <c r="R105" i="7"/>
  <c r="O113" i="7"/>
  <c r="AC107" i="7"/>
  <c r="Z108" i="7" s="1"/>
  <c r="AB107" i="7"/>
  <c r="B149" i="7"/>
  <c r="C148" i="7"/>
  <c r="AA148" i="7" s="1"/>
  <c r="F42" i="7"/>
  <c r="M115" i="7" l="1"/>
  <c r="D115" i="7" s="1"/>
  <c r="L116" i="7"/>
  <c r="U81" i="7"/>
  <c r="W81" i="7" s="1"/>
  <c r="R106" i="7"/>
  <c r="S107" i="7"/>
  <c r="Q108" i="7" s="1"/>
  <c r="P107" i="7"/>
  <c r="O114" i="7"/>
  <c r="AC108" i="7"/>
  <c r="Z109" i="7" s="1"/>
  <c r="AB108" i="7"/>
  <c r="B150" i="7"/>
  <c r="C149" i="7"/>
  <c r="AA149" i="7" s="1"/>
  <c r="I42" i="7"/>
  <c r="M116" i="7" l="1"/>
  <c r="D116" i="7" s="1"/>
  <c r="L117" i="7"/>
  <c r="V81" i="7"/>
  <c r="X81" i="7" s="1"/>
  <c r="R107" i="7"/>
  <c r="S108" i="7"/>
  <c r="Q109" i="7" s="1"/>
  <c r="P108" i="7"/>
  <c r="O115" i="7"/>
  <c r="AC109" i="7"/>
  <c r="Z110" i="7" s="1"/>
  <c r="AB109" i="7"/>
  <c r="B151" i="7"/>
  <c r="C150" i="7"/>
  <c r="AA150" i="7" s="1"/>
  <c r="E43" i="7"/>
  <c r="M117" i="7" l="1"/>
  <c r="D117" i="7" s="1"/>
  <c r="L118" i="7"/>
  <c r="U82" i="7"/>
  <c r="W82" i="7" s="1"/>
  <c r="V82" i="7" s="1"/>
  <c r="X82" i="7" s="1"/>
  <c r="R108" i="7"/>
  <c r="S109" i="7"/>
  <c r="Q110" i="7" s="1"/>
  <c r="P109" i="7"/>
  <c r="O116" i="7"/>
  <c r="AC110" i="7"/>
  <c r="Z111" i="7" s="1"/>
  <c r="AB110" i="7"/>
  <c r="H43" i="7"/>
  <c r="B152" i="7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C151" i="7"/>
  <c r="AA151" i="7" s="1"/>
  <c r="M118" i="7" l="1"/>
  <c r="D118" i="7" s="1"/>
  <c r="L119" i="7"/>
  <c r="U83" i="7"/>
  <c r="W83" i="7" s="1"/>
  <c r="V83" i="7" s="1"/>
  <c r="X83" i="7" s="1"/>
  <c r="S110" i="7"/>
  <c r="Q111" i="7" s="1"/>
  <c r="P110" i="7"/>
  <c r="R109" i="7"/>
  <c r="O117" i="7"/>
  <c r="AC111" i="7"/>
  <c r="Z112" i="7" s="1"/>
  <c r="AB111" i="7"/>
  <c r="F43" i="7"/>
  <c r="B249" i="7"/>
  <c r="B250" i="7" s="1"/>
  <c r="B251" i="7" s="1"/>
  <c r="B252" i="7" s="1"/>
  <c r="B253" i="7" s="1"/>
  <c r="B254" i="7" s="1"/>
  <c r="C254" i="7" s="1"/>
  <c r="AA254" i="7" s="1"/>
  <c r="C152" i="7"/>
  <c r="AA152" i="7" s="1"/>
  <c r="M119" i="7" l="1"/>
  <c r="D119" i="7" s="1"/>
  <c r="L120" i="7"/>
  <c r="U84" i="7"/>
  <c r="W84" i="7" s="1"/>
  <c r="V84" i="7" s="1"/>
  <c r="X84" i="7" s="1"/>
  <c r="R110" i="7"/>
  <c r="S111" i="7"/>
  <c r="Q112" i="7" s="1"/>
  <c r="P111" i="7"/>
  <c r="O118" i="7"/>
  <c r="AC112" i="7"/>
  <c r="Z113" i="7" s="1"/>
  <c r="AB112" i="7"/>
  <c r="I43" i="7"/>
  <c r="C252" i="7"/>
  <c r="AA252" i="7" s="1"/>
  <c r="C251" i="7"/>
  <c r="AA251" i="7" s="1"/>
  <c r="C153" i="7"/>
  <c r="AA153" i="7" s="1"/>
  <c r="M120" i="7" l="1"/>
  <c r="D120" i="7" s="1"/>
  <c r="L121" i="7"/>
  <c r="U85" i="7"/>
  <c r="W85" i="7" s="1"/>
  <c r="V85" i="7" s="1"/>
  <c r="X85" i="7" s="1"/>
  <c r="S112" i="7"/>
  <c r="Q113" i="7" s="1"/>
  <c r="P112" i="7"/>
  <c r="R111" i="7"/>
  <c r="O119" i="7"/>
  <c r="AC113" i="7"/>
  <c r="Z114" i="7" s="1"/>
  <c r="AB113" i="7"/>
  <c r="E44" i="7"/>
  <c r="C154" i="7"/>
  <c r="AA154" i="7" s="1"/>
  <c r="M121" i="7" l="1"/>
  <c r="D121" i="7" s="1"/>
  <c r="L122" i="7"/>
  <c r="U86" i="7"/>
  <c r="W86" i="7" s="1"/>
  <c r="V86" i="7" s="1"/>
  <c r="X86" i="7" s="1"/>
  <c r="R112" i="7"/>
  <c r="S113" i="7"/>
  <c r="Q114" i="7" s="1"/>
  <c r="P113" i="7"/>
  <c r="O120" i="7"/>
  <c r="AC114" i="7"/>
  <c r="Z115" i="7" s="1"/>
  <c r="AB114" i="7"/>
  <c r="H44" i="7"/>
  <c r="C155" i="7"/>
  <c r="AA155" i="7" s="1"/>
  <c r="M122" i="7" l="1"/>
  <c r="D122" i="7" s="1"/>
  <c r="L123" i="7"/>
  <c r="U87" i="7"/>
  <c r="W87" i="7" s="1"/>
  <c r="V87" i="7" s="1"/>
  <c r="X87" i="7" s="1"/>
  <c r="R113" i="7"/>
  <c r="S114" i="7"/>
  <c r="Q115" i="7" s="1"/>
  <c r="P114" i="7"/>
  <c r="O121" i="7"/>
  <c r="AC115" i="7"/>
  <c r="Z116" i="7" s="1"/>
  <c r="AB115" i="7"/>
  <c r="F44" i="7"/>
  <c r="C156" i="7"/>
  <c r="AA156" i="7" s="1"/>
  <c r="M123" i="7" l="1"/>
  <c r="D123" i="7" s="1"/>
  <c r="L124" i="7"/>
  <c r="U88" i="7"/>
  <c r="W88" i="7" s="1"/>
  <c r="V88" i="7" s="1"/>
  <c r="X88" i="7" s="1"/>
  <c r="R114" i="7"/>
  <c r="S115" i="7"/>
  <c r="Q116" i="7" s="1"/>
  <c r="P115" i="7"/>
  <c r="O122" i="7"/>
  <c r="AC116" i="7"/>
  <c r="Z117" i="7" s="1"/>
  <c r="AB116" i="7"/>
  <c r="I44" i="7"/>
  <c r="C157" i="7"/>
  <c r="AA157" i="7" s="1"/>
  <c r="M124" i="7" l="1"/>
  <c r="D124" i="7" s="1"/>
  <c r="L125" i="7"/>
  <c r="U89" i="7"/>
  <c r="W89" i="7" s="1"/>
  <c r="S116" i="7"/>
  <c r="Q117" i="7" s="1"/>
  <c r="P116" i="7"/>
  <c r="R115" i="7"/>
  <c r="O123" i="7"/>
  <c r="AC117" i="7"/>
  <c r="Z118" i="7" s="1"/>
  <c r="AB117" i="7"/>
  <c r="E45" i="7"/>
  <c r="C158" i="7"/>
  <c r="AA158" i="7" s="1"/>
  <c r="M125" i="7" l="1"/>
  <c r="D125" i="7" s="1"/>
  <c r="L126" i="7"/>
  <c r="R116" i="7"/>
  <c r="S117" i="7"/>
  <c r="Q118" i="7" s="1"/>
  <c r="P117" i="7"/>
  <c r="O124" i="7"/>
  <c r="V89" i="7"/>
  <c r="X89" i="7" s="1"/>
  <c r="AC118" i="7"/>
  <c r="Z119" i="7" s="1"/>
  <c r="AB118" i="7"/>
  <c r="H45" i="7"/>
  <c r="C159" i="7"/>
  <c r="AA159" i="7" s="1"/>
  <c r="M126" i="7" l="1"/>
  <c r="D126" i="7" s="1"/>
  <c r="L127" i="7"/>
  <c r="U90" i="7"/>
  <c r="W90" i="7" s="1"/>
  <c r="R117" i="7"/>
  <c r="S118" i="7"/>
  <c r="Q119" i="7" s="1"/>
  <c r="P118" i="7"/>
  <c r="O125" i="7"/>
  <c r="AC119" i="7"/>
  <c r="Z120" i="7" s="1"/>
  <c r="AB119" i="7"/>
  <c r="F45" i="7"/>
  <c r="C160" i="7"/>
  <c r="AA160" i="7" s="1"/>
  <c r="M127" i="7" l="1"/>
  <c r="D127" i="7" s="1"/>
  <c r="L128" i="7"/>
  <c r="S119" i="7"/>
  <c r="Q120" i="7" s="1"/>
  <c r="P119" i="7"/>
  <c r="R118" i="7"/>
  <c r="O126" i="7"/>
  <c r="V90" i="7"/>
  <c r="X90" i="7" s="1"/>
  <c r="AC120" i="7"/>
  <c r="Z121" i="7" s="1"/>
  <c r="AB120" i="7"/>
  <c r="I45" i="7"/>
  <c r="C161" i="7"/>
  <c r="AA161" i="7" s="1"/>
  <c r="M128" i="7" l="1"/>
  <c r="D128" i="7" s="1"/>
  <c r="L129" i="7"/>
  <c r="U91" i="7"/>
  <c r="W91" i="7" s="1"/>
  <c r="R119" i="7"/>
  <c r="S120" i="7"/>
  <c r="Q121" i="7" s="1"/>
  <c r="P120" i="7"/>
  <c r="O127" i="7"/>
  <c r="AC121" i="7"/>
  <c r="Z122" i="7" s="1"/>
  <c r="AB121" i="7"/>
  <c r="E46" i="7"/>
  <c r="C162" i="7"/>
  <c r="AA162" i="7" s="1"/>
  <c r="M129" i="7" l="1"/>
  <c r="D129" i="7" s="1"/>
  <c r="L130" i="7"/>
  <c r="R120" i="7"/>
  <c r="S121" i="7"/>
  <c r="Q122" i="7" s="1"/>
  <c r="P121" i="7"/>
  <c r="O128" i="7"/>
  <c r="V91" i="7"/>
  <c r="X91" i="7" s="1"/>
  <c r="AC122" i="7"/>
  <c r="Z123" i="7" s="1"/>
  <c r="AB122" i="7"/>
  <c r="H46" i="7"/>
  <c r="C163" i="7"/>
  <c r="AA163" i="7" s="1"/>
  <c r="M130" i="7" l="1"/>
  <c r="D130" i="7" s="1"/>
  <c r="L131" i="7"/>
  <c r="U92" i="7"/>
  <c r="W92" i="7" s="1"/>
  <c r="V92" i="7" s="1"/>
  <c r="X92" i="7" s="1"/>
  <c r="S122" i="7"/>
  <c r="Q123" i="7" s="1"/>
  <c r="P122" i="7"/>
  <c r="R121" i="7"/>
  <c r="O129" i="7"/>
  <c r="AC123" i="7"/>
  <c r="Z124" i="7" s="1"/>
  <c r="AB123" i="7"/>
  <c r="F46" i="7"/>
  <c r="C164" i="7"/>
  <c r="AA164" i="7" s="1"/>
  <c r="M131" i="7" l="1"/>
  <c r="D131" i="7" s="1"/>
  <c r="L132" i="7"/>
  <c r="U93" i="7"/>
  <c r="W93" i="7" s="1"/>
  <c r="R122" i="7"/>
  <c r="S123" i="7"/>
  <c r="Q124" i="7" s="1"/>
  <c r="P123" i="7"/>
  <c r="O130" i="7"/>
  <c r="AC124" i="7"/>
  <c r="Z125" i="7" s="1"/>
  <c r="AB124" i="7"/>
  <c r="I46" i="7"/>
  <c r="C165" i="7"/>
  <c r="AA165" i="7" s="1"/>
  <c r="M132" i="7" l="1"/>
  <c r="D132" i="7" s="1"/>
  <c r="L133" i="7"/>
  <c r="S124" i="7"/>
  <c r="Q125" i="7" s="1"/>
  <c r="P124" i="7"/>
  <c r="R123" i="7"/>
  <c r="O131" i="7"/>
  <c r="V93" i="7"/>
  <c r="X93" i="7" s="1"/>
  <c r="AC125" i="7"/>
  <c r="Z126" i="7" s="1"/>
  <c r="AB125" i="7"/>
  <c r="E47" i="7"/>
  <c r="C166" i="7"/>
  <c r="AA166" i="7" s="1"/>
  <c r="M133" i="7" l="1"/>
  <c r="D133" i="7" s="1"/>
  <c r="L134" i="7"/>
  <c r="U94" i="7"/>
  <c r="W94" i="7" s="1"/>
  <c r="V94" i="7" s="1"/>
  <c r="X94" i="7" s="1"/>
  <c r="R124" i="7"/>
  <c r="S125" i="7"/>
  <c r="Q126" i="7" s="1"/>
  <c r="P125" i="7"/>
  <c r="O132" i="7"/>
  <c r="AC126" i="7"/>
  <c r="Z127" i="7" s="1"/>
  <c r="AB126" i="7"/>
  <c r="H47" i="7"/>
  <c r="C167" i="7"/>
  <c r="AA167" i="7" s="1"/>
  <c r="M134" i="7" l="1"/>
  <c r="D134" i="7" s="1"/>
  <c r="L135" i="7"/>
  <c r="U95" i="7"/>
  <c r="S126" i="7"/>
  <c r="Q127" i="7" s="1"/>
  <c r="P126" i="7"/>
  <c r="R125" i="7"/>
  <c r="O133" i="7"/>
  <c r="AC127" i="7"/>
  <c r="Z128" i="7" s="1"/>
  <c r="AB127" i="7"/>
  <c r="F47" i="7"/>
  <c r="C168" i="7"/>
  <c r="AA168" i="7" s="1"/>
  <c r="M135" i="7" l="1"/>
  <c r="D135" i="7" s="1"/>
  <c r="L136" i="7"/>
  <c r="W95" i="7"/>
  <c r="V95" i="7" s="1"/>
  <c r="X95" i="7" s="1"/>
  <c r="R126" i="7"/>
  <c r="S127" i="7"/>
  <c r="Q128" i="7" s="1"/>
  <c r="P127" i="7"/>
  <c r="O134" i="7"/>
  <c r="AC128" i="7"/>
  <c r="Z129" i="7" s="1"/>
  <c r="AB128" i="7"/>
  <c r="I47" i="7"/>
  <c r="C169" i="7"/>
  <c r="AA169" i="7" s="1"/>
  <c r="M136" i="7" l="1"/>
  <c r="D136" i="7" s="1"/>
  <c r="L137" i="7"/>
  <c r="U96" i="7"/>
  <c r="S128" i="7"/>
  <c r="Q129" i="7" s="1"/>
  <c r="P128" i="7"/>
  <c r="R127" i="7"/>
  <c r="O135" i="7"/>
  <c r="AC129" i="7"/>
  <c r="Z130" i="7" s="1"/>
  <c r="AB129" i="7"/>
  <c r="E48" i="7"/>
  <c r="C170" i="7"/>
  <c r="AA170" i="7" s="1"/>
  <c r="M137" i="7" l="1"/>
  <c r="D137" i="7" s="1"/>
  <c r="L138" i="7"/>
  <c r="W96" i="7"/>
  <c r="V96" i="7" s="1"/>
  <c r="X96" i="7" s="1"/>
  <c r="R128" i="7"/>
  <c r="S129" i="7"/>
  <c r="Q130" i="7" s="1"/>
  <c r="P129" i="7"/>
  <c r="O136" i="7"/>
  <c r="AC130" i="7"/>
  <c r="Z131" i="7" s="1"/>
  <c r="AB130" i="7"/>
  <c r="H48" i="7"/>
  <c r="C171" i="7"/>
  <c r="AA171" i="7" s="1"/>
  <c r="M138" i="7" l="1"/>
  <c r="D138" i="7" s="1"/>
  <c r="L139" i="7"/>
  <c r="U97" i="7"/>
  <c r="R129" i="7"/>
  <c r="S130" i="7"/>
  <c r="Q131" i="7" s="1"/>
  <c r="P130" i="7"/>
  <c r="O137" i="7"/>
  <c r="AC131" i="7"/>
  <c r="Z132" i="7" s="1"/>
  <c r="AB131" i="7"/>
  <c r="F48" i="7"/>
  <c r="C172" i="7"/>
  <c r="AA172" i="7" s="1"/>
  <c r="M139" i="7" l="1"/>
  <c r="D139" i="7" s="1"/>
  <c r="L140" i="7"/>
  <c r="W97" i="7"/>
  <c r="V97" i="7" s="1"/>
  <c r="X97" i="7" s="1"/>
  <c r="S131" i="7"/>
  <c r="Q132" i="7" s="1"/>
  <c r="P131" i="7"/>
  <c r="R130" i="7"/>
  <c r="O138" i="7"/>
  <c r="AC132" i="7"/>
  <c r="Z133" i="7" s="1"/>
  <c r="AB132" i="7"/>
  <c r="I48" i="7"/>
  <c r="C173" i="7"/>
  <c r="AA173" i="7" s="1"/>
  <c r="M140" i="7" l="1"/>
  <c r="D140" i="7" s="1"/>
  <c r="L141" i="7"/>
  <c r="U98" i="7"/>
  <c r="R131" i="7"/>
  <c r="S132" i="7"/>
  <c r="Q133" i="7" s="1"/>
  <c r="P132" i="7"/>
  <c r="O139" i="7"/>
  <c r="AC133" i="7"/>
  <c r="Z134" i="7" s="1"/>
  <c r="AB133" i="7"/>
  <c r="E49" i="7"/>
  <c r="C174" i="7"/>
  <c r="AA174" i="7" s="1"/>
  <c r="L142" i="7" l="1"/>
  <c r="M141" i="7"/>
  <c r="D141" i="7" s="1"/>
  <c r="W98" i="7"/>
  <c r="V98" i="7" s="1"/>
  <c r="X98" i="7" s="1"/>
  <c r="R132" i="7"/>
  <c r="S133" i="7"/>
  <c r="Q134" i="7" s="1"/>
  <c r="P133" i="7"/>
  <c r="O140" i="7"/>
  <c r="AC134" i="7"/>
  <c r="Z135" i="7" s="1"/>
  <c r="AB134" i="7"/>
  <c r="H49" i="7"/>
  <c r="C175" i="7"/>
  <c r="AA175" i="7" s="1"/>
  <c r="L143" i="7" l="1"/>
  <c r="M142" i="7"/>
  <c r="D142" i="7" s="1"/>
  <c r="U99" i="7"/>
  <c r="S134" i="7"/>
  <c r="Q135" i="7" s="1"/>
  <c r="P134" i="7"/>
  <c r="R133" i="7"/>
  <c r="O141" i="7"/>
  <c r="AC135" i="7"/>
  <c r="Z136" i="7" s="1"/>
  <c r="AB135" i="7"/>
  <c r="F49" i="7"/>
  <c r="C176" i="7"/>
  <c r="AA176" i="7" s="1"/>
  <c r="L144" i="7" l="1"/>
  <c r="M143" i="7"/>
  <c r="D143" i="7" s="1"/>
  <c r="W99" i="7"/>
  <c r="V99" i="7" s="1"/>
  <c r="X99" i="7" s="1"/>
  <c r="R134" i="7"/>
  <c r="S135" i="7"/>
  <c r="Q136" i="7" s="1"/>
  <c r="P135" i="7"/>
  <c r="O142" i="7"/>
  <c r="AC136" i="7"/>
  <c r="Z137" i="7" s="1"/>
  <c r="AB136" i="7"/>
  <c r="I49" i="7"/>
  <c r="E50" i="7"/>
  <c r="C177" i="7"/>
  <c r="AA177" i="7" s="1"/>
  <c r="L145" i="7" l="1"/>
  <c r="M144" i="7"/>
  <c r="D144" i="7" s="1"/>
  <c r="U100" i="7"/>
  <c r="S136" i="7"/>
  <c r="Q137" i="7" s="1"/>
  <c r="P136" i="7"/>
  <c r="R135" i="7"/>
  <c r="O143" i="7"/>
  <c r="AC137" i="7"/>
  <c r="Z138" i="7" s="1"/>
  <c r="AB137" i="7"/>
  <c r="H50" i="7"/>
  <c r="C178" i="7"/>
  <c r="AA178" i="7" s="1"/>
  <c r="L146" i="7" l="1"/>
  <c r="M145" i="7"/>
  <c r="D145" i="7" s="1"/>
  <c r="W100" i="7"/>
  <c r="V100" i="7" s="1"/>
  <c r="X100" i="7" s="1"/>
  <c r="R136" i="7"/>
  <c r="S137" i="7"/>
  <c r="Q138" i="7" s="1"/>
  <c r="P137" i="7"/>
  <c r="O144" i="7"/>
  <c r="AC138" i="7"/>
  <c r="Z139" i="7" s="1"/>
  <c r="AB138" i="7"/>
  <c r="F50" i="7"/>
  <c r="C179" i="7"/>
  <c r="AA179" i="7" s="1"/>
  <c r="L147" i="7" l="1"/>
  <c r="M146" i="7"/>
  <c r="D146" i="7" s="1"/>
  <c r="U101" i="7"/>
  <c r="R137" i="7"/>
  <c r="S138" i="7"/>
  <c r="Q139" i="7" s="1"/>
  <c r="P138" i="7"/>
  <c r="O145" i="7"/>
  <c r="AC139" i="7"/>
  <c r="Z140" i="7" s="1"/>
  <c r="AB139" i="7"/>
  <c r="I50" i="7"/>
  <c r="C180" i="7"/>
  <c r="AA180" i="7" s="1"/>
  <c r="L148" i="7" l="1"/>
  <c r="M147" i="7"/>
  <c r="D147" i="7" s="1"/>
  <c r="W101" i="7"/>
  <c r="V101" i="7" s="1"/>
  <c r="X101" i="7" s="1"/>
  <c r="S139" i="7"/>
  <c r="Q140" i="7" s="1"/>
  <c r="P139" i="7"/>
  <c r="R138" i="7"/>
  <c r="O146" i="7"/>
  <c r="AC140" i="7"/>
  <c r="Z141" i="7" s="1"/>
  <c r="AB140" i="7"/>
  <c r="E85" i="7"/>
  <c r="E51" i="7"/>
  <c r="C181" i="7"/>
  <c r="AA181" i="7" s="1"/>
  <c r="L149" i="7" l="1"/>
  <c r="M148" i="7"/>
  <c r="D148" i="7" s="1"/>
  <c r="U102" i="7"/>
  <c r="R139" i="7"/>
  <c r="S140" i="7"/>
  <c r="Q141" i="7" s="1"/>
  <c r="P140" i="7"/>
  <c r="O147" i="7"/>
  <c r="AC141" i="7"/>
  <c r="Z142" i="7" s="1"/>
  <c r="AB141" i="7"/>
  <c r="H85" i="7"/>
  <c r="H51" i="7"/>
  <c r="C182" i="7"/>
  <c r="AA182" i="7" s="1"/>
  <c r="L150" i="7" l="1"/>
  <c r="M149" i="7"/>
  <c r="D149" i="7" s="1"/>
  <c r="W102" i="7"/>
  <c r="V102" i="7" s="1"/>
  <c r="X102" i="7" s="1"/>
  <c r="S141" i="7"/>
  <c r="Q142" i="7" s="1"/>
  <c r="P141" i="7"/>
  <c r="R140" i="7"/>
  <c r="O148" i="7"/>
  <c r="AC142" i="7"/>
  <c r="Z143" i="7" s="1"/>
  <c r="AB142" i="7"/>
  <c r="F85" i="7"/>
  <c r="F51" i="7"/>
  <c r="C183" i="7"/>
  <c r="AA183" i="7" s="1"/>
  <c r="L151" i="7" l="1"/>
  <c r="M150" i="7"/>
  <c r="D150" i="7" s="1"/>
  <c r="U103" i="7"/>
  <c r="R141" i="7"/>
  <c r="S142" i="7"/>
  <c r="Q143" i="7" s="1"/>
  <c r="P142" i="7"/>
  <c r="O149" i="7"/>
  <c r="AC143" i="7"/>
  <c r="Z144" i="7" s="1"/>
  <c r="AB143" i="7"/>
  <c r="I51" i="7"/>
  <c r="I85" i="7"/>
  <c r="C184" i="7"/>
  <c r="AA184" i="7" s="1"/>
  <c r="L152" i="7" l="1"/>
  <c r="M151" i="7"/>
  <c r="D151" i="7" s="1"/>
  <c r="W103" i="7"/>
  <c r="V103" i="7" s="1"/>
  <c r="X103" i="7" s="1"/>
  <c r="S143" i="7"/>
  <c r="Q144" i="7" s="1"/>
  <c r="P143" i="7"/>
  <c r="R142" i="7"/>
  <c r="O150" i="7"/>
  <c r="AC144" i="7"/>
  <c r="Z145" i="7" s="1"/>
  <c r="AB144" i="7"/>
  <c r="E86" i="7"/>
  <c r="E52" i="7"/>
  <c r="C185" i="7"/>
  <c r="AA185" i="7" s="1"/>
  <c r="L153" i="7" l="1"/>
  <c r="M152" i="7"/>
  <c r="D152" i="7" s="1"/>
  <c r="U104" i="7"/>
  <c r="R143" i="7"/>
  <c r="S144" i="7"/>
  <c r="Q145" i="7" s="1"/>
  <c r="P144" i="7"/>
  <c r="O151" i="7"/>
  <c r="AC145" i="7"/>
  <c r="Z146" i="7" s="1"/>
  <c r="AB145" i="7"/>
  <c r="H52" i="7"/>
  <c r="H86" i="7"/>
  <c r="C186" i="7"/>
  <c r="AA186" i="7" s="1"/>
  <c r="L154" i="7" l="1"/>
  <c r="M153" i="7"/>
  <c r="D153" i="7" s="1"/>
  <c r="W104" i="7"/>
  <c r="V104" i="7" s="1"/>
  <c r="X104" i="7" s="1"/>
  <c r="R144" i="7"/>
  <c r="S145" i="7"/>
  <c r="Q146" i="7" s="1"/>
  <c r="P145" i="7"/>
  <c r="O152" i="7"/>
  <c r="AC146" i="7"/>
  <c r="Z147" i="7" s="1"/>
  <c r="AB146" i="7"/>
  <c r="F86" i="7"/>
  <c r="F52" i="7"/>
  <c r="C187" i="7"/>
  <c r="AA187" i="7" s="1"/>
  <c r="L155" i="7" l="1"/>
  <c r="M154" i="7"/>
  <c r="D154" i="7" s="1"/>
  <c r="U105" i="7"/>
  <c r="S146" i="7"/>
  <c r="Q147" i="7" s="1"/>
  <c r="P146" i="7"/>
  <c r="R145" i="7"/>
  <c r="O153" i="7"/>
  <c r="AC147" i="7"/>
  <c r="Z148" i="7" s="1"/>
  <c r="AB147" i="7"/>
  <c r="I52" i="7"/>
  <c r="I86" i="7"/>
  <c r="C188" i="7"/>
  <c r="AA188" i="7" s="1"/>
  <c r="L156" i="7" l="1"/>
  <c r="M155" i="7"/>
  <c r="D155" i="7" s="1"/>
  <c r="W105" i="7"/>
  <c r="V105" i="7" s="1"/>
  <c r="X105" i="7" s="1"/>
  <c r="R146" i="7"/>
  <c r="S147" i="7"/>
  <c r="Q148" i="7" s="1"/>
  <c r="P147" i="7"/>
  <c r="O154" i="7"/>
  <c r="AC148" i="7"/>
  <c r="Z149" i="7" s="1"/>
  <c r="AB148" i="7"/>
  <c r="E87" i="7"/>
  <c r="E53" i="7"/>
  <c r="C189" i="7"/>
  <c r="AA189" i="7" s="1"/>
  <c r="L157" i="7" l="1"/>
  <c r="M156" i="7"/>
  <c r="D156" i="7" s="1"/>
  <c r="U106" i="7"/>
  <c r="S148" i="7"/>
  <c r="Q149" i="7" s="1"/>
  <c r="P148" i="7"/>
  <c r="R147" i="7"/>
  <c r="O155" i="7"/>
  <c r="AC149" i="7"/>
  <c r="Z150" i="7" s="1"/>
  <c r="AB149" i="7"/>
  <c r="H87" i="7"/>
  <c r="H53" i="7"/>
  <c r="C190" i="7"/>
  <c r="AA190" i="7" s="1"/>
  <c r="L158" i="7" l="1"/>
  <c r="M157" i="7"/>
  <c r="D157" i="7" s="1"/>
  <c r="W106" i="7"/>
  <c r="V106" i="7" s="1"/>
  <c r="X106" i="7" s="1"/>
  <c r="R148" i="7"/>
  <c r="S149" i="7"/>
  <c r="Q150" i="7" s="1"/>
  <c r="P149" i="7"/>
  <c r="O156" i="7"/>
  <c r="AC150" i="7"/>
  <c r="Z151" i="7" s="1"/>
  <c r="AB150" i="7"/>
  <c r="F53" i="7"/>
  <c r="F87" i="7"/>
  <c r="C191" i="7"/>
  <c r="AA191" i="7" s="1"/>
  <c r="L159" i="7" l="1"/>
  <c r="M158" i="7"/>
  <c r="D158" i="7" s="1"/>
  <c r="U107" i="7"/>
  <c r="S150" i="7"/>
  <c r="Q151" i="7" s="1"/>
  <c r="P150" i="7"/>
  <c r="R149" i="7"/>
  <c r="O157" i="7"/>
  <c r="AC151" i="7"/>
  <c r="Z152" i="7" s="1"/>
  <c r="AB151" i="7"/>
  <c r="I87" i="7"/>
  <c r="I53" i="7"/>
  <c r="C192" i="7"/>
  <c r="AA192" i="7" s="1"/>
  <c r="L160" i="7" l="1"/>
  <c r="M159" i="7"/>
  <c r="D159" i="7" s="1"/>
  <c r="W107" i="7"/>
  <c r="V107" i="7" s="1"/>
  <c r="X107" i="7" s="1"/>
  <c r="R150" i="7"/>
  <c r="S151" i="7"/>
  <c r="Q152" i="7" s="1"/>
  <c r="P151" i="7"/>
  <c r="O158" i="7"/>
  <c r="AC152" i="7"/>
  <c r="Z153" i="7" s="1"/>
  <c r="AB152" i="7"/>
  <c r="E54" i="7"/>
  <c r="E88" i="7"/>
  <c r="C193" i="7"/>
  <c r="AA193" i="7" s="1"/>
  <c r="L161" i="7" l="1"/>
  <c r="M160" i="7"/>
  <c r="D160" i="7" s="1"/>
  <c r="U108" i="7"/>
  <c r="S152" i="7"/>
  <c r="Q153" i="7" s="1"/>
  <c r="P152" i="7"/>
  <c r="R151" i="7"/>
  <c r="O159" i="7"/>
  <c r="AC153" i="7"/>
  <c r="Z154" i="7" s="1"/>
  <c r="AB153" i="7"/>
  <c r="H88" i="7"/>
  <c r="H54" i="7"/>
  <c r="C194" i="7"/>
  <c r="AA194" i="7" s="1"/>
  <c r="L162" i="7" l="1"/>
  <c r="M161" i="7"/>
  <c r="D161" i="7" s="1"/>
  <c r="W108" i="7"/>
  <c r="V108" i="7" s="1"/>
  <c r="X108" i="7" s="1"/>
  <c r="R152" i="7"/>
  <c r="S153" i="7"/>
  <c r="Q154" i="7" s="1"/>
  <c r="P153" i="7"/>
  <c r="O160" i="7"/>
  <c r="AC154" i="7"/>
  <c r="Z155" i="7" s="1"/>
  <c r="AB154" i="7"/>
  <c r="F54" i="7"/>
  <c r="F88" i="7"/>
  <c r="C195" i="7"/>
  <c r="AA195" i="7" s="1"/>
  <c r="L163" i="7" l="1"/>
  <c r="M162" i="7"/>
  <c r="D162" i="7" s="1"/>
  <c r="U109" i="7"/>
  <c r="S154" i="7"/>
  <c r="Q155" i="7" s="1"/>
  <c r="P154" i="7"/>
  <c r="R153" i="7"/>
  <c r="O161" i="7"/>
  <c r="AC155" i="7"/>
  <c r="Z156" i="7" s="1"/>
  <c r="AB155" i="7"/>
  <c r="I88" i="7"/>
  <c r="I54" i="7"/>
  <c r="C196" i="7"/>
  <c r="AA196" i="7" s="1"/>
  <c r="M163" i="7" l="1"/>
  <c r="D163" i="7" s="1"/>
  <c r="L164" i="7"/>
  <c r="W109" i="7"/>
  <c r="V109" i="7" s="1"/>
  <c r="X109" i="7" s="1"/>
  <c r="R154" i="7"/>
  <c r="S155" i="7"/>
  <c r="Q156" i="7" s="1"/>
  <c r="P155" i="7"/>
  <c r="O162" i="7"/>
  <c r="AC156" i="7"/>
  <c r="Z157" i="7" s="1"/>
  <c r="AB156" i="7"/>
  <c r="E55" i="7"/>
  <c r="E89" i="7"/>
  <c r="C197" i="7"/>
  <c r="AA197" i="7" s="1"/>
  <c r="M164" i="7" l="1"/>
  <c r="D164" i="7" s="1"/>
  <c r="L165" i="7"/>
  <c r="U110" i="7"/>
  <c r="S156" i="7"/>
  <c r="Q157" i="7" s="1"/>
  <c r="P156" i="7"/>
  <c r="R155" i="7"/>
  <c r="O163" i="7"/>
  <c r="AC157" i="7"/>
  <c r="Z158" i="7" s="1"/>
  <c r="AB157" i="7"/>
  <c r="H55" i="7"/>
  <c r="H89" i="7"/>
  <c r="C198" i="7"/>
  <c r="AA198" i="7" s="1"/>
  <c r="M165" i="7" l="1"/>
  <c r="D165" i="7" s="1"/>
  <c r="L166" i="7"/>
  <c r="W110" i="7"/>
  <c r="V110" i="7" s="1"/>
  <c r="X110" i="7" s="1"/>
  <c r="R156" i="7"/>
  <c r="S157" i="7"/>
  <c r="Q158" i="7" s="1"/>
  <c r="P157" i="7"/>
  <c r="O164" i="7"/>
  <c r="AC158" i="7"/>
  <c r="Z159" i="7" s="1"/>
  <c r="AB158" i="7"/>
  <c r="F89" i="7"/>
  <c r="F55" i="7"/>
  <c r="C199" i="7"/>
  <c r="AA199" i="7" s="1"/>
  <c r="M166" i="7" l="1"/>
  <c r="D166" i="7" s="1"/>
  <c r="L167" i="7"/>
  <c r="U111" i="7"/>
  <c r="S158" i="7"/>
  <c r="Q159" i="7" s="1"/>
  <c r="P158" i="7"/>
  <c r="R157" i="7"/>
  <c r="O165" i="7"/>
  <c r="AC159" i="7"/>
  <c r="Z160" i="7" s="1"/>
  <c r="AB159" i="7"/>
  <c r="I55" i="7"/>
  <c r="I89" i="7"/>
  <c r="C200" i="7"/>
  <c r="AA200" i="7" s="1"/>
  <c r="M167" i="7" l="1"/>
  <c r="D167" i="7" s="1"/>
  <c r="L168" i="7"/>
  <c r="W111" i="7"/>
  <c r="V111" i="7" s="1"/>
  <c r="X111" i="7" s="1"/>
  <c r="R158" i="7"/>
  <c r="S159" i="7"/>
  <c r="Q160" i="7" s="1"/>
  <c r="P159" i="7"/>
  <c r="O166" i="7"/>
  <c r="AB160" i="7"/>
  <c r="AC160" i="7"/>
  <c r="Z161" i="7" s="1"/>
  <c r="E90" i="7"/>
  <c r="E56" i="7"/>
  <c r="C201" i="7"/>
  <c r="AA201" i="7" s="1"/>
  <c r="M168" i="7" l="1"/>
  <c r="D168" i="7" s="1"/>
  <c r="L169" i="7"/>
  <c r="U112" i="7"/>
  <c r="S160" i="7"/>
  <c r="Q161" i="7" s="1"/>
  <c r="P160" i="7"/>
  <c r="R159" i="7"/>
  <c r="O167" i="7"/>
  <c r="AC161" i="7"/>
  <c r="Z162" i="7" s="1"/>
  <c r="AB161" i="7"/>
  <c r="H56" i="7"/>
  <c r="C202" i="7"/>
  <c r="AA202" i="7" s="1"/>
  <c r="M169" i="7" l="1"/>
  <c r="D169" i="7" s="1"/>
  <c r="L170" i="7"/>
  <c r="W112" i="7"/>
  <c r="V112" i="7" s="1"/>
  <c r="X112" i="7" s="1"/>
  <c r="R160" i="7"/>
  <c r="S161" i="7"/>
  <c r="Q162" i="7" s="1"/>
  <c r="P161" i="7"/>
  <c r="O168" i="7"/>
  <c r="AC162" i="7"/>
  <c r="Z163" i="7" s="1"/>
  <c r="AB162" i="7"/>
  <c r="F90" i="7"/>
  <c r="H90" i="7"/>
  <c r="I90" i="7"/>
  <c r="F56" i="7"/>
  <c r="C203" i="7"/>
  <c r="AA203" i="7" s="1"/>
  <c r="M170" i="7" l="1"/>
  <c r="D170" i="7" s="1"/>
  <c r="L171" i="7"/>
  <c r="U113" i="7"/>
  <c r="S162" i="7"/>
  <c r="Q163" i="7" s="1"/>
  <c r="P162" i="7"/>
  <c r="R161" i="7"/>
  <c r="O169" i="7"/>
  <c r="AC163" i="7"/>
  <c r="Z164" i="7" s="1"/>
  <c r="AB163" i="7"/>
  <c r="I56" i="7"/>
  <c r="E91" i="7"/>
  <c r="C204" i="7"/>
  <c r="AA204" i="7" s="1"/>
  <c r="M171" i="7" l="1"/>
  <c r="D171" i="7" s="1"/>
  <c r="L172" i="7"/>
  <c r="W113" i="7"/>
  <c r="V113" i="7" s="1"/>
  <c r="X113" i="7" s="1"/>
  <c r="R162" i="7"/>
  <c r="S163" i="7"/>
  <c r="Q164" i="7" s="1"/>
  <c r="P163" i="7"/>
  <c r="O170" i="7"/>
  <c r="AC164" i="7"/>
  <c r="Z165" i="7" s="1"/>
  <c r="AB164" i="7"/>
  <c r="E57" i="7"/>
  <c r="H91" i="7"/>
  <c r="C205" i="7"/>
  <c r="AA205" i="7" s="1"/>
  <c r="M172" i="7" l="1"/>
  <c r="D172" i="7" s="1"/>
  <c r="L173" i="7"/>
  <c r="U114" i="7"/>
  <c r="S164" i="7"/>
  <c r="Q165" i="7" s="1"/>
  <c r="P164" i="7"/>
  <c r="R163" i="7"/>
  <c r="O171" i="7"/>
  <c r="AC165" i="7"/>
  <c r="Z166" i="7" s="1"/>
  <c r="AB165" i="7"/>
  <c r="F91" i="7"/>
  <c r="H57" i="7"/>
  <c r="C206" i="7"/>
  <c r="AA206" i="7" s="1"/>
  <c r="M173" i="7" l="1"/>
  <c r="D173" i="7" s="1"/>
  <c r="L174" i="7"/>
  <c r="W114" i="7"/>
  <c r="V114" i="7" s="1"/>
  <c r="X114" i="7" s="1"/>
  <c r="R164" i="7"/>
  <c r="S165" i="7"/>
  <c r="Q166" i="7" s="1"/>
  <c r="P165" i="7"/>
  <c r="O172" i="7"/>
  <c r="AC166" i="7"/>
  <c r="Z167" i="7" s="1"/>
  <c r="AB166" i="7"/>
  <c r="I91" i="7"/>
  <c r="F57" i="7"/>
  <c r="C207" i="7"/>
  <c r="AA207" i="7" s="1"/>
  <c r="M174" i="7" l="1"/>
  <c r="D174" i="7" s="1"/>
  <c r="L175" i="7"/>
  <c r="U115" i="7"/>
  <c r="W115" i="7" s="1"/>
  <c r="V115" i="7" s="1"/>
  <c r="X115" i="7" s="1"/>
  <c r="R165" i="7"/>
  <c r="S166" i="7"/>
  <c r="Q167" i="7" s="1"/>
  <c r="P166" i="7"/>
  <c r="O173" i="7"/>
  <c r="AC167" i="7"/>
  <c r="Z168" i="7" s="1"/>
  <c r="AB167" i="7"/>
  <c r="I57" i="7"/>
  <c r="E92" i="7"/>
  <c r="C208" i="7"/>
  <c r="AA208" i="7" s="1"/>
  <c r="M175" i="7" l="1"/>
  <c r="D175" i="7" s="1"/>
  <c r="L176" i="7"/>
  <c r="U116" i="7"/>
  <c r="W116" i="7" s="1"/>
  <c r="V116" i="7" s="1"/>
  <c r="X116" i="7" s="1"/>
  <c r="R166" i="7"/>
  <c r="S167" i="7"/>
  <c r="Q168" i="7" s="1"/>
  <c r="P167" i="7"/>
  <c r="O174" i="7"/>
  <c r="AC168" i="7"/>
  <c r="Z169" i="7" s="1"/>
  <c r="AB168" i="7"/>
  <c r="E58" i="7"/>
  <c r="H92" i="7"/>
  <c r="C209" i="7"/>
  <c r="AA209" i="7" s="1"/>
  <c r="M176" i="7" l="1"/>
  <c r="D176" i="7" s="1"/>
  <c r="L177" i="7"/>
  <c r="U117" i="7"/>
  <c r="R167" i="7"/>
  <c r="S168" i="7"/>
  <c r="Q169" i="7" s="1"/>
  <c r="P168" i="7"/>
  <c r="O175" i="7"/>
  <c r="AC169" i="7"/>
  <c r="Z170" i="7" s="1"/>
  <c r="AB169" i="7"/>
  <c r="F92" i="7"/>
  <c r="H58" i="7"/>
  <c r="C210" i="7"/>
  <c r="AA210" i="7" s="1"/>
  <c r="M177" i="7" l="1"/>
  <c r="D177" i="7" s="1"/>
  <c r="L178" i="7"/>
  <c r="W117" i="7"/>
  <c r="V117" i="7" s="1"/>
  <c r="X117" i="7" s="1"/>
  <c r="R168" i="7"/>
  <c r="S169" i="7"/>
  <c r="Q170" i="7" s="1"/>
  <c r="P169" i="7"/>
  <c r="O176" i="7"/>
  <c r="AC170" i="7"/>
  <c r="Z171" i="7" s="1"/>
  <c r="AB170" i="7"/>
  <c r="F58" i="7"/>
  <c r="I92" i="7"/>
  <c r="C211" i="7"/>
  <c r="AA211" i="7" s="1"/>
  <c r="M178" i="7" l="1"/>
  <c r="D178" i="7" s="1"/>
  <c r="L179" i="7"/>
  <c r="U118" i="7"/>
  <c r="S170" i="7"/>
  <c r="Q171" i="7" s="1"/>
  <c r="P170" i="7"/>
  <c r="R169" i="7"/>
  <c r="O177" i="7"/>
  <c r="AC171" i="7"/>
  <c r="Z172" i="7" s="1"/>
  <c r="AB171" i="7"/>
  <c r="E93" i="7"/>
  <c r="I58" i="7"/>
  <c r="C212" i="7"/>
  <c r="AA212" i="7" s="1"/>
  <c r="M179" i="7" l="1"/>
  <c r="D179" i="7" s="1"/>
  <c r="L180" i="7"/>
  <c r="W118" i="7"/>
  <c r="V118" i="7" s="1"/>
  <c r="X118" i="7" s="1"/>
  <c r="R170" i="7"/>
  <c r="S171" i="7"/>
  <c r="Q172" i="7" s="1"/>
  <c r="P171" i="7"/>
  <c r="O178" i="7"/>
  <c r="AC172" i="7"/>
  <c r="Z173" i="7" s="1"/>
  <c r="AB172" i="7"/>
  <c r="H93" i="7"/>
  <c r="E59" i="7"/>
  <c r="C213" i="7"/>
  <c r="AA213" i="7" s="1"/>
  <c r="M180" i="7" l="1"/>
  <c r="D180" i="7" s="1"/>
  <c r="L181" i="7"/>
  <c r="U119" i="7"/>
  <c r="W119" i="7" s="1"/>
  <c r="V119" i="7" s="1"/>
  <c r="X119" i="7" s="1"/>
  <c r="S172" i="7"/>
  <c r="Q173" i="7" s="1"/>
  <c r="P172" i="7"/>
  <c r="R171" i="7"/>
  <c r="O179" i="7"/>
  <c r="AC173" i="7"/>
  <c r="Z174" i="7" s="1"/>
  <c r="AB173" i="7"/>
  <c r="H59" i="7"/>
  <c r="F93" i="7"/>
  <c r="C214" i="7"/>
  <c r="AA214" i="7" s="1"/>
  <c r="M181" i="7" l="1"/>
  <c r="D181" i="7" s="1"/>
  <c r="L182" i="7"/>
  <c r="U120" i="7"/>
  <c r="W120" i="7" s="1"/>
  <c r="V120" i="7" s="1"/>
  <c r="X120" i="7" s="1"/>
  <c r="R172" i="7"/>
  <c r="S173" i="7"/>
  <c r="Q174" i="7" s="1"/>
  <c r="P173" i="7"/>
  <c r="O180" i="7"/>
  <c r="AC174" i="7"/>
  <c r="Z175" i="7" s="1"/>
  <c r="AB174" i="7"/>
  <c r="I93" i="7"/>
  <c r="F59" i="7"/>
  <c r="C215" i="7"/>
  <c r="AA215" i="7" s="1"/>
  <c r="M182" i="7" l="1"/>
  <c r="D182" i="7" s="1"/>
  <c r="L183" i="7"/>
  <c r="U121" i="7"/>
  <c r="W121" i="7" s="1"/>
  <c r="V121" i="7" s="1"/>
  <c r="X121" i="7" s="1"/>
  <c r="R173" i="7"/>
  <c r="S174" i="7"/>
  <c r="Q175" i="7" s="1"/>
  <c r="P174" i="7"/>
  <c r="O181" i="7"/>
  <c r="AC175" i="7"/>
  <c r="Z176" i="7" s="1"/>
  <c r="AB175" i="7"/>
  <c r="I59" i="7"/>
  <c r="E94" i="7"/>
  <c r="C216" i="7"/>
  <c r="AA216" i="7" s="1"/>
  <c r="M183" i="7" l="1"/>
  <c r="D183" i="7" s="1"/>
  <c r="L184" i="7"/>
  <c r="U122" i="7"/>
  <c r="W122" i="7" s="1"/>
  <c r="V122" i="7" s="1"/>
  <c r="X122" i="7" s="1"/>
  <c r="S175" i="7"/>
  <c r="Q176" i="7" s="1"/>
  <c r="P175" i="7"/>
  <c r="R174" i="7"/>
  <c r="O182" i="7"/>
  <c r="AC176" i="7"/>
  <c r="Z177" i="7" s="1"/>
  <c r="AB176" i="7"/>
  <c r="E60" i="7"/>
  <c r="C217" i="7"/>
  <c r="AA217" i="7" s="1"/>
  <c r="M184" i="7" l="1"/>
  <c r="D184" i="7" s="1"/>
  <c r="L185" i="7"/>
  <c r="U123" i="7"/>
  <c r="W123" i="7" s="1"/>
  <c r="V123" i="7" s="1"/>
  <c r="X123" i="7" s="1"/>
  <c r="R175" i="7"/>
  <c r="S176" i="7"/>
  <c r="Q177" i="7" s="1"/>
  <c r="P176" i="7"/>
  <c r="O183" i="7"/>
  <c r="AC177" i="7"/>
  <c r="Z178" i="7" s="1"/>
  <c r="AB177" i="7"/>
  <c r="F94" i="7"/>
  <c r="H94" i="7"/>
  <c r="C218" i="7"/>
  <c r="AA218" i="7" s="1"/>
  <c r="M185" i="7" l="1"/>
  <c r="D185" i="7" s="1"/>
  <c r="L186" i="7"/>
  <c r="U124" i="7"/>
  <c r="W124" i="7" s="1"/>
  <c r="V124" i="7" s="1"/>
  <c r="X124" i="7" s="1"/>
  <c r="S177" i="7"/>
  <c r="Q178" i="7" s="1"/>
  <c r="P177" i="7"/>
  <c r="R176" i="7"/>
  <c r="O184" i="7"/>
  <c r="AC178" i="7"/>
  <c r="Z179" i="7" s="1"/>
  <c r="AB178" i="7"/>
  <c r="I94" i="7"/>
  <c r="F60" i="7"/>
  <c r="H60" i="7"/>
  <c r="C219" i="7"/>
  <c r="AA219" i="7" s="1"/>
  <c r="M186" i="7" l="1"/>
  <c r="D186" i="7" s="1"/>
  <c r="L187" i="7"/>
  <c r="U125" i="7"/>
  <c r="W125" i="7" s="1"/>
  <c r="V125" i="7" s="1"/>
  <c r="X125" i="7" s="1"/>
  <c r="R177" i="7"/>
  <c r="S178" i="7"/>
  <c r="Q179" i="7" s="1"/>
  <c r="P178" i="7"/>
  <c r="O185" i="7"/>
  <c r="AC179" i="7"/>
  <c r="Z180" i="7" s="1"/>
  <c r="AB179" i="7"/>
  <c r="I60" i="7"/>
  <c r="E95" i="7"/>
  <c r="E61" i="7"/>
  <c r="H95" i="7"/>
  <c r="C220" i="7"/>
  <c r="AA220" i="7" s="1"/>
  <c r="M187" i="7" l="1"/>
  <c r="D187" i="7" s="1"/>
  <c r="L188" i="7"/>
  <c r="U126" i="7"/>
  <c r="W126" i="7" s="1"/>
  <c r="V126" i="7" s="1"/>
  <c r="X126" i="7" s="1"/>
  <c r="R178" i="7"/>
  <c r="S179" i="7"/>
  <c r="Q180" i="7" s="1"/>
  <c r="P179" i="7"/>
  <c r="O186" i="7"/>
  <c r="AC180" i="7"/>
  <c r="Z181" i="7" s="1"/>
  <c r="AB180" i="7"/>
  <c r="F95" i="7"/>
  <c r="H61" i="7"/>
  <c r="C221" i="7"/>
  <c r="AA221" i="7" s="1"/>
  <c r="M188" i="7" l="1"/>
  <c r="D188" i="7" s="1"/>
  <c r="L189" i="7"/>
  <c r="U127" i="7"/>
  <c r="W127" i="7" s="1"/>
  <c r="V127" i="7" s="1"/>
  <c r="X127" i="7" s="1"/>
  <c r="R179" i="7"/>
  <c r="S180" i="7"/>
  <c r="Q181" i="7" s="1"/>
  <c r="P180" i="7"/>
  <c r="O187" i="7"/>
  <c r="AC181" i="7"/>
  <c r="Z182" i="7" s="1"/>
  <c r="AB181" i="7"/>
  <c r="I95" i="7"/>
  <c r="F61" i="7"/>
  <c r="C222" i="7"/>
  <c r="AA222" i="7" s="1"/>
  <c r="M189" i="7" l="1"/>
  <c r="D189" i="7" s="1"/>
  <c r="L190" i="7"/>
  <c r="U128" i="7"/>
  <c r="W128" i="7" s="1"/>
  <c r="V128" i="7" s="1"/>
  <c r="X128" i="7" s="1"/>
  <c r="R180" i="7"/>
  <c r="S181" i="7"/>
  <c r="Q182" i="7" s="1"/>
  <c r="P181" i="7"/>
  <c r="O188" i="7"/>
  <c r="AC182" i="7"/>
  <c r="Z183" i="7" s="1"/>
  <c r="AB182" i="7"/>
  <c r="I61" i="7"/>
  <c r="E96" i="7"/>
  <c r="C223" i="7"/>
  <c r="AA223" i="7" s="1"/>
  <c r="M190" i="7" l="1"/>
  <c r="D190" i="7" s="1"/>
  <c r="L191" i="7"/>
  <c r="U129" i="7"/>
  <c r="W129" i="7" s="1"/>
  <c r="V129" i="7" s="1"/>
  <c r="X129" i="7" s="1"/>
  <c r="R181" i="7"/>
  <c r="S182" i="7"/>
  <c r="Q183" i="7" s="1"/>
  <c r="P182" i="7"/>
  <c r="O189" i="7"/>
  <c r="AC183" i="7"/>
  <c r="Z184" i="7" s="1"/>
  <c r="AB183" i="7"/>
  <c r="E62" i="7"/>
  <c r="H96" i="7"/>
  <c r="C224" i="7"/>
  <c r="AA224" i="7" s="1"/>
  <c r="M191" i="7" l="1"/>
  <c r="D191" i="7" s="1"/>
  <c r="L192" i="7"/>
  <c r="U130" i="7"/>
  <c r="W130" i="7" s="1"/>
  <c r="V130" i="7" s="1"/>
  <c r="X130" i="7" s="1"/>
  <c r="R182" i="7"/>
  <c r="S183" i="7"/>
  <c r="Q184" i="7" s="1"/>
  <c r="P183" i="7"/>
  <c r="O190" i="7"/>
  <c r="AC184" i="7"/>
  <c r="Z185" i="7" s="1"/>
  <c r="AB184" i="7"/>
  <c r="F96" i="7"/>
  <c r="H62" i="7"/>
  <c r="C225" i="7"/>
  <c r="AA225" i="7" s="1"/>
  <c r="M192" i="7" l="1"/>
  <c r="D192" i="7" s="1"/>
  <c r="L193" i="7"/>
  <c r="U131" i="7"/>
  <c r="W131" i="7" s="1"/>
  <c r="V131" i="7" s="1"/>
  <c r="X131" i="7" s="1"/>
  <c r="R183" i="7"/>
  <c r="S184" i="7"/>
  <c r="Q185" i="7" s="1"/>
  <c r="P184" i="7"/>
  <c r="O191" i="7"/>
  <c r="AC185" i="7"/>
  <c r="Z186" i="7" s="1"/>
  <c r="AB185" i="7"/>
  <c r="F62" i="7"/>
  <c r="I96" i="7"/>
  <c r="C226" i="7"/>
  <c r="AA226" i="7" s="1"/>
  <c r="M193" i="7" l="1"/>
  <c r="D193" i="7" s="1"/>
  <c r="L194" i="7"/>
  <c r="U132" i="7"/>
  <c r="W132" i="7" s="1"/>
  <c r="V132" i="7" s="1"/>
  <c r="X132" i="7" s="1"/>
  <c r="S185" i="7"/>
  <c r="Q186" i="7" s="1"/>
  <c r="P185" i="7"/>
  <c r="R184" i="7"/>
  <c r="O192" i="7"/>
  <c r="AC186" i="7"/>
  <c r="Z187" i="7" s="1"/>
  <c r="AB186" i="7"/>
  <c r="I62" i="7"/>
  <c r="E97" i="7"/>
  <c r="C227" i="7"/>
  <c r="AA227" i="7" s="1"/>
  <c r="M194" i="7" l="1"/>
  <c r="D194" i="7" s="1"/>
  <c r="L195" i="7"/>
  <c r="U133" i="7"/>
  <c r="W133" i="7" s="1"/>
  <c r="V133" i="7" s="1"/>
  <c r="X133" i="7" s="1"/>
  <c r="R185" i="7"/>
  <c r="S186" i="7"/>
  <c r="Q187" i="7" s="1"/>
  <c r="P186" i="7"/>
  <c r="O193" i="7"/>
  <c r="AC187" i="7"/>
  <c r="Z188" i="7" s="1"/>
  <c r="AB187" i="7"/>
  <c r="E63" i="7"/>
  <c r="C228" i="7"/>
  <c r="AA228" i="7" s="1"/>
  <c r="M195" i="7" l="1"/>
  <c r="D195" i="7" s="1"/>
  <c r="L196" i="7"/>
  <c r="U134" i="7"/>
  <c r="W134" i="7" s="1"/>
  <c r="S187" i="7"/>
  <c r="Q188" i="7" s="1"/>
  <c r="P187" i="7"/>
  <c r="R186" i="7"/>
  <c r="O194" i="7"/>
  <c r="AC188" i="7"/>
  <c r="Z189" i="7" s="1"/>
  <c r="AB188" i="7"/>
  <c r="F97" i="7"/>
  <c r="H97" i="7"/>
  <c r="H63" i="7"/>
  <c r="I97" i="7"/>
  <c r="C229" i="7"/>
  <c r="AA229" i="7" s="1"/>
  <c r="M196" i="7" l="1"/>
  <c r="D196" i="7" s="1"/>
  <c r="L197" i="7"/>
  <c r="V134" i="7"/>
  <c r="X134" i="7" s="1"/>
  <c r="R187" i="7"/>
  <c r="S188" i="7"/>
  <c r="Q189" i="7" s="1"/>
  <c r="P188" i="7"/>
  <c r="O195" i="7"/>
  <c r="AC189" i="7"/>
  <c r="Z190" i="7" s="1"/>
  <c r="AB189" i="7"/>
  <c r="E98" i="7"/>
  <c r="F63" i="7"/>
  <c r="C230" i="7"/>
  <c r="AA230" i="7" s="1"/>
  <c r="M197" i="7" l="1"/>
  <c r="D197" i="7" s="1"/>
  <c r="L198" i="7"/>
  <c r="U135" i="7"/>
  <c r="R188" i="7"/>
  <c r="S189" i="7"/>
  <c r="Q190" i="7" s="1"/>
  <c r="P189" i="7"/>
  <c r="O196" i="7"/>
  <c r="AC190" i="7"/>
  <c r="Z191" i="7" s="1"/>
  <c r="AB190" i="7"/>
  <c r="I63" i="7"/>
  <c r="H98" i="7"/>
  <c r="C231" i="7"/>
  <c r="AA231" i="7" s="1"/>
  <c r="M198" i="7" l="1"/>
  <c r="D198" i="7" s="1"/>
  <c r="L199" i="7"/>
  <c r="W135" i="7"/>
  <c r="V135" i="7" s="1"/>
  <c r="X135" i="7" s="1"/>
  <c r="S190" i="7"/>
  <c r="Q191" i="7" s="1"/>
  <c r="P190" i="7"/>
  <c r="R189" i="7"/>
  <c r="O197" i="7"/>
  <c r="AC191" i="7"/>
  <c r="Z192" i="7" s="1"/>
  <c r="AB191" i="7"/>
  <c r="E64" i="7"/>
  <c r="F98" i="7"/>
  <c r="C232" i="7"/>
  <c r="AA232" i="7" s="1"/>
  <c r="M199" i="7" l="1"/>
  <c r="D199" i="7" s="1"/>
  <c r="L200" i="7"/>
  <c r="U136" i="7"/>
  <c r="R190" i="7"/>
  <c r="S191" i="7"/>
  <c r="Q192" i="7" s="1"/>
  <c r="P191" i="7"/>
  <c r="O198" i="7"/>
  <c r="AC192" i="7"/>
  <c r="Z193" i="7" s="1"/>
  <c r="AB192" i="7"/>
  <c r="I98" i="7"/>
  <c r="H64" i="7"/>
  <c r="C233" i="7"/>
  <c r="AA233" i="7" s="1"/>
  <c r="M200" i="7" l="1"/>
  <c r="D200" i="7" s="1"/>
  <c r="L201" i="7"/>
  <c r="W136" i="7"/>
  <c r="V136" i="7" s="1"/>
  <c r="X136" i="7" s="1"/>
  <c r="S192" i="7"/>
  <c r="Q193" i="7" s="1"/>
  <c r="P192" i="7"/>
  <c r="R191" i="7"/>
  <c r="O199" i="7"/>
  <c r="AC193" i="7"/>
  <c r="Z194" i="7" s="1"/>
  <c r="AB193" i="7"/>
  <c r="F64" i="7"/>
  <c r="E99" i="7"/>
  <c r="C234" i="7"/>
  <c r="AA234" i="7" s="1"/>
  <c r="M201" i="7" l="1"/>
  <c r="D201" i="7" s="1"/>
  <c r="L202" i="7"/>
  <c r="U137" i="7"/>
  <c r="R192" i="7"/>
  <c r="S193" i="7"/>
  <c r="Q194" i="7" s="1"/>
  <c r="P193" i="7"/>
  <c r="O200" i="7"/>
  <c r="AC194" i="7"/>
  <c r="Z195" i="7" s="1"/>
  <c r="AB194" i="7"/>
  <c r="H99" i="7"/>
  <c r="I64" i="7"/>
  <c r="C235" i="7"/>
  <c r="AA235" i="7" s="1"/>
  <c r="M202" i="7" l="1"/>
  <c r="D202" i="7" s="1"/>
  <c r="L203" i="7"/>
  <c r="W137" i="7"/>
  <c r="V137" i="7" s="1"/>
  <c r="X137" i="7" s="1"/>
  <c r="S194" i="7"/>
  <c r="Q195" i="7" s="1"/>
  <c r="P194" i="7"/>
  <c r="R193" i="7"/>
  <c r="O201" i="7"/>
  <c r="AC195" i="7"/>
  <c r="Z196" i="7" s="1"/>
  <c r="AB195" i="7"/>
  <c r="E65" i="7"/>
  <c r="F99" i="7"/>
  <c r="C236" i="7"/>
  <c r="AA236" i="7" s="1"/>
  <c r="M203" i="7" l="1"/>
  <c r="D203" i="7" s="1"/>
  <c r="L204" i="7"/>
  <c r="U138" i="7"/>
  <c r="W138" i="7" s="1"/>
  <c r="V138" i="7" s="1"/>
  <c r="X138" i="7" s="1"/>
  <c r="R194" i="7"/>
  <c r="S195" i="7"/>
  <c r="Q196" i="7" s="1"/>
  <c r="P195" i="7"/>
  <c r="O202" i="7"/>
  <c r="AC196" i="7"/>
  <c r="Z197" i="7" s="1"/>
  <c r="AB196" i="7"/>
  <c r="H65" i="7"/>
  <c r="I99" i="7"/>
  <c r="C237" i="7"/>
  <c r="AA237" i="7" s="1"/>
  <c r="M204" i="7" l="1"/>
  <c r="D204" i="7" s="1"/>
  <c r="L205" i="7"/>
  <c r="U139" i="7"/>
  <c r="W139" i="7" s="1"/>
  <c r="V139" i="7" s="1"/>
  <c r="X139" i="7" s="1"/>
  <c r="S196" i="7"/>
  <c r="Q197" i="7" s="1"/>
  <c r="P196" i="7"/>
  <c r="R195" i="7"/>
  <c r="O203" i="7"/>
  <c r="AC197" i="7"/>
  <c r="Z198" i="7" s="1"/>
  <c r="AB197" i="7"/>
  <c r="E100" i="7"/>
  <c r="F65" i="7"/>
  <c r="C238" i="7"/>
  <c r="AA238" i="7" s="1"/>
  <c r="M205" i="7" l="1"/>
  <c r="D205" i="7" s="1"/>
  <c r="L206" i="7"/>
  <c r="U140" i="7"/>
  <c r="W140" i="7" s="1"/>
  <c r="V140" i="7" s="1"/>
  <c r="X140" i="7" s="1"/>
  <c r="R196" i="7"/>
  <c r="S197" i="7"/>
  <c r="Q198" i="7" s="1"/>
  <c r="P197" i="7"/>
  <c r="O204" i="7"/>
  <c r="AC198" i="7"/>
  <c r="Z199" i="7" s="1"/>
  <c r="AB198" i="7"/>
  <c r="I65" i="7"/>
  <c r="H100" i="7"/>
  <c r="C239" i="7"/>
  <c r="AA239" i="7" s="1"/>
  <c r="M206" i="7" l="1"/>
  <c r="D206" i="7" s="1"/>
  <c r="L207" i="7"/>
  <c r="U141" i="7"/>
  <c r="W141" i="7" s="1"/>
  <c r="V141" i="7" s="1"/>
  <c r="X141" i="7" s="1"/>
  <c r="R197" i="7"/>
  <c r="S198" i="7"/>
  <c r="Q199" i="7" s="1"/>
  <c r="P198" i="7"/>
  <c r="O205" i="7"/>
  <c r="AC199" i="7"/>
  <c r="Z200" i="7" s="1"/>
  <c r="AB199" i="7"/>
  <c r="F100" i="7"/>
  <c r="E66" i="7"/>
  <c r="C240" i="7"/>
  <c r="AA240" i="7" s="1"/>
  <c r="M207" i="7" l="1"/>
  <c r="D207" i="7" s="1"/>
  <c r="L208" i="7"/>
  <c r="U142" i="7"/>
  <c r="W142" i="7" s="1"/>
  <c r="V142" i="7" s="1"/>
  <c r="X142" i="7" s="1"/>
  <c r="R198" i="7"/>
  <c r="S199" i="7"/>
  <c r="Q200" i="7" s="1"/>
  <c r="P199" i="7"/>
  <c r="O206" i="7"/>
  <c r="AC200" i="7"/>
  <c r="Z201" i="7" s="1"/>
  <c r="AB200" i="7"/>
  <c r="H66" i="7"/>
  <c r="I100" i="7"/>
  <c r="C241" i="7"/>
  <c r="AA241" i="7" s="1"/>
  <c r="M208" i="7" l="1"/>
  <c r="D208" i="7" s="1"/>
  <c r="L209" i="7"/>
  <c r="U143" i="7"/>
  <c r="W143" i="7" s="1"/>
  <c r="V143" i="7" s="1"/>
  <c r="X143" i="7" s="1"/>
  <c r="R199" i="7"/>
  <c r="S200" i="7"/>
  <c r="Q201" i="7" s="1"/>
  <c r="P200" i="7"/>
  <c r="O207" i="7"/>
  <c r="AC201" i="7"/>
  <c r="Z202" i="7" s="1"/>
  <c r="AB201" i="7"/>
  <c r="E101" i="7"/>
  <c r="F66" i="7"/>
  <c r="C242" i="7"/>
  <c r="AA242" i="7" s="1"/>
  <c r="M209" i="7" l="1"/>
  <c r="D209" i="7" s="1"/>
  <c r="L210" i="7"/>
  <c r="U144" i="7"/>
  <c r="W144" i="7" s="1"/>
  <c r="V144" i="7" s="1"/>
  <c r="X144" i="7" s="1"/>
  <c r="S201" i="7"/>
  <c r="Q202" i="7" s="1"/>
  <c r="P201" i="7"/>
  <c r="R200" i="7"/>
  <c r="O208" i="7"/>
  <c r="AC202" i="7"/>
  <c r="Z203" i="7" s="1"/>
  <c r="AB202" i="7"/>
  <c r="I66" i="7"/>
  <c r="H101" i="7"/>
  <c r="C243" i="7"/>
  <c r="AA243" i="7" s="1"/>
  <c r="M210" i="7" l="1"/>
  <c r="D210" i="7" s="1"/>
  <c r="L211" i="7"/>
  <c r="U145" i="7"/>
  <c r="W145" i="7" s="1"/>
  <c r="V145" i="7" s="1"/>
  <c r="X145" i="7" s="1"/>
  <c r="R201" i="7"/>
  <c r="S202" i="7"/>
  <c r="Q203" i="7" s="1"/>
  <c r="P202" i="7"/>
  <c r="O209" i="7"/>
  <c r="AC203" i="7"/>
  <c r="Z204" i="7" s="1"/>
  <c r="AB203" i="7"/>
  <c r="F101" i="7"/>
  <c r="E67" i="7"/>
  <c r="C244" i="7"/>
  <c r="AA244" i="7" s="1"/>
  <c r="M211" i="7" l="1"/>
  <c r="D211" i="7" s="1"/>
  <c r="L212" i="7"/>
  <c r="U146" i="7"/>
  <c r="W146" i="7" s="1"/>
  <c r="V146" i="7" s="1"/>
  <c r="X146" i="7" s="1"/>
  <c r="R202" i="7"/>
  <c r="S203" i="7"/>
  <c r="Q204" i="7" s="1"/>
  <c r="P203" i="7"/>
  <c r="O210" i="7"/>
  <c r="AC204" i="7"/>
  <c r="Z205" i="7" s="1"/>
  <c r="AB204" i="7"/>
  <c r="H67" i="7"/>
  <c r="I101" i="7"/>
  <c r="C245" i="7"/>
  <c r="AA245" i="7" s="1"/>
  <c r="M212" i="7" l="1"/>
  <c r="D212" i="7" s="1"/>
  <c r="L213" i="7"/>
  <c r="U147" i="7"/>
  <c r="W147" i="7" s="1"/>
  <c r="V147" i="7" s="1"/>
  <c r="X147" i="7" s="1"/>
  <c r="R203" i="7"/>
  <c r="S204" i="7"/>
  <c r="Q205" i="7" s="1"/>
  <c r="P204" i="7"/>
  <c r="O211" i="7"/>
  <c r="AC205" i="7"/>
  <c r="Z206" i="7" s="1"/>
  <c r="AB205" i="7"/>
  <c r="E102" i="7"/>
  <c r="F67" i="7"/>
  <c r="C246" i="7"/>
  <c r="AA246" i="7" s="1"/>
  <c r="M213" i="7" l="1"/>
  <c r="D213" i="7" s="1"/>
  <c r="L214" i="7"/>
  <c r="U148" i="7"/>
  <c r="W148" i="7" s="1"/>
  <c r="V148" i="7" s="1"/>
  <c r="X148" i="7" s="1"/>
  <c r="R204" i="7"/>
  <c r="S205" i="7"/>
  <c r="Q206" i="7" s="1"/>
  <c r="P205" i="7"/>
  <c r="O212" i="7"/>
  <c r="AC206" i="7"/>
  <c r="Z207" i="7" s="1"/>
  <c r="AB206" i="7"/>
  <c r="I67" i="7"/>
  <c r="H102" i="7"/>
  <c r="C247" i="7"/>
  <c r="AA247" i="7" s="1"/>
  <c r="M214" i="7" l="1"/>
  <c r="D214" i="7" s="1"/>
  <c r="L215" i="7"/>
  <c r="U149" i="7"/>
  <c r="W149" i="7" s="1"/>
  <c r="V149" i="7" s="1"/>
  <c r="X149" i="7" s="1"/>
  <c r="S206" i="7"/>
  <c r="Q207" i="7" s="1"/>
  <c r="P206" i="7"/>
  <c r="R205" i="7"/>
  <c r="O213" i="7"/>
  <c r="AC207" i="7"/>
  <c r="Z208" i="7" s="1"/>
  <c r="AB207" i="7"/>
  <c r="E68" i="7"/>
  <c r="F102" i="7"/>
  <c r="C248" i="7"/>
  <c r="AA248" i="7" s="1"/>
  <c r="M215" i="7" l="1"/>
  <c r="D215" i="7" s="1"/>
  <c r="L216" i="7"/>
  <c r="U150" i="7"/>
  <c r="W150" i="7" s="1"/>
  <c r="V150" i="7" s="1"/>
  <c r="X150" i="7" s="1"/>
  <c r="R206" i="7"/>
  <c r="S207" i="7"/>
  <c r="Q208" i="7" s="1"/>
  <c r="P207" i="7"/>
  <c r="O214" i="7"/>
  <c r="AC208" i="7"/>
  <c r="Z209" i="7" s="1"/>
  <c r="AB208" i="7"/>
  <c r="I102" i="7"/>
  <c r="C249" i="7"/>
  <c r="AA249" i="7" s="1"/>
  <c r="M216" i="7" l="1"/>
  <c r="D216" i="7" s="1"/>
  <c r="L217" i="7"/>
  <c r="U151" i="7"/>
  <c r="W151" i="7" s="1"/>
  <c r="V151" i="7" s="1"/>
  <c r="X151" i="7" s="1"/>
  <c r="R207" i="7"/>
  <c r="S208" i="7"/>
  <c r="Q209" i="7" s="1"/>
  <c r="P208" i="7"/>
  <c r="O215" i="7"/>
  <c r="AC209" i="7"/>
  <c r="Z210" i="7" s="1"/>
  <c r="AB209" i="7"/>
  <c r="F68" i="7"/>
  <c r="H68" i="7"/>
  <c r="E103" i="7"/>
  <c r="C253" i="7"/>
  <c r="AA253" i="7" s="1"/>
  <c r="C250" i="7"/>
  <c r="AA250" i="7" s="1"/>
  <c r="M217" i="7" l="1"/>
  <c r="D217" i="7" s="1"/>
  <c r="L218" i="7"/>
  <c r="U152" i="7"/>
  <c r="W152" i="7" s="1"/>
  <c r="V152" i="7" s="1"/>
  <c r="X152" i="7" s="1"/>
  <c r="R208" i="7"/>
  <c r="S209" i="7"/>
  <c r="Q210" i="7" s="1"/>
  <c r="P209" i="7"/>
  <c r="O216" i="7"/>
  <c r="AC210" i="7"/>
  <c r="Z211" i="7" s="1"/>
  <c r="AB210" i="7"/>
  <c r="I68" i="7"/>
  <c r="E69" i="7"/>
  <c r="H103" i="7"/>
  <c r="M218" i="7" l="1"/>
  <c r="D218" i="7" s="1"/>
  <c r="L219" i="7"/>
  <c r="U153" i="7"/>
  <c r="W153" i="7" s="1"/>
  <c r="V153" i="7" s="1"/>
  <c r="X153" i="7" s="1"/>
  <c r="R209" i="7"/>
  <c r="S210" i="7"/>
  <c r="Q211" i="7" s="1"/>
  <c r="P210" i="7"/>
  <c r="O217" i="7"/>
  <c r="AC211" i="7"/>
  <c r="Z212" i="7" s="1"/>
  <c r="AB211" i="7"/>
  <c r="AA256" i="7"/>
  <c r="AA257" i="7" s="1"/>
  <c r="H69" i="7"/>
  <c r="F103" i="7"/>
  <c r="M219" i="7" l="1"/>
  <c r="D219" i="7" s="1"/>
  <c r="L220" i="7"/>
  <c r="U154" i="7"/>
  <c r="W154" i="7" s="1"/>
  <c r="V154" i="7" s="1"/>
  <c r="X154" i="7" s="1"/>
  <c r="R210" i="7"/>
  <c r="S211" i="7"/>
  <c r="Q212" i="7" s="1"/>
  <c r="P211" i="7"/>
  <c r="O218" i="7"/>
  <c r="AC212" i="7"/>
  <c r="Z213" i="7" s="1"/>
  <c r="AB212" i="7"/>
  <c r="F69" i="7"/>
  <c r="I103" i="7"/>
  <c r="M220" i="7" l="1"/>
  <c r="D220" i="7" s="1"/>
  <c r="L221" i="7"/>
  <c r="U155" i="7"/>
  <c r="W155" i="7" s="1"/>
  <c r="V155" i="7" s="1"/>
  <c r="X155" i="7" s="1"/>
  <c r="P212" i="7"/>
  <c r="S212" i="7"/>
  <c r="Q213" i="7" s="1"/>
  <c r="R211" i="7"/>
  <c r="O219" i="7"/>
  <c r="AC213" i="7"/>
  <c r="Z214" i="7" s="1"/>
  <c r="AB213" i="7"/>
  <c r="E104" i="7"/>
  <c r="I69" i="7"/>
  <c r="M221" i="7" l="1"/>
  <c r="D221" i="7" s="1"/>
  <c r="L222" i="7"/>
  <c r="U156" i="7"/>
  <c r="W156" i="7" s="1"/>
  <c r="V156" i="7" s="1"/>
  <c r="X156" i="7" s="1"/>
  <c r="R212" i="7"/>
  <c r="S213" i="7"/>
  <c r="Q214" i="7" s="1"/>
  <c r="P213" i="7"/>
  <c r="O220" i="7"/>
  <c r="AC214" i="7"/>
  <c r="Z215" i="7" s="1"/>
  <c r="H104" i="7"/>
  <c r="E70" i="7"/>
  <c r="M222" i="7" l="1"/>
  <c r="D222" i="7" s="1"/>
  <c r="L223" i="7"/>
  <c r="U157" i="7"/>
  <c r="W157" i="7" s="1"/>
  <c r="V157" i="7" s="1"/>
  <c r="X157" i="7" s="1"/>
  <c r="R213" i="7"/>
  <c r="S214" i="7"/>
  <c r="Q215" i="7" s="1"/>
  <c r="P214" i="7"/>
  <c r="R214" i="7" s="1"/>
  <c r="O221" i="7"/>
  <c r="AC215" i="7"/>
  <c r="Z216" i="7" s="1"/>
  <c r="AB215" i="7"/>
  <c r="AB214" i="7"/>
  <c r="H70" i="7"/>
  <c r="F104" i="7"/>
  <c r="L224" i="7" l="1"/>
  <c r="M223" i="7"/>
  <c r="D223" i="7" s="1"/>
  <c r="U158" i="7"/>
  <c r="W158" i="7" s="1"/>
  <c r="V158" i="7" s="1"/>
  <c r="X158" i="7" s="1"/>
  <c r="S215" i="7"/>
  <c r="Q216" i="7" s="1"/>
  <c r="P215" i="7"/>
  <c r="O222" i="7"/>
  <c r="AC216" i="7"/>
  <c r="Z217" i="7" s="1"/>
  <c r="I104" i="7"/>
  <c r="F70" i="7"/>
  <c r="M224" i="7" l="1"/>
  <c r="D224" i="7" s="1"/>
  <c r="L225" i="7"/>
  <c r="U159" i="7"/>
  <c r="W159" i="7" s="1"/>
  <c r="V159" i="7" s="1"/>
  <c r="X159" i="7" s="1"/>
  <c r="R215" i="7"/>
  <c r="S216" i="7"/>
  <c r="Q217" i="7" s="1"/>
  <c r="P216" i="7"/>
  <c r="R216" i="7" s="1"/>
  <c r="O223" i="7"/>
  <c r="AB217" i="7"/>
  <c r="AC217" i="7"/>
  <c r="Z218" i="7" s="1"/>
  <c r="AB216" i="7"/>
  <c r="I70" i="7"/>
  <c r="E105" i="7"/>
  <c r="M225" i="7" l="1"/>
  <c r="D225" i="7" s="1"/>
  <c r="L226" i="7"/>
  <c r="U160" i="7"/>
  <c r="W160" i="7" s="1"/>
  <c r="V160" i="7" s="1"/>
  <c r="X160" i="7" s="1"/>
  <c r="S217" i="7"/>
  <c r="Q218" i="7" s="1"/>
  <c r="P217" i="7"/>
  <c r="O224" i="7"/>
  <c r="AC218" i="7"/>
  <c r="Z219" i="7" s="1"/>
  <c r="H105" i="7"/>
  <c r="E71" i="7"/>
  <c r="L227" i="7" l="1"/>
  <c r="M226" i="7"/>
  <c r="D226" i="7" s="1"/>
  <c r="U161" i="7"/>
  <c r="W161" i="7" s="1"/>
  <c r="V161" i="7" s="1"/>
  <c r="X161" i="7" s="1"/>
  <c r="R217" i="7"/>
  <c r="S218" i="7"/>
  <c r="Q219" i="7" s="1"/>
  <c r="P218" i="7"/>
  <c r="R218" i="7" s="1"/>
  <c r="O225" i="7"/>
  <c r="AC219" i="7"/>
  <c r="Z220" i="7" s="1"/>
  <c r="AB219" i="7"/>
  <c r="AB218" i="7"/>
  <c r="H71" i="7"/>
  <c r="F105" i="7"/>
  <c r="M227" i="7" l="1"/>
  <c r="D227" i="7" s="1"/>
  <c r="L228" i="7"/>
  <c r="U162" i="7"/>
  <c r="S219" i="7"/>
  <c r="Q220" i="7" s="1"/>
  <c r="P219" i="7"/>
  <c r="O226" i="7"/>
  <c r="AC220" i="7"/>
  <c r="Z221" i="7" s="1"/>
  <c r="I105" i="7"/>
  <c r="F71" i="7"/>
  <c r="L229" i="7" l="1"/>
  <c r="M228" i="7"/>
  <c r="D228" i="7" s="1"/>
  <c r="W162" i="7"/>
  <c r="V162" i="7" s="1"/>
  <c r="X162" i="7" s="1"/>
  <c r="R219" i="7"/>
  <c r="S220" i="7"/>
  <c r="Q221" i="7" s="1"/>
  <c r="P220" i="7"/>
  <c r="R220" i="7" s="1"/>
  <c r="O227" i="7"/>
  <c r="AC221" i="7"/>
  <c r="Z222" i="7" s="1"/>
  <c r="AB221" i="7"/>
  <c r="AB220" i="7"/>
  <c r="I71" i="7"/>
  <c r="E106" i="7"/>
  <c r="M229" i="7" l="1"/>
  <c r="D229" i="7" s="1"/>
  <c r="L230" i="7"/>
  <c r="U163" i="7"/>
  <c r="W163" i="7" s="1"/>
  <c r="V163" i="7" s="1"/>
  <c r="X163" i="7" s="1"/>
  <c r="S221" i="7"/>
  <c r="Q222" i="7" s="1"/>
  <c r="P221" i="7"/>
  <c r="O228" i="7"/>
  <c r="AC222" i="7"/>
  <c r="Z223" i="7" s="1"/>
  <c r="H106" i="7"/>
  <c r="E72" i="7"/>
  <c r="L231" i="7" l="1"/>
  <c r="M230" i="7"/>
  <c r="D230" i="7" s="1"/>
  <c r="U164" i="7"/>
  <c r="W164" i="7" s="1"/>
  <c r="V164" i="7" s="1"/>
  <c r="X164" i="7" s="1"/>
  <c r="R221" i="7"/>
  <c r="S222" i="7"/>
  <c r="Q223" i="7" s="1"/>
  <c r="P222" i="7"/>
  <c r="R222" i="7" s="1"/>
  <c r="O229" i="7"/>
  <c r="AC223" i="7"/>
  <c r="Z224" i="7" s="1"/>
  <c r="AB223" i="7"/>
  <c r="AB222" i="7"/>
  <c r="H72" i="7"/>
  <c r="F106" i="7"/>
  <c r="M231" i="7" l="1"/>
  <c r="D231" i="7" s="1"/>
  <c r="L232" i="7"/>
  <c r="U165" i="7"/>
  <c r="W165" i="7" s="1"/>
  <c r="V165" i="7" s="1"/>
  <c r="X165" i="7" s="1"/>
  <c r="S223" i="7"/>
  <c r="Q224" i="7" s="1"/>
  <c r="P223" i="7"/>
  <c r="O230" i="7"/>
  <c r="AC224" i="7"/>
  <c r="Z225" i="7" s="1"/>
  <c r="AB224" i="7"/>
  <c r="I106" i="7"/>
  <c r="F72" i="7"/>
  <c r="L233" i="7" l="1"/>
  <c r="M232" i="7"/>
  <c r="D232" i="7" s="1"/>
  <c r="U166" i="7"/>
  <c r="W166" i="7" s="1"/>
  <c r="V166" i="7" s="1"/>
  <c r="X166" i="7" s="1"/>
  <c r="R223" i="7"/>
  <c r="S224" i="7"/>
  <c r="Q225" i="7" s="1"/>
  <c r="P224" i="7"/>
  <c r="O231" i="7"/>
  <c r="AC225" i="7"/>
  <c r="Z226" i="7" s="1"/>
  <c r="AB225" i="7"/>
  <c r="I72" i="7"/>
  <c r="E107" i="7"/>
  <c r="M233" i="7" l="1"/>
  <c r="D233" i="7" s="1"/>
  <c r="L234" i="7"/>
  <c r="U167" i="7"/>
  <c r="W167" i="7" s="1"/>
  <c r="V167" i="7" s="1"/>
  <c r="X167" i="7" s="1"/>
  <c r="R224" i="7"/>
  <c r="S225" i="7"/>
  <c r="Q226" i="7" s="1"/>
  <c r="P225" i="7"/>
  <c r="O232" i="7"/>
  <c r="AC226" i="7"/>
  <c r="Z227" i="7" s="1"/>
  <c r="AB226" i="7"/>
  <c r="H107" i="7"/>
  <c r="E73" i="7"/>
  <c r="AD22" i="4"/>
  <c r="BB28" i="4"/>
  <c r="AS22" i="4"/>
  <c r="BD28" i="4"/>
  <c r="AX28" i="4"/>
  <c r="AT22" i="4"/>
  <c r="BG22" i="4"/>
  <c r="X28" i="4"/>
  <c r="AJ22" i="4"/>
  <c r="BE22" i="4"/>
  <c r="AK22" i="4"/>
  <c r="Y22" i="4"/>
  <c r="X22" i="4"/>
  <c r="AZ28" i="4"/>
  <c r="AY22" i="4"/>
  <c r="AZ22" i="4"/>
  <c r="AM28" i="4"/>
  <c r="Z22" i="4"/>
  <c r="AA28" i="4"/>
  <c r="BA22" i="4"/>
  <c r="BC22" i="4"/>
  <c r="Y28" i="4"/>
  <c r="AE22" i="4"/>
  <c r="AK28" i="4"/>
  <c r="BA28" i="4"/>
  <c r="AQ22" i="4"/>
  <c r="V28" i="4"/>
  <c r="BC28" i="4"/>
  <c r="AC22" i="4"/>
  <c r="AX22" i="4"/>
  <c r="AF22" i="4"/>
  <c r="AR22" i="4"/>
  <c r="BB22" i="4"/>
  <c r="Z28" i="4"/>
  <c r="AL28" i="4"/>
  <c r="BD22" i="4"/>
  <c r="AM22" i="4"/>
  <c r="AY28" i="4"/>
  <c r="BF22" i="4"/>
  <c r="AL22" i="4"/>
  <c r="AP22" i="4"/>
  <c r="W22" i="4"/>
  <c r="AB22" i="4"/>
  <c r="V22" i="4"/>
  <c r="AA22" i="4"/>
  <c r="AN28" i="4"/>
  <c r="AO28" i="4"/>
  <c r="AO22" i="4"/>
  <c r="AN22" i="4"/>
  <c r="W28" i="4"/>
  <c r="BH22" i="4"/>
  <c r="AJ28" i="4"/>
  <c r="L235" i="7" l="1"/>
  <c r="M234" i="7"/>
  <c r="D234" i="7" s="1"/>
  <c r="CD28" i="4"/>
  <c r="CF28" i="4" s="1"/>
  <c r="CA28" i="4"/>
  <c r="CC28" i="4" s="1"/>
  <c r="CG22" i="4"/>
  <c r="CI22" i="4" s="1"/>
  <c r="CA22" i="4"/>
  <c r="CC22" i="4" s="1"/>
  <c r="CD22" i="4"/>
  <c r="CF22" i="4" s="1"/>
  <c r="U168" i="7"/>
  <c r="W168" i="7" s="1"/>
  <c r="V168" i="7" s="1"/>
  <c r="X168" i="7" s="1"/>
  <c r="P226" i="7"/>
  <c r="S226" i="7"/>
  <c r="Q227" i="7" s="1"/>
  <c r="R225" i="7"/>
  <c r="O233" i="7"/>
  <c r="AC227" i="7"/>
  <c r="Z228" i="7" s="1"/>
  <c r="AB227" i="7"/>
  <c r="F107" i="7"/>
  <c r="AJ21" i="4"/>
  <c r="BA21" i="4"/>
  <c r="AK21" i="4"/>
  <c r="AC21" i="4"/>
  <c r="AN21" i="4"/>
  <c r="BC21" i="4"/>
  <c r="W21" i="4"/>
  <c r="AL21" i="4"/>
  <c r="AB21" i="4"/>
  <c r="AO21" i="4"/>
  <c r="AY21" i="4"/>
  <c r="AX21" i="4"/>
  <c r="BE21" i="4"/>
  <c r="BH21" i="4"/>
  <c r="AA21" i="4"/>
  <c r="AF21" i="4"/>
  <c r="AM21" i="4"/>
  <c r="Y21" i="4"/>
  <c r="BD21" i="4"/>
  <c r="BF21" i="4"/>
  <c r="BB21" i="4"/>
  <c r="Z21" i="4"/>
  <c r="X21" i="4"/>
  <c r="AT21" i="4"/>
  <c r="BG21" i="4"/>
  <c r="AZ21" i="4"/>
  <c r="AE21" i="4"/>
  <c r="AP21" i="4"/>
  <c r="AS21" i="4"/>
  <c r="AQ21" i="4"/>
  <c r="AD21" i="4"/>
  <c r="AR21" i="4"/>
  <c r="V21" i="4"/>
  <c r="M235" i="7" l="1"/>
  <c r="D235" i="7" s="1"/>
  <c r="L236" i="7"/>
  <c r="CG21" i="4"/>
  <c r="CI21" i="4" s="1"/>
  <c r="CD21" i="4"/>
  <c r="CF21" i="4" s="1"/>
  <c r="CA21" i="4"/>
  <c r="CC21" i="4" s="1"/>
  <c r="U169" i="7"/>
  <c r="W169" i="7" s="1"/>
  <c r="V169" i="7" s="1"/>
  <c r="X169" i="7" s="1"/>
  <c r="R226" i="7"/>
  <c r="S227" i="7"/>
  <c r="Q228" i="7" s="1"/>
  <c r="P227" i="7"/>
  <c r="O234" i="7"/>
  <c r="AC228" i="7"/>
  <c r="Z229" i="7" s="1"/>
  <c r="AB228" i="7"/>
  <c r="F73" i="7"/>
  <c r="H73" i="7"/>
  <c r="I107" i="7"/>
  <c r="I73" i="7"/>
  <c r="L237" i="7" l="1"/>
  <c r="M236" i="7"/>
  <c r="D236" i="7" s="1"/>
  <c r="U170" i="7"/>
  <c r="W170" i="7" s="1"/>
  <c r="V170" i="7" s="1"/>
  <c r="X170" i="7" s="1"/>
  <c r="R227" i="7"/>
  <c r="S228" i="7"/>
  <c r="Q229" i="7" s="1"/>
  <c r="P228" i="7"/>
  <c r="O235" i="7"/>
  <c r="AC229" i="7"/>
  <c r="Z230" i="7" s="1"/>
  <c r="AB229" i="7"/>
  <c r="E74" i="7"/>
  <c r="E108" i="7"/>
  <c r="M237" i="7" l="1"/>
  <c r="D237" i="7" s="1"/>
  <c r="L238" i="7"/>
  <c r="U171" i="7"/>
  <c r="W171" i="7" s="1"/>
  <c r="V171" i="7" s="1"/>
  <c r="X171" i="7" s="1"/>
  <c r="R228" i="7"/>
  <c r="S229" i="7"/>
  <c r="Q230" i="7" s="1"/>
  <c r="P229" i="7"/>
  <c r="O236" i="7"/>
  <c r="AC230" i="7"/>
  <c r="Z231" i="7" s="1"/>
  <c r="AB230" i="7"/>
  <c r="H108" i="7"/>
  <c r="H74" i="7"/>
  <c r="L239" i="7" l="1"/>
  <c r="M238" i="7"/>
  <c r="D238" i="7" s="1"/>
  <c r="U172" i="7"/>
  <c r="W172" i="7" s="1"/>
  <c r="V172" i="7" s="1"/>
  <c r="X172" i="7" s="1"/>
  <c r="R229" i="7"/>
  <c r="S230" i="7"/>
  <c r="Q231" i="7" s="1"/>
  <c r="P230" i="7"/>
  <c r="O237" i="7"/>
  <c r="AC231" i="7"/>
  <c r="Z232" i="7" s="1"/>
  <c r="AB231" i="7"/>
  <c r="F74" i="7"/>
  <c r="F108" i="7"/>
  <c r="M239" i="7" l="1"/>
  <c r="D239" i="7" s="1"/>
  <c r="L240" i="7"/>
  <c r="U173" i="7"/>
  <c r="W173" i="7" s="1"/>
  <c r="V173" i="7" s="1"/>
  <c r="X173" i="7" s="1"/>
  <c r="R230" i="7"/>
  <c r="S231" i="7"/>
  <c r="Q232" i="7" s="1"/>
  <c r="P231" i="7"/>
  <c r="O238" i="7"/>
  <c r="AC232" i="7"/>
  <c r="Z233" i="7" s="1"/>
  <c r="AB232" i="7"/>
  <c r="I108" i="7"/>
  <c r="I74" i="7"/>
  <c r="L241" i="7" l="1"/>
  <c r="M240" i="7"/>
  <c r="D240" i="7" s="1"/>
  <c r="U174" i="7"/>
  <c r="W174" i="7" s="1"/>
  <c r="V174" i="7" s="1"/>
  <c r="X174" i="7" s="1"/>
  <c r="R231" i="7"/>
  <c r="S232" i="7"/>
  <c r="Q233" i="7" s="1"/>
  <c r="P232" i="7"/>
  <c r="O239" i="7"/>
  <c r="AC233" i="7"/>
  <c r="Z234" i="7" s="1"/>
  <c r="AB233" i="7"/>
  <c r="E75" i="7"/>
  <c r="E109" i="7"/>
  <c r="M241" i="7" l="1"/>
  <c r="D241" i="7" s="1"/>
  <c r="L242" i="7"/>
  <c r="U175" i="7"/>
  <c r="W175" i="7" s="1"/>
  <c r="V175" i="7" s="1"/>
  <c r="X175" i="7" s="1"/>
  <c r="R232" i="7"/>
  <c r="S233" i="7"/>
  <c r="Q234" i="7" s="1"/>
  <c r="P233" i="7"/>
  <c r="O240" i="7"/>
  <c r="AC234" i="7"/>
  <c r="Z235" i="7" s="1"/>
  <c r="AB234" i="7"/>
  <c r="H109" i="7"/>
  <c r="H75" i="7"/>
  <c r="L243" i="7" l="1"/>
  <c r="M242" i="7"/>
  <c r="D242" i="7" s="1"/>
  <c r="U176" i="7"/>
  <c r="W176" i="7" s="1"/>
  <c r="V176" i="7" s="1"/>
  <c r="X176" i="7" s="1"/>
  <c r="R233" i="7"/>
  <c r="S234" i="7"/>
  <c r="Q235" i="7" s="1"/>
  <c r="P234" i="7"/>
  <c r="O241" i="7"/>
  <c r="AC235" i="7"/>
  <c r="Z236" i="7" s="1"/>
  <c r="AB235" i="7"/>
  <c r="F75" i="7"/>
  <c r="F109" i="7"/>
  <c r="AP28" i="4"/>
  <c r="AB28" i="4"/>
  <c r="L244" i="7" l="1"/>
  <c r="M243" i="7"/>
  <c r="D243" i="7" s="1"/>
  <c r="U177" i="7"/>
  <c r="W177" i="7" s="1"/>
  <c r="V177" i="7" s="1"/>
  <c r="X177" i="7" s="1"/>
  <c r="R234" i="7"/>
  <c r="S235" i="7"/>
  <c r="Q236" i="7" s="1"/>
  <c r="P235" i="7"/>
  <c r="O242" i="7"/>
  <c r="AC236" i="7"/>
  <c r="Z237" i="7" s="1"/>
  <c r="AB236" i="7"/>
  <c r="I109" i="7"/>
  <c r="I75" i="7"/>
  <c r="M244" i="7" l="1"/>
  <c r="D244" i="7" s="1"/>
  <c r="L245" i="7"/>
  <c r="U178" i="7"/>
  <c r="W178" i="7" s="1"/>
  <c r="V178" i="7" s="1"/>
  <c r="X178" i="7" s="1"/>
  <c r="R235" i="7"/>
  <c r="S236" i="7"/>
  <c r="Q237" i="7" s="1"/>
  <c r="P236" i="7"/>
  <c r="O243" i="7"/>
  <c r="AC237" i="7"/>
  <c r="Z238" i="7" s="1"/>
  <c r="AB237" i="7"/>
  <c r="E76" i="7"/>
  <c r="E110" i="7"/>
  <c r="AQ28" i="4"/>
  <c r="BE28" i="4"/>
  <c r="AC28" i="4"/>
  <c r="L246" i="7" l="1"/>
  <c r="M245" i="7"/>
  <c r="D245" i="7" s="1"/>
  <c r="U179" i="7"/>
  <c r="W179" i="7" s="1"/>
  <c r="V179" i="7" s="1"/>
  <c r="X179" i="7" s="1"/>
  <c r="R236" i="7"/>
  <c r="S237" i="7"/>
  <c r="Q238" i="7" s="1"/>
  <c r="P237" i="7"/>
  <c r="O244" i="7"/>
  <c r="AC238" i="7"/>
  <c r="Z239" i="7" s="1"/>
  <c r="AB238" i="7"/>
  <c r="H110" i="7"/>
  <c r="H76" i="7"/>
  <c r="M246" i="7" l="1"/>
  <c r="D246" i="7" s="1"/>
  <c r="L247" i="7"/>
  <c r="U180" i="7"/>
  <c r="W180" i="7" s="1"/>
  <c r="V180" i="7" s="1"/>
  <c r="X180" i="7" s="1"/>
  <c r="R237" i="7"/>
  <c r="S238" i="7"/>
  <c r="Q239" i="7" s="1"/>
  <c r="P238" i="7"/>
  <c r="O245" i="7"/>
  <c r="AC239" i="7"/>
  <c r="Z240" i="7" s="1"/>
  <c r="AB239" i="7"/>
  <c r="F76" i="7"/>
  <c r="F110" i="7"/>
  <c r="AR28" i="4"/>
  <c r="AD28" i="4"/>
  <c r="BF28" i="4"/>
  <c r="L248" i="7" l="1"/>
  <c r="M247" i="7"/>
  <c r="D247" i="7" s="1"/>
  <c r="CG28" i="4"/>
  <c r="CI28" i="4" s="1"/>
  <c r="U181" i="7"/>
  <c r="R238" i="7"/>
  <c r="S239" i="7"/>
  <c r="Q240" i="7" s="1"/>
  <c r="P239" i="7"/>
  <c r="O246" i="7"/>
  <c r="AC240" i="7"/>
  <c r="Z241" i="7" s="1"/>
  <c r="AB240" i="7"/>
  <c r="I110" i="7"/>
  <c r="I76" i="7"/>
  <c r="M248" i="7" l="1"/>
  <c r="D248" i="7" s="1"/>
  <c r="L249" i="7"/>
  <c r="W181" i="7"/>
  <c r="V181" i="7" s="1"/>
  <c r="X181" i="7" s="1"/>
  <c r="R239" i="7"/>
  <c r="S240" i="7"/>
  <c r="Q241" i="7" s="1"/>
  <c r="P240" i="7"/>
  <c r="O247" i="7"/>
  <c r="AC241" i="7"/>
  <c r="Z242" i="7" s="1"/>
  <c r="AB241" i="7"/>
  <c r="E77" i="7"/>
  <c r="E111" i="7"/>
  <c r="AS28" i="4"/>
  <c r="AE28" i="4"/>
  <c r="BG28" i="4"/>
  <c r="L250" i="7" l="1"/>
  <c r="M249" i="7"/>
  <c r="D249" i="7" s="1"/>
  <c r="U182" i="7"/>
  <c r="W182" i="7" s="1"/>
  <c r="V182" i="7" s="1"/>
  <c r="X182" i="7" s="1"/>
  <c r="R240" i="7"/>
  <c r="S241" i="7"/>
  <c r="Q242" i="7" s="1"/>
  <c r="P241" i="7"/>
  <c r="O248" i="7"/>
  <c r="AC242" i="7"/>
  <c r="Z243" i="7" s="1"/>
  <c r="AB242" i="7"/>
  <c r="H111" i="7"/>
  <c r="H77" i="7"/>
  <c r="M250" i="7" l="1"/>
  <c r="D250" i="7" s="1"/>
  <c r="L251" i="7"/>
  <c r="U183" i="7"/>
  <c r="W183" i="7" s="1"/>
  <c r="V183" i="7" s="1"/>
  <c r="X183" i="7" s="1"/>
  <c r="R241" i="7"/>
  <c r="S242" i="7"/>
  <c r="Q243" i="7" s="1"/>
  <c r="P242" i="7"/>
  <c r="O249" i="7"/>
  <c r="AC243" i="7"/>
  <c r="Z244" i="7" s="1"/>
  <c r="AB243" i="7"/>
  <c r="F77" i="7"/>
  <c r="F111" i="7"/>
  <c r="AF28" i="4"/>
  <c r="BH28" i="4"/>
  <c r="AT28" i="4"/>
  <c r="L252" i="7" l="1"/>
  <c r="M251" i="7"/>
  <c r="D251" i="7" s="1"/>
  <c r="U184" i="7"/>
  <c r="W184" i="7" s="1"/>
  <c r="V184" i="7" s="1"/>
  <c r="X184" i="7" s="1"/>
  <c r="R242" i="7"/>
  <c r="S243" i="7"/>
  <c r="Q244" i="7" s="1"/>
  <c r="P243" i="7"/>
  <c r="O250" i="7"/>
  <c r="AC244" i="7"/>
  <c r="Z245" i="7" s="1"/>
  <c r="AB244" i="7"/>
  <c r="I111" i="7"/>
  <c r="I77" i="7"/>
  <c r="BI28" i="4"/>
  <c r="M252" i="7" l="1"/>
  <c r="D252" i="7" s="1"/>
  <c r="L253" i="7"/>
  <c r="U185" i="7"/>
  <c r="R243" i="7"/>
  <c r="S244" i="7"/>
  <c r="Q245" i="7" s="1"/>
  <c r="P244" i="7"/>
  <c r="O251" i="7"/>
  <c r="AC245" i="7"/>
  <c r="Z246" i="7" s="1"/>
  <c r="AB245" i="7"/>
  <c r="E78" i="7"/>
  <c r="E112" i="7"/>
  <c r="AU28" i="4"/>
  <c r="AG28" i="4"/>
  <c r="L254" i="7" l="1"/>
  <c r="M254" i="7" s="1"/>
  <c r="M253" i="7"/>
  <c r="D253" i="7" s="1"/>
  <c r="CJ28" i="4"/>
  <c r="CL28" i="4" s="1"/>
  <c r="W185" i="7"/>
  <c r="V185" i="7" s="1"/>
  <c r="X185" i="7" s="1"/>
  <c r="R244" i="7"/>
  <c r="S245" i="7"/>
  <c r="Q246" i="7" s="1"/>
  <c r="P245" i="7"/>
  <c r="O252" i="7"/>
  <c r="AC246" i="7"/>
  <c r="Z247" i="7" s="1"/>
  <c r="AB246" i="7"/>
  <c r="H112" i="7"/>
  <c r="H78" i="7"/>
  <c r="AJ27" i="4"/>
  <c r="AX26" i="4"/>
  <c r="V26" i="4"/>
  <c r="AJ26" i="4"/>
  <c r="D254" i="7" l="1"/>
  <c r="U186" i="7"/>
  <c r="W186" i="7" s="1"/>
  <c r="V186" i="7" s="1"/>
  <c r="X186" i="7" s="1"/>
  <c r="R245" i="7"/>
  <c r="S246" i="7"/>
  <c r="Q247" i="7" s="1"/>
  <c r="P246" i="7"/>
  <c r="O253" i="7"/>
  <c r="AC247" i="7"/>
  <c r="Z248" i="7" s="1"/>
  <c r="AB247" i="7"/>
  <c r="F78" i="7"/>
  <c r="F112" i="7"/>
  <c r="U187" i="7" l="1"/>
  <c r="W187" i="7" s="1"/>
  <c r="V187" i="7" s="1"/>
  <c r="X187" i="7" s="1"/>
  <c r="S247" i="7"/>
  <c r="Q248" i="7" s="1"/>
  <c r="P247" i="7"/>
  <c r="R246" i="7"/>
  <c r="O254" i="7"/>
  <c r="D256" i="7"/>
  <c r="D257" i="7" s="1"/>
  <c r="AC248" i="7"/>
  <c r="Z249" i="7" s="1"/>
  <c r="AB248" i="7"/>
  <c r="I112" i="7"/>
  <c r="I78" i="7"/>
  <c r="AX27" i="4"/>
  <c r="AK26" i="4"/>
  <c r="AY26" i="4"/>
  <c r="V27" i="4"/>
  <c r="W26" i="4"/>
  <c r="U188" i="7" l="1"/>
  <c r="W188" i="7" s="1"/>
  <c r="V188" i="7" s="1"/>
  <c r="X188" i="7" s="1"/>
  <c r="R247" i="7"/>
  <c r="S248" i="7"/>
  <c r="Q249" i="7" s="1"/>
  <c r="P248" i="7"/>
  <c r="AC249" i="7"/>
  <c r="Z250" i="7" s="1"/>
  <c r="AB249" i="7"/>
  <c r="E79" i="7"/>
  <c r="E113" i="7"/>
  <c r="U189" i="7" l="1"/>
  <c r="W189" i="7" s="1"/>
  <c r="V189" i="7" s="1"/>
  <c r="X189" i="7" s="1"/>
  <c r="R248" i="7"/>
  <c r="S249" i="7"/>
  <c r="Q250" i="7" s="1"/>
  <c r="P249" i="7"/>
  <c r="AC250" i="7"/>
  <c r="Z251" i="7" s="1"/>
  <c r="AB250" i="7"/>
  <c r="H113" i="7"/>
  <c r="AL26" i="4"/>
  <c r="W27" i="4"/>
  <c r="AK27" i="4"/>
  <c r="AZ26" i="4"/>
  <c r="AY27" i="4"/>
  <c r="CA26" i="4" l="1"/>
  <c r="CC26" i="4" s="1"/>
  <c r="U190" i="7"/>
  <c r="W190" i="7" s="1"/>
  <c r="V190" i="7" s="1"/>
  <c r="X190" i="7" s="1"/>
  <c r="R249" i="7"/>
  <c r="S250" i="7"/>
  <c r="Q251" i="7" s="1"/>
  <c r="P250" i="7"/>
  <c r="AC251" i="7"/>
  <c r="Z252" i="7" s="1"/>
  <c r="AB251" i="7"/>
  <c r="F79" i="7"/>
  <c r="H79" i="7"/>
  <c r="I79" i="7"/>
  <c r="F113" i="7"/>
  <c r="BA26" i="4"/>
  <c r="U191" i="7" l="1"/>
  <c r="W191" i="7" s="1"/>
  <c r="V191" i="7" s="1"/>
  <c r="X191" i="7" s="1"/>
  <c r="R250" i="7"/>
  <c r="S251" i="7"/>
  <c r="Q252" i="7" s="1"/>
  <c r="P251" i="7"/>
  <c r="AC252" i="7"/>
  <c r="Z253" i="7" s="1"/>
  <c r="AB252" i="7"/>
  <c r="I113" i="7"/>
  <c r="E80" i="7"/>
  <c r="Y26" i="4"/>
  <c r="X27" i="4"/>
  <c r="AM26" i="4"/>
  <c r="AL27" i="4"/>
  <c r="AZ27" i="4"/>
  <c r="CA27" i="4" l="1"/>
  <c r="CC27" i="4" s="1"/>
  <c r="U192" i="7"/>
  <c r="W192" i="7" s="1"/>
  <c r="V192" i="7" s="1"/>
  <c r="X192" i="7" s="1"/>
  <c r="R251" i="7"/>
  <c r="S252" i="7"/>
  <c r="Q253" i="7" s="1"/>
  <c r="P252" i="7"/>
  <c r="AC253" i="7"/>
  <c r="Z254" i="7" s="1"/>
  <c r="AB253" i="7"/>
  <c r="H80" i="7"/>
  <c r="E114" i="7"/>
  <c r="BB26" i="4"/>
  <c r="U193" i="7" l="1"/>
  <c r="W193" i="7" s="1"/>
  <c r="V193" i="7" s="1"/>
  <c r="X193" i="7" s="1"/>
  <c r="R252" i="7"/>
  <c r="S253" i="7"/>
  <c r="P253" i="7"/>
  <c r="AC254" i="7"/>
  <c r="AC257" i="7" s="1"/>
  <c r="F80" i="7"/>
  <c r="BA27" i="4"/>
  <c r="AN26" i="4"/>
  <c r="Z26" i="4"/>
  <c r="AM27" i="4"/>
  <c r="Y27" i="4"/>
  <c r="U194" i="7" l="1"/>
  <c r="W194" i="7" s="1"/>
  <c r="V194" i="7" s="1"/>
  <c r="X194" i="7" s="1"/>
  <c r="P254" i="7"/>
  <c r="P256" i="7" s="1"/>
  <c r="P257" i="7" s="1"/>
  <c r="Q254" i="7"/>
  <c r="R253" i="7"/>
  <c r="AB254" i="7"/>
  <c r="AB256" i="7" s="1"/>
  <c r="AB257" i="7" s="1"/>
  <c r="Z256" i="7"/>
  <c r="Z257" i="7" s="1"/>
  <c r="F114" i="7"/>
  <c r="H114" i="7"/>
  <c r="I80" i="7"/>
  <c r="I114" i="7"/>
  <c r="BC26" i="4"/>
  <c r="AO26" i="4"/>
  <c r="R254" i="7" l="1"/>
  <c r="R256" i="7" s="1"/>
  <c r="R257" i="7" s="1"/>
  <c r="U195" i="7"/>
  <c r="S254" i="7"/>
  <c r="S257" i="7" s="1"/>
  <c r="Q256" i="7"/>
  <c r="Q257" i="7" s="1"/>
  <c r="E115" i="7"/>
  <c r="E81" i="7"/>
  <c r="Z27" i="4"/>
  <c r="AP26" i="4"/>
  <c r="BD26" i="4"/>
  <c r="AN27" i="4"/>
  <c r="AA26" i="4"/>
  <c r="BB27" i="4"/>
  <c r="CD26" i="4" l="1"/>
  <c r="CF26" i="4" s="1"/>
  <c r="W195" i="7"/>
  <c r="V195" i="7" s="1"/>
  <c r="X195" i="7" s="1"/>
  <c r="H81" i="7"/>
  <c r="H115" i="7"/>
  <c r="AB26" i="4"/>
  <c r="U196" i="7" l="1"/>
  <c r="F115" i="7"/>
  <c r="F81" i="7"/>
  <c r="AC26" i="4"/>
  <c r="BE26" i="4"/>
  <c r="AO27" i="4"/>
  <c r="BC27" i="4"/>
  <c r="AA27" i="4"/>
  <c r="AQ26" i="4"/>
  <c r="CD27" i="4" l="1"/>
  <c r="CF27" i="4" s="1"/>
  <c r="W196" i="7"/>
  <c r="V196" i="7" s="1"/>
  <c r="X196" i="7" s="1"/>
  <c r="I81" i="7"/>
  <c r="I115" i="7"/>
  <c r="U197" i="7" l="1"/>
  <c r="W197" i="7" s="1"/>
  <c r="V197" i="7" s="1"/>
  <c r="X197" i="7" s="1"/>
  <c r="E116" i="7"/>
  <c r="E82" i="7"/>
  <c r="AX30" i="4"/>
  <c r="AP27" i="4"/>
  <c r="BD27" i="4"/>
  <c r="BF26" i="4"/>
  <c r="AB27" i="4"/>
  <c r="AD26" i="4"/>
  <c r="AR26" i="4"/>
  <c r="CG26" i="4" l="1"/>
  <c r="CI26" i="4" s="1"/>
  <c r="U198" i="7"/>
  <c r="W198" i="7" s="1"/>
  <c r="V198" i="7" s="1"/>
  <c r="X198" i="7" s="1"/>
  <c r="H116" i="7"/>
  <c r="H82" i="7"/>
  <c r="AJ30" i="4"/>
  <c r="AX25" i="4"/>
  <c r="AX29" i="4"/>
  <c r="V30" i="4"/>
  <c r="U199" i="7" l="1"/>
  <c r="W199" i="7" s="1"/>
  <c r="V199" i="7" s="1"/>
  <c r="X199" i="7" s="1"/>
  <c r="F82" i="7"/>
  <c r="F116" i="7"/>
  <c r="AC27" i="4"/>
  <c r="BE27" i="4"/>
  <c r="AE26" i="4"/>
  <c r="AS26" i="4"/>
  <c r="AX24" i="4"/>
  <c r="BG26" i="4"/>
  <c r="V29" i="4"/>
  <c r="AJ29" i="4"/>
  <c r="AY30" i="4"/>
  <c r="AJ25" i="4"/>
  <c r="AQ27" i="4"/>
  <c r="V25" i="4"/>
  <c r="U200" i="7" l="1"/>
  <c r="W200" i="7" s="1"/>
  <c r="V200" i="7" s="1"/>
  <c r="X200" i="7" s="1"/>
  <c r="I116" i="7"/>
  <c r="I82" i="7"/>
  <c r="AJ24" i="4"/>
  <c r="AY25" i="4"/>
  <c r="AY29" i="4"/>
  <c r="V24" i="4"/>
  <c r="AJ23" i="4"/>
  <c r="AK30" i="4"/>
  <c r="W30" i="4"/>
  <c r="AX23" i="4"/>
  <c r="V23" i="4"/>
  <c r="U201" i="7" l="1"/>
  <c r="E83" i="7"/>
  <c r="E117" i="7"/>
  <c r="AK25" i="4"/>
  <c r="AK29" i="4"/>
  <c r="AR27" i="4"/>
  <c r="W25" i="4"/>
  <c r="BF27" i="4"/>
  <c r="AY24" i="4"/>
  <c r="BH26" i="4"/>
  <c r="W29" i="4"/>
  <c r="AF26" i="4"/>
  <c r="AZ30" i="4"/>
  <c r="AT26" i="4"/>
  <c r="AD27" i="4"/>
  <c r="CG27" i="4" l="1"/>
  <c r="CI27" i="4" s="1"/>
  <c r="W201" i="7"/>
  <c r="V201" i="7" s="1"/>
  <c r="X201" i="7" s="1"/>
  <c r="H117" i="7"/>
  <c r="H83" i="7"/>
  <c r="AK23" i="4"/>
  <c r="W24" i="4"/>
  <c r="W23" i="4"/>
  <c r="AZ25" i="4"/>
  <c r="AL30" i="4"/>
  <c r="AY23" i="4"/>
  <c r="X30" i="4"/>
  <c r="AZ29" i="4"/>
  <c r="AK24" i="4"/>
  <c r="CA30" i="4" l="1"/>
  <c r="CC30" i="4" s="1"/>
  <c r="U202" i="7"/>
  <c r="W202" i="7" s="1"/>
  <c r="V202" i="7" s="1"/>
  <c r="X202" i="7" s="1"/>
  <c r="F83" i="7"/>
  <c r="F117" i="7"/>
  <c r="AZ24" i="4"/>
  <c r="X25" i="4"/>
  <c r="AL25" i="4"/>
  <c r="AG26" i="4"/>
  <c r="AL29" i="4"/>
  <c r="BA30" i="4"/>
  <c r="BI26" i="4"/>
  <c r="X29" i="4"/>
  <c r="AU26" i="4"/>
  <c r="BG27" i="4"/>
  <c r="AE27" i="4"/>
  <c r="AS27" i="4"/>
  <c r="CJ26" i="4" l="1"/>
  <c r="CL26" i="4" s="1"/>
  <c r="CA29" i="4"/>
  <c r="CC29" i="4" s="1"/>
  <c r="CA25" i="4"/>
  <c r="CC25" i="4" s="1"/>
  <c r="U203" i="7"/>
  <c r="W203" i="7" s="1"/>
  <c r="V203" i="7" s="1"/>
  <c r="X203" i="7" s="1"/>
  <c r="I117" i="7"/>
  <c r="I83" i="7"/>
  <c r="AZ23" i="4"/>
  <c r="AL24" i="4"/>
  <c r="AL23" i="4"/>
  <c r="BA25" i="4"/>
  <c r="AM30" i="4"/>
  <c r="X23" i="4"/>
  <c r="Y30" i="4"/>
  <c r="BA29" i="4"/>
  <c r="X24" i="4"/>
  <c r="CA23" i="4" l="1"/>
  <c r="CC23" i="4" s="1"/>
  <c r="CA24" i="4"/>
  <c r="CC24" i="4" s="1"/>
  <c r="U204" i="7"/>
  <c r="E84" i="7"/>
  <c r="E118" i="7"/>
  <c r="BB30" i="4"/>
  <c r="BH27" i="4"/>
  <c r="AM25" i="4"/>
  <c r="Y29" i="4"/>
  <c r="AM29" i="4"/>
  <c r="BA24" i="4"/>
  <c r="AT27" i="4"/>
  <c r="AF27" i="4"/>
  <c r="Y25" i="4"/>
  <c r="W204" i="7" l="1"/>
  <c r="V204" i="7" s="1"/>
  <c r="X204" i="7" s="1"/>
  <c r="H118" i="7"/>
  <c r="H84" i="7"/>
  <c r="Y24" i="4"/>
  <c r="BB29" i="4"/>
  <c r="BB25" i="4"/>
  <c r="Z30" i="4"/>
  <c r="AM23" i="4"/>
  <c r="AM24" i="4"/>
  <c r="Y23" i="4"/>
  <c r="BA23" i="4"/>
  <c r="AN30" i="4"/>
  <c r="U205" i="7" l="1"/>
  <c r="W205" i="7" s="1"/>
  <c r="V205" i="7" s="1"/>
  <c r="X205" i="7" s="1"/>
  <c r="F84" i="7"/>
  <c r="F118" i="7"/>
  <c r="AU27" i="4"/>
  <c r="Z29" i="4"/>
  <c r="AN29" i="4"/>
  <c r="BB24" i="4"/>
  <c r="BC30" i="4"/>
  <c r="AG27" i="4"/>
  <c r="AN25" i="4"/>
  <c r="BI27" i="4"/>
  <c r="Z25" i="4"/>
  <c r="CJ27" i="4" l="1"/>
  <c r="CL27" i="4" s="1"/>
  <c r="U206" i="7"/>
  <c r="W206" i="7" s="1"/>
  <c r="V206" i="7" s="1"/>
  <c r="X206" i="7" s="1"/>
  <c r="I118" i="7"/>
  <c r="I84" i="7"/>
  <c r="Z23" i="4"/>
  <c r="AA30" i="4"/>
  <c r="AN24" i="4"/>
  <c r="BC29" i="4"/>
  <c r="Z24" i="4"/>
  <c r="AO30" i="4"/>
  <c r="BB23" i="4"/>
  <c r="AN23" i="4"/>
  <c r="BC25" i="4"/>
  <c r="CD30" i="4" l="1"/>
  <c r="CF30" i="4" s="1"/>
  <c r="U207" i="7"/>
  <c r="W207" i="7" s="1"/>
  <c r="V207" i="7" s="1"/>
  <c r="X207" i="7" s="1"/>
  <c r="E119" i="7"/>
  <c r="AO29" i="4"/>
  <c r="AA29" i="4"/>
  <c r="BC24" i="4"/>
  <c r="AO25" i="4"/>
  <c r="BD30" i="4"/>
  <c r="AA25" i="4"/>
  <c r="CD29" i="4" l="1"/>
  <c r="CF29" i="4" s="1"/>
  <c r="CD25" i="4"/>
  <c r="CF25" i="4" s="1"/>
  <c r="U208" i="7"/>
  <c r="W208" i="7" s="1"/>
  <c r="V208" i="7" s="1"/>
  <c r="X208" i="7" s="1"/>
  <c r="H119" i="7"/>
  <c r="AO24" i="4"/>
  <c r="AP30" i="4"/>
  <c r="AO23" i="4"/>
  <c r="AA24" i="4"/>
  <c r="AB30" i="4"/>
  <c r="AA23" i="4"/>
  <c r="BD25" i="4"/>
  <c r="BC23" i="4"/>
  <c r="BD29" i="4"/>
  <c r="CD23" i="4" l="1"/>
  <c r="CF23" i="4" s="1"/>
  <c r="CD24" i="4"/>
  <c r="CF24" i="4" s="1"/>
  <c r="U209" i="7"/>
  <c r="F119" i="7"/>
  <c r="AB29" i="4"/>
  <c r="AB25" i="4"/>
  <c r="AP25" i="4"/>
  <c r="AP29" i="4"/>
  <c r="BD24" i="4"/>
  <c r="BE30" i="4"/>
  <c r="W209" i="7" l="1"/>
  <c r="V209" i="7" s="1"/>
  <c r="X209" i="7" s="1"/>
  <c r="I119" i="7"/>
  <c r="AB23" i="4"/>
  <c r="BE25" i="4"/>
  <c r="AB24" i="4"/>
  <c r="BE29" i="4"/>
  <c r="AP24" i="4"/>
  <c r="AC30" i="4"/>
  <c r="AQ30" i="4"/>
  <c r="BD23" i="4"/>
  <c r="AP23" i="4"/>
  <c r="U210" i="7" l="1"/>
  <c r="W210" i="7" s="1"/>
  <c r="V210" i="7" s="1"/>
  <c r="X210" i="7" s="1"/>
  <c r="E120" i="7"/>
  <c r="BE24" i="4"/>
  <c r="AQ29" i="4"/>
  <c r="AC25" i="4"/>
  <c r="BF30" i="4"/>
  <c r="AC29" i="4"/>
  <c r="AQ25" i="4"/>
  <c r="U211" i="7" l="1"/>
  <c r="W211" i="7" s="1"/>
  <c r="V211" i="7" s="1"/>
  <c r="X211" i="7" s="1"/>
  <c r="H120" i="7"/>
  <c r="AQ23" i="4"/>
  <c r="BF29" i="4"/>
  <c r="AC23" i="4"/>
  <c r="AR30" i="4"/>
  <c r="BF25" i="4"/>
  <c r="AD30" i="4"/>
  <c r="AQ24" i="4"/>
  <c r="BE23" i="4"/>
  <c r="AC24" i="4"/>
  <c r="CG30" i="4" l="1"/>
  <c r="CI30" i="4" s="1"/>
  <c r="U212" i="7"/>
  <c r="W212" i="7" s="1"/>
  <c r="V212" i="7" s="1"/>
  <c r="X212" i="7" s="1"/>
  <c r="F120" i="7"/>
  <c r="BF24" i="4"/>
  <c r="AR25" i="4"/>
  <c r="AD29" i="4"/>
  <c r="AR29" i="4"/>
  <c r="BG30" i="4"/>
  <c r="AD25" i="4"/>
  <c r="CG29" i="4" l="1"/>
  <c r="CI29" i="4" s="1"/>
  <c r="CG25" i="4"/>
  <c r="CI25" i="4" s="1"/>
  <c r="U213" i="7"/>
  <c r="W213" i="7" s="1"/>
  <c r="V213" i="7" s="1"/>
  <c r="X213" i="7" s="1"/>
  <c r="I120" i="7"/>
  <c r="BG29" i="4"/>
  <c r="AD23" i="4"/>
  <c r="AD24" i="4"/>
  <c r="AR23" i="4"/>
  <c r="AR24" i="4"/>
  <c r="BF23" i="4"/>
  <c r="AE30" i="4"/>
  <c r="BG25" i="4"/>
  <c r="AS30" i="4"/>
  <c r="CG23" i="4" l="1"/>
  <c r="CI23" i="4" s="1"/>
  <c r="CG24" i="4"/>
  <c r="CI24" i="4" s="1"/>
  <c r="U214" i="7"/>
  <c r="W214" i="7" s="1"/>
  <c r="V214" i="7" s="1"/>
  <c r="X214" i="7" s="1"/>
  <c r="E121" i="7"/>
  <c r="AE25" i="4"/>
  <c r="BH30" i="4"/>
  <c r="AS29" i="4"/>
  <c r="AS25" i="4"/>
  <c r="BG24" i="4"/>
  <c r="AE29" i="4"/>
  <c r="U215" i="7" l="1"/>
  <c r="W215" i="7" s="1"/>
  <c r="V215" i="7" s="1"/>
  <c r="X215" i="7" s="1"/>
  <c r="H121" i="7"/>
  <c r="AS24" i="4"/>
  <c r="AE23" i="4"/>
  <c r="AF30" i="4"/>
  <c r="AE24" i="4"/>
  <c r="AT30" i="4"/>
  <c r="BH25" i="4"/>
  <c r="AS23" i="4"/>
  <c r="BH29" i="4"/>
  <c r="BG23" i="4"/>
  <c r="U216" i="7" l="1"/>
  <c r="W216" i="7" s="1"/>
  <c r="V216" i="7" s="1"/>
  <c r="X216" i="7" s="1"/>
  <c r="F121" i="7"/>
  <c r="AT25" i="4"/>
  <c r="AT29" i="4"/>
  <c r="BH24" i="4"/>
  <c r="AF29" i="4"/>
  <c r="AF25" i="4"/>
  <c r="BI30" i="4"/>
  <c r="U217" i="7" l="1"/>
  <c r="W217" i="7" s="1"/>
  <c r="V217" i="7" s="1"/>
  <c r="X217" i="7" s="1"/>
  <c r="I121" i="7"/>
  <c r="BI25" i="4"/>
  <c r="AF23" i="4"/>
  <c r="AT23" i="4"/>
  <c r="BH23" i="4"/>
  <c r="BI29" i="4"/>
  <c r="AF24" i="4"/>
  <c r="AT24" i="4"/>
  <c r="AU30" i="4"/>
  <c r="AG30" i="4"/>
  <c r="CJ30" i="4" l="1"/>
  <c r="CL30" i="4" s="1"/>
  <c r="U218" i="7"/>
  <c r="W218" i="7" s="1"/>
  <c r="V218" i="7" s="1"/>
  <c r="X218" i="7" s="1"/>
  <c r="E122" i="7"/>
  <c r="AU29" i="4"/>
  <c r="AG25" i="4"/>
  <c r="AG29" i="4"/>
  <c r="BI24" i="4"/>
  <c r="AU25" i="4"/>
  <c r="CJ29" i="4" l="1"/>
  <c r="CL29" i="4" s="1"/>
  <c r="CJ25" i="4"/>
  <c r="CL25" i="4" s="1"/>
  <c r="U219" i="7"/>
  <c r="W219" i="7" s="1"/>
  <c r="V219" i="7" s="1"/>
  <c r="X219" i="7" s="1"/>
  <c r="H122" i="7"/>
  <c r="AG24" i="4"/>
  <c r="AG23" i="4"/>
  <c r="AU24" i="4"/>
  <c r="BI23" i="4"/>
  <c r="AU23" i="4"/>
  <c r="CJ23" i="4" l="1"/>
  <c r="CL23" i="4" s="1"/>
  <c r="CJ24" i="4"/>
  <c r="CL24" i="4" s="1"/>
  <c r="U220" i="7"/>
  <c r="W220" i="7" s="1"/>
  <c r="V220" i="7" s="1"/>
  <c r="X220" i="7" s="1"/>
  <c r="F122" i="7"/>
  <c r="U221" i="7" l="1"/>
  <c r="W221" i="7" s="1"/>
  <c r="V221" i="7" s="1"/>
  <c r="X221" i="7" s="1"/>
  <c r="I122" i="7"/>
  <c r="U222" i="7" l="1"/>
  <c r="W222" i="7" s="1"/>
  <c r="V222" i="7" s="1"/>
  <c r="X222" i="7" s="1"/>
  <c r="E123" i="7"/>
  <c r="U223" i="7" l="1"/>
  <c r="W223" i="7" s="1"/>
  <c r="V223" i="7" s="1"/>
  <c r="X223" i="7" s="1"/>
  <c r="H123" i="7"/>
  <c r="U224" i="7" l="1"/>
  <c r="W224" i="7" s="1"/>
  <c r="V224" i="7" s="1"/>
  <c r="X224" i="7" s="1"/>
  <c r="F123" i="7"/>
  <c r="U225" i="7" l="1"/>
  <c r="W225" i="7" s="1"/>
  <c r="V225" i="7" s="1"/>
  <c r="X225" i="7" s="1"/>
  <c r="I123" i="7"/>
  <c r="U226" i="7" l="1"/>
  <c r="W226" i="7" s="1"/>
  <c r="V226" i="7" s="1"/>
  <c r="X226" i="7" s="1"/>
  <c r="E124" i="7"/>
  <c r="U227" i="7" l="1"/>
  <c r="W227" i="7" s="1"/>
  <c r="V227" i="7" s="1"/>
  <c r="X227" i="7" s="1"/>
  <c r="H124" i="7"/>
  <c r="U228" i="7" l="1"/>
  <c r="W228" i="7" s="1"/>
  <c r="V228" i="7" s="1"/>
  <c r="X228" i="7" s="1"/>
  <c r="F124" i="7"/>
  <c r="U229" i="7" l="1"/>
  <c r="I124" i="7"/>
  <c r="W229" i="7" l="1"/>
  <c r="V229" i="7" s="1"/>
  <c r="X229" i="7" s="1"/>
  <c r="E125" i="7"/>
  <c r="U230" i="7" l="1"/>
  <c r="W230" i="7" s="1"/>
  <c r="V230" i="7" s="1"/>
  <c r="X230" i="7" s="1"/>
  <c r="H125" i="7"/>
  <c r="U231" i="7" l="1"/>
  <c r="W231" i="7" s="1"/>
  <c r="V231" i="7" s="1"/>
  <c r="X231" i="7" s="1"/>
  <c r="F125" i="7"/>
  <c r="U232" i="7" l="1"/>
  <c r="W232" i="7" s="1"/>
  <c r="V232" i="7" s="1"/>
  <c r="X232" i="7" s="1"/>
  <c r="I125" i="7"/>
  <c r="U233" i="7" l="1"/>
  <c r="W233" i="7" s="1"/>
  <c r="V233" i="7" s="1"/>
  <c r="X233" i="7" s="1"/>
  <c r="E126" i="7"/>
  <c r="U234" i="7" l="1"/>
  <c r="W234" i="7" s="1"/>
  <c r="V234" i="7" s="1"/>
  <c r="X234" i="7" s="1"/>
  <c r="H126" i="7"/>
  <c r="U235" i="7" l="1"/>
  <c r="W235" i="7" s="1"/>
  <c r="V235" i="7" s="1"/>
  <c r="X235" i="7" s="1"/>
  <c r="F126" i="7"/>
  <c r="U236" i="7" l="1"/>
  <c r="W236" i="7" s="1"/>
  <c r="V236" i="7" s="1"/>
  <c r="X236" i="7" s="1"/>
  <c r="I126" i="7"/>
  <c r="U237" i="7" l="1"/>
  <c r="W237" i="7" s="1"/>
  <c r="V237" i="7" s="1"/>
  <c r="X237" i="7" s="1"/>
  <c r="E127" i="7"/>
  <c r="U238" i="7" l="1"/>
  <c r="W238" i="7" s="1"/>
  <c r="V238" i="7" s="1"/>
  <c r="X238" i="7" s="1"/>
  <c r="H127" i="7"/>
  <c r="U239" i="7" l="1"/>
  <c r="W239" i="7" s="1"/>
  <c r="V239" i="7" s="1"/>
  <c r="X239" i="7" s="1"/>
  <c r="F127" i="7"/>
  <c r="U240" i="7" l="1"/>
  <c r="W240" i="7" s="1"/>
  <c r="V240" i="7" s="1"/>
  <c r="X240" i="7" s="1"/>
  <c r="I127" i="7"/>
  <c r="U241" i="7" l="1"/>
  <c r="W241" i="7" s="1"/>
  <c r="V241" i="7" s="1"/>
  <c r="X241" i="7" s="1"/>
  <c r="E128" i="7"/>
  <c r="U242" i="7" l="1"/>
  <c r="W242" i="7" s="1"/>
  <c r="V242" i="7" s="1"/>
  <c r="X242" i="7" s="1"/>
  <c r="H128" i="7"/>
  <c r="U243" i="7" l="1"/>
  <c r="W243" i="7" s="1"/>
  <c r="V243" i="7" s="1"/>
  <c r="X243" i="7" s="1"/>
  <c r="F128" i="7"/>
  <c r="U244" i="7" l="1"/>
  <c r="W244" i="7" s="1"/>
  <c r="V244" i="7" s="1"/>
  <c r="X244" i="7" s="1"/>
  <c r="I128" i="7"/>
  <c r="U245" i="7" l="1"/>
  <c r="W245" i="7" s="1"/>
  <c r="V245" i="7" s="1"/>
  <c r="X245" i="7" s="1"/>
  <c r="E129" i="7"/>
  <c r="U246" i="7" l="1"/>
  <c r="W246" i="7" s="1"/>
  <c r="V246" i="7" s="1"/>
  <c r="X246" i="7" s="1"/>
  <c r="H129" i="7"/>
  <c r="U247" i="7" l="1"/>
  <c r="W247" i="7" s="1"/>
  <c r="V247" i="7" s="1"/>
  <c r="X247" i="7" s="1"/>
  <c r="F129" i="7"/>
  <c r="U248" i="7" l="1"/>
  <c r="W248" i="7" s="1"/>
  <c r="V248" i="7" s="1"/>
  <c r="X248" i="7" s="1"/>
  <c r="I129" i="7"/>
  <c r="U249" i="7" l="1"/>
  <c r="W249" i="7" s="1"/>
  <c r="V249" i="7" s="1"/>
  <c r="X249" i="7" s="1"/>
  <c r="E130" i="7"/>
  <c r="U250" i="7" l="1"/>
  <c r="W250" i="7" s="1"/>
  <c r="V250" i="7" s="1"/>
  <c r="X250" i="7" s="1"/>
  <c r="H130" i="7"/>
  <c r="U251" i="7" l="1"/>
  <c r="W251" i="7" s="1"/>
  <c r="V251" i="7" s="1"/>
  <c r="X251" i="7" s="1"/>
  <c r="F130" i="7"/>
  <c r="U252" i="7" l="1"/>
  <c r="I130" i="7"/>
  <c r="W252" i="7" l="1"/>
  <c r="E252" i="7"/>
  <c r="E131" i="7"/>
  <c r="V252" i="7" l="1"/>
  <c r="H252" i="7"/>
  <c r="H131" i="7"/>
  <c r="X252" i="7" l="1"/>
  <c r="F252" i="7"/>
  <c r="F131" i="7"/>
  <c r="I252" i="7" l="1"/>
  <c r="U253" i="7"/>
  <c r="W253" i="7" s="1"/>
  <c r="V253" i="7" s="1"/>
  <c r="X253" i="7" s="1"/>
  <c r="U254" i="7" s="1"/>
  <c r="I131" i="7"/>
  <c r="W254" i="7" l="1"/>
  <c r="E254" i="7"/>
  <c r="E132" i="7"/>
  <c r="V254" i="7" l="1"/>
  <c r="H254" i="7"/>
  <c r="H132" i="7"/>
  <c r="X254" i="7" l="1"/>
  <c r="I254" i="7" s="1"/>
  <c r="F254" i="7"/>
  <c r="F132" i="7"/>
  <c r="I132" i="7" l="1"/>
  <c r="E133" i="7" l="1"/>
  <c r="H133" i="7" l="1"/>
  <c r="F133" i="7" l="1"/>
  <c r="I133" i="7" l="1"/>
  <c r="E134" i="7" l="1"/>
  <c r="H134" i="7" l="1"/>
  <c r="F134" i="7" l="1"/>
  <c r="I134" i="7" l="1"/>
  <c r="E135" i="7" l="1"/>
  <c r="H135" i="7" l="1"/>
  <c r="F135" i="7" l="1"/>
  <c r="I135" i="7" l="1"/>
  <c r="E136" i="7" l="1"/>
  <c r="H136" i="7" l="1"/>
  <c r="F136" i="7" l="1"/>
  <c r="I136" i="7" l="1"/>
  <c r="E137" i="7" l="1"/>
  <c r="H137" i="7" l="1"/>
  <c r="F137" i="7" l="1"/>
  <c r="I137" i="7" l="1"/>
  <c r="E138" i="7" l="1"/>
  <c r="H138" i="7" l="1"/>
  <c r="F138" i="7" l="1"/>
  <c r="I138" i="7" l="1"/>
  <c r="E139" i="7" l="1"/>
  <c r="F139" i="7" l="1"/>
  <c r="H139" i="7"/>
  <c r="I139" i="7"/>
  <c r="E140" i="7" l="1"/>
  <c r="H140" i="7" l="1"/>
  <c r="F140" i="7" l="1"/>
  <c r="I140" i="7" l="1"/>
  <c r="E141" i="7" l="1"/>
  <c r="F141" i="7" l="1"/>
  <c r="H141" i="7"/>
  <c r="I141" i="7"/>
  <c r="E142" i="7" l="1"/>
  <c r="H142" i="7" l="1"/>
  <c r="F142" i="7" l="1"/>
  <c r="I142" i="7" l="1"/>
  <c r="E143" i="7" l="1"/>
  <c r="H143" i="7" l="1"/>
  <c r="F143" i="7" l="1"/>
  <c r="I143" i="7" l="1"/>
  <c r="E144" i="7" l="1"/>
  <c r="F144" i="7" l="1"/>
  <c r="H144" i="7"/>
  <c r="I144" i="7"/>
  <c r="E145" i="7" l="1"/>
  <c r="H145" i="7" l="1"/>
  <c r="F145" i="7" l="1"/>
  <c r="I145" i="7" l="1"/>
  <c r="E146" i="7" l="1"/>
  <c r="H146" i="7" l="1"/>
  <c r="F146" i="7" l="1"/>
  <c r="I146" i="7" l="1"/>
  <c r="E147" i="7" l="1"/>
  <c r="H147" i="7" l="1"/>
  <c r="F147" i="7" l="1"/>
  <c r="I147" i="7" l="1"/>
  <c r="E148" i="7" l="1"/>
  <c r="H148" i="7" l="1"/>
  <c r="F148" i="7" l="1"/>
  <c r="I148" i="7" l="1"/>
  <c r="E149" i="7" l="1"/>
  <c r="H149" i="7" l="1"/>
  <c r="F149" i="7" l="1"/>
  <c r="I149" i="7" l="1"/>
  <c r="E184" i="7" l="1"/>
  <c r="E150" i="7"/>
  <c r="H150" i="7" l="1"/>
  <c r="H184" i="7"/>
  <c r="F184" i="7" l="1"/>
  <c r="F150" i="7"/>
  <c r="I150" i="7" l="1"/>
  <c r="I184" i="7"/>
  <c r="E185" i="7" l="1"/>
  <c r="E151" i="7"/>
  <c r="H151" i="7" l="1"/>
  <c r="H185" i="7"/>
  <c r="F185" i="7" l="1"/>
  <c r="F151" i="7"/>
  <c r="I151" i="7" l="1"/>
  <c r="I185" i="7"/>
  <c r="E186" i="7" l="1"/>
  <c r="E152" i="7"/>
  <c r="H152" i="7" l="1"/>
  <c r="H186" i="7"/>
  <c r="F152" i="7" l="1"/>
  <c r="F186" i="7"/>
  <c r="I152" i="7" l="1"/>
  <c r="I186" i="7"/>
  <c r="E153" i="7" l="1"/>
  <c r="H153" i="7"/>
  <c r="E187" i="7"/>
  <c r="H187" i="7" l="1"/>
  <c r="F153" i="7"/>
  <c r="I153" i="7" l="1"/>
  <c r="F187" i="7"/>
  <c r="E154" i="7" l="1"/>
  <c r="I187" i="7"/>
  <c r="E188" i="7" l="1"/>
  <c r="H154" i="7"/>
  <c r="H188" i="7" l="1"/>
  <c r="F154" i="7"/>
  <c r="BO28" i="4"/>
  <c r="BQ28" i="4"/>
  <c r="BT28" i="4"/>
  <c r="BM28" i="4"/>
  <c r="BS28" i="4"/>
  <c r="BV28" i="4"/>
  <c r="BN28" i="4"/>
  <c r="BP28" i="4"/>
  <c r="BU28" i="4"/>
  <c r="BR28" i="4"/>
  <c r="BW28" i="4"/>
  <c r="BL28" i="4"/>
  <c r="M28" i="4" l="1"/>
  <c r="I154" i="7"/>
  <c r="F188" i="7"/>
  <c r="E155" i="7" l="1"/>
  <c r="I188" i="7"/>
  <c r="H155" i="7" l="1"/>
  <c r="E189" i="7"/>
  <c r="F155" i="7" l="1"/>
  <c r="H189" i="7"/>
  <c r="I155" i="7" l="1"/>
  <c r="E156" i="7"/>
  <c r="F189" i="7"/>
  <c r="H156" i="7" l="1"/>
  <c r="I189" i="7"/>
  <c r="F156" i="7" l="1"/>
  <c r="I156" i="7"/>
  <c r="E190" i="7"/>
  <c r="H190" i="7" l="1"/>
  <c r="E157" i="7"/>
  <c r="H157" i="7" l="1"/>
  <c r="F190" i="7"/>
  <c r="I190" i="7" l="1"/>
  <c r="F157" i="7"/>
  <c r="I157" i="7" l="1"/>
  <c r="E191" i="7"/>
  <c r="E158" i="7" l="1"/>
  <c r="F191" i="7" l="1"/>
  <c r="H191" i="7"/>
  <c r="H158" i="7"/>
  <c r="I191" i="7"/>
  <c r="E192" i="7" l="1"/>
  <c r="F158" i="7"/>
  <c r="H192" i="7" l="1"/>
  <c r="I158" i="7"/>
  <c r="E159" i="7" l="1"/>
  <c r="F192" i="7"/>
  <c r="H159" i="7" l="1"/>
  <c r="I192" i="7"/>
  <c r="E193" i="7" l="1"/>
  <c r="F159" i="7"/>
  <c r="AJ20" i="4"/>
  <c r="AJ19" i="4"/>
  <c r="I159" i="7" l="1"/>
  <c r="V20" i="4"/>
  <c r="V19" i="4"/>
  <c r="F193" i="7" l="1"/>
  <c r="H193" i="7"/>
  <c r="I193" i="7"/>
  <c r="E160" i="7"/>
  <c r="AX19" i="4"/>
  <c r="AX20" i="4"/>
  <c r="H160" i="7" l="1"/>
  <c r="E194" i="7"/>
  <c r="AK20" i="4"/>
  <c r="AK19" i="4"/>
  <c r="AJ11" i="4"/>
  <c r="H194" i="7" l="1"/>
  <c r="F160" i="7"/>
  <c r="W20" i="4"/>
  <c r="V11" i="4"/>
  <c r="AJ10" i="4"/>
  <c r="W19" i="4"/>
  <c r="I160" i="7" l="1"/>
  <c r="F194" i="7"/>
  <c r="AY19" i="4"/>
  <c r="AY20" i="4"/>
  <c r="V10" i="4"/>
  <c r="AX11" i="4"/>
  <c r="I194" i="7" l="1"/>
  <c r="E161" i="7"/>
  <c r="AK11" i="4"/>
  <c r="AX10" i="4"/>
  <c r="AL20" i="4"/>
  <c r="AL19" i="4"/>
  <c r="H161" i="7" l="1"/>
  <c r="E195" i="7"/>
  <c r="W11" i="4"/>
  <c r="X20" i="4"/>
  <c r="AK10" i="4"/>
  <c r="X19" i="4"/>
  <c r="CA20" i="4" l="1"/>
  <c r="CC20" i="4" s="1"/>
  <c r="CA19" i="4"/>
  <c r="CC19" i="4" s="1"/>
  <c r="F161" i="7"/>
  <c r="AZ20" i="4"/>
  <c r="AY11" i="4"/>
  <c r="W10" i="4"/>
  <c r="AZ19" i="4"/>
  <c r="F195" i="7" l="1"/>
  <c r="H195" i="7"/>
  <c r="I161" i="7"/>
  <c r="AL11" i="4"/>
  <c r="AY10" i="4"/>
  <c r="AM20" i="4"/>
  <c r="AM19" i="4"/>
  <c r="I195" i="7" l="1"/>
  <c r="E196" i="7"/>
  <c r="E162" i="7"/>
  <c r="X11" i="4"/>
  <c r="Y19" i="4"/>
  <c r="Y20" i="4"/>
  <c r="AL10" i="4"/>
  <c r="CA11" i="4" l="1"/>
  <c r="CC11" i="4" s="1"/>
  <c r="H162" i="7"/>
  <c r="H196" i="7"/>
  <c r="AZ11" i="4"/>
  <c r="X10" i="4"/>
  <c r="BA19" i="4"/>
  <c r="BA20" i="4"/>
  <c r="CA10" i="4" l="1"/>
  <c r="CC10" i="4" s="1"/>
  <c r="F196" i="7"/>
  <c r="F162" i="7"/>
  <c r="AN19" i="4"/>
  <c r="AM11" i="4"/>
  <c r="AN20" i="4"/>
  <c r="AZ10" i="4"/>
  <c r="I162" i="7" l="1"/>
  <c r="I196" i="7"/>
  <c r="Z20" i="4"/>
  <c r="Z19" i="4"/>
  <c r="AM10" i="4"/>
  <c r="BI21" i="4"/>
  <c r="Y11" i="4"/>
  <c r="AU21" i="4"/>
  <c r="AG21" i="4"/>
  <c r="CJ21" i="4" l="1"/>
  <c r="CL21" i="4" s="1"/>
  <c r="E197" i="7"/>
  <c r="E163" i="7"/>
  <c r="BB19" i="4"/>
  <c r="BB20" i="4"/>
  <c r="BA11" i="4"/>
  <c r="Y10" i="4"/>
  <c r="H163" i="7" l="1"/>
  <c r="H197" i="7"/>
  <c r="BQ21" i="4"/>
  <c r="BR26" i="4"/>
  <c r="AO19" i="4"/>
  <c r="BV26" i="4"/>
  <c r="AN11" i="4"/>
  <c r="BT21" i="4"/>
  <c r="BR21" i="4"/>
  <c r="BU21" i="4"/>
  <c r="BP21" i="4"/>
  <c r="BP26" i="4"/>
  <c r="BS26" i="4"/>
  <c r="AO20" i="4"/>
  <c r="BM26" i="4"/>
  <c r="BN21" i="4"/>
  <c r="BU26" i="4"/>
  <c r="BS21" i="4"/>
  <c r="BL21" i="4"/>
  <c r="BL26" i="4"/>
  <c r="BM21" i="4"/>
  <c r="BN26" i="4"/>
  <c r="BO26" i="4"/>
  <c r="BV21" i="4"/>
  <c r="BW21" i="4"/>
  <c r="BO21" i="4"/>
  <c r="BQ26" i="4"/>
  <c r="BW26" i="4"/>
  <c r="BA10" i="4"/>
  <c r="BT26" i="4"/>
  <c r="M26" i="4" l="1"/>
  <c r="M21" i="4"/>
  <c r="F197" i="7"/>
  <c r="F163" i="7"/>
  <c r="AA20" i="4"/>
  <c r="AA19" i="4"/>
  <c r="AN10" i="4"/>
  <c r="Z11" i="4"/>
  <c r="CD20" i="4" l="1"/>
  <c r="CF20" i="4" s="1"/>
  <c r="CD19" i="4"/>
  <c r="CF19" i="4" s="1"/>
  <c r="I163" i="7"/>
  <c r="I197" i="7"/>
  <c r="Z10" i="4"/>
  <c r="BC19" i="4"/>
  <c r="BB11" i="4"/>
  <c r="BC20" i="4"/>
  <c r="E198" i="7" l="1"/>
  <c r="E164" i="7"/>
  <c r="AP19" i="4"/>
  <c r="AP20" i="4"/>
  <c r="BB10" i="4"/>
  <c r="AO11" i="4"/>
  <c r="H164" i="7" l="1"/>
  <c r="H198" i="7"/>
  <c r="BP27" i="4"/>
  <c r="AA11" i="4"/>
  <c r="BT27" i="4"/>
  <c r="AB19" i="4"/>
  <c r="BS27" i="4"/>
  <c r="BL27" i="4"/>
  <c r="AB20" i="4"/>
  <c r="BR27" i="4"/>
  <c r="BN27" i="4"/>
  <c r="BV27" i="4"/>
  <c r="BQ27" i="4"/>
  <c r="BU27" i="4"/>
  <c r="BW27" i="4"/>
  <c r="BM27" i="4"/>
  <c r="AO10" i="4"/>
  <c r="BO27" i="4"/>
  <c r="M27" i="4" l="1"/>
  <c r="CD11" i="4"/>
  <c r="CF11" i="4" s="1"/>
  <c r="F198" i="7"/>
  <c r="F164" i="7"/>
  <c r="BI22" i="4"/>
  <c r="BD19" i="4"/>
  <c r="BD20" i="4"/>
  <c r="BC11" i="4"/>
  <c r="AA10" i="4"/>
  <c r="CD10" i="4" l="1"/>
  <c r="CF10" i="4" s="1"/>
  <c r="I164" i="7"/>
  <c r="I198" i="7"/>
  <c r="AQ20" i="4"/>
  <c r="AG22" i="4"/>
  <c r="AQ19" i="4"/>
  <c r="AP11" i="4"/>
  <c r="BC10" i="4"/>
  <c r="AU22" i="4"/>
  <c r="CJ22" i="4" l="1"/>
  <c r="CL22" i="4" s="1"/>
  <c r="E199" i="7"/>
  <c r="E165" i="7"/>
  <c r="AB11" i="4"/>
  <c r="AC20" i="4"/>
  <c r="AC19" i="4"/>
  <c r="AP10" i="4"/>
  <c r="H199" i="7" l="1"/>
  <c r="H165" i="7"/>
  <c r="BD11" i="4"/>
  <c r="AB10" i="4"/>
  <c r="BE19" i="4"/>
  <c r="BE20" i="4"/>
  <c r="F199" i="7" l="1"/>
  <c r="F165" i="7"/>
  <c r="AR19" i="4"/>
  <c r="AR20" i="4"/>
  <c r="BD10" i="4"/>
  <c r="AQ11" i="4"/>
  <c r="I199" i="7" l="1"/>
  <c r="I165" i="7"/>
  <c r="AQ10" i="4"/>
  <c r="AD19" i="4"/>
  <c r="AC11" i="4"/>
  <c r="AD20" i="4"/>
  <c r="CG20" i="4" l="1"/>
  <c r="CI20" i="4" s="1"/>
  <c r="CG19" i="4"/>
  <c r="CI19" i="4" s="1"/>
  <c r="E200" i="7"/>
  <c r="H200" i="7"/>
  <c r="E166" i="7"/>
  <c r="BF19" i="4"/>
  <c r="AJ16" i="4"/>
  <c r="BE11" i="4"/>
  <c r="BF20" i="4"/>
  <c r="AC10" i="4"/>
  <c r="AJ18" i="4"/>
  <c r="AJ17" i="4"/>
  <c r="H166" i="7" l="1"/>
  <c r="F200" i="7"/>
  <c r="BW22" i="4"/>
  <c r="AS20" i="4"/>
  <c r="AR11" i="4"/>
  <c r="V17" i="4"/>
  <c r="AJ9" i="4"/>
  <c r="BO22" i="4"/>
  <c r="BT22" i="4"/>
  <c r="AS19" i="4"/>
  <c r="V18" i="4"/>
  <c r="BM22" i="4"/>
  <c r="BS22" i="4"/>
  <c r="BR22" i="4"/>
  <c r="V16" i="4"/>
  <c r="BN22" i="4"/>
  <c r="BQ22" i="4"/>
  <c r="BE10" i="4"/>
  <c r="BV22" i="4"/>
  <c r="BP22" i="4"/>
  <c r="BL22" i="4"/>
  <c r="BU22" i="4"/>
  <c r="M22" i="4" l="1"/>
  <c r="I200" i="7"/>
  <c r="F166" i="7"/>
  <c r="AX16" i="4"/>
  <c r="AR10" i="4"/>
  <c r="AX17" i="4"/>
  <c r="AE20" i="4"/>
  <c r="AE19" i="4"/>
  <c r="AD11" i="4"/>
  <c r="AX18" i="4"/>
  <c r="V9" i="4"/>
  <c r="CG11" i="4" l="1"/>
  <c r="CI11" i="4" s="1"/>
  <c r="I166" i="7"/>
  <c r="E201" i="7"/>
  <c r="AK16" i="4"/>
  <c r="BG19" i="4"/>
  <c r="BF11" i="4"/>
  <c r="AK18" i="4"/>
  <c r="BG20" i="4"/>
  <c r="AD10" i="4"/>
  <c r="AX9" i="4"/>
  <c r="AK17" i="4"/>
  <c r="CG10" i="4" l="1"/>
  <c r="CI10" i="4" s="1"/>
  <c r="H201" i="7"/>
  <c r="E167" i="7"/>
  <c r="AK9" i="4"/>
  <c r="W17" i="4"/>
  <c r="W16" i="4"/>
  <c r="AT19" i="4"/>
  <c r="AT20" i="4"/>
  <c r="W18" i="4"/>
  <c r="BF10" i="4"/>
  <c r="AS11" i="4"/>
  <c r="H167" i="7" l="1"/>
  <c r="F201" i="7"/>
  <c r="AY17" i="4"/>
  <c r="AF20" i="4"/>
  <c r="W9" i="4"/>
  <c r="AY18" i="4"/>
  <c r="AF19" i="4"/>
  <c r="AY16" i="4"/>
  <c r="AE11" i="4"/>
  <c r="AS10" i="4"/>
  <c r="I201" i="7" l="1"/>
  <c r="F167" i="7"/>
  <c r="AL16" i="4"/>
  <c r="BR30" i="4"/>
  <c r="BT30" i="4"/>
  <c r="BO25" i="4"/>
  <c r="BS25" i="4"/>
  <c r="BU25" i="4"/>
  <c r="BM30" i="4"/>
  <c r="AE10" i="4"/>
  <c r="AL18" i="4"/>
  <c r="BH19" i="4"/>
  <c r="AL17" i="4"/>
  <c r="BG11" i="4"/>
  <c r="BW25" i="4"/>
  <c r="BS30" i="4"/>
  <c r="BQ30" i="4"/>
  <c r="BO30" i="4"/>
  <c r="BM25" i="4"/>
  <c r="BQ25" i="4"/>
  <c r="BH20" i="4"/>
  <c r="BR25" i="4"/>
  <c r="BV25" i="4"/>
  <c r="AY9" i="4"/>
  <c r="BV30" i="4"/>
  <c r="BN30" i="4"/>
  <c r="BP30" i="4"/>
  <c r="BL25" i="4"/>
  <c r="BU30" i="4"/>
  <c r="BW30" i="4"/>
  <c r="BT25" i="4"/>
  <c r="BN25" i="4"/>
  <c r="BL30" i="4"/>
  <c r="BP25" i="4"/>
  <c r="M25" i="4" l="1"/>
  <c r="M30" i="4"/>
  <c r="I167" i="7"/>
  <c r="E202" i="7"/>
  <c r="BP29" i="4"/>
  <c r="BL29" i="4"/>
  <c r="BN29" i="4"/>
  <c r="X18" i="4"/>
  <c r="BS29" i="4"/>
  <c r="BQ29" i="4"/>
  <c r="X17" i="4"/>
  <c r="BW29" i="4"/>
  <c r="AL9" i="4"/>
  <c r="BT29" i="4"/>
  <c r="AU19" i="4"/>
  <c r="BR29" i="4"/>
  <c r="AT11" i="4"/>
  <c r="BO29" i="4"/>
  <c r="BG10" i="4"/>
  <c r="BU29" i="4"/>
  <c r="BM29" i="4"/>
  <c r="BV29" i="4"/>
  <c r="X16" i="4"/>
  <c r="M29" i="4" l="1"/>
  <c r="CA18" i="4"/>
  <c r="CC18" i="4" s="1"/>
  <c r="CA17" i="4"/>
  <c r="CC17" i="4" s="1"/>
  <c r="CA16" i="4"/>
  <c r="CC16" i="4" s="1"/>
  <c r="H202" i="7"/>
  <c r="E168" i="7"/>
  <c r="BN23" i="4"/>
  <c r="AF11" i="4"/>
  <c r="BW24" i="4"/>
  <c r="AZ18" i="4"/>
  <c r="BQ24" i="4"/>
  <c r="BS23" i="4"/>
  <c r="BQ23" i="4"/>
  <c r="BO24" i="4"/>
  <c r="AZ17" i="4"/>
  <c r="BT23" i="4"/>
  <c r="BM24" i="4"/>
  <c r="AG19" i="4"/>
  <c r="BU24" i="4"/>
  <c r="BS24" i="4"/>
  <c r="BV24" i="4"/>
  <c r="BW23" i="4"/>
  <c r="X9" i="4"/>
  <c r="AZ16" i="4"/>
  <c r="BP24" i="4"/>
  <c r="BM23" i="4"/>
  <c r="BP23" i="4"/>
  <c r="BT24" i="4"/>
  <c r="BO23" i="4"/>
  <c r="BR24" i="4"/>
  <c r="BL24" i="4"/>
  <c r="BU23" i="4"/>
  <c r="AT10" i="4"/>
  <c r="BL23" i="4"/>
  <c r="BR23" i="4"/>
  <c r="BV23" i="4"/>
  <c r="BN24" i="4"/>
  <c r="M24" i="4" l="1"/>
  <c r="M23" i="4"/>
  <c r="CJ19" i="4"/>
  <c r="CL19" i="4" s="1"/>
  <c r="CA9" i="4"/>
  <c r="CC9" i="4" s="1"/>
  <c r="H168" i="7"/>
  <c r="F202" i="7"/>
  <c r="BH11" i="4"/>
  <c r="AZ9" i="4"/>
  <c r="AM18" i="4"/>
  <c r="AM16" i="4"/>
  <c r="AF10" i="4"/>
  <c r="BI19" i="4"/>
  <c r="AM17" i="4"/>
  <c r="I202" i="7" l="1"/>
  <c r="F168" i="7"/>
  <c r="Y16" i="4"/>
  <c r="AM9" i="4"/>
  <c r="Y17" i="4"/>
  <c r="AU11" i="4"/>
  <c r="Y18" i="4"/>
  <c r="BH10" i="4"/>
  <c r="I168" i="7" l="1"/>
  <c r="E203" i="7"/>
  <c r="AG11" i="4"/>
  <c r="BA18" i="4"/>
  <c r="BA16" i="4"/>
  <c r="BA17" i="4"/>
  <c r="Y9" i="4"/>
  <c r="AU10" i="4"/>
  <c r="CJ11" i="4" l="1"/>
  <c r="CL11" i="4" s="1"/>
  <c r="H203" i="7"/>
  <c r="E169" i="7"/>
  <c r="BA9" i="4"/>
  <c r="AN18" i="4"/>
  <c r="AN17" i="4"/>
  <c r="AG10" i="4"/>
  <c r="BI11" i="4"/>
  <c r="AN16" i="4"/>
  <c r="CJ10" i="4" l="1"/>
  <c r="CL10" i="4" s="1"/>
  <c r="H169" i="7"/>
  <c r="F203" i="7"/>
  <c r="Z18" i="4"/>
  <c r="AJ8" i="4"/>
  <c r="Z17" i="4"/>
  <c r="AN9" i="4"/>
  <c r="Z16" i="4"/>
  <c r="BI10" i="4"/>
  <c r="I203" i="7" l="1"/>
  <c r="F169" i="7"/>
  <c r="BB17" i="4"/>
  <c r="BB18" i="4"/>
  <c r="BB16" i="4"/>
  <c r="Z9" i="4"/>
  <c r="V8" i="4"/>
  <c r="I169" i="7" l="1"/>
  <c r="E204" i="7"/>
  <c r="AO16" i="4"/>
  <c r="AO18" i="4"/>
  <c r="BB9" i="4"/>
  <c r="AX8" i="4"/>
  <c r="AO17" i="4"/>
  <c r="H204" i="7" l="1"/>
  <c r="E170" i="7"/>
  <c r="AO9" i="4"/>
  <c r="AA18" i="4"/>
  <c r="AA17" i="4"/>
  <c r="AA16" i="4"/>
  <c r="CD18" i="4" l="1"/>
  <c r="CF18" i="4" s="1"/>
  <c r="CD17" i="4"/>
  <c r="CF17" i="4" s="1"/>
  <c r="CD16" i="4"/>
  <c r="CF16" i="4" s="1"/>
  <c r="H170" i="7"/>
  <c r="F204" i="7"/>
  <c r="AK8" i="4"/>
  <c r="AA9" i="4"/>
  <c r="BC18" i="4"/>
  <c r="BC16" i="4"/>
  <c r="BC17" i="4"/>
  <c r="CD9" i="4" l="1"/>
  <c r="CF9" i="4" s="1"/>
  <c r="I204" i="7"/>
  <c r="F170" i="7"/>
  <c r="AP17" i="4"/>
  <c r="BC9" i="4"/>
  <c r="AP16" i="4"/>
  <c r="W8" i="4"/>
  <c r="AP18" i="4"/>
  <c r="I170" i="7" l="1"/>
  <c r="E205" i="7"/>
  <c r="AB18" i="4"/>
  <c r="AB16" i="4"/>
  <c r="AP9" i="4"/>
  <c r="AB17" i="4"/>
  <c r="AY8" i="4"/>
  <c r="H205" i="7" l="1"/>
  <c r="E171" i="7"/>
  <c r="BD17" i="4"/>
  <c r="BD16" i="4"/>
  <c r="BD18" i="4"/>
  <c r="AB9" i="4"/>
  <c r="H171" i="7" l="1"/>
  <c r="F205" i="7"/>
  <c r="AQ18" i="4"/>
  <c r="AL8" i="4"/>
  <c r="AQ16" i="4"/>
  <c r="AQ17" i="4"/>
  <c r="BD9" i="4"/>
  <c r="I205" i="7" l="1"/>
  <c r="F171" i="7"/>
  <c r="AC16" i="4"/>
  <c r="AC18" i="4"/>
  <c r="AC17" i="4"/>
  <c r="AQ9" i="4"/>
  <c r="X8" i="4"/>
  <c r="CA8" i="4" l="1"/>
  <c r="CC8" i="4" s="1"/>
  <c r="I171" i="7"/>
  <c r="E206" i="7"/>
  <c r="E261" i="7" s="1"/>
  <c r="BE18" i="4"/>
  <c r="AZ8" i="4"/>
  <c r="BE17" i="4"/>
  <c r="BE16" i="4"/>
  <c r="AC9" i="4"/>
  <c r="AJ6" i="4"/>
  <c r="H206" i="7" l="1"/>
  <c r="H261" i="7" s="1"/>
  <c r="E172" i="7"/>
  <c r="AR18" i="4"/>
  <c r="AR17" i="4"/>
  <c r="BE9" i="4"/>
  <c r="V6" i="4"/>
  <c r="AR16" i="4"/>
  <c r="H172" i="7" l="1"/>
  <c r="F206" i="7"/>
  <c r="F261" i="7" s="1"/>
  <c r="AD18" i="4"/>
  <c r="AM8" i="4"/>
  <c r="AD16" i="4"/>
  <c r="AR9" i="4"/>
  <c r="AD17" i="4"/>
  <c r="AX6" i="4"/>
  <c r="CG18" i="4" l="1"/>
  <c r="CI18" i="4" s="1"/>
  <c r="CG17" i="4"/>
  <c r="CI17" i="4" s="1"/>
  <c r="CG16" i="4"/>
  <c r="CI16" i="4" s="1"/>
  <c r="I206" i="7"/>
  <c r="I261" i="7" s="1"/>
  <c r="F172" i="7"/>
  <c r="BF18" i="4"/>
  <c r="BL6" i="4"/>
  <c r="BF16" i="4"/>
  <c r="AD9" i="4"/>
  <c r="BF17" i="4"/>
  <c r="Y8" i="4"/>
  <c r="M6" i="4" l="1"/>
  <c r="CG9" i="4"/>
  <c r="CI9" i="4" s="1"/>
  <c r="I172" i="7"/>
  <c r="E207" i="7"/>
  <c r="E262" i="7" s="1"/>
  <c r="AS16" i="4"/>
  <c r="AK6" i="4"/>
  <c r="BF9" i="4"/>
  <c r="BA8" i="4"/>
  <c r="AS17" i="4"/>
  <c r="AS18" i="4"/>
  <c r="H207" i="7" l="1"/>
  <c r="H262" i="7" s="1"/>
  <c r="E173" i="7"/>
  <c r="AE16" i="4"/>
  <c r="AE17" i="4"/>
  <c r="W6" i="4"/>
  <c r="AE18" i="4"/>
  <c r="AS9" i="4"/>
  <c r="H173" i="7" l="1"/>
  <c r="F207" i="7"/>
  <c r="F262" i="7" s="1"/>
  <c r="BG17" i="4"/>
  <c r="BG18" i="4"/>
  <c r="AN8" i="4"/>
  <c r="BG16" i="4"/>
  <c r="AE9" i="4"/>
  <c r="AY6" i="4"/>
  <c r="I207" i="7" l="1"/>
  <c r="I262" i="7" s="1"/>
  <c r="F173" i="7"/>
  <c r="BM6" i="4"/>
  <c r="BG9" i="4"/>
  <c r="AT17" i="4"/>
  <c r="AT18" i="4"/>
  <c r="Z8" i="4"/>
  <c r="AT16" i="4"/>
  <c r="I173" i="7" l="1"/>
  <c r="E208" i="7"/>
  <c r="E263" i="7" s="1"/>
  <c r="BB8" i="4"/>
  <c r="AF18" i="4"/>
  <c r="AL6" i="4"/>
  <c r="AF17" i="4"/>
  <c r="AT9" i="4"/>
  <c r="AF16" i="4"/>
  <c r="AJ7" i="4"/>
  <c r="H208" i="7" l="1"/>
  <c r="H263" i="7" s="1"/>
  <c r="E174" i="7"/>
  <c r="BH17" i="4"/>
  <c r="BH18" i="4"/>
  <c r="BH16" i="4"/>
  <c r="X6" i="4"/>
  <c r="AF9" i="4"/>
  <c r="CA6" i="4" l="1"/>
  <c r="CC6" i="4" s="1"/>
  <c r="H174" i="7"/>
  <c r="F208" i="7"/>
  <c r="F263" i="7" s="1"/>
  <c r="BH9" i="4"/>
  <c r="V7" i="4"/>
  <c r="AU16" i="4"/>
  <c r="AO8" i="4"/>
  <c r="AU17" i="4"/>
  <c r="AZ6" i="4"/>
  <c r="AU18" i="4"/>
  <c r="I208" i="7" l="1"/>
  <c r="I263" i="7" s="1"/>
  <c r="F174" i="7"/>
  <c r="AG16" i="4"/>
  <c r="AA8" i="4"/>
  <c r="AG18" i="4"/>
  <c r="BN6" i="4"/>
  <c r="AU9" i="4"/>
  <c r="AG17" i="4"/>
  <c r="AX7" i="4"/>
  <c r="CJ18" i="4" l="1"/>
  <c r="CL18" i="4" s="1"/>
  <c r="CJ17" i="4"/>
  <c r="CL17" i="4" s="1"/>
  <c r="CJ16" i="4"/>
  <c r="CL16" i="4" s="1"/>
  <c r="CD8" i="4"/>
  <c r="CF8" i="4" s="1"/>
  <c r="I174" i="7"/>
  <c r="E209" i="7"/>
  <c r="E264" i="7" s="1"/>
  <c r="BI18" i="4"/>
  <c r="AG9" i="4"/>
  <c r="BI16" i="4"/>
  <c r="BI17" i="4"/>
  <c r="AM6" i="4"/>
  <c r="BL7" i="4"/>
  <c r="BC8" i="4"/>
  <c r="AK7" i="4"/>
  <c r="CJ9" i="4" l="1"/>
  <c r="CL9" i="4" s="1"/>
  <c r="H209" i="7"/>
  <c r="H264" i="7" s="1"/>
  <c r="E175" i="7"/>
  <c r="Y6" i="4"/>
  <c r="BI9" i="4"/>
  <c r="H175" i="7" l="1"/>
  <c r="F209" i="7"/>
  <c r="F264" i="7" s="1"/>
  <c r="BA6" i="4"/>
  <c r="AP8" i="4"/>
  <c r="W7" i="4"/>
  <c r="I209" i="7" l="1"/>
  <c r="I264" i="7" s="1"/>
  <c r="F175" i="7"/>
  <c r="BO6" i="4"/>
  <c r="AY7" i="4"/>
  <c r="AB8" i="4"/>
  <c r="I175" i="7" l="1"/>
  <c r="E210" i="7"/>
  <c r="E265" i="7" s="1"/>
  <c r="AL7" i="4"/>
  <c r="AN6" i="4"/>
  <c r="BD8" i="4"/>
  <c r="BM7" i="4"/>
  <c r="H210" i="7" l="1"/>
  <c r="H265" i="7" s="1"/>
  <c r="E176" i="7"/>
  <c r="Z6" i="4"/>
  <c r="H176" i="7" l="1"/>
  <c r="F210" i="7"/>
  <c r="F265" i="7" s="1"/>
  <c r="AQ8" i="4"/>
  <c r="BB6" i="4"/>
  <c r="X7" i="4"/>
  <c r="CA7" i="4" l="1"/>
  <c r="I210" i="7"/>
  <c r="I265" i="7" s="1"/>
  <c r="F176" i="7"/>
  <c r="BP6" i="4"/>
  <c r="AC8" i="4"/>
  <c r="AZ7" i="4"/>
  <c r="CC7" i="4" l="1"/>
  <c r="I176" i="7"/>
  <c r="E211" i="7"/>
  <c r="E266" i="7" s="1"/>
  <c r="BN7" i="4"/>
  <c r="AO6" i="4"/>
  <c r="AM7" i="4"/>
  <c r="BE8" i="4"/>
  <c r="H211" i="7" l="1"/>
  <c r="H266" i="7" s="1"/>
  <c r="E177" i="7"/>
  <c r="AA6" i="4"/>
  <c r="CD6" i="4" l="1"/>
  <c r="CF6" i="4" s="1"/>
  <c r="H177" i="7"/>
  <c r="F211" i="7"/>
  <c r="F266" i="7" s="1"/>
  <c r="BC6" i="4"/>
  <c r="Y7" i="4"/>
  <c r="AR8" i="4"/>
  <c r="I211" i="7" l="1"/>
  <c r="I266" i="7" s="1"/>
  <c r="F177" i="7"/>
  <c r="BQ6" i="4"/>
  <c r="AD8" i="4"/>
  <c r="BA7" i="4"/>
  <c r="CG8" i="4" l="1"/>
  <c r="CI8" i="4" s="1"/>
  <c r="I177" i="7"/>
  <c r="E212" i="7"/>
  <c r="E267" i="7" s="1"/>
  <c r="BF8" i="4"/>
  <c r="AP6" i="4"/>
  <c r="BO7" i="4"/>
  <c r="AN7" i="4"/>
  <c r="H212" i="7" l="1"/>
  <c r="H267" i="7" s="1"/>
  <c r="E178" i="7"/>
  <c r="AB6" i="4"/>
  <c r="H178" i="7" l="1"/>
  <c r="F212" i="7"/>
  <c r="F267" i="7" s="1"/>
  <c r="AS8" i="4"/>
  <c r="BD6" i="4"/>
  <c r="Z7" i="4"/>
  <c r="I212" i="7" l="1"/>
  <c r="I267" i="7" s="1"/>
  <c r="F178" i="7"/>
  <c r="BR6" i="4"/>
  <c r="BB7" i="4"/>
  <c r="AE8" i="4"/>
  <c r="I178" i="7" l="1"/>
  <c r="E213" i="7"/>
  <c r="E268" i="7" s="1"/>
  <c r="BG8" i="4"/>
  <c r="AO7" i="4"/>
  <c r="AQ6" i="4"/>
  <c r="BP7" i="4"/>
  <c r="E179" i="7" l="1"/>
  <c r="F213" i="7" l="1"/>
  <c r="F268" i="7" s="1"/>
  <c r="H213" i="7"/>
  <c r="H268" i="7" s="1"/>
  <c r="BE6" i="4"/>
  <c r="AC6" i="4"/>
  <c r="AT8" i="4"/>
  <c r="AA7" i="4"/>
  <c r="CD7" i="4" l="1"/>
  <c r="I213" i="7"/>
  <c r="I268" i="7" s="1"/>
  <c r="F179" i="7"/>
  <c r="H179" i="7"/>
  <c r="E214" i="7"/>
  <c r="E269" i="7" s="1"/>
  <c r="I179" i="7"/>
  <c r="BC7" i="4"/>
  <c r="AF8" i="4"/>
  <c r="BS6" i="4"/>
  <c r="AR6" i="4"/>
  <c r="CF7" i="4" l="1"/>
  <c r="H214" i="7"/>
  <c r="H269" i="7" s="1"/>
  <c r="E180" i="7"/>
  <c r="BH8" i="4"/>
  <c r="AP7" i="4"/>
  <c r="AD6" i="4"/>
  <c r="BQ7" i="4"/>
  <c r="CG6" i="4" l="1"/>
  <c r="CI6" i="4" s="1"/>
  <c r="H180" i="7"/>
  <c r="F214" i="7"/>
  <c r="F269" i="7" s="1"/>
  <c r="BF6" i="4"/>
  <c r="I214" i="7" l="1"/>
  <c r="I269" i="7" s="1"/>
  <c r="F180" i="7"/>
  <c r="BT6" i="4"/>
  <c r="AB7" i="4"/>
  <c r="AU8" i="4"/>
  <c r="I180" i="7" l="1"/>
  <c r="E215" i="7"/>
  <c r="E270" i="7" s="1"/>
  <c r="BD7" i="4"/>
  <c r="AS6" i="4"/>
  <c r="AG8" i="4"/>
  <c r="CJ8" i="4" l="1"/>
  <c r="CL8" i="4" s="1"/>
  <c r="H215" i="7"/>
  <c r="H270" i="7" s="1"/>
  <c r="E181" i="7"/>
  <c r="BI8" i="4"/>
  <c r="AQ7" i="4"/>
  <c r="BR7" i="4"/>
  <c r="AE6" i="4"/>
  <c r="H181" i="7" l="1"/>
  <c r="F215" i="7"/>
  <c r="F270" i="7" s="1"/>
  <c r="BG6" i="4"/>
  <c r="I215" i="7" l="1"/>
  <c r="I270" i="7" s="1"/>
  <c r="F181" i="7"/>
  <c r="BU6" i="4"/>
  <c r="AC7" i="4"/>
  <c r="I181" i="7" l="1"/>
  <c r="E216" i="7"/>
  <c r="E271" i="7" s="1"/>
  <c r="BE7" i="4"/>
  <c r="AT6" i="4"/>
  <c r="H216" i="7" l="1"/>
  <c r="H271" i="7" s="1"/>
  <c r="E182" i="7"/>
  <c r="AF6" i="4"/>
  <c r="BS7" i="4"/>
  <c r="AR7" i="4"/>
  <c r="H182" i="7" l="1"/>
  <c r="F216" i="7"/>
  <c r="F271" i="7" s="1"/>
  <c r="BH6" i="4"/>
  <c r="I216" i="7" l="1"/>
  <c r="I271" i="7" s="1"/>
  <c r="F182" i="7"/>
  <c r="BV6" i="4"/>
  <c r="AD7" i="4"/>
  <c r="CG7" i="4" l="1"/>
  <c r="I182" i="7"/>
  <c r="E217" i="7"/>
  <c r="E272" i="7" s="1"/>
  <c r="BF7" i="4"/>
  <c r="AU6" i="4"/>
  <c r="CI7" i="4" l="1"/>
  <c r="H217" i="7"/>
  <c r="H272" i="7" s="1"/>
  <c r="E183" i="7"/>
  <c r="AG6" i="4"/>
  <c r="AS7" i="4"/>
  <c r="BT7" i="4"/>
  <c r="CJ6" i="4" l="1"/>
  <c r="CL6" i="4" s="1"/>
  <c r="H183" i="7"/>
  <c r="F217" i="7"/>
  <c r="F272" i="7" s="1"/>
  <c r="BI6" i="4"/>
  <c r="I217" i="7" l="1"/>
  <c r="I272" i="7" s="1"/>
  <c r="F183" i="7"/>
  <c r="BW6" i="4"/>
  <c r="AE7" i="4"/>
  <c r="I183" i="7" l="1"/>
  <c r="BG7" i="4"/>
  <c r="E218" i="7" l="1"/>
  <c r="AT7" i="4"/>
  <c r="BU7" i="4"/>
  <c r="H218" i="7" l="1"/>
  <c r="F218" i="7" l="1"/>
  <c r="AF7" i="4"/>
  <c r="I218" i="7" l="1"/>
  <c r="BH7" i="4"/>
  <c r="E219" i="7" l="1"/>
  <c r="BV7" i="4"/>
  <c r="AU7" i="4"/>
  <c r="M7" i="4" l="1"/>
  <c r="H219" i="7"/>
  <c r="F219" i="7" l="1"/>
  <c r="AG7" i="4"/>
  <c r="CJ7" i="4" l="1"/>
  <c r="I219" i="7"/>
  <c r="BI7" i="4"/>
  <c r="CL7" i="4" l="1"/>
  <c r="E220" i="7"/>
  <c r="BW7" i="4"/>
  <c r="H220" i="7" l="1"/>
  <c r="F220" i="7" l="1"/>
  <c r="I220" i="7" l="1"/>
  <c r="E221" i="7" l="1"/>
  <c r="H221" i="7" l="1"/>
  <c r="F221" i="7" l="1"/>
  <c r="AJ14" i="4"/>
  <c r="I221" i="7" l="1"/>
  <c r="V14" i="4"/>
  <c r="E222" i="7" l="1"/>
  <c r="AX14" i="4"/>
  <c r="H222" i="7" l="1"/>
  <c r="AJ13" i="4"/>
  <c r="AJ12" i="4"/>
  <c r="F222" i="7" l="1"/>
  <c r="V13" i="4"/>
  <c r="AK14" i="4"/>
  <c r="V12" i="4"/>
  <c r="I222" i="7" l="1"/>
  <c r="W14" i="4"/>
  <c r="AX13" i="4"/>
  <c r="AX12" i="4"/>
  <c r="E223" i="7" l="1"/>
  <c r="AY14" i="4"/>
  <c r="AJ15" i="4"/>
  <c r="AJ31" i="4" l="1"/>
  <c r="H223" i="7"/>
  <c r="V15" i="4"/>
  <c r="AK13" i="4"/>
  <c r="AK12" i="4"/>
  <c r="V31" i="4" l="1"/>
  <c r="F223" i="7"/>
  <c r="AL14" i="4"/>
  <c r="W12" i="4"/>
  <c r="W13" i="4"/>
  <c r="AX15" i="4"/>
  <c r="AX31" i="4" l="1"/>
  <c r="I223" i="7"/>
  <c r="X14" i="4"/>
  <c r="AY13" i="4"/>
  <c r="AY12" i="4"/>
  <c r="CA14" i="4" l="1"/>
  <c r="CC14" i="4" s="1"/>
  <c r="E224" i="7"/>
  <c r="AZ14" i="4"/>
  <c r="AK15" i="4"/>
  <c r="AK31" i="4" l="1"/>
  <c r="H224" i="7"/>
  <c r="W15" i="4"/>
  <c r="AL12" i="4"/>
  <c r="AL13" i="4"/>
  <c r="W31" i="4" l="1"/>
  <c r="I224" i="7"/>
  <c r="F224" i="7"/>
  <c r="X13" i="4"/>
  <c r="X12" i="4"/>
  <c r="AY15" i="4"/>
  <c r="AM14" i="4"/>
  <c r="AY31" i="4" l="1"/>
  <c r="CA13" i="4"/>
  <c r="CC13" i="4" s="1"/>
  <c r="CA12" i="4"/>
  <c r="E225" i="7"/>
  <c r="H225" i="7"/>
  <c r="Y14" i="4"/>
  <c r="AZ12" i="4"/>
  <c r="AZ13" i="4"/>
  <c r="CC12" i="4" l="1"/>
  <c r="F225" i="7"/>
  <c r="AL15" i="4"/>
  <c r="BA14" i="4"/>
  <c r="AL31" i="4" l="1"/>
  <c r="I225" i="7"/>
  <c r="AM13" i="4"/>
  <c r="X15" i="4"/>
  <c r="AM12" i="4"/>
  <c r="CA15" i="4" l="1"/>
  <c r="X31" i="4"/>
  <c r="E226" i="7"/>
  <c r="AZ15" i="4"/>
  <c r="AN14" i="4"/>
  <c r="Y13" i="4"/>
  <c r="Y12" i="4"/>
  <c r="AZ31" i="4" l="1"/>
  <c r="CC15" i="4"/>
  <c r="CC31" i="4" s="1"/>
  <c r="CA31" i="4"/>
  <c r="H226" i="7"/>
  <c r="BA12" i="4"/>
  <c r="BA13" i="4"/>
  <c r="Z14" i="4"/>
  <c r="F226" i="7" l="1"/>
  <c r="AM15" i="4"/>
  <c r="BB14" i="4"/>
  <c r="AM31" i="4" l="1"/>
  <c r="I226" i="7"/>
  <c r="Y15" i="4"/>
  <c r="AN13" i="4"/>
  <c r="AN12" i="4"/>
  <c r="Y31" i="4" l="1"/>
  <c r="E227" i="7"/>
  <c r="Z13" i="4"/>
  <c r="AO14" i="4"/>
  <c r="BA15" i="4"/>
  <c r="Z12" i="4"/>
  <c r="BA31" i="4" l="1"/>
  <c r="H227" i="7"/>
  <c r="BB12" i="4"/>
  <c r="BB13" i="4"/>
  <c r="AA14" i="4"/>
  <c r="CD14" i="4" l="1"/>
  <c r="CF14" i="4" s="1"/>
  <c r="F227" i="7"/>
  <c r="AN15" i="4"/>
  <c r="BC14" i="4"/>
  <c r="AN31" i="4" l="1"/>
  <c r="I227" i="7"/>
  <c r="AO12" i="4"/>
  <c r="Z15" i="4"/>
  <c r="AO13" i="4"/>
  <c r="Z31" i="4" l="1"/>
  <c r="E228" i="7"/>
  <c r="BB15" i="4"/>
  <c r="AA12" i="4"/>
  <c r="AP14" i="4"/>
  <c r="AA13" i="4"/>
  <c r="BB31" i="4" l="1"/>
  <c r="CD13" i="4"/>
  <c r="CF13" i="4" s="1"/>
  <c r="CD12" i="4"/>
  <c r="H228" i="7"/>
  <c r="BC12" i="4"/>
  <c r="AB14" i="4"/>
  <c r="BC13" i="4"/>
  <c r="CF12" i="4" l="1"/>
  <c r="F228" i="7"/>
  <c r="AO15" i="4"/>
  <c r="BD14" i="4"/>
  <c r="AO31" i="4" l="1"/>
  <c r="I228" i="7"/>
  <c r="AP12" i="4"/>
  <c r="AA15" i="4"/>
  <c r="AP13" i="4"/>
  <c r="CD15" i="4" l="1"/>
  <c r="AA31" i="4"/>
  <c r="E229" i="7"/>
  <c r="AQ14" i="4"/>
  <c r="BC15" i="4"/>
  <c r="AB13" i="4"/>
  <c r="AB12" i="4"/>
  <c r="BC31" i="4" l="1"/>
  <c r="CF15" i="4"/>
  <c r="CF31" i="4" s="1"/>
  <c r="CD31" i="4"/>
  <c r="H229" i="7"/>
  <c r="BD12" i="4"/>
  <c r="AC14" i="4"/>
  <c r="BD13" i="4"/>
  <c r="F229" i="7" l="1"/>
  <c r="AP15" i="4"/>
  <c r="BE14" i="4"/>
  <c r="AP31" i="4" l="1"/>
  <c r="I229" i="7"/>
  <c r="AQ13" i="4"/>
  <c r="AQ12" i="4"/>
  <c r="AB15" i="4"/>
  <c r="AB31" i="4" l="1"/>
  <c r="E230" i="7"/>
  <c r="AC12" i="4"/>
  <c r="BD15" i="4"/>
  <c r="AR14" i="4"/>
  <c r="AC13" i="4"/>
  <c r="BD31" i="4" l="1"/>
  <c r="H230" i="7"/>
  <c r="AD14" i="4"/>
  <c r="BE13" i="4"/>
  <c r="BE12" i="4"/>
  <c r="CG14" i="4" l="1"/>
  <c r="CI14" i="4" s="1"/>
  <c r="F230" i="7"/>
  <c r="AQ15" i="4"/>
  <c r="BF14" i="4"/>
  <c r="AQ31" i="4" l="1"/>
  <c r="I230" i="7"/>
  <c r="AR12" i="4"/>
  <c r="AC15" i="4"/>
  <c r="AR13" i="4"/>
  <c r="AC31" i="4" l="1"/>
  <c r="E231" i="7"/>
  <c r="AD13" i="4"/>
  <c r="AD12" i="4"/>
  <c r="AS14" i="4"/>
  <c r="BE15" i="4"/>
  <c r="BE31" i="4" l="1"/>
  <c r="CG13" i="4"/>
  <c r="CI13" i="4" s="1"/>
  <c r="CG12" i="4"/>
  <c r="H231" i="7"/>
  <c r="AE14" i="4"/>
  <c r="BF13" i="4"/>
  <c r="BF12" i="4"/>
  <c r="CI12" i="4" l="1"/>
  <c r="F231" i="7"/>
  <c r="BG14" i="4"/>
  <c r="AR15" i="4"/>
  <c r="AR31" i="4" l="1"/>
  <c r="I231" i="7"/>
  <c r="AD15" i="4"/>
  <c r="AS12" i="4"/>
  <c r="AS13" i="4"/>
  <c r="CG15" i="4" l="1"/>
  <c r="AD31" i="4"/>
  <c r="E232" i="7"/>
  <c r="AE12" i="4"/>
  <c r="AT14" i="4"/>
  <c r="AE13" i="4"/>
  <c r="BF15" i="4"/>
  <c r="BF31" i="4" l="1"/>
  <c r="CI15" i="4"/>
  <c r="CI31" i="4" s="1"/>
  <c r="CG31" i="4"/>
  <c r="F232" i="7"/>
  <c r="H232" i="7"/>
  <c r="I232" i="7"/>
  <c r="AF14" i="4"/>
  <c r="BG12" i="4"/>
  <c r="BG13" i="4"/>
  <c r="E233" i="7" l="1"/>
  <c r="BH14" i="4"/>
  <c r="AS15" i="4"/>
  <c r="AS31" i="4" l="1"/>
  <c r="H233" i="7"/>
  <c r="AT12" i="4"/>
  <c r="AT13" i="4"/>
  <c r="AE15" i="4"/>
  <c r="AE31" i="4" l="1"/>
  <c r="F233" i="7"/>
  <c r="AF12" i="4"/>
  <c r="AF13" i="4"/>
  <c r="BG15" i="4"/>
  <c r="BG31" i="4" l="1"/>
  <c r="I233" i="7"/>
  <c r="BH12" i="4"/>
  <c r="BH13" i="4"/>
  <c r="E234" i="7" l="1"/>
  <c r="AT15" i="4"/>
  <c r="AT31" i="4" l="1"/>
  <c r="F234" i="7"/>
  <c r="H234" i="7"/>
  <c r="AF15" i="4"/>
  <c r="AF31" i="4" l="1"/>
  <c r="I234" i="7"/>
  <c r="E235" i="7"/>
  <c r="BH15" i="4"/>
  <c r="BH31" i="4" l="1"/>
  <c r="H235" i="7"/>
  <c r="F235" i="7" l="1"/>
  <c r="I235" i="7" l="1"/>
  <c r="E236" i="7" l="1"/>
  <c r="H236" i="7" l="1"/>
  <c r="F236" i="7" l="1"/>
  <c r="I236" i="7" l="1"/>
  <c r="E237" i="7" l="1"/>
  <c r="H237" i="7" l="1"/>
  <c r="F237" i="7" l="1"/>
  <c r="I237" i="7" l="1"/>
  <c r="E238" i="7" l="1"/>
  <c r="F238" i="7" l="1"/>
  <c r="H238" i="7"/>
  <c r="I238" i="7"/>
  <c r="E239" i="7" l="1"/>
  <c r="H239" i="7" l="1"/>
  <c r="F239" i="7" l="1"/>
  <c r="I239" i="7" l="1"/>
  <c r="E240" i="7" l="1"/>
  <c r="H240" i="7" l="1"/>
  <c r="F240" i="7" l="1"/>
  <c r="I240" i="7" l="1"/>
  <c r="E241" i="7" l="1"/>
  <c r="H241" i="7" l="1"/>
  <c r="F241" i="7" l="1"/>
  <c r="I241" i="7" l="1"/>
  <c r="E242" i="7" l="1"/>
  <c r="H242" i="7" l="1"/>
  <c r="F242" i="7" l="1"/>
  <c r="I242" i="7" l="1"/>
  <c r="E243" i="7" l="1"/>
  <c r="H243" i="7" l="1"/>
  <c r="F243" i="7" l="1"/>
  <c r="I243" i="7" l="1"/>
  <c r="E244" i="7" l="1"/>
  <c r="H244" i="7" l="1"/>
  <c r="F244" i="7" l="1"/>
  <c r="I244" i="7" l="1"/>
  <c r="E245" i="7" l="1"/>
  <c r="H245" i="7" l="1"/>
  <c r="F245" i="7" l="1"/>
  <c r="I245" i="7" l="1"/>
  <c r="E246" i="7" l="1"/>
  <c r="F246" i="7" l="1"/>
  <c r="H246" i="7"/>
  <c r="I246" i="7"/>
  <c r="E247" i="7" l="1"/>
  <c r="H247" i="7" l="1"/>
  <c r="F247" i="7" l="1"/>
  <c r="I247" i="7" l="1"/>
  <c r="E248" i="7" l="1"/>
  <c r="H248" i="7" l="1"/>
  <c r="F248" i="7" l="1"/>
  <c r="I248" i="7" l="1"/>
  <c r="E251" i="7" l="1"/>
  <c r="E249" i="7"/>
  <c r="H249" i="7" l="1"/>
  <c r="H251" i="7"/>
  <c r="F251" i="7" l="1"/>
  <c r="F249" i="7"/>
  <c r="I249" i="7" l="1"/>
  <c r="I251" i="7"/>
  <c r="E250" i="7" l="1"/>
  <c r="H250" i="7" l="1"/>
  <c r="F250" i="7" l="1"/>
  <c r="I250" i="7" l="1"/>
  <c r="H253" i="7" l="1"/>
  <c r="E253" i="7"/>
  <c r="U256" i="7"/>
  <c r="E256" i="7" s="1"/>
  <c r="W256" i="7" l="1"/>
  <c r="H256" i="7" s="1"/>
  <c r="F253" i="7"/>
  <c r="V256" i="7"/>
  <c r="F256" i="7" s="1"/>
  <c r="U257" i="7"/>
  <c r="E257" i="7" s="1"/>
  <c r="W257" i="7" l="1"/>
  <c r="H257" i="7" s="1"/>
  <c r="I253" i="7"/>
  <c r="V257" i="7"/>
  <c r="F257" i="7" s="1"/>
  <c r="X257" i="7"/>
  <c r="I257" i="7" s="1"/>
  <c r="BM20" i="4"/>
  <c r="BO20" i="4"/>
  <c r="BL20" i="4"/>
  <c r="BP20" i="4"/>
  <c r="BN20" i="4"/>
  <c r="M20" i="4" l="1"/>
  <c r="BT20" i="4"/>
  <c r="BV20" i="4"/>
  <c r="BS20" i="4"/>
  <c r="BQ20" i="4"/>
  <c r="BR20" i="4"/>
  <c r="AG20" i="4"/>
  <c r="BU20" i="4"/>
  <c r="AU20" i="4"/>
  <c r="CJ20" i="4" l="1"/>
  <c r="CL20" i="4" s="1"/>
  <c r="BI20" i="4"/>
  <c r="BQ19" i="4"/>
  <c r="BP19" i="4"/>
  <c r="BO19" i="4"/>
  <c r="BL19" i="4"/>
  <c r="BN19" i="4"/>
  <c r="BV19" i="4"/>
  <c r="BR19" i="4"/>
  <c r="BW20" i="4"/>
  <c r="BU19" i="4"/>
  <c r="BM19" i="4"/>
  <c r="BT19" i="4"/>
  <c r="BS19" i="4"/>
  <c r="BW19" i="4"/>
  <c r="M19" i="4" l="1"/>
  <c r="BM11" i="4"/>
  <c r="BO11" i="4"/>
  <c r="BP11" i="4"/>
  <c r="BR11" i="4"/>
  <c r="BL11" i="4"/>
  <c r="BQ11" i="4"/>
  <c r="BW11" i="4"/>
  <c r="BU11" i="4"/>
  <c r="BV11" i="4"/>
  <c r="BT11" i="4"/>
  <c r="BS11" i="4"/>
  <c r="BN11" i="4"/>
  <c r="M11" i="4" l="1"/>
  <c r="BS10" i="4"/>
  <c r="BN10" i="4"/>
  <c r="BL10" i="4"/>
  <c r="BQ10" i="4"/>
  <c r="BO10" i="4"/>
  <c r="BR10" i="4"/>
  <c r="BV10" i="4"/>
  <c r="BT10" i="4"/>
  <c r="BP10" i="4"/>
  <c r="BM10" i="4"/>
  <c r="BU10" i="4"/>
  <c r="BW10" i="4"/>
  <c r="M10" i="4" l="1"/>
  <c r="BW18" i="4"/>
  <c r="BV18" i="4"/>
  <c r="BW17" i="4"/>
  <c r="BQ17" i="4"/>
  <c r="BT17" i="4"/>
  <c r="BM17" i="4"/>
  <c r="BT18" i="4"/>
  <c r="BM16" i="4"/>
  <c r="BQ18" i="4"/>
  <c r="BS17" i="4"/>
  <c r="BP18" i="4"/>
  <c r="BO18" i="4"/>
  <c r="BP16" i="4"/>
  <c r="BR18" i="4"/>
  <c r="BM18" i="4"/>
  <c r="BS16" i="4"/>
  <c r="BO16" i="4"/>
  <c r="BU18" i="4"/>
  <c r="BQ16" i="4"/>
  <c r="BP17" i="4"/>
  <c r="BV17" i="4"/>
  <c r="BN16" i="4"/>
  <c r="BR17" i="4"/>
  <c r="BL16" i="4"/>
  <c r="BU17" i="4"/>
  <c r="BL17" i="4"/>
  <c r="BO17" i="4"/>
  <c r="BN17" i="4"/>
  <c r="BL18" i="4"/>
  <c r="BV16" i="4"/>
  <c r="BT16" i="4"/>
  <c r="BW16" i="4"/>
  <c r="BR16" i="4"/>
  <c r="BS18" i="4"/>
  <c r="BU16" i="4"/>
  <c r="BN18" i="4"/>
  <c r="M16" i="4" l="1"/>
  <c r="M17" i="4"/>
  <c r="M18" i="4"/>
  <c r="BU9" i="4"/>
  <c r="BQ9" i="4"/>
  <c r="BR9" i="4"/>
  <c r="BT9" i="4"/>
  <c r="BM9" i="4"/>
  <c r="BV9" i="4"/>
  <c r="BS9" i="4"/>
  <c r="BO9" i="4"/>
  <c r="BW9" i="4"/>
  <c r="BN9" i="4"/>
  <c r="BL9" i="4"/>
  <c r="BP9" i="4"/>
  <c r="M9" i="4" l="1"/>
  <c r="BR8" i="4"/>
  <c r="BO8" i="4"/>
  <c r="BP8" i="4"/>
  <c r="BT8" i="4"/>
  <c r="BW8" i="4"/>
  <c r="BV8" i="4"/>
  <c r="BS8" i="4"/>
  <c r="BU8" i="4"/>
  <c r="BL8" i="4"/>
  <c r="BN8" i="4"/>
  <c r="BM8" i="4"/>
  <c r="BQ8" i="4"/>
  <c r="M8" i="4" l="1"/>
  <c r="AG12" i="4"/>
  <c r="AU14" i="4"/>
  <c r="AG14" i="4"/>
  <c r="AU12" i="4"/>
  <c r="CJ14" i="4" l="1"/>
  <c r="CL14" i="4" s="1"/>
  <c r="CJ12" i="4"/>
  <c r="CL12" i="4" s="1"/>
  <c r="AU13" i="4"/>
  <c r="BI14" i="4"/>
  <c r="BI12" i="4"/>
  <c r="AG13" i="4"/>
  <c r="CJ13" i="4" l="1"/>
  <c r="CL13" i="4" s="1"/>
  <c r="AU15" i="4"/>
  <c r="BI13" i="4"/>
  <c r="AU31" i="4" l="1"/>
  <c r="AG15" i="4"/>
  <c r="CJ15" i="4" l="1"/>
  <c r="CL15" i="4" s="1"/>
  <c r="AG31" i="4"/>
  <c r="BI15" i="4"/>
  <c r="BI31" i="4" l="1"/>
  <c r="CL31" i="4"/>
  <c r="CJ31" i="4"/>
  <c r="BW12" i="4"/>
  <c r="BN12" i="4"/>
  <c r="BM14" i="4"/>
  <c r="BN14" i="4"/>
  <c r="BM12" i="4"/>
  <c r="BO14" i="4"/>
  <c r="BS14" i="4"/>
  <c r="BR12" i="4"/>
  <c r="BQ14" i="4"/>
  <c r="BV14" i="4"/>
  <c r="BT14" i="4"/>
  <c r="BW14" i="4"/>
  <c r="BP12" i="4"/>
  <c r="BU14" i="4"/>
  <c r="BT12" i="4"/>
  <c r="BV12" i="4"/>
  <c r="BL14" i="4"/>
  <c r="BL12" i="4"/>
  <c r="BQ12" i="4"/>
  <c r="BP14" i="4"/>
  <c r="BS12" i="4"/>
  <c r="BR14" i="4"/>
  <c r="BU12" i="4"/>
  <c r="BO12" i="4"/>
  <c r="M14" i="4" l="1"/>
  <c r="M12" i="4"/>
  <c r="BT13" i="4"/>
  <c r="BL13" i="4"/>
  <c r="BQ13" i="4"/>
  <c r="BS13" i="4"/>
  <c r="BV13" i="4"/>
  <c r="BU13" i="4"/>
  <c r="BR13" i="4"/>
  <c r="BW13" i="4"/>
  <c r="BN13" i="4"/>
  <c r="BM13" i="4"/>
  <c r="BO13" i="4"/>
  <c r="BP13" i="4"/>
  <c r="M13" i="4" l="1"/>
  <c r="BL15" i="4"/>
  <c r="BQ15" i="4"/>
  <c r="BN15" i="4"/>
  <c r="BR15" i="4"/>
  <c r="BT15" i="4"/>
  <c r="BS15" i="4"/>
  <c r="BU15" i="4"/>
  <c r="BO15" i="4"/>
  <c r="BP15" i="4"/>
  <c r="BM15" i="4"/>
  <c r="BW15" i="4"/>
  <c r="BV15" i="4"/>
  <c r="M15" i="4" l="1"/>
  <c r="BN31" i="4"/>
  <c r="BV31" i="4"/>
  <c r="BS31" i="4"/>
  <c r="BW31" i="4"/>
  <c r="BT31" i="4"/>
  <c r="BQ31" i="4"/>
  <c r="BR31" i="4"/>
  <c r="BO31" i="4"/>
  <c r="BL31" i="4"/>
  <c r="BP31" i="4"/>
  <c r="BM31" i="4"/>
  <c r="BU31" i="4"/>
  <c r="M31" i="4" l="1"/>
</calcChain>
</file>

<file path=xl/sharedStrings.xml><?xml version="1.0" encoding="utf-8"?>
<sst xmlns="http://schemas.openxmlformats.org/spreadsheetml/2006/main" count="1808" uniqueCount="133">
  <si>
    <t>Zinsen</t>
  </si>
  <si>
    <t>Tilgung</t>
  </si>
  <si>
    <t>Kapitaldienst</t>
  </si>
  <si>
    <t>Summe</t>
  </si>
  <si>
    <t>Durchschnitt</t>
  </si>
  <si>
    <t>Datum</t>
  </si>
  <si>
    <t>Restschuld</t>
  </si>
  <si>
    <t>2. Annuitätendarlehen:</t>
  </si>
  <si>
    <t>1. Ratendarlehen:</t>
  </si>
  <si>
    <t>3. Endfälliges Darlehen*</t>
  </si>
  <si>
    <t>Darlehen</t>
  </si>
  <si>
    <t>Diese Datei ist urheberrechtlich geschützt.</t>
  </si>
  <si>
    <t xml:space="preserve">© Möller Agrarmarketing: </t>
  </si>
  <si>
    <t>Zinssatz</t>
  </si>
  <si>
    <t>tilgungsfreie Jahre</t>
  </si>
  <si>
    <t>-</t>
  </si>
  <si>
    <t>1 Jahr</t>
  </si>
  <si>
    <t>2 Jahre</t>
  </si>
  <si>
    <t>3 Jahre</t>
  </si>
  <si>
    <t>Laufzeit</t>
  </si>
  <si>
    <t>Tilgungs-zeitraum</t>
  </si>
  <si>
    <t>Ratendarlehen</t>
  </si>
  <si>
    <t>Annuitätendarlehen</t>
  </si>
  <si>
    <t>endfälliges Darlehen*</t>
  </si>
  <si>
    <t>Bank | Nr.</t>
  </si>
  <si>
    <t>Nr.</t>
  </si>
  <si>
    <t>Darlehenstyp</t>
  </si>
  <si>
    <t>Betrag</t>
  </si>
  <si>
    <t>Laufzeit-
ende</t>
  </si>
  <si>
    <t>Doku</t>
  </si>
  <si>
    <t>Tilgungszeitraum größer 0 &amp; kleiner Zeitraum =&gt; Kredit/Tilgungszeitraum</t>
  </si>
  <si>
    <t>Halbjahr</t>
  </si>
  <si>
    <t>Fälligkeit pro</t>
  </si>
  <si>
    <t>Vierteljahr</t>
  </si>
  <si>
    <t>Monat</t>
  </si>
  <si>
    <t>Jahr</t>
  </si>
  <si>
    <t>Faktor 
Jahre x …</t>
  </si>
  <si>
    <t>Korrektur
Monat</t>
  </si>
  <si>
    <t>Kreditlaufzeit &amp; tilgungsfrei</t>
  </si>
  <si>
    <t>Anzahl
Fälligkeiten</t>
  </si>
  <si>
    <t>Korrektur</t>
  </si>
  <si>
    <t>je nach Fälligkeit</t>
  </si>
  <si>
    <t>Berechnung RMZ</t>
  </si>
  <si>
    <t>pro Jahr</t>
  </si>
  <si>
    <t>Faktor/Divisor
JAHRE</t>
  </si>
  <si>
    <t>Anzahl Fälligk./Jahr</t>
  </si>
  <si>
    <t>Kreditbeginn</t>
  </si>
  <si>
    <t>Laufzeit Monat</t>
  </si>
  <si>
    <t>Zeile
(ausl. KD)</t>
  </si>
  <si>
    <t xml:space="preserve">'Darlehen </t>
  </si>
  <si>
    <t>Name Tabellen-</t>
  </si>
  <si>
    <t>blatt &amp; Kredit-Nr.</t>
  </si>
  <si>
    <t>bis</t>
  </si>
  <si>
    <t>aktuelle Übersicht</t>
  </si>
  <si>
    <t>tilgungsfrei - 0</t>
  </si>
  <si>
    <t>tilgungsfrei
(- 1)</t>
  </si>
  <si>
    <t>für Index/Vergleich</t>
  </si>
  <si>
    <t>Jahr/Monat (heute)</t>
  </si>
  <si>
    <t>Werte über Aggregat</t>
  </si>
  <si>
    <t>Datum ober größer/kleiner</t>
  </si>
  <si>
    <t>Zum Auslesen/Übertrag in die Kapitaldienst-Übersicht:</t>
  </si>
  <si>
    <t>DOKU:</t>
  </si>
  <si>
    <t>Tab.</t>
  </si>
  <si>
    <t>Tabelle Kapitaldienst rechts</t>
  </si>
  <si>
    <t xml:space="preserve">über Indirekt &amp; Nr. des Darlehens wird das richtige Tabellenblatt ausgewählt </t>
  </si>
  <si>
    <t>wichtig: Tabellenblätter müssen 100 % identisch sein!!!</t>
  </si>
  <si>
    <t>nachträgliche Zeilen &amp; Spalten in den Darlehen-Tabellen werden bei der Formel im Tabellenblatt Kapitaldienst ggfls. nicht automatisch angepasst.</t>
  </si>
  <si>
    <t>Kopie von Tabellenblatt</t>
  </si>
  <si>
    <t>Nur Nr. des Darlehen anpassen</t>
  </si>
  <si>
    <t>Auslesen über Formel
(Indirekt &amp; Nr. des Darlehen)</t>
  </si>
  <si>
    <t>Restschuld Monatsende</t>
  </si>
  <si>
    <t>Kennwort
korrekt</t>
  </si>
  <si>
    <t>Möller</t>
  </si>
  <si>
    <t>Kennwort
ab</t>
  </si>
  <si>
    <t>Agrarmarketing</t>
  </si>
  <si>
    <t>macht</t>
  </si>
  <si>
    <t>Apps</t>
  </si>
  <si>
    <t>Tools</t>
  </si>
  <si>
    <t>Nutzungsrecht bis</t>
  </si>
  <si>
    <t>Zahlungs-rhythmus</t>
  </si>
  <si>
    <t>Zins-bindung</t>
  </si>
  <si>
    <t>Zinssatz danach</t>
  </si>
  <si>
    <t>nach Zins-bindung</t>
  </si>
  <si>
    <t>Zinsbindung bis</t>
  </si>
  <si>
    <t>neuer Zins</t>
  </si>
  <si>
    <t>Zeitraum Laufzeit x Faktor</t>
  </si>
  <si>
    <t>Zeitraum tilgungsfrei x Faktor</t>
  </si>
  <si>
    <t>Tilgungszeitraum
x Faktor</t>
  </si>
  <si>
    <t>Zinssatz je Fälligkeitszeitraum</t>
  </si>
  <si>
    <t>Tilgung
gesamt</t>
  </si>
  <si>
    <t>Übersicht Darlehen Nr.</t>
  </si>
  <si>
    <t>Tilgung gesamt</t>
  </si>
  <si>
    <t>Kapital-dienst</t>
  </si>
  <si>
    <t>Sondertilgung
positiver Wert</t>
  </si>
  <si>
    <r>
      <rPr>
        <b/>
        <i/>
        <sz val="8"/>
        <color theme="1"/>
        <rFont val="Arial"/>
        <family val="2"/>
      </rPr>
      <t>Sondertilgung</t>
    </r>
    <r>
      <rPr>
        <i/>
        <sz val="8"/>
        <color theme="1"/>
        <rFont val="Arial"/>
        <family val="2"/>
      </rPr>
      <t xml:space="preserve"> außerhalb der tilungsfreien Zeit! Tilgungsaussetzung als Negativwert!</t>
    </r>
  </si>
  <si>
    <t>Kapitaldienstrechner -
einfach automatisch berechnen!</t>
  </si>
  <si>
    <t>Tilgung - 12 Monate:</t>
  </si>
  <si>
    <t>Zinsen - 12 Monate:</t>
  </si>
  <si>
    <t>Kapitaldienst - 12 Monate:</t>
  </si>
  <si>
    <t>geplant</t>
  </si>
  <si>
    <t xml:space="preserve"> =&gt; </t>
  </si>
  <si>
    <t>SOLL</t>
  </si>
  <si>
    <t>IST</t>
  </si>
  <si>
    <t>Differenz</t>
  </si>
  <si>
    <t>SOLL-/IST-Vergleich</t>
  </si>
  <si>
    <t>von | bis</t>
  </si>
  <si>
    <t>Volksbank
234</t>
  </si>
  <si>
    <t>von</t>
  </si>
  <si>
    <t>heute()-1</t>
  </si>
  <si>
    <t>Tage</t>
  </si>
  <si>
    <t>Umrechnung</t>
  </si>
  <si>
    <t>Code</t>
  </si>
  <si>
    <t>Volksbank
235</t>
  </si>
  <si>
    <t>Monatsanfang</t>
  </si>
  <si>
    <t>Monatsende</t>
  </si>
  <si>
    <t>Volksbank
123</t>
  </si>
  <si>
    <t>Kredit-beginn</t>
  </si>
  <si>
    <t>Code eintragen = heute()-1; dann "unsichtbar"</t>
  </si>
  <si>
    <t>Freischalt-Code: Wenn heute()-1=heute()-1, dann Code anzeigen, sonst "-"</t>
  </si>
  <si>
    <t>Formatierung heute()-1 = C3 &amp; Oder(heute&lt;von;heute&gt;bis)</t>
  </si>
  <si>
    <t>"Richtiger" Code:</t>
  </si>
  <si>
    <t>"Eingetragener" Code:</t>
  </si>
  <si>
    <t>Nutzung endet am:</t>
  </si>
  <si>
    <t>Formatierung zum "verdunkeln" in Tab-blättern Oder(heute;&lt;;&gt;)</t>
  </si>
  <si>
    <t>Wenn der Freischalt-Code stimmt, wird die Laufzeit angezeigt und du kannst in den anderen Tabellenblättern "loslegen" und ALLE Berechnungen durchführen.</t>
  </si>
  <si>
    <t>letzter Tag</t>
  </si>
  <si>
    <t>Hier geht's zu unserer Facebook-Seite</t>
  </si>
  <si>
    <t>Erzähle befreundeten Landwirten und Beratern davon, damit auch diese profitieren!</t>
  </si>
  <si>
    <r>
      <t>Hallo, du kannst SOFORT starten, wenn
du Deinen</t>
    </r>
    <r>
      <rPr>
        <b/>
        <i/>
        <sz val="14"/>
        <color theme="0"/>
        <rFont val="Arial"/>
        <family val="2"/>
      </rPr>
      <t xml:space="preserve"> Freischalt-Code</t>
    </r>
    <r>
      <rPr>
        <i/>
        <sz val="14"/>
        <color theme="0"/>
        <rFont val="Arial"/>
        <family val="2"/>
      </rPr>
      <t xml:space="preserve"> aus 
</t>
    </r>
    <r>
      <rPr>
        <b/>
        <i/>
        <sz val="14"/>
        <color theme="0"/>
        <rFont val="Arial"/>
        <family val="2"/>
      </rPr>
      <t xml:space="preserve">Feld C4 </t>
    </r>
    <r>
      <rPr>
        <i/>
        <sz val="14"/>
        <color theme="0"/>
        <rFont val="Arial"/>
        <family val="2"/>
      </rPr>
      <t xml:space="preserve">in das </t>
    </r>
    <r>
      <rPr>
        <b/>
        <i/>
        <sz val="14"/>
        <color theme="0"/>
        <rFont val="Arial"/>
        <family val="2"/>
      </rPr>
      <t>Feld C5</t>
    </r>
    <r>
      <rPr>
        <i/>
        <sz val="14"/>
        <color theme="0"/>
        <rFont val="Arial"/>
        <family val="2"/>
      </rPr>
      <t xml:space="preserve"> einträgst. 
Viel Erfolg! Dein Rainer Möller</t>
    </r>
  </si>
  <si>
    <t xml:space="preserve">Dein Freischalt-Code lautet: </t>
  </si>
  <si>
    <t>Möchtest du das Excel-Tool länger nutzen?</t>
  </si>
  <si>
    <t>Aktions-Angebot sichern (Hier klicken!) - nur begrenzte Zeit verfügbar</t>
  </si>
  <si>
    <t>Hier geht's zu den beliebtesten Youtube-Videos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</si>
</sst>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43" formatCode="_-* #,##0.00\ _€_-;\-* #,##0.00\ _€_-;_-* &quot;-&quot;??\ _€_-;_-@_-"/>
    <numFmt numFmtId="164" formatCode="0.00\ &quot;%&quot;"/>
    <numFmt numFmtId="165" formatCode="0\ &quot;Jahr(e)&quot;"/>
    <numFmt numFmtId="166" formatCode="_-* #,##0\ _€_-;\-* #,##0\ _€_-;_-* &quot;-&quot;??\ _€_-;_-@_-"/>
    <numFmt numFmtId="167" formatCode="0.0\ &quot;Jahr(e)&quot;"/>
    <numFmt numFmtId="168" formatCode="#,##0\ &quot;€&quot;"/>
    <numFmt numFmtId="169" formatCode="[$-407]mmm/\ yy;@"/>
    <numFmt numFmtId="170" formatCode="_-* #,##0.00\ [$€-1]_-;\-* #,##0.00\ [$€-1]_-;_-* &quot;-&quot;??\ [$€-1]_-"/>
  </numFmts>
  <fonts count="45" x14ac:knownFonts="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sz val="10"/>
      <color theme="1" tint="0.249977111117893"/>
      <name val="Arial"/>
      <family val="2"/>
    </font>
    <font>
      <u/>
      <sz val="10"/>
      <color indexed="12"/>
      <name val="Tahoma"/>
      <family val="2"/>
    </font>
    <font>
      <u/>
      <sz val="8"/>
      <color theme="1" tint="0.249977111117893"/>
      <name val="Helvetica"/>
      <family val="2"/>
    </font>
    <font>
      <sz val="10"/>
      <color theme="1" tint="0.249977111117893"/>
      <name val="Helvetica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b/>
      <i/>
      <sz val="12"/>
      <color theme="0"/>
      <name val="Arial"/>
      <family val="2"/>
    </font>
    <font>
      <i/>
      <sz val="8"/>
      <color theme="0"/>
      <name val="Arial"/>
      <family val="2"/>
    </font>
    <font>
      <b/>
      <sz val="10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/>
      <name val="Arial"/>
      <family val="2"/>
    </font>
    <font>
      <b/>
      <sz val="36"/>
      <color rgb="FFC00000"/>
      <name val="Arial"/>
      <family val="2"/>
    </font>
    <font>
      <b/>
      <i/>
      <sz val="10"/>
      <color theme="1"/>
      <name val="Arial"/>
      <family val="2"/>
    </font>
    <font>
      <b/>
      <sz val="10"/>
      <color rgb="FFC00000"/>
      <name val="Arial"/>
      <family val="2"/>
    </font>
    <font>
      <b/>
      <sz val="12"/>
      <color theme="1"/>
      <name val="Arial"/>
      <family val="2"/>
    </font>
    <font>
      <sz val="8"/>
      <color theme="0"/>
      <name val="Arial"/>
      <family val="2"/>
    </font>
    <font>
      <sz val="8"/>
      <color theme="5" tint="-0.499984740745262"/>
      <name val="Arial"/>
      <family val="2"/>
    </font>
    <font>
      <i/>
      <sz val="8"/>
      <color theme="1" tint="0.249977111117893"/>
      <name val="Arial"/>
      <family val="2"/>
    </font>
    <font>
      <b/>
      <sz val="12"/>
      <color rgb="FFC00000"/>
      <name val="Arial"/>
      <family val="2"/>
    </font>
    <font>
      <i/>
      <sz val="10"/>
      <color theme="1" tint="0.249977111117893"/>
      <name val="Arial"/>
      <family val="2"/>
    </font>
    <font>
      <b/>
      <i/>
      <sz val="10"/>
      <color theme="0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  <font>
      <sz val="11"/>
      <color theme="1"/>
      <name val="Helvetica"/>
      <family val="2"/>
    </font>
    <font>
      <u/>
      <sz val="11"/>
      <color theme="10"/>
      <name val="Helvetica"/>
      <family val="2"/>
    </font>
    <font>
      <sz val="11"/>
      <color theme="1"/>
      <name val="Arial"/>
      <family val="2"/>
    </font>
    <font>
      <b/>
      <sz val="11"/>
      <color theme="0" tint="-4.9989318521683403E-2"/>
      <name val="Arial"/>
      <family val="2"/>
    </font>
    <font>
      <b/>
      <sz val="16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theme="1"/>
      <name val="Helvetica"/>
      <family val="2"/>
    </font>
    <font>
      <i/>
      <sz val="14"/>
      <color theme="0"/>
      <name val="Arial"/>
      <family val="2"/>
    </font>
    <font>
      <b/>
      <u/>
      <sz val="12"/>
      <color rgb="FFC00000"/>
      <name val="Calibri"/>
      <family val="2"/>
    </font>
    <font>
      <b/>
      <i/>
      <sz val="14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0A52C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70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26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1" fillId="5" borderId="0" xfId="1" applyFont="1" applyFill="1" applyAlignment="1" applyProtection="1">
      <alignment vertical="center"/>
    </xf>
    <xf numFmtId="0" fontId="9" fillId="5" borderId="0" xfId="0" applyFont="1" applyFill="1" applyAlignment="1" applyProtection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5" fillId="2" borderId="0" xfId="0" applyFont="1" applyFill="1" applyProtection="1"/>
    <xf numFmtId="14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Protection="1"/>
    <xf numFmtId="0" fontId="0" fillId="5" borderId="0" xfId="0" applyFill="1" applyAlignment="1" applyProtection="1">
      <alignment horizontal="center" vertical="center"/>
    </xf>
    <xf numFmtId="0" fontId="9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vertical="center"/>
    </xf>
    <xf numFmtId="0" fontId="0" fillId="5" borderId="0" xfId="0" applyFill="1" applyProtection="1"/>
    <xf numFmtId="0" fontId="0" fillId="0" borderId="0" xfId="0" applyProtection="1"/>
    <xf numFmtId="164" fontId="0" fillId="0" borderId="1" xfId="0" applyNumberFormat="1" applyBorder="1" applyAlignment="1" applyProtection="1">
      <alignment horizontal="center" vertical="center"/>
      <protection locked="0"/>
    </xf>
    <xf numFmtId="1" fontId="4" fillId="2" borderId="2" xfId="0" applyNumberFormat="1" applyFont="1" applyFill="1" applyBorder="1" applyAlignment="1" applyProtection="1">
      <alignment horizontal="center" vertical="center"/>
      <protection locked="0"/>
    </xf>
    <xf numFmtId="0" fontId="9" fillId="5" borderId="0" xfId="0" applyFont="1" applyFill="1" applyAlignment="1" applyProtection="1">
      <alignment vertical="center"/>
    </xf>
    <xf numFmtId="0" fontId="1" fillId="3" borderId="3" xfId="0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3" fontId="0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2" borderId="0" xfId="0" applyFont="1" applyFill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</xf>
    <xf numFmtId="0" fontId="8" fillId="15" borderId="1" xfId="0" applyFont="1" applyFill="1" applyBorder="1" applyAlignment="1" applyProtection="1">
      <alignment horizontal="center" vertical="center"/>
    </xf>
    <xf numFmtId="1" fontId="0" fillId="16" borderId="1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16" fillId="4" borderId="1" xfId="0" applyFont="1" applyFill="1" applyBorder="1" applyAlignment="1" applyProtection="1">
      <alignment horizontal="center" vertical="center" wrapText="1"/>
    </xf>
    <xf numFmtId="14" fontId="0" fillId="2" borderId="1" xfId="0" applyNumberFormat="1" applyFill="1" applyBorder="1" applyAlignment="1" applyProtection="1">
      <alignment horizontal="center" vertical="center"/>
    </xf>
    <xf numFmtId="0" fontId="0" fillId="11" borderId="1" xfId="0" applyFill="1" applyBorder="1" applyAlignment="1" applyProtection="1">
      <alignment horizontal="center" vertical="center"/>
    </xf>
    <xf numFmtId="3" fontId="0" fillId="2" borderId="1" xfId="0" applyNumberFormat="1" applyFill="1" applyBorder="1" applyAlignment="1" applyProtection="1">
      <alignment horizontal="center" vertical="center"/>
    </xf>
    <xf numFmtId="3" fontId="2" fillId="2" borderId="1" xfId="0" applyNumberFormat="1" applyFont="1" applyFill="1" applyBorder="1" applyAlignment="1" applyProtection="1">
      <alignment horizontal="center" vertical="center"/>
    </xf>
    <xf numFmtId="0" fontId="0" fillId="10" borderId="1" xfId="0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14" fontId="0" fillId="10" borderId="1" xfId="0" applyNumberFormat="1" applyFill="1" applyBorder="1" applyAlignment="1" applyProtection="1">
      <alignment horizontal="center" vertical="center"/>
    </xf>
    <xf numFmtId="3" fontId="0" fillId="10" borderId="1" xfId="0" applyNumberFormat="1" applyFill="1" applyBorder="1" applyAlignment="1" applyProtection="1">
      <alignment horizontal="center" vertical="center"/>
    </xf>
    <xf numFmtId="3" fontId="2" fillId="10" borderId="1" xfId="0" applyNumberFormat="1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5" fillId="5" borderId="0" xfId="0" applyFont="1" applyFill="1" applyBorder="1" applyAlignment="1" applyProtection="1"/>
    <xf numFmtId="0" fontId="0" fillId="2" borderId="0" xfId="0" applyFill="1" applyAlignment="1" applyProtection="1">
      <alignment horizontal="center" vertical="top"/>
    </xf>
    <xf numFmtId="0" fontId="0" fillId="0" borderId="0" xfId="0" applyAlignment="1" applyProtection="1">
      <alignment horizontal="center" vertical="top"/>
    </xf>
    <xf numFmtId="0" fontId="8" fillId="4" borderId="2" xfId="0" applyFont="1" applyFill="1" applyBorder="1" applyAlignment="1" applyProtection="1">
      <alignment horizontal="left" vertical="center" indent="1"/>
    </xf>
    <xf numFmtId="0" fontId="3" fillId="4" borderId="4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/>
    </xf>
    <xf numFmtId="0" fontId="8" fillId="14" borderId="2" xfId="0" applyFont="1" applyFill="1" applyBorder="1" applyAlignment="1" applyProtection="1">
      <alignment horizontal="left" vertical="center" indent="1"/>
    </xf>
    <xf numFmtId="0" fontId="3" fillId="14" borderId="4" xfId="0" applyFont="1" applyFill="1" applyBorder="1" applyAlignment="1" applyProtection="1">
      <alignment horizontal="center" vertical="center"/>
    </xf>
    <xf numFmtId="0" fontId="3" fillId="14" borderId="3" xfId="0" applyFont="1" applyFill="1" applyBorder="1" applyAlignment="1" applyProtection="1">
      <alignment horizontal="center" vertical="center"/>
    </xf>
    <xf numFmtId="0" fontId="1" fillId="14" borderId="1" xfId="0" applyFont="1" applyFill="1" applyBorder="1" applyAlignment="1" applyProtection="1">
      <alignment horizontal="center" vertical="center"/>
    </xf>
    <xf numFmtId="0" fontId="1" fillId="14" borderId="1" xfId="0" applyFont="1" applyFill="1" applyBorder="1" applyAlignment="1" applyProtection="1">
      <alignment horizontal="center" vertical="center" wrapText="1"/>
    </xf>
    <xf numFmtId="0" fontId="1" fillId="13" borderId="1" xfId="0" applyFont="1" applyFill="1" applyBorder="1" applyAlignment="1" applyProtection="1">
      <alignment horizontal="center" vertical="center"/>
    </xf>
    <xf numFmtId="0" fontId="1" fillId="13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3" fontId="1" fillId="7" borderId="1" xfId="0" applyNumberFormat="1" applyFont="1" applyFill="1" applyBorder="1" applyAlignment="1" applyProtection="1">
      <alignment horizontal="center" vertical="center"/>
    </xf>
    <xf numFmtId="0" fontId="3" fillId="7" borderId="1" xfId="0" applyFont="1" applyFill="1" applyBorder="1" applyAlignment="1" applyProtection="1">
      <alignment horizontal="center" vertical="center"/>
    </xf>
    <xf numFmtId="3" fontId="1" fillId="8" borderId="1" xfId="0" applyNumberFormat="1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center" vertical="center"/>
    </xf>
    <xf numFmtId="3" fontId="1" fillId="9" borderId="1" xfId="0" applyNumberFormat="1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 applyProtection="1">
      <alignment horizontal="center" vertical="center"/>
    </xf>
    <xf numFmtId="1" fontId="4" fillId="2" borderId="1" xfId="0" applyNumberFormat="1" applyFont="1" applyFill="1" applyBorder="1" applyAlignment="1" applyProtection="1">
      <alignment horizontal="center" vertical="center"/>
      <protection locked="0"/>
    </xf>
    <xf numFmtId="1" fontId="0" fillId="2" borderId="0" xfId="0" applyNumberFormat="1" applyFill="1" applyAlignment="1" applyProtection="1">
      <alignment horizontal="center" vertical="center"/>
    </xf>
    <xf numFmtId="0" fontId="7" fillId="0" borderId="0" xfId="0" applyFont="1" applyProtection="1"/>
    <xf numFmtId="0" fontId="20" fillId="2" borderId="0" xfId="0" applyFont="1" applyFill="1" applyBorder="1" applyAlignment="1" applyProtection="1">
      <alignment horizontal="left" vertical="center"/>
    </xf>
    <xf numFmtId="0" fontId="16" fillId="7" borderId="1" xfId="0" applyFont="1" applyFill="1" applyBorder="1" applyAlignment="1" applyProtection="1">
      <alignment horizontal="right" vertical="center" wrapText="1"/>
    </xf>
    <xf numFmtId="14" fontId="2" fillId="2" borderId="1" xfId="0" applyNumberFormat="1" applyFont="1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2" fillId="17" borderId="6" xfId="0" applyFont="1" applyFill="1" applyBorder="1" applyAlignment="1" applyProtection="1">
      <alignment horizontal="center" vertical="center" wrapText="1"/>
    </xf>
    <xf numFmtId="0" fontId="19" fillId="4" borderId="3" xfId="0" applyFont="1" applyFill="1" applyBorder="1" applyAlignment="1" applyProtection="1">
      <alignment horizontal="center" vertical="top"/>
    </xf>
    <xf numFmtId="0" fontId="1" fillId="4" borderId="6" xfId="0" applyFont="1" applyFill="1" applyBorder="1" applyAlignment="1" applyProtection="1">
      <alignment horizontal="center" vertical="center" wrapText="1"/>
    </xf>
    <xf numFmtId="0" fontId="1" fillId="4" borderId="6" xfId="0" applyFont="1" applyFill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 wrapText="1"/>
    </xf>
    <xf numFmtId="0" fontId="18" fillId="15" borderId="5" xfId="0" applyFont="1" applyFill="1" applyBorder="1" applyAlignment="1" applyProtection="1">
      <alignment horizontal="center" vertical="center"/>
    </xf>
    <xf numFmtId="167" fontId="1" fillId="15" borderId="9" xfId="0" applyNumberFormat="1" applyFont="1" applyFill="1" applyBorder="1" applyAlignment="1" applyProtection="1">
      <alignment horizontal="center" vertical="center"/>
    </xf>
    <xf numFmtId="0" fontId="0" fillId="18" borderId="7" xfId="0" applyFont="1" applyFill="1" applyBorder="1" applyAlignment="1" applyProtection="1">
      <alignment horizontal="center" vertical="center"/>
    </xf>
    <xf numFmtId="14" fontId="0" fillId="18" borderId="8" xfId="0" applyNumberFormat="1" applyFont="1" applyFill="1" applyBorder="1" applyAlignment="1" applyProtection="1">
      <alignment horizontal="center" vertical="center"/>
    </xf>
    <xf numFmtId="166" fontId="0" fillId="18" borderId="8" xfId="2" applyNumberFormat="1" applyFont="1" applyFill="1" applyBorder="1" applyAlignment="1" applyProtection="1">
      <alignment horizontal="center" vertical="center"/>
    </xf>
    <xf numFmtId="167" fontId="0" fillId="18" borderId="8" xfId="0" applyNumberFormat="1" applyFill="1" applyBorder="1" applyAlignment="1" applyProtection="1">
      <alignment horizontal="center" vertical="center"/>
    </xf>
    <xf numFmtId="0" fontId="22" fillId="18" borderId="10" xfId="0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" vertical="center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21" fillId="18" borderId="0" xfId="0" applyFont="1" applyFill="1" applyBorder="1" applyAlignment="1" applyProtection="1">
      <alignment horizontal="left" vertical="center"/>
    </xf>
    <xf numFmtId="0" fontId="0" fillId="18" borderId="0" xfId="0" applyFill="1" applyAlignment="1" applyProtection="1">
      <alignment horizontal="center" vertical="center"/>
    </xf>
    <xf numFmtId="165" fontId="24" fillId="18" borderId="8" xfId="0" applyNumberFormat="1" applyFont="1" applyFill="1" applyBorder="1" applyAlignment="1" applyProtection="1">
      <alignment horizontal="center" vertical="center"/>
    </xf>
    <xf numFmtId="14" fontId="17" fillId="18" borderId="1" xfId="0" applyNumberFormat="1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 wrapText="1"/>
    </xf>
    <xf numFmtId="14" fontId="5" fillId="2" borderId="0" xfId="0" applyNumberFormat="1" applyFont="1" applyFill="1" applyBorder="1" applyAlignment="1" applyProtection="1">
      <alignment horizontal="center" vertical="center"/>
    </xf>
    <xf numFmtId="14" fontId="4" fillId="18" borderId="1" xfId="0" applyNumberFormat="1" applyFont="1" applyFill="1" applyBorder="1" applyAlignment="1" applyProtection="1">
      <alignment horizontal="center" vertical="center"/>
    </xf>
    <xf numFmtId="168" fontId="2" fillId="2" borderId="0" xfId="0" applyNumberFormat="1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 wrapText="1"/>
      <protection locked="0"/>
    </xf>
    <xf numFmtId="14" fontId="0" fillId="5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8" fontId="0" fillId="2" borderId="1" xfId="0" applyNumberFormat="1" applyFill="1" applyBorder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3" fontId="0" fillId="10" borderId="1" xfId="0" applyNumberFormat="1" applyFont="1" applyFill="1" applyBorder="1" applyAlignment="1" applyProtection="1">
      <alignment horizontal="center" vertical="center"/>
    </xf>
    <xf numFmtId="3" fontId="0" fillId="2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20" fillId="2" borderId="0" xfId="0" applyFont="1" applyFill="1" applyAlignment="1" applyProtection="1">
      <alignment horizontal="center" vertical="center"/>
    </xf>
    <xf numFmtId="0" fontId="2" fillId="0" borderId="0" xfId="0" applyFont="1" applyAlignment="1">
      <alignment horizontal="center" vertical="center" wrapText="1"/>
    </xf>
    <xf numFmtId="168" fontId="25" fillId="2" borderId="0" xfId="0" applyNumberFormat="1" applyFont="1" applyFill="1" applyAlignment="1" applyProtection="1">
      <alignment horizontal="center" vertical="center"/>
    </xf>
    <xf numFmtId="14" fontId="28" fillId="4" borderId="0" xfId="0" applyNumberFormat="1" applyFont="1" applyFill="1" applyAlignment="1" applyProtection="1">
      <alignment horizontal="center" vertical="center"/>
    </xf>
    <xf numFmtId="14" fontId="3" fillId="4" borderId="1" xfId="0" applyNumberFormat="1" applyFont="1" applyFill="1" applyBorder="1" applyAlignment="1" applyProtection="1">
      <alignment horizontal="center" vertical="center"/>
    </xf>
    <xf numFmtId="0" fontId="27" fillId="4" borderId="1" xfId="0" applyFont="1" applyFill="1" applyBorder="1" applyAlignment="1" applyProtection="1">
      <alignment horizontal="center" vertical="center"/>
    </xf>
    <xf numFmtId="14" fontId="14" fillId="5" borderId="1" xfId="0" applyNumberFormat="1" applyFont="1" applyFill="1" applyBorder="1" applyAlignment="1" applyProtection="1">
      <alignment horizontal="center" vertical="center"/>
    </xf>
    <xf numFmtId="14" fontId="1" fillId="4" borderId="1" xfId="0" applyNumberFormat="1" applyFont="1" applyFill="1" applyBorder="1" applyAlignment="1" applyProtection="1">
      <alignment horizontal="center" vertical="center"/>
    </xf>
    <xf numFmtId="0" fontId="0" fillId="4" borderId="0" xfId="0" applyFill="1" applyProtection="1"/>
    <xf numFmtId="0" fontId="20" fillId="2" borderId="0" xfId="0" applyFont="1" applyFill="1" applyAlignment="1" applyProtection="1">
      <alignment vertical="center"/>
    </xf>
    <xf numFmtId="14" fontId="20" fillId="2" borderId="0" xfId="0" applyNumberFormat="1" applyFont="1" applyFill="1" applyAlignment="1" applyProtection="1">
      <alignment horizontal="center" vertical="center"/>
    </xf>
    <xf numFmtId="2" fontId="0" fillId="2" borderId="0" xfId="0" applyNumberFormat="1" applyFill="1" applyProtection="1"/>
    <xf numFmtId="14" fontId="29" fillId="2" borderId="0" xfId="0" applyNumberFormat="1" applyFont="1" applyFill="1" applyBorder="1" applyAlignment="1" applyProtection="1">
      <alignment horizontal="center" vertical="center"/>
    </xf>
    <xf numFmtId="0" fontId="3" fillId="3" borderId="2" xfId="0" applyFont="1" applyFill="1" applyBorder="1" applyProtection="1"/>
    <xf numFmtId="0" fontId="3" fillId="3" borderId="4" xfId="0" applyFont="1" applyFill="1" applyBorder="1" applyProtection="1"/>
    <xf numFmtId="0" fontId="27" fillId="3" borderId="4" xfId="0" applyFont="1" applyFill="1" applyBorder="1" applyAlignment="1" applyProtection="1">
      <alignment horizontal="center" vertical="center"/>
    </xf>
    <xf numFmtId="168" fontId="1" fillId="3" borderId="4" xfId="0" applyNumberFormat="1" applyFont="1" applyFill="1" applyBorder="1" applyAlignment="1" applyProtection="1">
      <alignment horizontal="center" vertical="center"/>
    </xf>
    <xf numFmtId="168" fontId="30" fillId="2" borderId="0" xfId="0" applyNumberFormat="1" applyFont="1" applyFill="1" applyAlignment="1" applyProtection="1">
      <alignment horizontal="center" vertical="center"/>
    </xf>
    <xf numFmtId="0" fontId="7" fillId="0" borderId="0" xfId="0" applyFont="1" applyAlignment="1" applyProtection="1">
      <alignment horizontal="left" wrapText="1"/>
    </xf>
    <xf numFmtId="0" fontId="0" fillId="18" borderId="13" xfId="0" applyFont="1" applyFill="1" applyBorder="1" applyAlignment="1" applyProtection="1">
      <alignment horizontal="center" vertical="center"/>
    </xf>
    <xf numFmtId="14" fontId="0" fillId="18" borderId="14" xfId="0" applyNumberFormat="1" applyFont="1" applyFill="1" applyBorder="1" applyAlignment="1" applyProtection="1">
      <alignment horizontal="center" vertical="center"/>
    </xf>
    <xf numFmtId="166" fontId="0" fillId="18" borderId="14" xfId="2" applyNumberFormat="1" applyFont="1" applyFill="1" applyBorder="1" applyAlignment="1" applyProtection="1">
      <alignment horizontal="center" vertical="center"/>
    </xf>
    <xf numFmtId="14" fontId="0" fillId="18" borderId="1" xfId="0" applyNumberFormat="1" applyFont="1" applyFill="1" applyBorder="1" applyAlignment="1" applyProtection="1">
      <alignment horizontal="center" vertical="center"/>
    </xf>
    <xf numFmtId="164" fontId="0" fillId="18" borderId="1" xfId="0" applyNumberFormat="1" applyFont="1" applyFill="1" applyBorder="1" applyAlignment="1" applyProtection="1">
      <alignment horizontal="center" vertical="center"/>
    </xf>
    <xf numFmtId="0" fontId="1" fillId="15" borderId="1" xfId="0" applyFont="1" applyFill="1" applyBorder="1" applyAlignment="1" applyProtection="1">
      <alignment horizontal="center" vertical="center" wrapText="1"/>
    </xf>
    <xf numFmtId="1" fontId="0" fillId="16" borderId="1" xfId="0" applyNumberForma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164" fontId="0" fillId="16" borderId="1" xfId="0" applyNumberFormat="1" applyFont="1" applyFill="1" applyBorder="1" applyAlignment="1" applyProtection="1">
      <alignment horizontal="center" vertical="center"/>
    </xf>
    <xf numFmtId="3" fontId="0" fillId="5" borderId="1" xfId="0" applyNumberFormat="1" applyFill="1" applyBorder="1" applyAlignment="1" applyProtection="1">
      <alignment horizontal="center" vertical="center"/>
      <protection locked="0"/>
    </xf>
    <xf numFmtId="3" fontId="0" fillId="5" borderId="1" xfId="0" applyNumberFormat="1" applyFont="1" applyFill="1" applyBorder="1" applyAlignment="1" applyProtection="1">
      <alignment horizontal="center" vertical="center"/>
      <protection locked="0"/>
    </xf>
    <xf numFmtId="3" fontId="0" fillId="18" borderId="1" xfId="0" applyNumberFormat="1" applyFill="1" applyBorder="1" applyAlignment="1" applyProtection="1">
      <alignment horizontal="center" vertical="center"/>
    </xf>
    <xf numFmtId="167" fontId="0" fillId="2" borderId="1" xfId="0" applyNumberFormat="1" applyFont="1" applyFill="1" applyBorder="1" applyAlignment="1" applyProtection="1">
      <alignment horizontal="center" vertical="center"/>
    </xf>
    <xf numFmtId="164" fontId="31" fillId="0" borderId="1" xfId="0" applyNumberFormat="1" applyFont="1" applyBorder="1" applyAlignment="1" applyProtection="1">
      <alignment horizontal="center" vertical="center"/>
      <protection locked="0"/>
    </xf>
    <xf numFmtId="0" fontId="32" fillId="3" borderId="1" xfId="0" applyFont="1" applyFill="1" applyBorder="1" applyAlignment="1" applyProtection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14" borderId="1" xfId="0" applyFont="1" applyFill="1" applyBorder="1" applyAlignment="1" applyProtection="1">
      <alignment horizontal="center" vertical="center" wrapText="1"/>
    </xf>
    <xf numFmtId="0" fontId="8" fillId="13" borderId="1" xfId="0" applyFont="1" applyFill="1" applyBorder="1" applyAlignment="1" applyProtection="1">
      <alignment horizontal="center" vertical="center"/>
    </xf>
    <xf numFmtId="0" fontId="8" fillId="13" borderId="2" xfId="0" applyFont="1" applyFill="1" applyBorder="1" applyAlignment="1" applyProtection="1">
      <alignment horizontal="left" vertical="center" indent="1"/>
    </xf>
    <xf numFmtId="0" fontId="3" fillId="13" borderId="4" xfId="0" applyFont="1" applyFill="1" applyBorder="1" applyAlignment="1" applyProtection="1">
      <alignment horizontal="center" vertical="center"/>
    </xf>
    <xf numFmtId="0" fontId="3" fillId="13" borderId="3" xfId="0" applyFont="1" applyFill="1" applyBorder="1" applyAlignment="1" applyProtection="1">
      <alignment horizontal="center" vertical="center"/>
    </xf>
    <xf numFmtId="0" fontId="1" fillId="19" borderId="1" xfId="0" applyFont="1" applyFill="1" applyBorder="1" applyAlignment="1" applyProtection="1">
      <alignment horizontal="center" vertical="center" wrapText="1"/>
    </xf>
    <xf numFmtId="0" fontId="1" fillId="19" borderId="5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/>
    </xf>
    <xf numFmtId="0" fontId="22" fillId="2" borderId="0" xfId="3" applyFont="1" applyFill="1" applyAlignment="1" applyProtection="1">
      <alignment horizontal="center" vertical="center"/>
    </xf>
    <xf numFmtId="0" fontId="22" fillId="0" borderId="0" xfId="3" applyFont="1" applyAlignment="1" applyProtection="1">
      <alignment horizontal="center" vertical="center"/>
    </xf>
    <xf numFmtId="0" fontId="1" fillId="13" borderId="1" xfId="3" applyFont="1" applyFill="1" applyBorder="1" applyAlignment="1" applyProtection="1">
      <alignment horizontal="center" vertical="center" wrapText="1"/>
      <protection locked="0"/>
    </xf>
    <xf numFmtId="0" fontId="26" fillId="2" borderId="0" xfId="3" applyFont="1" applyFill="1" applyAlignment="1" applyProtection="1">
      <alignment horizontal="center" vertical="center"/>
    </xf>
    <xf numFmtId="0" fontId="4" fillId="2" borderId="0" xfId="3" applyFont="1" applyFill="1" applyBorder="1" applyAlignment="1" applyProtection="1">
      <alignment vertical="center" wrapText="1"/>
    </xf>
    <xf numFmtId="0" fontId="5" fillId="2" borderId="0" xfId="3" applyFont="1" applyFill="1" applyProtection="1"/>
    <xf numFmtId="0" fontId="14" fillId="2" borderId="0" xfId="3" applyFont="1" applyFill="1" applyProtection="1"/>
    <xf numFmtId="0" fontId="14" fillId="2" borderId="0" xfId="3" applyFont="1" applyFill="1" applyBorder="1" applyProtection="1"/>
    <xf numFmtId="0" fontId="37" fillId="2" borderId="0" xfId="3" applyFont="1" applyFill="1" applyProtection="1"/>
    <xf numFmtId="0" fontId="22" fillId="2" borderId="0" xfId="3" applyFont="1" applyFill="1" applyAlignment="1" applyProtection="1">
      <alignment horizontal="center" vertical="center" wrapText="1"/>
    </xf>
    <xf numFmtId="14" fontId="25" fillId="18" borderId="1" xfId="0" applyNumberFormat="1" applyFont="1" applyFill="1" applyBorder="1" applyAlignment="1" applyProtection="1">
      <alignment horizontal="center" vertical="center"/>
    </xf>
    <xf numFmtId="6" fontId="14" fillId="18" borderId="1" xfId="0" applyNumberFormat="1" applyFont="1" applyFill="1" applyBorder="1" applyAlignment="1" applyProtection="1">
      <alignment horizontal="center" vertical="center" wrapText="1"/>
      <protection locked="0"/>
    </xf>
    <xf numFmtId="168" fontId="14" fillId="18" borderId="1" xfId="0" applyNumberFormat="1" applyFont="1" applyFill="1" applyBorder="1" applyAlignment="1" applyProtection="1">
      <alignment horizontal="center" vertical="center" wrapText="1"/>
      <protection locked="0"/>
    </xf>
    <xf numFmtId="6" fontId="0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0" xfId="3" applyFont="1" applyFill="1" applyBorder="1" applyAlignment="1" applyProtection="1">
      <alignment horizontal="center" vertical="center"/>
    </xf>
    <xf numFmtId="0" fontId="22" fillId="19" borderId="0" xfId="3" applyFont="1" applyFill="1" applyBorder="1" applyAlignment="1" applyProtection="1">
      <alignment horizontal="center" vertical="center"/>
    </xf>
    <xf numFmtId="169" fontId="1" fillId="3" borderId="15" xfId="0" applyNumberFormat="1" applyFont="1" applyFill="1" applyBorder="1" applyAlignment="1" applyProtection="1">
      <alignment horizontal="center" vertical="center"/>
      <protection locked="0"/>
    </xf>
    <xf numFmtId="169" fontId="1" fillId="3" borderId="16" xfId="0" applyNumberFormat="1" applyFont="1" applyFill="1" applyBorder="1" applyAlignment="1" applyProtection="1">
      <alignment horizontal="center" vertical="center"/>
      <protection locked="0"/>
    </xf>
    <xf numFmtId="169" fontId="1" fillId="19" borderId="15" xfId="0" applyNumberFormat="1" applyFont="1" applyFill="1" applyBorder="1" applyAlignment="1" applyProtection="1">
      <alignment horizontal="center" vertical="center"/>
      <protection locked="0"/>
    </xf>
    <xf numFmtId="169" fontId="1" fillId="19" borderId="16" xfId="0" applyNumberFormat="1" applyFont="1" applyFill="1" applyBorder="1" applyAlignment="1" applyProtection="1">
      <alignment horizontal="center" vertical="center"/>
      <protection locked="0"/>
    </xf>
    <xf numFmtId="0" fontId="22" fillId="3" borderId="12" xfId="3" applyFont="1" applyFill="1" applyBorder="1" applyAlignment="1" applyProtection="1">
      <alignment horizontal="center" vertical="center"/>
    </xf>
    <xf numFmtId="0" fontId="22" fillId="3" borderId="13" xfId="3" applyFont="1" applyFill="1" applyBorder="1" applyAlignment="1" applyProtection="1">
      <alignment horizontal="center" vertical="center"/>
    </xf>
    <xf numFmtId="0" fontId="22" fillId="19" borderId="12" xfId="3" applyFont="1" applyFill="1" applyBorder="1" applyAlignment="1" applyProtection="1">
      <alignment horizontal="center" vertical="center"/>
    </xf>
    <xf numFmtId="0" fontId="22" fillId="19" borderId="13" xfId="3" applyFont="1" applyFill="1" applyBorder="1" applyAlignment="1" applyProtection="1">
      <alignment horizontal="center" vertical="center"/>
    </xf>
    <xf numFmtId="169" fontId="1" fillId="19" borderId="18" xfId="0" applyNumberFormat="1" applyFont="1" applyFill="1" applyBorder="1" applyAlignment="1" applyProtection="1">
      <alignment horizontal="center" vertical="center"/>
      <protection locked="0"/>
    </xf>
    <xf numFmtId="169" fontId="1" fillId="19" borderId="19" xfId="0" applyNumberFormat="1" applyFont="1" applyFill="1" applyBorder="1" applyAlignment="1" applyProtection="1">
      <alignment horizontal="center" vertical="center"/>
      <protection locked="0"/>
    </xf>
    <xf numFmtId="169" fontId="1" fillId="19" borderId="20" xfId="0" applyNumberFormat="1" applyFont="1" applyFill="1" applyBorder="1" applyAlignment="1" applyProtection="1">
      <alignment horizontal="center" vertical="center" wrapText="1"/>
      <protection locked="0"/>
    </xf>
    <xf numFmtId="169" fontId="1" fillId="3" borderId="18" xfId="0" applyNumberFormat="1" applyFont="1" applyFill="1" applyBorder="1" applyAlignment="1" applyProtection="1">
      <alignment horizontal="center" vertical="center"/>
      <protection locked="0"/>
    </xf>
    <xf numFmtId="169" fontId="1" fillId="3" borderId="19" xfId="0" applyNumberFormat="1" applyFont="1" applyFill="1" applyBorder="1" applyAlignment="1" applyProtection="1">
      <alignment horizontal="center" vertical="center"/>
      <protection locked="0"/>
    </xf>
    <xf numFmtId="169" fontId="1" fillId="3" borderId="20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5" xfId="3" applyFont="1" applyFill="1" applyBorder="1" applyAlignment="1" applyProtection="1">
      <alignment horizontal="center" vertical="center" wrapText="1"/>
    </xf>
    <xf numFmtId="0" fontId="22" fillId="2" borderId="0" xfId="3" applyFont="1" applyFill="1" applyAlignment="1" applyProtection="1">
      <alignment horizontal="center" vertical="center"/>
    </xf>
    <xf numFmtId="0" fontId="1" fillId="13" borderId="5" xfId="3" applyFont="1" applyFill="1" applyBorder="1" applyAlignment="1" applyProtection="1">
      <alignment horizontal="center" vertical="center" wrapText="1"/>
      <protection locked="0"/>
    </xf>
    <xf numFmtId="168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6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6" xfId="3" applyFont="1" applyFill="1" applyBorder="1" applyAlignment="1" applyProtection="1">
      <alignment horizontal="center" vertical="center"/>
    </xf>
    <xf numFmtId="0" fontId="1" fillId="19" borderId="16" xfId="3" applyFont="1" applyFill="1" applyBorder="1" applyAlignment="1" applyProtection="1">
      <alignment horizontal="center" vertical="center"/>
    </xf>
    <xf numFmtId="169" fontId="1" fillId="19" borderId="17" xfId="0" applyNumberFormat="1" applyFont="1" applyFill="1" applyBorder="1" applyAlignment="1" applyProtection="1">
      <alignment horizontal="center" vertical="center"/>
      <protection locked="0"/>
    </xf>
    <xf numFmtId="0" fontId="22" fillId="3" borderId="14" xfId="3" applyFont="1" applyFill="1" applyBorder="1" applyAlignment="1" applyProtection="1">
      <alignment horizontal="center" vertical="center" wrapText="1"/>
    </xf>
    <xf numFmtId="0" fontId="8" fillId="3" borderId="6" xfId="3" applyFont="1" applyFill="1" applyBorder="1" applyAlignment="1" applyProtection="1">
      <alignment horizontal="center" vertical="center" wrapText="1"/>
    </xf>
    <xf numFmtId="0" fontId="16" fillId="14" borderId="5" xfId="0" applyFont="1" applyFill="1" applyBorder="1" applyAlignment="1" applyProtection="1">
      <alignment horizontal="center" vertical="center"/>
    </xf>
    <xf numFmtId="14" fontId="1" fillId="14" borderId="5" xfId="0" applyNumberFormat="1" applyFont="1" applyFill="1" applyBorder="1" applyAlignment="1" applyProtection="1">
      <alignment horizontal="center" vertical="center"/>
    </xf>
    <xf numFmtId="0" fontId="16" fillId="3" borderId="1" xfId="0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/>
    </xf>
    <xf numFmtId="0" fontId="16" fillId="3" borderId="3" xfId="0" applyFont="1" applyFill="1" applyBorder="1" applyAlignment="1" applyProtection="1">
      <alignment horizontal="center" vertical="center"/>
    </xf>
    <xf numFmtId="168" fontId="2" fillId="2" borderId="1" xfId="0" applyNumberFormat="1" applyFont="1" applyFill="1" applyBorder="1" applyAlignment="1" applyProtection="1">
      <alignment horizontal="center" vertical="center"/>
    </xf>
    <xf numFmtId="14" fontId="20" fillId="2" borderId="0" xfId="0" applyNumberFormat="1" applyFont="1" applyFill="1" applyBorder="1" applyAlignment="1" applyProtection="1">
      <alignment horizontal="center" vertical="center"/>
    </xf>
    <xf numFmtId="3" fontId="2" fillId="20" borderId="1" xfId="0" applyNumberFormat="1" applyFont="1" applyFill="1" applyBorder="1" applyAlignment="1" applyProtection="1">
      <alignment horizontal="center" vertical="center"/>
    </xf>
    <xf numFmtId="0" fontId="20" fillId="2" borderId="0" xfId="0" applyFont="1" applyFill="1" applyBorder="1" applyProtection="1"/>
    <xf numFmtId="0" fontId="20" fillId="2" borderId="0" xfId="0" applyFont="1" applyFill="1" applyBorder="1" applyAlignment="1">
      <alignment horizontal="center" vertical="center"/>
    </xf>
    <xf numFmtId="1" fontId="20" fillId="2" borderId="0" xfId="0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vertical="center" wrapText="1"/>
      <protection locked="0"/>
    </xf>
    <xf numFmtId="14" fontId="2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Border="1" applyAlignment="1">
      <alignment horizontal="right" vertical="center"/>
    </xf>
    <xf numFmtId="0" fontId="39" fillId="5" borderId="0" xfId="0" applyFont="1" applyFill="1" applyAlignment="1" applyProtection="1">
      <alignment horizontal="center"/>
      <protection locked="0"/>
    </xf>
    <xf numFmtId="14" fontId="40" fillId="2" borderId="1" xfId="0" applyNumberFormat="1" applyFont="1" applyFill="1" applyBorder="1" applyAlignment="1" applyProtection="1">
      <alignment horizontal="center" vertical="center"/>
    </xf>
    <xf numFmtId="0" fontId="2" fillId="17" borderId="14" xfId="0" applyFont="1" applyFill="1" applyBorder="1" applyAlignment="1" applyProtection="1">
      <alignment horizontal="center" vertical="center" wrapText="1"/>
    </xf>
    <xf numFmtId="0" fontId="0" fillId="17" borderId="14" xfId="0" applyFill="1" applyBorder="1" applyAlignment="1" applyProtection="1">
      <alignment horizontal="center" vertical="center"/>
    </xf>
    <xf numFmtId="14" fontId="40" fillId="2" borderId="5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1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center" vertical="center"/>
    </xf>
    <xf numFmtId="1" fontId="32" fillId="23" borderId="1" xfId="0" applyNumberFormat="1" applyFont="1" applyFill="1" applyBorder="1" applyAlignment="1" applyProtection="1">
      <alignment vertical="center"/>
    </xf>
    <xf numFmtId="0" fontId="1" fillId="23" borderId="1" xfId="0" applyFont="1" applyFill="1" applyBorder="1" applyAlignment="1" applyProtection="1">
      <alignment horizontal="center" vertical="center"/>
    </xf>
    <xf numFmtId="1" fontId="32" fillId="23" borderId="1" xfId="0" applyNumberFormat="1" applyFont="1" applyFill="1" applyBorder="1" applyAlignment="1" applyProtection="1">
      <alignment horizontal="center" vertical="center"/>
    </xf>
    <xf numFmtId="0" fontId="8" fillId="24" borderId="1" xfId="0" applyFont="1" applyFill="1" applyBorder="1" applyAlignment="1" applyProtection="1">
      <alignment horizontal="center" vertical="center" wrapText="1"/>
    </xf>
    <xf numFmtId="1" fontId="26" fillId="0" borderId="1" xfId="0" applyNumberFormat="1" applyFont="1" applyBorder="1" applyAlignment="1" applyProtection="1">
      <alignment horizontal="center" vertical="center"/>
      <protection locked="0"/>
    </xf>
    <xf numFmtId="0" fontId="32" fillId="21" borderId="1" xfId="0" applyFont="1" applyFill="1" applyBorder="1" applyAlignment="1" applyProtection="1">
      <alignment horizontal="center" vertical="center" wrapText="1"/>
    </xf>
    <xf numFmtId="1" fontId="32" fillId="21" borderId="1" xfId="0" applyNumberFormat="1" applyFont="1" applyFill="1" applyBorder="1" applyAlignment="1" applyProtection="1">
      <alignment horizontal="center" vertical="center"/>
    </xf>
    <xf numFmtId="14" fontId="1" fillId="21" borderId="1" xfId="0" applyNumberFormat="1" applyFont="1" applyFill="1" applyBorder="1" applyAlignment="1" applyProtection="1">
      <alignment horizontal="center" vertical="center"/>
    </xf>
    <xf numFmtId="0" fontId="20" fillId="22" borderId="1" xfId="0" applyFont="1" applyFill="1" applyBorder="1" applyAlignment="1" applyProtection="1">
      <alignment horizontal="center" vertical="center"/>
    </xf>
    <xf numFmtId="1" fontId="20" fillId="22" borderId="1" xfId="0" applyNumberFormat="1" applyFont="1" applyFill="1" applyBorder="1" applyAlignment="1" applyProtection="1">
      <alignment horizontal="center" vertical="center"/>
    </xf>
    <xf numFmtId="1" fontId="14" fillId="0" borderId="1" xfId="0" applyNumberFormat="1" applyFont="1" applyBorder="1" applyAlignment="1" applyProtection="1">
      <alignment horizontal="center" vertical="center"/>
    </xf>
    <xf numFmtId="1" fontId="14" fillId="2" borderId="1" xfId="0" applyNumberFormat="1" applyFont="1" applyFill="1" applyBorder="1" applyAlignment="1" applyProtection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/>
    </xf>
    <xf numFmtId="14" fontId="13" fillId="2" borderId="1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4" fontId="14" fillId="2" borderId="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0" fontId="14" fillId="0" borderId="0" xfId="0" applyFont="1" applyProtection="1"/>
    <xf numFmtId="0" fontId="8" fillId="3" borderId="1" xfId="0" applyFont="1" applyFill="1" applyBorder="1" applyAlignment="1" applyProtection="1">
      <alignment horizontal="right" vertical="center" wrapText="1"/>
    </xf>
    <xf numFmtId="0" fontId="8" fillId="24" borderId="1" xfId="0" applyFont="1" applyFill="1" applyBorder="1" applyAlignment="1" applyProtection="1">
      <alignment horizontal="right" vertical="center" wrapText="1"/>
    </xf>
    <xf numFmtId="14" fontId="8" fillId="24" borderId="1" xfId="0" applyNumberFormat="1" applyFont="1" applyFill="1" applyBorder="1" applyAlignment="1" applyProtection="1">
      <alignment horizontal="center" vertical="center" wrapText="1"/>
    </xf>
    <xf numFmtId="0" fontId="14" fillId="5" borderId="1" xfId="0" applyFont="1" applyFill="1" applyBorder="1" applyAlignment="1" applyProtection="1">
      <alignment horizontal="center" vertical="center"/>
    </xf>
    <xf numFmtId="14" fontId="9" fillId="0" borderId="1" xfId="0" applyNumberFormat="1" applyFont="1" applyBorder="1" applyAlignment="1" applyProtection="1">
      <alignment horizontal="center" vertical="center"/>
    </xf>
    <xf numFmtId="1" fontId="14" fillId="4" borderId="1" xfId="0" applyNumberFormat="1" applyFont="1" applyFill="1" applyBorder="1" applyAlignment="1" applyProtection="1">
      <alignment horizontal="center" vertical="center"/>
    </xf>
    <xf numFmtId="14" fontId="14" fillId="4" borderId="1" xfId="0" applyNumberFormat="1" applyFont="1" applyFill="1" applyBorder="1" applyAlignment="1" applyProtection="1">
      <alignment horizontal="center" vertical="center"/>
    </xf>
    <xf numFmtId="0" fontId="10" fillId="12" borderId="12" xfId="1" applyFill="1" applyBorder="1" applyAlignment="1" applyProtection="1">
      <alignment horizontal="center" vertical="center"/>
      <protection locked="0"/>
    </xf>
    <xf numFmtId="0" fontId="10" fillId="12" borderId="13" xfId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42" fillId="3" borderId="15" xfId="0" applyFont="1" applyFill="1" applyBorder="1" applyAlignment="1" applyProtection="1">
      <alignment horizontal="center" vertical="center" wrapText="1"/>
    </xf>
    <xf numFmtId="0" fontId="42" fillId="3" borderId="17" xfId="0" applyFont="1" applyFill="1" applyBorder="1" applyAlignment="1" applyProtection="1">
      <alignment horizontal="center" vertical="center" wrapText="1"/>
    </xf>
    <xf numFmtId="0" fontId="42" fillId="3" borderId="18" xfId="0" applyFont="1" applyFill="1" applyBorder="1" applyAlignment="1" applyProtection="1">
      <alignment horizontal="center" vertical="center" wrapText="1"/>
    </xf>
    <xf numFmtId="0" fontId="42" fillId="3" borderId="20" xfId="0" applyFont="1" applyFill="1" applyBorder="1" applyAlignment="1" applyProtection="1">
      <alignment horizontal="center" vertical="center" wrapText="1"/>
    </xf>
    <xf numFmtId="0" fontId="38" fillId="21" borderId="1" xfId="0" applyFont="1" applyFill="1" applyBorder="1" applyAlignment="1" applyProtection="1">
      <alignment horizontal="center" vertical="center" wrapText="1"/>
    </xf>
    <xf numFmtId="0" fontId="38" fillId="21" borderId="1" xfId="0" applyFont="1" applyFill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43" fillId="12" borderId="12" xfId="1" applyFont="1" applyFill="1" applyBorder="1" applyAlignment="1" applyProtection="1">
      <alignment horizontal="center" vertical="center"/>
      <protection locked="0"/>
    </xf>
    <xf numFmtId="0" fontId="43" fillId="12" borderId="13" xfId="1" applyFont="1" applyFill="1" applyBorder="1" applyAlignment="1" applyProtection="1">
      <alignment horizontal="center" vertical="center"/>
      <protection locked="0"/>
    </xf>
    <xf numFmtId="0" fontId="10" fillId="0" borderId="12" xfId="1" applyBorder="1" applyAlignment="1" applyProtection="1">
      <alignment horizontal="center" vertical="center"/>
      <protection locked="0"/>
    </xf>
    <xf numFmtId="0" fontId="10" fillId="0" borderId="13" xfId="1" applyBorder="1" applyAlignment="1" applyProtection="1">
      <alignment horizontal="center" vertical="center"/>
      <protection locked="0"/>
    </xf>
    <xf numFmtId="0" fontId="20" fillId="5" borderId="2" xfId="0" applyFont="1" applyFill="1" applyBorder="1" applyAlignment="1" applyProtection="1">
      <alignment horizontal="center" vertical="center" wrapText="1"/>
      <protection locked="0"/>
    </xf>
    <xf numFmtId="0" fontId="20" fillId="5" borderId="4" xfId="0" applyFont="1" applyFill="1" applyBorder="1" applyAlignment="1" applyProtection="1">
      <alignment horizontal="center" vertical="center" wrapText="1"/>
      <protection locked="0"/>
    </xf>
    <xf numFmtId="0" fontId="20" fillId="5" borderId="3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left" wrapText="1"/>
    </xf>
    <xf numFmtId="0" fontId="33" fillId="2" borderId="0" xfId="0" applyFont="1" applyFill="1" applyAlignment="1" applyProtection="1">
      <alignment horizontal="center" vertical="center"/>
    </xf>
  </cellXfs>
  <cellStyles count="8">
    <cellStyle name="Euro" xfId="6"/>
    <cellStyle name="Hyperlink" xfId="1" builtinId="8"/>
    <cellStyle name="Hyperlink 2" xfId="5"/>
    <cellStyle name="Komma" xfId="2" builtinId="3"/>
    <cellStyle name="Komma 2" xfId="4"/>
    <cellStyle name="Prozent 2" xfId="7"/>
    <cellStyle name="Standard" xfId="0" builtinId="0"/>
    <cellStyle name="Standard 2" xfId="3"/>
  </cellStyles>
  <dxfs count="106"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strike val="0"/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90A52C"/>
      <color rgb="FFCED400"/>
      <color rgb="FFC9C9C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bg1"/>
                </a:solidFill>
              </a:defRPr>
            </a:pPr>
            <a:r>
              <a:rPr lang="en-US" sz="1200"/>
              <a:t>Kapitaldienst</a:t>
            </a:r>
          </a:p>
        </c:rich>
      </c:tx>
      <c:layout>
        <c:manualLayout>
          <c:xMode val="edge"/>
          <c:yMode val="edge"/>
          <c:x val="0.39437553451885932"/>
          <c:y val="2.38550373511003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3851644470367131"/>
          <c:y val="7.7273167777104787E-2"/>
          <c:w val="0.73045176760312369"/>
          <c:h val="0.84654108621037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Kapitaldienst!#REF!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Kapitaldienst!$V$4:$AG$4</c:f>
              <c:numCache>
                <c:formatCode>m/d/yyyy</c:formatCode>
                <c:ptCount val="12"/>
                <c:pt idx="0">
                  <c:v>44255</c:v>
                </c:pt>
                <c:pt idx="1">
                  <c:v>44286</c:v>
                </c:pt>
                <c:pt idx="2">
                  <c:v>44316</c:v>
                </c:pt>
                <c:pt idx="3">
                  <c:v>44347</c:v>
                </c:pt>
                <c:pt idx="4">
                  <c:v>44377</c:v>
                </c:pt>
                <c:pt idx="5">
                  <c:v>44408</c:v>
                </c:pt>
                <c:pt idx="6">
                  <c:v>44439</c:v>
                </c:pt>
                <c:pt idx="7">
                  <c:v>44469</c:v>
                </c:pt>
                <c:pt idx="8">
                  <c:v>44500</c:v>
                </c:pt>
                <c:pt idx="9">
                  <c:v>44530</c:v>
                </c:pt>
                <c:pt idx="10">
                  <c:v>44561</c:v>
                </c:pt>
                <c:pt idx="11">
                  <c:v>44592</c:v>
                </c:pt>
              </c:numCache>
            </c:numRef>
          </c:cat>
          <c:val>
            <c:numRef>
              <c:f>Kapitaldienst!$V$31:$AG$31</c:f>
              <c:numCache>
                <c:formatCode>#,##0\ "€"</c:formatCode>
                <c:ptCount val="12"/>
                <c:pt idx="0">
                  <c:v>2829.392628911367</c:v>
                </c:pt>
                <c:pt idx="1">
                  <c:v>2829.392628911367</c:v>
                </c:pt>
                <c:pt idx="2">
                  <c:v>2829.392628911367</c:v>
                </c:pt>
                <c:pt idx="3">
                  <c:v>2829.392628911367</c:v>
                </c:pt>
                <c:pt idx="4">
                  <c:v>2829.392628911367</c:v>
                </c:pt>
                <c:pt idx="5">
                  <c:v>2829.392628911367</c:v>
                </c:pt>
                <c:pt idx="6">
                  <c:v>2829.392628911367</c:v>
                </c:pt>
                <c:pt idx="7">
                  <c:v>2829.392628911367</c:v>
                </c:pt>
                <c:pt idx="8">
                  <c:v>2829.392628911367</c:v>
                </c:pt>
                <c:pt idx="9">
                  <c:v>2829.392628911367</c:v>
                </c:pt>
                <c:pt idx="10">
                  <c:v>2829.392628911367</c:v>
                </c:pt>
                <c:pt idx="11">
                  <c:v>2829.392628911367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663744"/>
        <c:axId val="235665280"/>
      </c:barChart>
      <c:dateAx>
        <c:axId val="235663744"/>
        <c:scaling>
          <c:orientation val="minMax"/>
        </c:scaling>
        <c:delete val="0"/>
        <c:axPos val="b"/>
        <c:numFmt formatCode="[$-407]mmm/\ yy;@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solidFill>
                  <a:schemeClr val="bg1"/>
                </a:solidFill>
              </a:defRPr>
            </a:pPr>
            <a:endParaRPr lang="de-DE"/>
          </a:p>
        </c:txPr>
        <c:crossAx val="235665280"/>
        <c:crosses val="autoZero"/>
        <c:auto val="1"/>
        <c:lblOffset val="100"/>
        <c:baseTimeUnit val="months"/>
      </c:dateAx>
      <c:valAx>
        <c:axId val="235665280"/>
        <c:scaling>
          <c:orientation val="minMax"/>
          <c:min val="0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35663744"/>
        <c:crosses val="autoZero"/>
        <c:crossBetween val="between"/>
      </c:valAx>
      <c:spPr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20000"/>
              <a:lumOff val="80000"/>
            </a:schemeClr>
          </a:solidFill>
        </a:ln>
      </c:spPr>
    </c:plotArea>
    <c:plotVisOnly val="1"/>
    <c:dispBlanksAs val="gap"/>
    <c:showDLblsOverMax val="0"/>
  </c:chart>
  <c:spPr>
    <a:solidFill>
      <a:schemeClr val="tx1">
        <a:lumMod val="75000"/>
        <a:lumOff val="25000"/>
      </a:schemeClr>
    </a:solidFill>
  </c:spPr>
  <c:txPr>
    <a:bodyPr/>
    <a:lstStyle/>
    <a:p>
      <a:pPr>
        <a:defRPr b="1">
          <a:solidFill>
            <a:schemeClr val="bg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Kapitaldienst!$M$5</c:f>
          <c:strCache>
            <c:ptCount val="1"/>
            <c:pt idx="0">
              <c:v>Restschuld Monatsende</c:v>
            </c:pt>
          </c:strCache>
        </c:strRef>
      </c:tx>
      <c:layout>
        <c:manualLayout>
          <c:xMode val="edge"/>
          <c:yMode val="edge"/>
          <c:x val="0.34309357397741014"/>
          <c:y val="2.3855037351100346E-2"/>
        </c:manualLayout>
      </c:layout>
      <c:overlay val="1"/>
      <c:txPr>
        <a:bodyPr/>
        <a:lstStyle/>
        <a:p>
          <a:pPr>
            <a:defRPr sz="1200">
              <a:solidFill>
                <a:schemeClr val="bg1"/>
              </a:solidFill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3851644470367131"/>
          <c:y val="7.7273167777104787E-2"/>
          <c:w val="0.73045176760312369"/>
          <c:h val="0.8465410862103776"/>
        </c:manualLayout>
      </c:layout>
      <c:lineChart>
        <c:grouping val="standard"/>
        <c:varyColors val="0"/>
        <c:ser>
          <c:idx val="1"/>
          <c:order val="0"/>
          <c:tx>
            <c:strRef>
              <c:f>Kapitaldienst!#REF!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Kapitaldienst!$V$4:$AG$4</c:f>
              <c:numCache>
                <c:formatCode>m/d/yyyy</c:formatCode>
                <c:ptCount val="12"/>
                <c:pt idx="0">
                  <c:v>44255</c:v>
                </c:pt>
                <c:pt idx="1">
                  <c:v>44286</c:v>
                </c:pt>
                <c:pt idx="2">
                  <c:v>44316</c:v>
                </c:pt>
                <c:pt idx="3">
                  <c:v>44347</c:v>
                </c:pt>
                <c:pt idx="4">
                  <c:v>44377</c:v>
                </c:pt>
                <c:pt idx="5">
                  <c:v>44408</c:v>
                </c:pt>
                <c:pt idx="6">
                  <c:v>44439</c:v>
                </c:pt>
                <c:pt idx="7">
                  <c:v>44469</c:v>
                </c:pt>
                <c:pt idx="8">
                  <c:v>44500</c:v>
                </c:pt>
                <c:pt idx="9">
                  <c:v>44530</c:v>
                </c:pt>
                <c:pt idx="10">
                  <c:v>44561</c:v>
                </c:pt>
                <c:pt idx="11">
                  <c:v>44592</c:v>
                </c:pt>
              </c:numCache>
            </c:numRef>
          </c:cat>
          <c:val>
            <c:numRef>
              <c:f>Kapitaldienst!$BL$31:$BW$31</c:f>
              <c:numCache>
                <c:formatCode>#,##0\ "€"</c:formatCode>
                <c:ptCount val="12"/>
                <c:pt idx="0">
                  <c:v>288674.8226043146</c:v>
                </c:pt>
                <c:pt idx="1">
                  <c:v>286661.43506299582</c:v>
                </c:pt>
                <c:pt idx="2">
                  <c:v>284640.72939027037</c:v>
                </c:pt>
                <c:pt idx="3">
                  <c:v>282612.67414049362</c:v>
                </c:pt>
                <c:pt idx="4">
                  <c:v>280577.23772149644</c:v>
                </c:pt>
                <c:pt idx="5">
                  <c:v>278534.38839387672</c:v>
                </c:pt>
                <c:pt idx="6">
                  <c:v>276484.09427028731</c:v>
                </c:pt>
                <c:pt idx="7">
                  <c:v>274426.32331472047</c:v>
                </c:pt>
                <c:pt idx="8">
                  <c:v>272361.04334178875</c:v>
                </c:pt>
                <c:pt idx="9">
                  <c:v>270288.2220160024</c:v>
                </c:pt>
                <c:pt idx="10">
                  <c:v>268207.82685104327</c:v>
                </c:pt>
                <c:pt idx="11">
                  <c:v>266119.82520903496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968192"/>
        <c:axId val="234970112"/>
      </c:lineChart>
      <c:dateAx>
        <c:axId val="234968192"/>
        <c:scaling>
          <c:orientation val="minMax"/>
        </c:scaling>
        <c:delete val="0"/>
        <c:axPos val="b"/>
        <c:numFmt formatCode="[$-407]mmm/\ yy;@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solidFill>
                  <a:schemeClr val="bg1"/>
                </a:solidFill>
              </a:defRPr>
            </a:pPr>
            <a:endParaRPr lang="de-DE"/>
          </a:p>
        </c:txPr>
        <c:crossAx val="234970112"/>
        <c:crosses val="autoZero"/>
        <c:auto val="1"/>
        <c:lblOffset val="100"/>
        <c:baseTimeUnit val="months"/>
      </c:dateAx>
      <c:valAx>
        <c:axId val="234970112"/>
        <c:scaling>
          <c:orientation val="minMax"/>
        </c:scaling>
        <c:delete val="0"/>
        <c:axPos val="l"/>
        <c:majorGridlines/>
        <c:numFmt formatCode="#,##0\ &quot;€&quot;" sourceLinked="1"/>
        <c:majorTickMark val="out"/>
        <c:minorTickMark val="none"/>
        <c:tickLblPos val="nextTo"/>
        <c:crossAx val="234968192"/>
        <c:crosses val="autoZero"/>
        <c:crossBetween val="between"/>
        <c:majorUnit val="100000"/>
      </c:valAx>
      <c:spPr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20000"/>
              <a:lumOff val="80000"/>
            </a:schemeClr>
          </a:solidFill>
        </a:ln>
      </c:spPr>
    </c:plotArea>
    <c:plotVisOnly val="1"/>
    <c:dispBlanksAs val="gap"/>
    <c:showDLblsOverMax val="0"/>
  </c:chart>
  <c:spPr>
    <a:solidFill>
      <a:schemeClr val="tx1">
        <a:lumMod val="75000"/>
        <a:lumOff val="25000"/>
      </a:schemeClr>
    </a:solidFill>
  </c:spPr>
  <c:txPr>
    <a:bodyPr/>
    <a:lstStyle/>
    <a:p>
      <a:pPr>
        <a:defRPr b="1">
          <a:solidFill>
            <a:schemeClr val="bg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25" dropStyle="combo" dx="16" fmlaLink="$K$6" fmlaRange="Basis!$F$4:$F$7" val="0"/>
</file>

<file path=xl/ctrlProps/ctrlProp10.xml><?xml version="1.0" encoding="utf-8"?>
<formControlPr xmlns="http://schemas.microsoft.com/office/spreadsheetml/2009/9/main" objectType="Drop" dropLines="25" dropStyle="combo" dx="16" fmlaLink="$D$16" fmlaRange="Basis!$C$4:$C$6" val="0"/>
</file>

<file path=xl/ctrlProps/ctrlProp11.xml><?xml version="1.0" encoding="utf-8"?>
<formControlPr xmlns="http://schemas.microsoft.com/office/spreadsheetml/2009/9/main" objectType="Drop" dropLines="25" dropStyle="combo" dx="16" fmlaLink="$K$16" fmlaRange="Basis!$F$4:$F$7" val="0"/>
</file>

<file path=xl/ctrlProps/ctrlProp12.xml><?xml version="1.0" encoding="utf-8"?>
<formControlPr xmlns="http://schemas.microsoft.com/office/spreadsheetml/2009/9/main" objectType="Drop" dropLines="25" dropStyle="combo" dx="16" fmlaLink="$L$16" fmlaRange="Basis!$J$4:$J$7" sel="4" val="0"/>
</file>

<file path=xl/ctrlProps/ctrlProp13.xml><?xml version="1.0" encoding="utf-8"?>
<formControlPr xmlns="http://schemas.microsoft.com/office/spreadsheetml/2009/9/main" objectType="Drop" dropLines="25" dropStyle="combo" dx="16" fmlaLink="$D$17" fmlaRange="Basis!$C$4:$C$6" val="0"/>
</file>

<file path=xl/ctrlProps/ctrlProp14.xml><?xml version="1.0" encoding="utf-8"?>
<formControlPr xmlns="http://schemas.microsoft.com/office/spreadsheetml/2009/9/main" objectType="Drop" dropLines="25" dropStyle="combo" dx="16" fmlaLink="$K$17" fmlaRange="Basis!$F$4:$F$7" val="0"/>
</file>

<file path=xl/ctrlProps/ctrlProp15.xml><?xml version="1.0" encoding="utf-8"?>
<formControlPr xmlns="http://schemas.microsoft.com/office/spreadsheetml/2009/9/main" objectType="Drop" dropLines="25" dropStyle="combo" dx="16" fmlaLink="$L$17" fmlaRange="Basis!$J$4:$J$7" sel="4" val="0"/>
</file>

<file path=xl/ctrlProps/ctrlProp16.xml><?xml version="1.0" encoding="utf-8"?>
<formControlPr xmlns="http://schemas.microsoft.com/office/spreadsheetml/2009/9/main" objectType="Drop" dropLines="25" dropStyle="combo" dx="16" fmlaLink="$D$19" fmlaRange="Basis!$C$4:$C$6" val="0"/>
</file>

<file path=xl/ctrlProps/ctrlProp17.xml><?xml version="1.0" encoding="utf-8"?>
<formControlPr xmlns="http://schemas.microsoft.com/office/spreadsheetml/2009/9/main" objectType="Drop" dropLines="25" dropStyle="combo" dx="16" fmlaLink="$K$19" fmlaRange="Basis!$F$4:$F$7" val="0"/>
</file>

<file path=xl/ctrlProps/ctrlProp18.xml><?xml version="1.0" encoding="utf-8"?>
<formControlPr xmlns="http://schemas.microsoft.com/office/spreadsheetml/2009/9/main" objectType="Drop" dropLines="25" dropStyle="combo" dx="16" fmlaLink="$L$19" fmlaRange="Basis!$J$4:$J$7" sel="4" val="0"/>
</file>

<file path=xl/ctrlProps/ctrlProp19.xml><?xml version="1.0" encoding="utf-8"?>
<formControlPr xmlns="http://schemas.microsoft.com/office/spreadsheetml/2009/9/main" objectType="Drop" dropLines="25" dropStyle="combo" dx="16" fmlaLink="$D$20" fmlaRange="Basis!$C$4:$C$6" val="0"/>
</file>

<file path=xl/ctrlProps/ctrlProp2.xml><?xml version="1.0" encoding="utf-8"?>
<formControlPr xmlns="http://schemas.microsoft.com/office/spreadsheetml/2009/9/main" objectType="Drop" dropLines="25" dropStyle="combo" dx="16" fmlaLink="$D$6" fmlaRange="Basis!$C$4:$C$6" sel="2" val="0"/>
</file>

<file path=xl/ctrlProps/ctrlProp20.xml><?xml version="1.0" encoding="utf-8"?>
<formControlPr xmlns="http://schemas.microsoft.com/office/spreadsheetml/2009/9/main" objectType="Drop" dropLines="25" dropStyle="combo" dx="16" fmlaLink="$K$20" fmlaRange="Basis!$F$4:$F$7" val="0"/>
</file>

<file path=xl/ctrlProps/ctrlProp21.xml><?xml version="1.0" encoding="utf-8"?>
<formControlPr xmlns="http://schemas.microsoft.com/office/spreadsheetml/2009/9/main" objectType="Drop" dropLines="25" dropStyle="combo" dx="16" fmlaLink="$L$20" fmlaRange="Basis!$J$4:$J$7" sel="4" val="0"/>
</file>

<file path=xl/ctrlProps/ctrlProp22.xml><?xml version="1.0" encoding="utf-8"?>
<formControlPr xmlns="http://schemas.microsoft.com/office/spreadsheetml/2009/9/main" objectType="Drop" dropLines="25" dropStyle="combo" dx="16" fmlaLink="$D$21" fmlaRange="Basis!$C$4:$C$6" val="0"/>
</file>

<file path=xl/ctrlProps/ctrlProp23.xml><?xml version="1.0" encoding="utf-8"?>
<formControlPr xmlns="http://schemas.microsoft.com/office/spreadsheetml/2009/9/main" objectType="Drop" dropLines="25" dropStyle="combo" dx="16" fmlaLink="$K$21" fmlaRange="Basis!$F$4:$F$7" val="0"/>
</file>

<file path=xl/ctrlProps/ctrlProp24.xml><?xml version="1.0" encoding="utf-8"?>
<formControlPr xmlns="http://schemas.microsoft.com/office/spreadsheetml/2009/9/main" objectType="Drop" dropLines="25" dropStyle="combo" dx="16" fmlaLink="$L$21" fmlaRange="Basis!$J$4:$J$7" sel="4" val="0"/>
</file>

<file path=xl/ctrlProps/ctrlProp25.xml><?xml version="1.0" encoding="utf-8"?>
<formControlPr xmlns="http://schemas.microsoft.com/office/spreadsheetml/2009/9/main" objectType="Drop" dropLines="25" dropStyle="combo" dx="16" fmlaLink="$D$22" fmlaRange="Basis!$C$4:$C$6" val="0"/>
</file>

<file path=xl/ctrlProps/ctrlProp26.xml><?xml version="1.0" encoding="utf-8"?>
<formControlPr xmlns="http://schemas.microsoft.com/office/spreadsheetml/2009/9/main" objectType="Drop" dropLines="25" dropStyle="combo" dx="16" fmlaLink="$K$22" fmlaRange="Basis!$F$4:$F$7" val="0"/>
</file>

<file path=xl/ctrlProps/ctrlProp27.xml><?xml version="1.0" encoding="utf-8"?>
<formControlPr xmlns="http://schemas.microsoft.com/office/spreadsheetml/2009/9/main" objectType="Drop" dropLines="25" dropStyle="combo" dx="16" fmlaLink="$L$22" fmlaRange="Basis!$J$4:$J$7" sel="4" val="0"/>
</file>

<file path=xl/ctrlProps/ctrlProp28.xml><?xml version="1.0" encoding="utf-8"?>
<formControlPr xmlns="http://schemas.microsoft.com/office/spreadsheetml/2009/9/main" objectType="Drop" dropLines="25" dropStyle="combo" dx="16" fmlaLink="$D$30" fmlaRange="Basis!$C$4:$C$6" val="0"/>
</file>

<file path=xl/ctrlProps/ctrlProp29.xml><?xml version="1.0" encoding="utf-8"?>
<formControlPr xmlns="http://schemas.microsoft.com/office/spreadsheetml/2009/9/main" objectType="Drop" dropLines="25" dropStyle="combo" dx="16" fmlaLink="$K$30" fmlaRange="Basis!$F$4:$F$7" val="0"/>
</file>

<file path=xl/ctrlProps/ctrlProp3.xml><?xml version="1.0" encoding="utf-8"?>
<formControlPr xmlns="http://schemas.microsoft.com/office/spreadsheetml/2009/9/main" objectType="Drop" dropLines="25" dropStyle="combo" dx="16" fmlaLink="$L$6" fmlaRange="Basis!$J$4:$J$7" sel="4" val="0"/>
</file>

<file path=xl/ctrlProps/ctrlProp30.xml><?xml version="1.0" encoding="utf-8"?>
<formControlPr xmlns="http://schemas.microsoft.com/office/spreadsheetml/2009/9/main" objectType="Drop" dropLines="25" dropStyle="combo" dx="16" fmlaLink="$L$30" fmlaRange="Basis!$J$4:$J$7" sel="4" val="0"/>
</file>

<file path=xl/ctrlProps/ctrlProp31.xml><?xml version="1.0" encoding="utf-8"?>
<formControlPr xmlns="http://schemas.microsoft.com/office/spreadsheetml/2009/9/main" objectType="Drop" dropLines="25" dropStyle="combo" dx="16" fmlaLink="$D$9" fmlaRange="Basis!$C$4:$C$6" val="0"/>
</file>

<file path=xl/ctrlProps/ctrlProp32.xml><?xml version="1.0" encoding="utf-8"?>
<formControlPr xmlns="http://schemas.microsoft.com/office/spreadsheetml/2009/9/main" objectType="Drop" dropLines="25" dropStyle="combo" dx="16" fmlaLink="$K$9" fmlaRange="Basis!$F$4:$F$7" val="0"/>
</file>

<file path=xl/ctrlProps/ctrlProp33.xml><?xml version="1.0" encoding="utf-8"?>
<formControlPr xmlns="http://schemas.microsoft.com/office/spreadsheetml/2009/9/main" objectType="Drop" dropLines="25" dropStyle="combo" dx="16" fmlaLink="$L$9" fmlaRange="Basis!$J$4:$J$7" sel="4" val="0"/>
</file>

<file path=xl/ctrlProps/ctrlProp34.xml><?xml version="1.0" encoding="utf-8"?>
<formControlPr xmlns="http://schemas.microsoft.com/office/spreadsheetml/2009/9/main" objectType="Drop" dropLines="25" dropStyle="combo" dx="16" fmlaLink="$D$10" fmlaRange="Basis!$C$4:$C$6" val="0"/>
</file>

<file path=xl/ctrlProps/ctrlProp35.xml><?xml version="1.0" encoding="utf-8"?>
<formControlPr xmlns="http://schemas.microsoft.com/office/spreadsheetml/2009/9/main" objectType="Drop" dropLines="25" dropStyle="combo" dx="16" fmlaLink="$K$10" fmlaRange="Basis!$F$4:$F$7" val="0"/>
</file>

<file path=xl/ctrlProps/ctrlProp36.xml><?xml version="1.0" encoding="utf-8"?>
<formControlPr xmlns="http://schemas.microsoft.com/office/spreadsheetml/2009/9/main" objectType="Drop" dropLines="25" dropStyle="combo" dx="16" fmlaLink="$L$10" fmlaRange="Basis!$J$4:$J$7" sel="4" val="0"/>
</file>

<file path=xl/ctrlProps/ctrlProp37.xml><?xml version="1.0" encoding="utf-8"?>
<formControlPr xmlns="http://schemas.microsoft.com/office/spreadsheetml/2009/9/main" objectType="Drop" dropLines="25" dropStyle="combo" dx="16" fmlaLink="$D$11" fmlaRange="Basis!$C$4:$C$6" val="0"/>
</file>

<file path=xl/ctrlProps/ctrlProp38.xml><?xml version="1.0" encoding="utf-8"?>
<formControlPr xmlns="http://schemas.microsoft.com/office/spreadsheetml/2009/9/main" objectType="Drop" dropLines="25" dropStyle="combo" dx="16" fmlaLink="$K$11" fmlaRange="Basis!$F$4:$F$7" val="0"/>
</file>

<file path=xl/ctrlProps/ctrlProp39.xml><?xml version="1.0" encoding="utf-8"?>
<formControlPr xmlns="http://schemas.microsoft.com/office/spreadsheetml/2009/9/main" objectType="Drop" dropLines="25" dropStyle="combo" dx="16" fmlaLink="$L$11" fmlaRange="Basis!$J$4:$J$7" sel="4" val="0"/>
</file>

<file path=xl/ctrlProps/ctrlProp4.xml><?xml version="1.0" encoding="utf-8"?>
<formControlPr xmlns="http://schemas.microsoft.com/office/spreadsheetml/2009/9/main" objectType="Drop" dropLines="25" dropStyle="combo" dx="16" fmlaLink="$D$7" fmlaRange="Basis!$C$4:$C$6" sel="2" val="0"/>
</file>

<file path=xl/ctrlProps/ctrlProp40.xml><?xml version="1.0" encoding="utf-8"?>
<formControlPr xmlns="http://schemas.microsoft.com/office/spreadsheetml/2009/9/main" objectType="Drop" dropLines="25" dropStyle="combo" dx="16" fmlaLink="$D$12" fmlaRange="Basis!$C$4:$C$6" val="0"/>
</file>

<file path=xl/ctrlProps/ctrlProp41.xml><?xml version="1.0" encoding="utf-8"?>
<formControlPr xmlns="http://schemas.microsoft.com/office/spreadsheetml/2009/9/main" objectType="Drop" dropLines="25" dropStyle="combo" dx="16" fmlaLink="$K$12" fmlaRange="Basis!$F$4:$F$7" val="0"/>
</file>

<file path=xl/ctrlProps/ctrlProp42.xml><?xml version="1.0" encoding="utf-8"?>
<formControlPr xmlns="http://schemas.microsoft.com/office/spreadsheetml/2009/9/main" objectType="Drop" dropLines="25" dropStyle="combo" dx="16" fmlaLink="$L$12" fmlaRange="Basis!$J$4:$J$7" sel="4" val="0"/>
</file>

<file path=xl/ctrlProps/ctrlProp43.xml><?xml version="1.0" encoding="utf-8"?>
<formControlPr xmlns="http://schemas.microsoft.com/office/spreadsheetml/2009/9/main" objectType="Drop" dropLines="25" dropStyle="combo" dx="16" fmlaLink="$D$13" fmlaRange="Basis!$C$4:$C$6" val="0"/>
</file>

<file path=xl/ctrlProps/ctrlProp44.xml><?xml version="1.0" encoding="utf-8"?>
<formControlPr xmlns="http://schemas.microsoft.com/office/spreadsheetml/2009/9/main" objectType="Drop" dropLines="25" dropStyle="combo" dx="16" fmlaLink="$K$13" fmlaRange="Basis!$F$4:$F$7" val="0"/>
</file>

<file path=xl/ctrlProps/ctrlProp45.xml><?xml version="1.0" encoding="utf-8"?>
<formControlPr xmlns="http://schemas.microsoft.com/office/spreadsheetml/2009/9/main" objectType="Drop" dropLines="25" dropStyle="combo" dx="16" fmlaLink="$L$13" fmlaRange="Basis!$J$4:$J$7" sel="4" val="0"/>
</file>

<file path=xl/ctrlProps/ctrlProp46.xml><?xml version="1.0" encoding="utf-8"?>
<formControlPr xmlns="http://schemas.microsoft.com/office/spreadsheetml/2009/9/main" objectType="Drop" dropLines="25" dropStyle="combo" dx="16" fmlaLink="$D$14" fmlaRange="Basis!$C$4:$C$6" val="0"/>
</file>

<file path=xl/ctrlProps/ctrlProp47.xml><?xml version="1.0" encoding="utf-8"?>
<formControlPr xmlns="http://schemas.microsoft.com/office/spreadsheetml/2009/9/main" objectType="Drop" dropLines="25" dropStyle="combo" dx="16" fmlaLink="$K$14" fmlaRange="Basis!$F$4:$F$7" val="0"/>
</file>

<file path=xl/ctrlProps/ctrlProp48.xml><?xml version="1.0" encoding="utf-8"?>
<formControlPr xmlns="http://schemas.microsoft.com/office/spreadsheetml/2009/9/main" objectType="Drop" dropLines="25" dropStyle="combo" dx="16" fmlaLink="$L$14" fmlaRange="Basis!$J$4:$J$7" sel="4" val="0"/>
</file>

<file path=xl/ctrlProps/ctrlProp49.xml><?xml version="1.0" encoding="utf-8"?>
<formControlPr xmlns="http://schemas.microsoft.com/office/spreadsheetml/2009/9/main" objectType="Drop" dropLines="25" dropStyle="combo" dx="16" fmlaLink="$D$15" fmlaRange="Basis!$C$4:$C$6" val="0"/>
</file>

<file path=xl/ctrlProps/ctrlProp5.xml><?xml version="1.0" encoding="utf-8"?>
<formControlPr xmlns="http://schemas.microsoft.com/office/spreadsheetml/2009/9/main" objectType="Drop" dropLines="25" dropStyle="combo" dx="16" fmlaLink="$K$7" fmlaRange="Basis!$F$4:$F$7" val="0"/>
</file>

<file path=xl/ctrlProps/ctrlProp50.xml><?xml version="1.0" encoding="utf-8"?>
<formControlPr xmlns="http://schemas.microsoft.com/office/spreadsheetml/2009/9/main" objectType="Drop" dropLines="25" dropStyle="combo" dx="16" fmlaLink="$K$15" fmlaRange="Basis!$F$4:$F$7" val="0"/>
</file>

<file path=xl/ctrlProps/ctrlProp51.xml><?xml version="1.0" encoding="utf-8"?>
<formControlPr xmlns="http://schemas.microsoft.com/office/spreadsheetml/2009/9/main" objectType="Drop" dropLines="25" dropStyle="combo" dx="16" fmlaLink="$L$15" fmlaRange="Basis!$J$4:$J$7" sel="4" val="0"/>
</file>

<file path=xl/ctrlProps/ctrlProp52.xml><?xml version="1.0" encoding="utf-8"?>
<formControlPr xmlns="http://schemas.microsoft.com/office/spreadsheetml/2009/9/main" objectType="Drop" dropLines="25" dropStyle="combo" dx="16" fmlaLink="$D$18" fmlaRange="Basis!$C$4:$C$6" val="0"/>
</file>

<file path=xl/ctrlProps/ctrlProp53.xml><?xml version="1.0" encoding="utf-8"?>
<formControlPr xmlns="http://schemas.microsoft.com/office/spreadsheetml/2009/9/main" objectType="Drop" dropLines="25" dropStyle="combo" dx="16" fmlaLink="$K$18" fmlaRange="Basis!$F$4:$F$7" val="0"/>
</file>

<file path=xl/ctrlProps/ctrlProp54.xml><?xml version="1.0" encoding="utf-8"?>
<formControlPr xmlns="http://schemas.microsoft.com/office/spreadsheetml/2009/9/main" objectType="Drop" dropLines="25" dropStyle="combo" dx="16" fmlaLink="$L$18" fmlaRange="Basis!$J$4:$J$7" sel="4" val="0"/>
</file>

<file path=xl/ctrlProps/ctrlProp55.xml><?xml version="1.0" encoding="utf-8"?>
<formControlPr xmlns="http://schemas.microsoft.com/office/spreadsheetml/2009/9/main" objectType="Drop" dropLines="25" dropStyle="combo" dx="16" fmlaLink="$D$23" fmlaRange="Basis!$C$4:$C$6" val="0"/>
</file>

<file path=xl/ctrlProps/ctrlProp56.xml><?xml version="1.0" encoding="utf-8"?>
<formControlPr xmlns="http://schemas.microsoft.com/office/spreadsheetml/2009/9/main" objectType="Drop" dropLines="25" dropStyle="combo" dx="16" fmlaLink="$K$23" fmlaRange="Basis!$F$4:$F$7" val="0"/>
</file>

<file path=xl/ctrlProps/ctrlProp57.xml><?xml version="1.0" encoding="utf-8"?>
<formControlPr xmlns="http://schemas.microsoft.com/office/spreadsheetml/2009/9/main" objectType="Drop" dropLines="25" dropStyle="combo" dx="16" fmlaLink="$L$23" fmlaRange="Basis!$J$4:$J$7" sel="4" val="0"/>
</file>

<file path=xl/ctrlProps/ctrlProp58.xml><?xml version="1.0" encoding="utf-8"?>
<formControlPr xmlns="http://schemas.microsoft.com/office/spreadsheetml/2009/9/main" objectType="Drop" dropLines="25" dropStyle="combo" dx="16" fmlaLink="$D$24" fmlaRange="Basis!$C$4:$C$6" val="0"/>
</file>

<file path=xl/ctrlProps/ctrlProp59.xml><?xml version="1.0" encoding="utf-8"?>
<formControlPr xmlns="http://schemas.microsoft.com/office/spreadsheetml/2009/9/main" objectType="Drop" dropLines="25" dropStyle="combo" dx="16" fmlaLink="$K$24" fmlaRange="Basis!$F$4:$F$7" val="0"/>
</file>

<file path=xl/ctrlProps/ctrlProp6.xml><?xml version="1.0" encoding="utf-8"?>
<formControlPr xmlns="http://schemas.microsoft.com/office/spreadsheetml/2009/9/main" objectType="Drop" dropLines="25" dropStyle="combo" dx="16" fmlaLink="$L$7" fmlaRange="Basis!$J$4:$J$7" sel="4" val="0"/>
</file>

<file path=xl/ctrlProps/ctrlProp60.xml><?xml version="1.0" encoding="utf-8"?>
<formControlPr xmlns="http://schemas.microsoft.com/office/spreadsheetml/2009/9/main" objectType="Drop" dropLines="25" dropStyle="combo" dx="16" fmlaLink="$L$24" fmlaRange="Basis!$J$4:$J$7" sel="4" val="0"/>
</file>

<file path=xl/ctrlProps/ctrlProp61.xml><?xml version="1.0" encoding="utf-8"?>
<formControlPr xmlns="http://schemas.microsoft.com/office/spreadsheetml/2009/9/main" objectType="Drop" dropLines="25" dropStyle="combo" dx="16" fmlaLink="$D$25" fmlaRange="Basis!$C$4:$C$6" val="0"/>
</file>

<file path=xl/ctrlProps/ctrlProp62.xml><?xml version="1.0" encoding="utf-8"?>
<formControlPr xmlns="http://schemas.microsoft.com/office/spreadsheetml/2009/9/main" objectType="Drop" dropLines="25" dropStyle="combo" dx="16" fmlaLink="$K$25" fmlaRange="Basis!$F$4:$F$7" val="0"/>
</file>

<file path=xl/ctrlProps/ctrlProp63.xml><?xml version="1.0" encoding="utf-8"?>
<formControlPr xmlns="http://schemas.microsoft.com/office/spreadsheetml/2009/9/main" objectType="Drop" dropLines="25" dropStyle="combo" dx="16" fmlaLink="$L$25" fmlaRange="Basis!$J$4:$J$7" sel="4" val="0"/>
</file>

<file path=xl/ctrlProps/ctrlProp64.xml><?xml version="1.0" encoding="utf-8"?>
<formControlPr xmlns="http://schemas.microsoft.com/office/spreadsheetml/2009/9/main" objectType="Drop" dropLines="25" dropStyle="combo" dx="16" fmlaLink="$D$26" fmlaRange="Basis!$C$4:$C$6" sel="2" val="0"/>
</file>

<file path=xl/ctrlProps/ctrlProp65.xml><?xml version="1.0" encoding="utf-8"?>
<formControlPr xmlns="http://schemas.microsoft.com/office/spreadsheetml/2009/9/main" objectType="Drop" dropLines="25" dropStyle="combo" dx="16" fmlaLink="$K$26" fmlaRange="Basis!$F$4:$F$7" val="0"/>
</file>

<file path=xl/ctrlProps/ctrlProp66.xml><?xml version="1.0" encoding="utf-8"?>
<formControlPr xmlns="http://schemas.microsoft.com/office/spreadsheetml/2009/9/main" objectType="Drop" dropLines="25" dropStyle="combo" dx="16" fmlaLink="$L$26" fmlaRange="Basis!$J$4:$J$7" sel="4" val="0"/>
</file>

<file path=xl/ctrlProps/ctrlProp67.xml><?xml version="1.0" encoding="utf-8"?>
<formControlPr xmlns="http://schemas.microsoft.com/office/spreadsheetml/2009/9/main" objectType="Drop" dropLines="25" dropStyle="combo" dx="16" fmlaLink="$D$27" fmlaRange="Basis!$C$4:$C$6" val="0"/>
</file>

<file path=xl/ctrlProps/ctrlProp68.xml><?xml version="1.0" encoding="utf-8"?>
<formControlPr xmlns="http://schemas.microsoft.com/office/spreadsheetml/2009/9/main" objectType="Drop" dropLines="25" dropStyle="combo" dx="16" fmlaLink="$K$27" fmlaRange="Basis!$F$4:$F$7" val="0"/>
</file>

<file path=xl/ctrlProps/ctrlProp69.xml><?xml version="1.0" encoding="utf-8"?>
<formControlPr xmlns="http://schemas.microsoft.com/office/spreadsheetml/2009/9/main" objectType="Drop" dropLines="25" dropStyle="combo" dx="16" fmlaLink="$L$27" fmlaRange="Basis!$J$4:$J$7" sel="4" val="0"/>
</file>

<file path=xl/ctrlProps/ctrlProp7.xml><?xml version="1.0" encoding="utf-8"?>
<formControlPr xmlns="http://schemas.microsoft.com/office/spreadsheetml/2009/9/main" objectType="Drop" dropLines="25" dropStyle="combo" dx="16" fmlaLink="$D$8" fmlaRange="Basis!$C$4:$C$6" sel="2" val="0"/>
</file>

<file path=xl/ctrlProps/ctrlProp70.xml><?xml version="1.0" encoding="utf-8"?>
<formControlPr xmlns="http://schemas.microsoft.com/office/spreadsheetml/2009/9/main" objectType="Drop" dropLines="25" dropStyle="combo" dx="16" fmlaLink="$D$28" fmlaRange="Basis!$C$4:$C$6" val="0"/>
</file>

<file path=xl/ctrlProps/ctrlProp71.xml><?xml version="1.0" encoding="utf-8"?>
<formControlPr xmlns="http://schemas.microsoft.com/office/spreadsheetml/2009/9/main" objectType="Drop" dropLines="25" dropStyle="combo" dx="16" fmlaLink="$K$28" fmlaRange="Basis!$F$4:$F$7" val="0"/>
</file>

<file path=xl/ctrlProps/ctrlProp72.xml><?xml version="1.0" encoding="utf-8"?>
<formControlPr xmlns="http://schemas.microsoft.com/office/spreadsheetml/2009/9/main" objectType="Drop" dropLines="25" dropStyle="combo" dx="16" fmlaLink="$L$28" fmlaRange="Basis!$J$4:$J$7" sel="4" val="0"/>
</file>

<file path=xl/ctrlProps/ctrlProp73.xml><?xml version="1.0" encoding="utf-8"?>
<formControlPr xmlns="http://schemas.microsoft.com/office/spreadsheetml/2009/9/main" objectType="Drop" dropLines="25" dropStyle="combo" dx="16" fmlaLink="$D$29" fmlaRange="Basis!$C$4:$C$6" val="0"/>
</file>

<file path=xl/ctrlProps/ctrlProp74.xml><?xml version="1.0" encoding="utf-8"?>
<formControlPr xmlns="http://schemas.microsoft.com/office/spreadsheetml/2009/9/main" objectType="Drop" dropLines="25" dropStyle="combo" dx="16" fmlaLink="$K$29" fmlaRange="Basis!$F$4:$F$7" val="0"/>
</file>

<file path=xl/ctrlProps/ctrlProp75.xml><?xml version="1.0" encoding="utf-8"?>
<formControlPr xmlns="http://schemas.microsoft.com/office/spreadsheetml/2009/9/main" objectType="Drop" dropLines="25" dropStyle="combo" dx="16" fmlaLink="$L$29" fmlaRange="Basis!$J$4:$J$7" sel="4" val="0"/>
</file>

<file path=xl/ctrlProps/ctrlProp8.xml><?xml version="1.0" encoding="utf-8"?>
<formControlPr xmlns="http://schemas.microsoft.com/office/spreadsheetml/2009/9/main" objectType="Drop" dropLines="25" dropStyle="combo" dx="16" fmlaLink="$K$8" fmlaRange="Basis!$F$4:$F$7" val="0"/>
</file>

<file path=xl/ctrlProps/ctrlProp9.xml><?xml version="1.0" encoding="utf-8"?>
<formControlPr xmlns="http://schemas.microsoft.com/office/spreadsheetml/2009/9/main" objectType="Drop" dropLines="25" dropStyle="combo" dx="16" fmlaLink="$L$8" fmlaRange="Basis!$J$4:$J$7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oeller-agrarmarketing.de/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http://www.moeller-agrarmarketing.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</xdr:row>
      <xdr:rowOff>0</xdr:rowOff>
    </xdr:from>
    <xdr:to>
      <xdr:col>12</xdr:col>
      <xdr:colOff>1</xdr:colOff>
      <xdr:row>5</xdr:row>
      <xdr:rowOff>371475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" b="3483"/>
        <a:stretch/>
      </xdr:blipFill>
      <xdr:spPr>
        <a:xfrm>
          <a:off x="5791201" y="180975"/>
          <a:ext cx="2514600" cy="2466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</xdr:row>
          <xdr:rowOff>9525</xdr:rowOff>
        </xdr:from>
        <xdr:to>
          <xdr:col>10</xdr:col>
          <xdr:colOff>904875</xdr:colOff>
          <xdr:row>5</xdr:row>
          <xdr:rowOff>371475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</xdr:row>
          <xdr:rowOff>9525</xdr:rowOff>
        </xdr:from>
        <xdr:to>
          <xdr:col>3</xdr:col>
          <xdr:colOff>1371600</xdr:colOff>
          <xdr:row>5</xdr:row>
          <xdr:rowOff>371475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</xdr:row>
          <xdr:rowOff>9525</xdr:rowOff>
        </xdr:from>
        <xdr:to>
          <xdr:col>11</xdr:col>
          <xdr:colOff>904875</xdr:colOff>
          <xdr:row>5</xdr:row>
          <xdr:rowOff>371475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3</xdr:col>
          <xdr:colOff>1371600</xdr:colOff>
          <xdr:row>6</xdr:row>
          <xdr:rowOff>371475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</xdr:row>
          <xdr:rowOff>9525</xdr:rowOff>
        </xdr:from>
        <xdr:to>
          <xdr:col>10</xdr:col>
          <xdr:colOff>904875</xdr:colOff>
          <xdr:row>6</xdr:row>
          <xdr:rowOff>371475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</xdr:row>
          <xdr:rowOff>9525</xdr:rowOff>
        </xdr:from>
        <xdr:to>
          <xdr:col>11</xdr:col>
          <xdr:colOff>904875</xdr:colOff>
          <xdr:row>6</xdr:row>
          <xdr:rowOff>371475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</xdr:row>
          <xdr:rowOff>9525</xdr:rowOff>
        </xdr:from>
        <xdr:to>
          <xdr:col>3</xdr:col>
          <xdr:colOff>1371600</xdr:colOff>
          <xdr:row>8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</xdr:row>
          <xdr:rowOff>9525</xdr:rowOff>
        </xdr:from>
        <xdr:to>
          <xdr:col>10</xdr:col>
          <xdr:colOff>904875</xdr:colOff>
          <xdr:row>7</xdr:row>
          <xdr:rowOff>371475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</xdr:row>
          <xdr:rowOff>9525</xdr:rowOff>
        </xdr:from>
        <xdr:to>
          <xdr:col>11</xdr:col>
          <xdr:colOff>904875</xdr:colOff>
          <xdr:row>7</xdr:row>
          <xdr:rowOff>371475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</xdr:row>
          <xdr:rowOff>9525</xdr:rowOff>
        </xdr:from>
        <xdr:to>
          <xdr:col>3</xdr:col>
          <xdr:colOff>1371600</xdr:colOff>
          <xdr:row>16</xdr:row>
          <xdr:rowOff>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</xdr:row>
          <xdr:rowOff>9525</xdr:rowOff>
        </xdr:from>
        <xdr:to>
          <xdr:col>10</xdr:col>
          <xdr:colOff>904875</xdr:colOff>
          <xdr:row>15</xdr:row>
          <xdr:rowOff>371475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</xdr:row>
          <xdr:rowOff>9525</xdr:rowOff>
        </xdr:from>
        <xdr:to>
          <xdr:col>11</xdr:col>
          <xdr:colOff>904875</xdr:colOff>
          <xdr:row>15</xdr:row>
          <xdr:rowOff>371475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9525</xdr:rowOff>
        </xdr:from>
        <xdr:to>
          <xdr:col>3</xdr:col>
          <xdr:colOff>1371600</xdr:colOff>
          <xdr:row>17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</xdr:row>
          <xdr:rowOff>9525</xdr:rowOff>
        </xdr:from>
        <xdr:to>
          <xdr:col>10</xdr:col>
          <xdr:colOff>904875</xdr:colOff>
          <xdr:row>16</xdr:row>
          <xdr:rowOff>371475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</xdr:row>
          <xdr:rowOff>9525</xdr:rowOff>
        </xdr:from>
        <xdr:to>
          <xdr:col>11</xdr:col>
          <xdr:colOff>904875</xdr:colOff>
          <xdr:row>16</xdr:row>
          <xdr:rowOff>371475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9525</xdr:rowOff>
        </xdr:from>
        <xdr:to>
          <xdr:col>3</xdr:col>
          <xdr:colOff>1371600</xdr:colOff>
          <xdr:row>19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</xdr:row>
          <xdr:rowOff>9525</xdr:rowOff>
        </xdr:from>
        <xdr:to>
          <xdr:col>10</xdr:col>
          <xdr:colOff>904875</xdr:colOff>
          <xdr:row>18</xdr:row>
          <xdr:rowOff>371475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18</xdr:row>
          <xdr:rowOff>9525</xdr:rowOff>
        </xdr:from>
        <xdr:to>
          <xdr:col>11</xdr:col>
          <xdr:colOff>904875</xdr:colOff>
          <xdr:row>18</xdr:row>
          <xdr:rowOff>371475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9525</xdr:rowOff>
        </xdr:from>
        <xdr:to>
          <xdr:col>3</xdr:col>
          <xdr:colOff>1371600</xdr:colOff>
          <xdr:row>20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</xdr:row>
          <xdr:rowOff>9525</xdr:rowOff>
        </xdr:from>
        <xdr:to>
          <xdr:col>10</xdr:col>
          <xdr:colOff>904875</xdr:colOff>
          <xdr:row>19</xdr:row>
          <xdr:rowOff>371475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19</xdr:row>
          <xdr:rowOff>9525</xdr:rowOff>
        </xdr:from>
        <xdr:to>
          <xdr:col>11</xdr:col>
          <xdr:colOff>904875</xdr:colOff>
          <xdr:row>19</xdr:row>
          <xdr:rowOff>371475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9525</xdr:rowOff>
        </xdr:from>
        <xdr:to>
          <xdr:col>3</xdr:col>
          <xdr:colOff>1371600</xdr:colOff>
          <xdr:row>21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9525</xdr:rowOff>
        </xdr:from>
        <xdr:to>
          <xdr:col>10</xdr:col>
          <xdr:colOff>904875</xdr:colOff>
          <xdr:row>20</xdr:row>
          <xdr:rowOff>371475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20</xdr:row>
          <xdr:rowOff>9525</xdr:rowOff>
        </xdr:from>
        <xdr:to>
          <xdr:col>11</xdr:col>
          <xdr:colOff>904875</xdr:colOff>
          <xdr:row>20</xdr:row>
          <xdr:rowOff>371475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9525</xdr:rowOff>
        </xdr:from>
        <xdr:to>
          <xdr:col>3</xdr:col>
          <xdr:colOff>1371600</xdr:colOff>
          <xdr:row>22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</xdr:row>
          <xdr:rowOff>9525</xdr:rowOff>
        </xdr:from>
        <xdr:to>
          <xdr:col>10</xdr:col>
          <xdr:colOff>904875</xdr:colOff>
          <xdr:row>21</xdr:row>
          <xdr:rowOff>371475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21</xdr:row>
          <xdr:rowOff>9525</xdr:rowOff>
        </xdr:from>
        <xdr:to>
          <xdr:col>11</xdr:col>
          <xdr:colOff>904875</xdr:colOff>
          <xdr:row>21</xdr:row>
          <xdr:rowOff>371475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9525</xdr:rowOff>
        </xdr:from>
        <xdr:to>
          <xdr:col>3</xdr:col>
          <xdr:colOff>1371600</xdr:colOff>
          <xdr:row>30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</xdr:row>
          <xdr:rowOff>9525</xdr:rowOff>
        </xdr:from>
        <xdr:to>
          <xdr:col>10</xdr:col>
          <xdr:colOff>904875</xdr:colOff>
          <xdr:row>29</xdr:row>
          <xdr:rowOff>371475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29</xdr:row>
          <xdr:rowOff>9525</xdr:rowOff>
        </xdr:from>
        <xdr:to>
          <xdr:col>11</xdr:col>
          <xdr:colOff>904875</xdr:colOff>
          <xdr:row>29</xdr:row>
          <xdr:rowOff>371475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15</xdr:col>
      <xdr:colOff>0</xdr:colOff>
      <xdr:row>4</xdr:row>
      <xdr:rowOff>0</xdr:rowOff>
    </xdr:from>
    <xdr:to>
      <xdr:col>19</xdr:col>
      <xdr:colOff>0</xdr:colOff>
      <xdr:row>17</xdr:row>
      <xdr:rowOff>0</xdr:rowOff>
    </xdr:to>
    <xdr:graphicFrame macro="">
      <xdr:nvGraphicFramePr>
        <xdr:cNvPr id="34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18</xdr:row>
      <xdr:rowOff>0</xdr:rowOff>
    </xdr:from>
    <xdr:to>
      <xdr:col>19</xdr:col>
      <xdr:colOff>0</xdr:colOff>
      <xdr:row>31</xdr:row>
      <xdr:rowOff>0</xdr:rowOff>
    </xdr:to>
    <xdr:graphicFrame macro="">
      <xdr:nvGraphicFramePr>
        <xdr:cNvPr id="35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18</xdr:col>
      <xdr:colOff>333380</xdr:colOff>
      <xdr:row>32</xdr:row>
      <xdr:rowOff>0</xdr:rowOff>
    </xdr:from>
    <xdr:ext cx="639193" cy="360000"/>
    <xdr:pic>
      <xdr:nvPicPr>
        <xdr:cNvPr id="38" name="Grafik 3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3414380" y="6064250"/>
          <a:ext cx="63919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269875</xdr:colOff>
      <xdr:row>32</xdr:row>
      <xdr:rowOff>0</xdr:rowOff>
    </xdr:from>
    <xdr:ext cx="639193" cy="360000"/>
    <xdr:pic>
      <xdr:nvPicPr>
        <xdr:cNvPr id="39" name="Grafik 3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4812625" y="6064250"/>
          <a:ext cx="63919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9525</xdr:rowOff>
        </xdr:from>
        <xdr:to>
          <xdr:col>3</xdr:col>
          <xdr:colOff>1371600</xdr:colOff>
          <xdr:row>9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</xdr:row>
          <xdr:rowOff>9525</xdr:rowOff>
        </xdr:from>
        <xdr:to>
          <xdr:col>10</xdr:col>
          <xdr:colOff>904875</xdr:colOff>
          <xdr:row>8</xdr:row>
          <xdr:rowOff>371475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</xdr:row>
          <xdr:rowOff>9525</xdr:rowOff>
        </xdr:from>
        <xdr:to>
          <xdr:col>11</xdr:col>
          <xdr:colOff>904875</xdr:colOff>
          <xdr:row>8</xdr:row>
          <xdr:rowOff>371475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</xdr:row>
          <xdr:rowOff>9525</xdr:rowOff>
        </xdr:from>
        <xdr:to>
          <xdr:col>3</xdr:col>
          <xdr:colOff>1371600</xdr:colOff>
          <xdr:row>10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</xdr:row>
          <xdr:rowOff>9525</xdr:rowOff>
        </xdr:from>
        <xdr:to>
          <xdr:col>10</xdr:col>
          <xdr:colOff>904875</xdr:colOff>
          <xdr:row>9</xdr:row>
          <xdr:rowOff>371475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</xdr:row>
          <xdr:rowOff>9525</xdr:rowOff>
        </xdr:from>
        <xdr:to>
          <xdr:col>11</xdr:col>
          <xdr:colOff>904875</xdr:colOff>
          <xdr:row>9</xdr:row>
          <xdr:rowOff>371475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9525</xdr:rowOff>
        </xdr:from>
        <xdr:to>
          <xdr:col>3</xdr:col>
          <xdr:colOff>1371600</xdr:colOff>
          <xdr:row>11</xdr:row>
          <xdr:rowOff>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</xdr:row>
          <xdr:rowOff>9525</xdr:rowOff>
        </xdr:from>
        <xdr:to>
          <xdr:col>10</xdr:col>
          <xdr:colOff>904875</xdr:colOff>
          <xdr:row>10</xdr:row>
          <xdr:rowOff>371475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</xdr:row>
          <xdr:rowOff>9525</xdr:rowOff>
        </xdr:from>
        <xdr:to>
          <xdr:col>11</xdr:col>
          <xdr:colOff>904875</xdr:colOff>
          <xdr:row>10</xdr:row>
          <xdr:rowOff>371475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9525</xdr:rowOff>
        </xdr:from>
        <xdr:to>
          <xdr:col>3</xdr:col>
          <xdr:colOff>1371600</xdr:colOff>
          <xdr:row>12</xdr:row>
          <xdr:rowOff>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</xdr:row>
          <xdr:rowOff>9525</xdr:rowOff>
        </xdr:from>
        <xdr:to>
          <xdr:col>10</xdr:col>
          <xdr:colOff>904875</xdr:colOff>
          <xdr:row>11</xdr:row>
          <xdr:rowOff>371475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</xdr:row>
          <xdr:rowOff>9525</xdr:rowOff>
        </xdr:from>
        <xdr:to>
          <xdr:col>11</xdr:col>
          <xdr:colOff>904875</xdr:colOff>
          <xdr:row>11</xdr:row>
          <xdr:rowOff>371475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</xdr:row>
          <xdr:rowOff>9525</xdr:rowOff>
        </xdr:from>
        <xdr:to>
          <xdr:col>3</xdr:col>
          <xdr:colOff>1371600</xdr:colOff>
          <xdr:row>13</xdr:row>
          <xdr:rowOff>0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</xdr:row>
          <xdr:rowOff>9525</xdr:rowOff>
        </xdr:from>
        <xdr:to>
          <xdr:col>10</xdr:col>
          <xdr:colOff>904875</xdr:colOff>
          <xdr:row>12</xdr:row>
          <xdr:rowOff>371475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</xdr:row>
          <xdr:rowOff>9525</xdr:rowOff>
        </xdr:from>
        <xdr:to>
          <xdr:col>11</xdr:col>
          <xdr:colOff>904875</xdr:colOff>
          <xdr:row>12</xdr:row>
          <xdr:rowOff>371475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</xdr:row>
          <xdr:rowOff>9525</xdr:rowOff>
        </xdr:from>
        <xdr:to>
          <xdr:col>3</xdr:col>
          <xdr:colOff>1371600</xdr:colOff>
          <xdr:row>14</xdr:row>
          <xdr:rowOff>0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</xdr:row>
          <xdr:rowOff>9525</xdr:rowOff>
        </xdr:from>
        <xdr:to>
          <xdr:col>10</xdr:col>
          <xdr:colOff>904875</xdr:colOff>
          <xdr:row>13</xdr:row>
          <xdr:rowOff>371475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</xdr:row>
          <xdr:rowOff>9525</xdr:rowOff>
        </xdr:from>
        <xdr:to>
          <xdr:col>11</xdr:col>
          <xdr:colOff>904875</xdr:colOff>
          <xdr:row>13</xdr:row>
          <xdr:rowOff>371475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9525</xdr:rowOff>
        </xdr:from>
        <xdr:to>
          <xdr:col>3</xdr:col>
          <xdr:colOff>1371600</xdr:colOff>
          <xdr:row>15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</xdr:row>
          <xdr:rowOff>9525</xdr:rowOff>
        </xdr:from>
        <xdr:to>
          <xdr:col>10</xdr:col>
          <xdr:colOff>904875</xdr:colOff>
          <xdr:row>14</xdr:row>
          <xdr:rowOff>371475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</xdr:row>
          <xdr:rowOff>9525</xdr:rowOff>
        </xdr:from>
        <xdr:to>
          <xdr:col>11</xdr:col>
          <xdr:colOff>904875</xdr:colOff>
          <xdr:row>14</xdr:row>
          <xdr:rowOff>371475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9525</xdr:rowOff>
        </xdr:from>
        <xdr:to>
          <xdr:col>3</xdr:col>
          <xdr:colOff>1371600</xdr:colOff>
          <xdr:row>18</xdr:row>
          <xdr:rowOff>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</xdr:row>
          <xdr:rowOff>9525</xdr:rowOff>
        </xdr:from>
        <xdr:to>
          <xdr:col>10</xdr:col>
          <xdr:colOff>904875</xdr:colOff>
          <xdr:row>17</xdr:row>
          <xdr:rowOff>371475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17</xdr:row>
          <xdr:rowOff>9525</xdr:rowOff>
        </xdr:from>
        <xdr:to>
          <xdr:col>11</xdr:col>
          <xdr:colOff>904875</xdr:colOff>
          <xdr:row>17</xdr:row>
          <xdr:rowOff>371475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9525</xdr:rowOff>
        </xdr:from>
        <xdr:to>
          <xdr:col>3</xdr:col>
          <xdr:colOff>1371600</xdr:colOff>
          <xdr:row>23</xdr:row>
          <xdr:rowOff>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</xdr:row>
          <xdr:rowOff>9525</xdr:rowOff>
        </xdr:from>
        <xdr:to>
          <xdr:col>10</xdr:col>
          <xdr:colOff>904875</xdr:colOff>
          <xdr:row>22</xdr:row>
          <xdr:rowOff>371475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22</xdr:row>
          <xdr:rowOff>9525</xdr:rowOff>
        </xdr:from>
        <xdr:to>
          <xdr:col>11</xdr:col>
          <xdr:colOff>904875</xdr:colOff>
          <xdr:row>22</xdr:row>
          <xdr:rowOff>371475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23</xdr:row>
          <xdr:rowOff>9525</xdr:rowOff>
        </xdr:from>
        <xdr:to>
          <xdr:col>3</xdr:col>
          <xdr:colOff>1371600</xdr:colOff>
          <xdr:row>24</xdr:row>
          <xdr:rowOff>0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</xdr:row>
          <xdr:rowOff>9525</xdr:rowOff>
        </xdr:from>
        <xdr:to>
          <xdr:col>10</xdr:col>
          <xdr:colOff>904875</xdr:colOff>
          <xdr:row>23</xdr:row>
          <xdr:rowOff>371475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23</xdr:row>
          <xdr:rowOff>9525</xdr:rowOff>
        </xdr:from>
        <xdr:to>
          <xdr:col>11</xdr:col>
          <xdr:colOff>904875</xdr:colOff>
          <xdr:row>23</xdr:row>
          <xdr:rowOff>371475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24</xdr:row>
          <xdr:rowOff>9525</xdr:rowOff>
        </xdr:from>
        <xdr:to>
          <xdr:col>3</xdr:col>
          <xdr:colOff>1371600</xdr:colOff>
          <xdr:row>25</xdr:row>
          <xdr:rowOff>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</xdr:row>
          <xdr:rowOff>9525</xdr:rowOff>
        </xdr:from>
        <xdr:to>
          <xdr:col>10</xdr:col>
          <xdr:colOff>904875</xdr:colOff>
          <xdr:row>24</xdr:row>
          <xdr:rowOff>371475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24</xdr:row>
          <xdr:rowOff>9525</xdr:rowOff>
        </xdr:from>
        <xdr:to>
          <xdr:col>11</xdr:col>
          <xdr:colOff>904875</xdr:colOff>
          <xdr:row>24</xdr:row>
          <xdr:rowOff>371475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25</xdr:row>
          <xdr:rowOff>9525</xdr:rowOff>
        </xdr:from>
        <xdr:to>
          <xdr:col>3</xdr:col>
          <xdr:colOff>1371600</xdr:colOff>
          <xdr:row>26</xdr:row>
          <xdr:rowOff>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</xdr:row>
          <xdr:rowOff>9525</xdr:rowOff>
        </xdr:from>
        <xdr:to>
          <xdr:col>10</xdr:col>
          <xdr:colOff>904875</xdr:colOff>
          <xdr:row>25</xdr:row>
          <xdr:rowOff>371475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25</xdr:row>
          <xdr:rowOff>9525</xdr:rowOff>
        </xdr:from>
        <xdr:to>
          <xdr:col>11</xdr:col>
          <xdr:colOff>904875</xdr:colOff>
          <xdr:row>25</xdr:row>
          <xdr:rowOff>371475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9525</xdr:rowOff>
        </xdr:from>
        <xdr:to>
          <xdr:col>3</xdr:col>
          <xdr:colOff>1371600</xdr:colOff>
          <xdr:row>27</xdr:row>
          <xdr:rowOff>0</xdr:rowOff>
        </xdr:to>
        <xdr:sp macro="" textlink="">
          <xdr:nvSpPr>
            <xdr:cNvPr id="1093" name="Drop Down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</xdr:row>
          <xdr:rowOff>9525</xdr:rowOff>
        </xdr:from>
        <xdr:to>
          <xdr:col>10</xdr:col>
          <xdr:colOff>904875</xdr:colOff>
          <xdr:row>26</xdr:row>
          <xdr:rowOff>371475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26</xdr:row>
          <xdr:rowOff>9525</xdr:rowOff>
        </xdr:from>
        <xdr:to>
          <xdr:col>11</xdr:col>
          <xdr:colOff>904875</xdr:colOff>
          <xdr:row>26</xdr:row>
          <xdr:rowOff>371475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27</xdr:row>
          <xdr:rowOff>9525</xdr:rowOff>
        </xdr:from>
        <xdr:to>
          <xdr:col>3</xdr:col>
          <xdr:colOff>1371600</xdr:colOff>
          <xdr:row>28</xdr:row>
          <xdr:rowOff>0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</xdr:row>
          <xdr:rowOff>9525</xdr:rowOff>
        </xdr:from>
        <xdr:to>
          <xdr:col>10</xdr:col>
          <xdr:colOff>904875</xdr:colOff>
          <xdr:row>27</xdr:row>
          <xdr:rowOff>371475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27</xdr:row>
          <xdr:rowOff>9525</xdr:rowOff>
        </xdr:from>
        <xdr:to>
          <xdr:col>11</xdr:col>
          <xdr:colOff>904875</xdr:colOff>
          <xdr:row>27</xdr:row>
          <xdr:rowOff>371475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28</xdr:row>
          <xdr:rowOff>9525</xdr:rowOff>
        </xdr:from>
        <xdr:to>
          <xdr:col>3</xdr:col>
          <xdr:colOff>1371600</xdr:colOff>
          <xdr:row>29</xdr:row>
          <xdr:rowOff>0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</xdr:row>
          <xdr:rowOff>9525</xdr:rowOff>
        </xdr:from>
        <xdr:to>
          <xdr:col>10</xdr:col>
          <xdr:colOff>904875</xdr:colOff>
          <xdr:row>28</xdr:row>
          <xdr:rowOff>371475</xdr:rowOff>
        </xdr:to>
        <xdr:sp macro="" textlink="">
          <xdr:nvSpPr>
            <xdr:cNvPr id="1100" name="Drop Dow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28</xdr:row>
          <xdr:rowOff>9525</xdr:rowOff>
        </xdr:from>
        <xdr:to>
          <xdr:col>11</xdr:col>
          <xdr:colOff>904875</xdr:colOff>
          <xdr:row>28</xdr:row>
          <xdr:rowOff>371475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17</xdr:col>
      <xdr:colOff>152400</xdr:colOff>
      <xdr:row>1</xdr:row>
      <xdr:rowOff>19050</xdr:rowOff>
    </xdr:from>
    <xdr:to>
      <xdr:col>18</xdr:col>
      <xdr:colOff>838200</xdr:colOff>
      <xdr:row>1</xdr:row>
      <xdr:rowOff>704850</xdr:rowOff>
    </xdr:to>
    <xdr:pic>
      <xdr:nvPicPr>
        <xdr:cNvPr id="83" name="Grafik 4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9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19050</xdr:rowOff>
    </xdr:from>
    <xdr:to>
      <xdr:col>8</xdr:col>
      <xdr:colOff>1038225</xdr:colOff>
      <xdr:row>1</xdr:row>
      <xdr:rowOff>704850</xdr:rowOff>
    </xdr:to>
    <xdr:pic>
      <xdr:nvPicPr>
        <xdr:cNvPr id="2" name="Grafik 4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09550"/>
          <a:ext cx="1533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moellermarketing/videos?disable_polymer=1" TargetMode="External"/><Relationship Id="rId2" Type="http://schemas.openxmlformats.org/officeDocument/2006/relationships/hyperlink" Target="https://www.facebook.com/Agrarmarketing/" TargetMode="External"/><Relationship Id="rId1" Type="http://schemas.openxmlformats.org/officeDocument/2006/relationships/hyperlink" Target="https://www.facebook.com/Agrarmarketing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www.moeller-agrarmarketing.de/agrar-shop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33"/>
  <sheetViews>
    <sheetView showGridLines="0" tabSelected="1" workbookViewId="0">
      <selection activeCell="C5" sqref="C5"/>
    </sheetView>
  </sheetViews>
  <sheetFormatPr baseColWidth="10" defaultRowHeight="12.75" x14ac:dyDescent="0.2"/>
  <cols>
    <col min="1" max="1" width="2.7109375" style="15" customWidth="1"/>
    <col min="2" max="3" width="40.7109375" style="15" customWidth="1"/>
    <col min="4" max="4" width="2.7109375" style="15" customWidth="1"/>
    <col min="5" max="12" width="4.7109375" style="15" customWidth="1"/>
    <col min="13" max="13" width="2.7109375" style="15" customWidth="1"/>
    <col min="14" max="17" width="16.7109375" style="212" hidden="1" customWidth="1"/>
    <col min="18" max="18" width="4.7109375" style="229" customWidth="1"/>
    <col min="19" max="19" width="4.7109375" style="15" customWidth="1"/>
    <col min="20" max="21" width="11.42578125" style="15" customWidth="1"/>
    <col min="22" max="16384" width="11.42578125" style="15"/>
  </cols>
  <sheetData>
    <row r="1" spans="2:18" x14ac:dyDescent="0.2">
      <c r="N1" s="211" t="s">
        <v>117</v>
      </c>
      <c r="R1" s="15"/>
    </row>
    <row r="2" spans="2:18" ht="90" customHeight="1" x14ac:dyDescent="0.2">
      <c r="B2" s="242" t="s">
        <v>128</v>
      </c>
      <c r="C2" s="243"/>
      <c r="E2" s="14"/>
      <c r="F2" s="14"/>
      <c r="G2" s="14"/>
      <c r="H2" s="14"/>
      <c r="I2" s="14"/>
      <c r="J2" s="14"/>
      <c r="K2" s="14"/>
      <c r="L2" s="14"/>
      <c r="N2" s="211" t="s">
        <v>118</v>
      </c>
      <c r="R2" s="15"/>
    </row>
    <row r="3" spans="2:18" ht="15" customHeight="1" x14ac:dyDescent="0.2">
      <c r="B3" s="244"/>
      <c r="C3" s="245"/>
      <c r="E3" s="14"/>
      <c r="F3" s="14"/>
      <c r="G3" s="14"/>
      <c r="H3" s="14"/>
      <c r="I3" s="14"/>
      <c r="J3" s="14"/>
      <c r="K3" s="14"/>
      <c r="L3" s="14"/>
      <c r="N3" s="211" t="s">
        <v>119</v>
      </c>
      <c r="R3" s="15"/>
    </row>
    <row r="4" spans="2:18" ht="30" customHeight="1" x14ac:dyDescent="0.2">
      <c r="B4" s="231" t="s">
        <v>129</v>
      </c>
      <c r="C4" s="216">
        <f ca="1">IF(C5=O6,INDEX(O10:O2020,MATCH(TODAY(),P10:P2020,0),1),"wurde bereits eingetragen")</f>
        <v>1702</v>
      </c>
      <c r="E4" s="14"/>
      <c r="F4" s="14"/>
      <c r="G4" s="14"/>
      <c r="H4" s="14"/>
      <c r="I4" s="14"/>
      <c r="J4" s="14"/>
      <c r="K4" s="14"/>
      <c r="L4" s="14"/>
      <c r="N4" s="213" t="s">
        <v>120</v>
      </c>
      <c r="O4" s="214">
        <f ca="1">INDEX(O10:O2020,MATCH(TODAY(),P10:P2020,0),1)</f>
        <v>1702</v>
      </c>
      <c r="P4" s="215" t="s">
        <v>107</v>
      </c>
      <c r="Q4" s="215" t="s">
        <v>52</v>
      </c>
      <c r="R4" s="15"/>
    </row>
    <row r="5" spans="2:18" ht="30" customHeight="1" x14ac:dyDescent="0.2">
      <c r="B5" s="232" t="str">
        <f ca="1">IF(AND(TODAY()&gt;=$P$5,TODAY()&lt;=$Q$5),"Code eingetragen &gt;&gt;&gt;","Code bitte hier eintragen &gt;&gt;&gt;")</f>
        <v>Code bitte hier eintragen &gt;&gt;&gt;</v>
      </c>
      <c r="C5" s="217">
        <f ca="1">TODAY()-1</f>
        <v>44252</v>
      </c>
      <c r="E5" s="14"/>
      <c r="F5" s="14"/>
      <c r="G5" s="14"/>
      <c r="H5" s="14"/>
      <c r="I5" s="14"/>
      <c r="J5" s="14"/>
      <c r="K5" s="14"/>
      <c r="L5" s="14"/>
      <c r="N5" s="218" t="s">
        <v>121</v>
      </c>
      <c r="O5" s="219">
        <f ca="1">C5</f>
        <v>44252</v>
      </c>
      <c r="P5" s="220">
        <f ca="1">IFERROR(IF($O$5=$O$6,$O$6,INDEX(P10:P2020,MATCH($O$5,$O$10:$O$2020,0),1)),$O$6)</f>
        <v>44252</v>
      </c>
      <c r="Q5" s="220">
        <f ca="1">IFERROR(IF($O$5=$O$6,$O$6,INDEX(Q10:Q2020,MATCH($O$5,$O$10:$O$2020,0),1)),$O$6)</f>
        <v>44252</v>
      </c>
      <c r="R5" s="15"/>
    </row>
    <row r="6" spans="2:18" ht="30" customHeight="1" x14ac:dyDescent="0.2">
      <c r="B6" s="231" t="s">
        <v>122</v>
      </c>
      <c r="C6" s="233" t="str">
        <f ca="1">IF(AND(TODAY()&gt;=P5,TODAY()&lt;=Q5),Q5,"Bitte richtigen Code eintragen!")</f>
        <v>Bitte richtigen Code eintragen!</v>
      </c>
      <c r="E6" s="14"/>
      <c r="F6" s="14"/>
      <c r="G6" s="14"/>
      <c r="H6" s="14"/>
      <c r="I6" s="14"/>
      <c r="J6" s="14"/>
      <c r="K6" s="14"/>
      <c r="L6" s="14"/>
      <c r="N6" s="221" t="s">
        <v>108</v>
      </c>
      <c r="O6" s="222">
        <f ca="1">TODAY()-1</f>
        <v>44252</v>
      </c>
      <c r="P6" s="246" t="s">
        <v>123</v>
      </c>
      <c r="Q6" s="247"/>
      <c r="R6" s="15"/>
    </row>
    <row r="7" spans="2:18" ht="24" customHeight="1" x14ac:dyDescent="0.2">
      <c r="B7" s="248" t="s">
        <v>124</v>
      </c>
      <c r="C7" s="248"/>
      <c r="R7" s="15"/>
    </row>
    <row r="8" spans="2:18" ht="30" customHeight="1" x14ac:dyDescent="0.2">
      <c r="N8" s="29" t="s">
        <v>109</v>
      </c>
      <c r="O8" s="234">
        <v>40</v>
      </c>
      <c r="P8" s="29" t="s">
        <v>125</v>
      </c>
      <c r="Q8" s="235">
        <f>Q2020</f>
        <v>45697</v>
      </c>
      <c r="R8" s="15"/>
    </row>
    <row r="9" spans="2:18" ht="30" customHeight="1" x14ac:dyDescent="0.2">
      <c r="B9" s="249" t="s">
        <v>130</v>
      </c>
      <c r="C9" s="250"/>
      <c r="N9" s="29" t="s">
        <v>110</v>
      </c>
      <c r="O9" s="29" t="s">
        <v>111</v>
      </c>
      <c r="P9" s="29" t="s">
        <v>107</v>
      </c>
      <c r="Q9" s="29" t="s">
        <v>52</v>
      </c>
      <c r="R9" s="15"/>
    </row>
    <row r="10" spans="2:18" ht="30" customHeight="1" x14ac:dyDescent="0.2">
      <c r="B10" s="251" t="s">
        <v>131</v>
      </c>
      <c r="C10" s="252"/>
      <c r="N10" s="223">
        <f>DAY(P10)</f>
        <v>1</v>
      </c>
      <c r="O10" s="224">
        <f t="shared" ref="O10:O73" si="0">ROUND(P10/N10,0)</f>
        <v>43647</v>
      </c>
      <c r="P10" s="225">
        <v>43647</v>
      </c>
      <c r="Q10" s="226">
        <f>P10+O8</f>
        <v>43687</v>
      </c>
      <c r="R10" s="15"/>
    </row>
    <row r="11" spans="2:18" ht="30" customHeight="1" x14ac:dyDescent="0.2">
      <c r="B11" s="253" t="s">
        <v>126</v>
      </c>
      <c r="C11" s="254"/>
      <c r="N11" s="223">
        <f t="shared" ref="N11:N74" si="1">DAY(P11)</f>
        <v>2</v>
      </c>
      <c r="O11" s="227">
        <f t="shared" si="0"/>
        <v>21824</v>
      </c>
      <c r="P11" s="72">
        <f>P10+1</f>
        <v>43648</v>
      </c>
      <c r="Q11" s="72">
        <f>Q10+1</f>
        <v>43688</v>
      </c>
      <c r="R11" s="15"/>
    </row>
    <row r="12" spans="2:18" ht="30" customHeight="1" x14ac:dyDescent="0.2">
      <c r="B12" s="238" t="s">
        <v>132</v>
      </c>
      <c r="C12" s="239"/>
      <c r="N12" s="223">
        <f t="shared" si="1"/>
        <v>3</v>
      </c>
      <c r="O12" s="224">
        <f t="shared" si="0"/>
        <v>14550</v>
      </c>
      <c r="P12" s="228">
        <f t="shared" ref="P12:Q27" si="2">P11+1</f>
        <v>43649</v>
      </c>
      <c r="Q12" s="228">
        <f t="shared" si="2"/>
        <v>43689</v>
      </c>
      <c r="R12" s="15"/>
    </row>
    <row r="13" spans="2:18" ht="30" customHeight="1" x14ac:dyDescent="0.2">
      <c r="B13" s="240" t="s">
        <v>127</v>
      </c>
      <c r="C13" s="241"/>
      <c r="N13" s="223">
        <f t="shared" si="1"/>
        <v>4</v>
      </c>
      <c r="O13" s="224">
        <f t="shared" si="0"/>
        <v>10913</v>
      </c>
      <c r="P13" s="228">
        <f t="shared" si="2"/>
        <v>43650</v>
      </c>
      <c r="Q13" s="228">
        <f t="shared" si="2"/>
        <v>43690</v>
      </c>
      <c r="R13" s="15"/>
    </row>
    <row r="14" spans="2:18" ht="24" customHeight="1" x14ac:dyDescent="0.2">
      <c r="N14" s="223">
        <f t="shared" si="1"/>
        <v>5</v>
      </c>
      <c r="O14" s="224">
        <f t="shared" si="0"/>
        <v>8730</v>
      </c>
      <c r="P14" s="228">
        <f t="shared" si="2"/>
        <v>43651</v>
      </c>
      <c r="Q14" s="228">
        <f t="shared" si="2"/>
        <v>43691</v>
      </c>
      <c r="R14" s="15"/>
    </row>
    <row r="15" spans="2:18" ht="24" customHeight="1" x14ac:dyDescent="0.2">
      <c r="N15" s="223">
        <f t="shared" si="1"/>
        <v>6</v>
      </c>
      <c r="O15" s="224">
        <f t="shared" si="0"/>
        <v>7275</v>
      </c>
      <c r="P15" s="228">
        <f t="shared" si="2"/>
        <v>43652</v>
      </c>
      <c r="Q15" s="228">
        <f t="shared" si="2"/>
        <v>43692</v>
      </c>
      <c r="R15" s="15"/>
    </row>
    <row r="16" spans="2:18" ht="24" customHeight="1" x14ac:dyDescent="0.2">
      <c r="N16" s="223">
        <f t="shared" si="1"/>
        <v>7</v>
      </c>
      <c r="O16" s="224">
        <f t="shared" si="0"/>
        <v>6236</v>
      </c>
      <c r="P16" s="228">
        <f t="shared" si="2"/>
        <v>43653</v>
      </c>
      <c r="Q16" s="228">
        <f t="shared" si="2"/>
        <v>43693</v>
      </c>
      <c r="R16" s="15"/>
    </row>
    <row r="17" spans="14:18" ht="24" customHeight="1" x14ac:dyDescent="0.2">
      <c r="N17" s="223">
        <f t="shared" si="1"/>
        <v>8</v>
      </c>
      <c r="O17" s="224">
        <f t="shared" si="0"/>
        <v>5457</v>
      </c>
      <c r="P17" s="228">
        <f t="shared" si="2"/>
        <v>43654</v>
      </c>
      <c r="Q17" s="228">
        <f t="shared" si="2"/>
        <v>43694</v>
      </c>
    </row>
    <row r="18" spans="14:18" ht="24" customHeight="1" x14ac:dyDescent="0.2">
      <c r="N18" s="223">
        <f t="shared" si="1"/>
        <v>9</v>
      </c>
      <c r="O18" s="224">
        <f t="shared" si="0"/>
        <v>4851</v>
      </c>
      <c r="P18" s="228">
        <f t="shared" si="2"/>
        <v>43655</v>
      </c>
      <c r="Q18" s="228">
        <f t="shared" si="2"/>
        <v>43695</v>
      </c>
      <c r="R18" s="15"/>
    </row>
    <row r="19" spans="14:18" ht="24" customHeight="1" x14ac:dyDescent="0.2">
      <c r="N19" s="223">
        <f t="shared" si="1"/>
        <v>10</v>
      </c>
      <c r="O19" s="224">
        <f t="shared" si="0"/>
        <v>4366</v>
      </c>
      <c r="P19" s="228">
        <f t="shared" si="2"/>
        <v>43656</v>
      </c>
      <c r="Q19" s="228">
        <f t="shared" si="2"/>
        <v>43696</v>
      </c>
      <c r="R19" s="15"/>
    </row>
    <row r="20" spans="14:18" ht="24" customHeight="1" x14ac:dyDescent="0.2">
      <c r="N20" s="223">
        <f t="shared" si="1"/>
        <v>11</v>
      </c>
      <c r="O20" s="224">
        <f t="shared" si="0"/>
        <v>3969</v>
      </c>
      <c r="P20" s="228">
        <f t="shared" si="2"/>
        <v>43657</v>
      </c>
      <c r="Q20" s="228">
        <f t="shared" si="2"/>
        <v>43697</v>
      </c>
      <c r="R20" s="15"/>
    </row>
    <row r="21" spans="14:18" ht="24" customHeight="1" x14ac:dyDescent="0.2">
      <c r="N21" s="223">
        <f t="shared" si="1"/>
        <v>12</v>
      </c>
      <c r="O21" s="224">
        <f t="shared" si="0"/>
        <v>3638</v>
      </c>
      <c r="P21" s="228">
        <f t="shared" si="2"/>
        <v>43658</v>
      </c>
      <c r="Q21" s="228">
        <f t="shared" si="2"/>
        <v>43698</v>
      </c>
      <c r="R21" s="15"/>
    </row>
    <row r="22" spans="14:18" ht="24" customHeight="1" x14ac:dyDescent="0.2">
      <c r="N22" s="223">
        <f t="shared" si="1"/>
        <v>13</v>
      </c>
      <c r="O22" s="224">
        <f t="shared" si="0"/>
        <v>3358</v>
      </c>
      <c r="P22" s="228">
        <f t="shared" si="2"/>
        <v>43659</v>
      </c>
      <c r="Q22" s="228">
        <f t="shared" si="2"/>
        <v>43699</v>
      </c>
      <c r="R22" s="15"/>
    </row>
    <row r="23" spans="14:18" ht="24" customHeight="1" x14ac:dyDescent="0.2">
      <c r="N23" s="223">
        <f t="shared" si="1"/>
        <v>14</v>
      </c>
      <c r="O23" s="224">
        <f t="shared" si="0"/>
        <v>3119</v>
      </c>
      <c r="P23" s="228">
        <f t="shared" si="2"/>
        <v>43660</v>
      </c>
      <c r="Q23" s="228">
        <f t="shared" si="2"/>
        <v>43700</v>
      </c>
      <c r="R23" s="15"/>
    </row>
    <row r="24" spans="14:18" ht="24" customHeight="1" x14ac:dyDescent="0.2">
      <c r="N24" s="223">
        <f t="shared" si="1"/>
        <v>15</v>
      </c>
      <c r="O24" s="224">
        <f t="shared" si="0"/>
        <v>2911</v>
      </c>
      <c r="P24" s="228">
        <f t="shared" si="2"/>
        <v>43661</v>
      </c>
      <c r="Q24" s="228">
        <f t="shared" si="2"/>
        <v>43701</v>
      </c>
      <c r="R24" s="15"/>
    </row>
    <row r="25" spans="14:18" ht="24" customHeight="1" x14ac:dyDescent="0.2">
      <c r="N25" s="223">
        <f t="shared" si="1"/>
        <v>16</v>
      </c>
      <c r="O25" s="224">
        <f t="shared" si="0"/>
        <v>2729</v>
      </c>
      <c r="P25" s="228">
        <f t="shared" si="2"/>
        <v>43662</v>
      </c>
      <c r="Q25" s="228">
        <f t="shared" si="2"/>
        <v>43702</v>
      </c>
      <c r="R25" s="15"/>
    </row>
    <row r="26" spans="14:18" ht="24" customHeight="1" x14ac:dyDescent="0.2">
      <c r="N26" s="223">
        <f t="shared" si="1"/>
        <v>17</v>
      </c>
      <c r="O26" s="224">
        <f t="shared" si="0"/>
        <v>2568</v>
      </c>
      <c r="P26" s="228">
        <f t="shared" si="2"/>
        <v>43663</v>
      </c>
      <c r="Q26" s="228">
        <f t="shared" si="2"/>
        <v>43703</v>
      </c>
      <c r="R26" s="15"/>
    </row>
    <row r="27" spans="14:18" ht="15" customHeight="1" x14ac:dyDescent="0.2">
      <c r="N27" s="223">
        <f t="shared" si="1"/>
        <v>18</v>
      </c>
      <c r="O27" s="224">
        <f t="shared" si="0"/>
        <v>2426</v>
      </c>
      <c r="P27" s="228">
        <f t="shared" si="2"/>
        <v>43664</v>
      </c>
      <c r="Q27" s="228">
        <f t="shared" si="2"/>
        <v>43704</v>
      </c>
      <c r="R27" s="15"/>
    </row>
    <row r="28" spans="14:18" ht="15" customHeight="1" x14ac:dyDescent="0.2">
      <c r="N28" s="223">
        <f t="shared" si="1"/>
        <v>19</v>
      </c>
      <c r="O28" s="224">
        <f t="shared" si="0"/>
        <v>2298</v>
      </c>
      <c r="P28" s="228">
        <f t="shared" ref="P28:Q43" si="3">P27+1</f>
        <v>43665</v>
      </c>
      <c r="Q28" s="228">
        <f t="shared" si="3"/>
        <v>43705</v>
      </c>
      <c r="R28" s="15"/>
    </row>
    <row r="29" spans="14:18" ht="15" customHeight="1" x14ac:dyDescent="0.2">
      <c r="N29" s="223">
        <f t="shared" si="1"/>
        <v>20</v>
      </c>
      <c r="O29" s="224">
        <f t="shared" si="0"/>
        <v>2183</v>
      </c>
      <c r="P29" s="228">
        <f t="shared" si="3"/>
        <v>43666</v>
      </c>
      <c r="Q29" s="228">
        <f t="shared" si="3"/>
        <v>43706</v>
      </c>
      <c r="R29" s="15"/>
    </row>
    <row r="30" spans="14:18" ht="15" customHeight="1" x14ac:dyDescent="0.2">
      <c r="N30" s="223">
        <f t="shared" si="1"/>
        <v>21</v>
      </c>
      <c r="O30" s="224">
        <f t="shared" si="0"/>
        <v>2079</v>
      </c>
      <c r="P30" s="228">
        <f t="shared" si="3"/>
        <v>43667</v>
      </c>
      <c r="Q30" s="228">
        <f t="shared" si="3"/>
        <v>43707</v>
      </c>
      <c r="R30" s="15"/>
    </row>
    <row r="31" spans="14:18" ht="15" customHeight="1" x14ac:dyDescent="0.2">
      <c r="N31" s="223">
        <f t="shared" si="1"/>
        <v>22</v>
      </c>
      <c r="O31" s="224">
        <f t="shared" si="0"/>
        <v>1985</v>
      </c>
      <c r="P31" s="228">
        <f t="shared" si="3"/>
        <v>43668</v>
      </c>
      <c r="Q31" s="228">
        <f t="shared" si="3"/>
        <v>43708</v>
      </c>
      <c r="R31" s="15"/>
    </row>
    <row r="32" spans="14:18" ht="15" customHeight="1" x14ac:dyDescent="0.2">
      <c r="N32" s="223">
        <f t="shared" si="1"/>
        <v>23</v>
      </c>
      <c r="O32" s="224">
        <f t="shared" si="0"/>
        <v>1899</v>
      </c>
      <c r="P32" s="228">
        <f t="shared" si="3"/>
        <v>43669</v>
      </c>
      <c r="Q32" s="228">
        <f t="shared" si="3"/>
        <v>43709</v>
      </c>
      <c r="R32" s="15"/>
    </row>
    <row r="33" spans="14:18" ht="15" customHeight="1" x14ac:dyDescent="0.2">
      <c r="N33" s="223">
        <f t="shared" si="1"/>
        <v>24</v>
      </c>
      <c r="O33" s="224">
        <f t="shared" si="0"/>
        <v>1820</v>
      </c>
      <c r="P33" s="228">
        <f t="shared" si="3"/>
        <v>43670</v>
      </c>
      <c r="Q33" s="228">
        <f t="shared" si="3"/>
        <v>43710</v>
      </c>
      <c r="R33" s="15"/>
    </row>
    <row r="34" spans="14:18" ht="15" customHeight="1" x14ac:dyDescent="0.2">
      <c r="N34" s="223">
        <f t="shared" si="1"/>
        <v>25</v>
      </c>
      <c r="O34" s="224">
        <f t="shared" si="0"/>
        <v>1747</v>
      </c>
      <c r="P34" s="228">
        <f t="shared" si="3"/>
        <v>43671</v>
      </c>
      <c r="Q34" s="228">
        <f t="shared" si="3"/>
        <v>43711</v>
      </c>
      <c r="R34" s="15"/>
    </row>
    <row r="35" spans="14:18" ht="15" customHeight="1" x14ac:dyDescent="0.2">
      <c r="N35" s="223">
        <f t="shared" si="1"/>
        <v>26</v>
      </c>
      <c r="O35" s="224">
        <f t="shared" si="0"/>
        <v>1680</v>
      </c>
      <c r="P35" s="228">
        <f t="shared" si="3"/>
        <v>43672</v>
      </c>
      <c r="Q35" s="228">
        <f t="shared" si="3"/>
        <v>43712</v>
      </c>
      <c r="R35" s="15"/>
    </row>
    <row r="36" spans="14:18" ht="15" customHeight="1" x14ac:dyDescent="0.2">
      <c r="N36" s="223">
        <f t="shared" si="1"/>
        <v>27</v>
      </c>
      <c r="O36" s="224">
        <f t="shared" si="0"/>
        <v>1618</v>
      </c>
      <c r="P36" s="228">
        <f t="shared" si="3"/>
        <v>43673</v>
      </c>
      <c r="Q36" s="228">
        <f t="shared" si="3"/>
        <v>43713</v>
      </c>
      <c r="R36" s="15"/>
    </row>
    <row r="37" spans="14:18" ht="15" customHeight="1" x14ac:dyDescent="0.2">
      <c r="N37" s="223">
        <f t="shared" si="1"/>
        <v>28</v>
      </c>
      <c r="O37" s="224">
        <f t="shared" si="0"/>
        <v>1560</v>
      </c>
      <c r="P37" s="228">
        <f t="shared" si="3"/>
        <v>43674</v>
      </c>
      <c r="Q37" s="228">
        <f t="shared" si="3"/>
        <v>43714</v>
      </c>
      <c r="R37" s="15"/>
    </row>
    <row r="38" spans="14:18" ht="15" customHeight="1" x14ac:dyDescent="0.2">
      <c r="N38" s="223">
        <f t="shared" si="1"/>
        <v>29</v>
      </c>
      <c r="O38" s="224">
        <f t="shared" si="0"/>
        <v>1506</v>
      </c>
      <c r="P38" s="228">
        <f t="shared" si="3"/>
        <v>43675</v>
      </c>
      <c r="Q38" s="228">
        <f t="shared" si="3"/>
        <v>43715</v>
      </c>
      <c r="R38" s="15"/>
    </row>
    <row r="39" spans="14:18" ht="15" customHeight="1" x14ac:dyDescent="0.2">
      <c r="N39" s="223">
        <f t="shared" si="1"/>
        <v>30</v>
      </c>
      <c r="O39" s="224">
        <f t="shared" si="0"/>
        <v>1456</v>
      </c>
      <c r="P39" s="228">
        <f t="shared" si="3"/>
        <v>43676</v>
      </c>
      <c r="Q39" s="228">
        <f t="shared" si="3"/>
        <v>43716</v>
      </c>
      <c r="R39" s="15"/>
    </row>
    <row r="40" spans="14:18" ht="15" customHeight="1" x14ac:dyDescent="0.2">
      <c r="N40" s="223">
        <f t="shared" si="1"/>
        <v>31</v>
      </c>
      <c r="O40" s="224">
        <f t="shared" si="0"/>
        <v>1409</v>
      </c>
      <c r="P40" s="228">
        <f t="shared" si="3"/>
        <v>43677</v>
      </c>
      <c r="Q40" s="228">
        <f t="shared" si="3"/>
        <v>43717</v>
      </c>
      <c r="R40" s="15"/>
    </row>
    <row r="41" spans="14:18" ht="15" customHeight="1" x14ac:dyDescent="0.2">
      <c r="N41" s="223">
        <f t="shared" si="1"/>
        <v>1</v>
      </c>
      <c r="O41" s="224">
        <f t="shared" si="0"/>
        <v>43678</v>
      </c>
      <c r="P41" s="228">
        <f t="shared" si="3"/>
        <v>43678</v>
      </c>
      <c r="Q41" s="228">
        <f t="shared" si="3"/>
        <v>43718</v>
      </c>
      <c r="R41" s="15"/>
    </row>
    <row r="42" spans="14:18" ht="15" customHeight="1" x14ac:dyDescent="0.2">
      <c r="N42" s="223">
        <f t="shared" si="1"/>
        <v>2</v>
      </c>
      <c r="O42" s="224">
        <f t="shared" si="0"/>
        <v>21840</v>
      </c>
      <c r="P42" s="228">
        <f t="shared" si="3"/>
        <v>43679</v>
      </c>
      <c r="Q42" s="228">
        <f t="shared" si="3"/>
        <v>43719</v>
      </c>
      <c r="R42" s="15"/>
    </row>
    <row r="43" spans="14:18" ht="15" customHeight="1" x14ac:dyDescent="0.2">
      <c r="N43" s="223">
        <f t="shared" si="1"/>
        <v>3</v>
      </c>
      <c r="O43" s="224">
        <f t="shared" si="0"/>
        <v>14560</v>
      </c>
      <c r="P43" s="228">
        <f t="shared" si="3"/>
        <v>43680</v>
      </c>
      <c r="Q43" s="228">
        <f t="shared" si="3"/>
        <v>43720</v>
      </c>
      <c r="R43" s="15"/>
    </row>
    <row r="44" spans="14:18" ht="15" customHeight="1" x14ac:dyDescent="0.2">
      <c r="N44" s="223">
        <f t="shared" si="1"/>
        <v>4</v>
      </c>
      <c r="O44" s="224">
        <f t="shared" si="0"/>
        <v>10920</v>
      </c>
      <c r="P44" s="228">
        <f t="shared" ref="P44:Q59" si="4">P43+1</f>
        <v>43681</v>
      </c>
      <c r="Q44" s="228">
        <f t="shared" si="4"/>
        <v>43721</v>
      </c>
      <c r="R44" s="15"/>
    </row>
    <row r="45" spans="14:18" ht="15" customHeight="1" x14ac:dyDescent="0.2">
      <c r="N45" s="223">
        <f t="shared" si="1"/>
        <v>5</v>
      </c>
      <c r="O45" s="224">
        <f t="shared" si="0"/>
        <v>8736</v>
      </c>
      <c r="P45" s="228">
        <f t="shared" si="4"/>
        <v>43682</v>
      </c>
      <c r="Q45" s="228">
        <f t="shared" si="4"/>
        <v>43722</v>
      </c>
      <c r="R45" s="15"/>
    </row>
    <row r="46" spans="14:18" ht="15" customHeight="1" x14ac:dyDescent="0.2">
      <c r="N46" s="223">
        <f t="shared" si="1"/>
        <v>6</v>
      </c>
      <c r="O46" s="224">
        <f t="shared" si="0"/>
        <v>7281</v>
      </c>
      <c r="P46" s="228">
        <f t="shared" si="4"/>
        <v>43683</v>
      </c>
      <c r="Q46" s="228">
        <f t="shared" si="4"/>
        <v>43723</v>
      </c>
      <c r="R46" s="15"/>
    </row>
    <row r="47" spans="14:18" ht="15" customHeight="1" x14ac:dyDescent="0.2">
      <c r="N47" s="223">
        <f t="shared" si="1"/>
        <v>7</v>
      </c>
      <c r="O47" s="224">
        <f t="shared" si="0"/>
        <v>6241</v>
      </c>
      <c r="P47" s="228">
        <f t="shared" si="4"/>
        <v>43684</v>
      </c>
      <c r="Q47" s="228">
        <f t="shared" si="4"/>
        <v>43724</v>
      </c>
      <c r="R47" s="15"/>
    </row>
    <row r="48" spans="14:18" ht="15" customHeight="1" x14ac:dyDescent="0.2">
      <c r="N48" s="223">
        <f t="shared" si="1"/>
        <v>8</v>
      </c>
      <c r="O48" s="224">
        <f t="shared" si="0"/>
        <v>5461</v>
      </c>
      <c r="P48" s="228">
        <f t="shared" si="4"/>
        <v>43685</v>
      </c>
      <c r="Q48" s="228">
        <f t="shared" si="4"/>
        <v>43725</v>
      </c>
      <c r="R48" s="15"/>
    </row>
    <row r="49" spans="14:18" ht="15" customHeight="1" x14ac:dyDescent="0.2">
      <c r="N49" s="223">
        <f t="shared" si="1"/>
        <v>9</v>
      </c>
      <c r="O49" s="224">
        <f t="shared" si="0"/>
        <v>4854</v>
      </c>
      <c r="P49" s="228">
        <f t="shared" si="4"/>
        <v>43686</v>
      </c>
      <c r="Q49" s="228">
        <f t="shared" si="4"/>
        <v>43726</v>
      </c>
      <c r="R49" s="15"/>
    </row>
    <row r="50" spans="14:18" ht="15" customHeight="1" x14ac:dyDescent="0.2">
      <c r="N50" s="223">
        <f t="shared" si="1"/>
        <v>10</v>
      </c>
      <c r="O50" s="224">
        <f t="shared" si="0"/>
        <v>4369</v>
      </c>
      <c r="P50" s="228">
        <f t="shared" si="4"/>
        <v>43687</v>
      </c>
      <c r="Q50" s="228">
        <f t="shared" si="4"/>
        <v>43727</v>
      </c>
      <c r="R50" s="15"/>
    </row>
    <row r="51" spans="14:18" ht="15" customHeight="1" x14ac:dyDescent="0.2">
      <c r="N51" s="223">
        <f t="shared" si="1"/>
        <v>11</v>
      </c>
      <c r="O51" s="224">
        <f t="shared" si="0"/>
        <v>3972</v>
      </c>
      <c r="P51" s="228">
        <f t="shared" si="4"/>
        <v>43688</v>
      </c>
      <c r="Q51" s="228">
        <f t="shared" si="4"/>
        <v>43728</v>
      </c>
      <c r="R51" s="15"/>
    </row>
    <row r="52" spans="14:18" ht="15" customHeight="1" x14ac:dyDescent="0.2">
      <c r="N52" s="223">
        <f t="shared" si="1"/>
        <v>12</v>
      </c>
      <c r="O52" s="224">
        <f t="shared" si="0"/>
        <v>3641</v>
      </c>
      <c r="P52" s="228">
        <f t="shared" si="4"/>
        <v>43689</v>
      </c>
      <c r="Q52" s="228">
        <f t="shared" si="4"/>
        <v>43729</v>
      </c>
      <c r="R52" s="15"/>
    </row>
    <row r="53" spans="14:18" ht="15" customHeight="1" x14ac:dyDescent="0.2">
      <c r="N53" s="223">
        <f t="shared" si="1"/>
        <v>13</v>
      </c>
      <c r="O53" s="224">
        <f t="shared" si="0"/>
        <v>3361</v>
      </c>
      <c r="P53" s="228">
        <f t="shared" si="4"/>
        <v>43690</v>
      </c>
      <c r="Q53" s="228">
        <f t="shared" si="4"/>
        <v>43730</v>
      </c>
      <c r="R53" s="15"/>
    </row>
    <row r="54" spans="14:18" ht="15" customHeight="1" x14ac:dyDescent="0.2">
      <c r="N54" s="223">
        <f t="shared" si="1"/>
        <v>14</v>
      </c>
      <c r="O54" s="224">
        <f t="shared" si="0"/>
        <v>3121</v>
      </c>
      <c r="P54" s="228">
        <f t="shared" si="4"/>
        <v>43691</v>
      </c>
      <c r="Q54" s="228">
        <f t="shared" si="4"/>
        <v>43731</v>
      </c>
      <c r="R54" s="15"/>
    </row>
    <row r="55" spans="14:18" ht="15" customHeight="1" x14ac:dyDescent="0.2">
      <c r="N55" s="223">
        <f t="shared" si="1"/>
        <v>15</v>
      </c>
      <c r="O55" s="224">
        <f t="shared" si="0"/>
        <v>2913</v>
      </c>
      <c r="P55" s="228">
        <f t="shared" si="4"/>
        <v>43692</v>
      </c>
      <c r="Q55" s="228">
        <f t="shared" si="4"/>
        <v>43732</v>
      </c>
      <c r="R55" s="15"/>
    </row>
    <row r="56" spans="14:18" ht="15" customHeight="1" x14ac:dyDescent="0.2">
      <c r="N56" s="223">
        <f t="shared" si="1"/>
        <v>16</v>
      </c>
      <c r="O56" s="224">
        <f t="shared" si="0"/>
        <v>2731</v>
      </c>
      <c r="P56" s="228">
        <f t="shared" si="4"/>
        <v>43693</v>
      </c>
      <c r="Q56" s="228">
        <f t="shared" si="4"/>
        <v>43733</v>
      </c>
      <c r="R56" s="15"/>
    </row>
    <row r="57" spans="14:18" ht="15" customHeight="1" x14ac:dyDescent="0.2">
      <c r="N57" s="223">
        <f t="shared" si="1"/>
        <v>17</v>
      </c>
      <c r="O57" s="224">
        <f t="shared" si="0"/>
        <v>2570</v>
      </c>
      <c r="P57" s="228">
        <f t="shared" si="4"/>
        <v>43694</v>
      </c>
      <c r="Q57" s="228">
        <f t="shared" si="4"/>
        <v>43734</v>
      </c>
      <c r="R57" s="15"/>
    </row>
    <row r="58" spans="14:18" ht="15" customHeight="1" x14ac:dyDescent="0.2">
      <c r="N58" s="223">
        <f t="shared" si="1"/>
        <v>18</v>
      </c>
      <c r="O58" s="224">
        <f t="shared" si="0"/>
        <v>2428</v>
      </c>
      <c r="P58" s="228">
        <f t="shared" si="4"/>
        <v>43695</v>
      </c>
      <c r="Q58" s="228">
        <f t="shared" si="4"/>
        <v>43735</v>
      </c>
      <c r="R58" s="15"/>
    </row>
    <row r="59" spans="14:18" ht="15" customHeight="1" x14ac:dyDescent="0.2">
      <c r="N59" s="223">
        <f t="shared" si="1"/>
        <v>19</v>
      </c>
      <c r="O59" s="224">
        <f t="shared" si="0"/>
        <v>2300</v>
      </c>
      <c r="P59" s="228">
        <f t="shared" si="4"/>
        <v>43696</v>
      </c>
      <c r="Q59" s="228">
        <f t="shared" si="4"/>
        <v>43736</v>
      </c>
      <c r="R59" s="15"/>
    </row>
    <row r="60" spans="14:18" ht="15" customHeight="1" x14ac:dyDescent="0.2">
      <c r="N60" s="223">
        <f t="shared" si="1"/>
        <v>20</v>
      </c>
      <c r="O60" s="224">
        <f t="shared" si="0"/>
        <v>2185</v>
      </c>
      <c r="P60" s="228">
        <f t="shared" ref="P60:Q75" si="5">P59+1</f>
        <v>43697</v>
      </c>
      <c r="Q60" s="228">
        <f t="shared" si="5"/>
        <v>43737</v>
      </c>
      <c r="R60" s="15"/>
    </row>
    <row r="61" spans="14:18" ht="15" customHeight="1" x14ac:dyDescent="0.2">
      <c r="N61" s="223">
        <f t="shared" si="1"/>
        <v>21</v>
      </c>
      <c r="O61" s="224">
        <f t="shared" si="0"/>
        <v>2081</v>
      </c>
      <c r="P61" s="228">
        <f t="shared" si="5"/>
        <v>43698</v>
      </c>
      <c r="Q61" s="228">
        <f t="shared" si="5"/>
        <v>43738</v>
      </c>
      <c r="R61" s="15"/>
    </row>
    <row r="62" spans="14:18" ht="15" customHeight="1" x14ac:dyDescent="0.2">
      <c r="N62" s="223">
        <f t="shared" si="1"/>
        <v>22</v>
      </c>
      <c r="O62" s="224">
        <f t="shared" si="0"/>
        <v>1986</v>
      </c>
      <c r="P62" s="228">
        <f t="shared" si="5"/>
        <v>43699</v>
      </c>
      <c r="Q62" s="228">
        <f t="shared" si="5"/>
        <v>43739</v>
      </c>
      <c r="R62" s="15"/>
    </row>
    <row r="63" spans="14:18" ht="15" customHeight="1" x14ac:dyDescent="0.2">
      <c r="N63" s="223">
        <f t="shared" si="1"/>
        <v>23</v>
      </c>
      <c r="O63" s="224">
        <f t="shared" si="0"/>
        <v>1900</v>
      </c>
      <c r="P63" s="228">
        <f t="shared" si="5"/>
        <v>43700</v>
      </c>
      <c r="Q63" s="228">
        <f t="shared" si="5"/>
        <v>43740</v>
      </c>
      <c r="R63" s="15"/>
    </row>
    <row r="64" spans="14:18" ht="15" customHeight="1" x14ac:dyDescent="0.2">
      <c r="N64" s="223">
        <f t="shared" si="1"/>
        <v>24</v>
      </c>
      <c r="O64" s="224">
        <f t="shared" si="0"/>
        <v>1821</v>
      </c>
      <c r="P64" s="228">
        <f t="shared" si="5"/>
        <v>43701</v>
      </c>
      <c r="Q64" s="228">
        <f t="shared" si="5"/>
        <v>43741</v>
      </c>
      <c r="R64" s="15"/>
    </row>
    <row r="65" spans="14:18" ht="15" customHeight="1" x14ac:dyDescent="0.2">
      <c r="N65" s="223">
        <f t="shared" si="1"/>
        <v>25</v>
      </c>
      <c r="O65" s="224">
        <f t="shared" si="0"/>
        <v>1748</v>
      </c>
      <c r="P65" s="228">
        <f t="shared" si="5"/>
        <v>43702</v>
      </c>
      <c r="Q65" s="228">
        <f t="shared" si="5"/>
        <v>43742</v>
      </c>
      <c r="R65" s="15"/>
    </row>
    <row r="66" spans="14:18" ht="15" customHeight="1" x14ac:dyDescent="0.2">
      <c r="N66" s="223">
        <f t="shared" si="1"/>
        <v>26</v>
      </c>
      <c r="O66" s="224">
        <f t="shared" si="0"/>
        <v>1681</v>
      </c>
      <c r="P66" s="228">
        <f t="shared" si="5"/>
        <v>43703</v>
      </c>
      <c r="Q66" s="228">
        <f t="shared" si="5"/>
        <v>43743</v>
      </c>
      <c r="R66" s="15"/>
    </row>
    <row r="67" spans="14:18" ht="15" customHeight="1" x14ac:dyDescent="0.2">
      <c r="N67" s="223">
        <f t="shared" si="1"/>
        <v>27</v>
      </c>
      <c r="O67" s="224">
        <f t="shared" si="0"/>
        <v>1619</v>
      </c>
      <c r="P67" s="228">
        <f t="shared" si="5"/>
        <v>43704</v>
      </c>
      <c r="Q67" s="228">
        <f t="shared" si="5"/>
        <v>43744</v>
      </c>
      <c r="R67" s="15"/>
    </row>
    <row r="68" spans="14:18" ht="15" customHeight="1" x14ac:dyDescent="0.2">
      <c r="N68" s="223">
        <f t="shared" si="1"/>
        <v>28</v>
      </c>
      <c r="O68" s="224">
        <f t="shared" si="0"/>
        <v>1561</v>
      </c>
      <c r="P68" s="228">
        <f t="shared" si="5"/>
        <v>43705</v>
      </c>
      <c r="Q68" s="228">
        <f t="shared" si="5"/>
        <v>43745</v>
      </c>
      <c r="R68" s="15"/>
    </row>
    <row r="69" spans="14:18" ht="15" customHeight="1" x14ac:dyDescent="0.2">
      <c r="N69" s="223">
        <f t="shared" si="1"/>
        <v>29</v>
      </c>
      <c r="O69" s="224">
        <f t="shared" si="0"/>
        <v>1507</v>
      </c>
      <c r="P69" s="228">
        <f t="shared" si="5"/>
        <v>43706</v>
      </c>
      <c r="Q69" s="228">
        <f t="shared" si="5"/>
        <v>43746</v>
      </c>
      <c r="R69" s="15"/>
    </row>
    <row r="70" spans="14:18" ht="15" customHeight="1" x14ac:dyDescent="0.2">
      <c r="N70" s="223">
        <f t="shared" si="1"/>
        <v>30</v>
      </c>
      <c r="O70" s="224">
        <f t="shared" si="0"/>
        <v>1457</v>
      </c>
      <c r="P70" s="228">
        <f t="shared" si="5"/>
        <v>43707</v>
      </c>
      <c r="Q70" s="228">
        <f t="shared" si="5"/>
        <v>43747</v>
      </c>
      <c r="R70" s="15"/>
    </row>
    <row r="71" spans="14:18" ht="15" customHeight="1" x14ac:dyDescent="0.2">
      <c r="N71" s="223">
        <f t="shared" si="1"/>
        <v>31</v>
      </c>
      <c r="O71" s="224">
        <f t="shared" si="0"/>
        <v>1410</v>
      </c>
      <c r="P71" s="228">
        <f t="shared" si="5"/>
        <v>43708</v>
      </c>
      <c r="Q71" s="228">
        <f t="shared" si="5"/>
        <v>43748</v>
      </c>
      <c r="R71" s="15"/>
    </row>
    <row r="72" spans="14:18" ht="15" customHeight="1" x14ac:dyDescent="0.2">
      <c r="N72" s="223">
        <f t="shared" si="1"/>
        <v>1</v>
      </c>
      <c r="O72" s="224">
        <f t="shared" si="0"/>
        <v>43709</v>
      </c>
      <c r="P72" s="228">
        <f t="shared" si="5"/>
        <v>43709</v>
      </c>
      <c r="Q72" s="228">
        <f t="shared" si="5"/>
        <v>43749</v>
      </c>
      <c r="R72" s="15"/>
    </row>
    <row r="73" spans="14:18" x14ac:dyDescent="0.2">
      <c r="N73" s="223">
        <f t="shared" si="1"/>
        <v>2</v>
      </c>
      <c r="O73" s="224">
        <f t="shared" si="0"/>
        <v>21855</v>
      </c>
      <c r="P73" s="228">
        <f t="shared" si="5"/>
        <v>43710</v>
      </c>
      <c r="Q73" s="228">
        <f t="shared" si="5"/>
        <v>43750</v>
      </c>
      <c r="R73" s="15"/>
    </row>
    <row r="74" spans="14:18" x14ac:dyDescent="0.2">
      <c r="N74" s="223">
        <f t="shared" si="1"/>
        <v>3</v>
      </c>
      <c r="O74" s="224">
        <f t="shared" ref="O74:O137" si="6">ROUND(P74/N74,0)</f>
        <v>14570</v>
      </c>
      <c r="P74" s="228">
        <f t="shared" si="5"/>
        <v>43711</v>
      </c>
      <c r="Q74" s="228">
        <f t="shared" si="5"/>
        <v>43751</v>
      </c>
      <c r="R74" s="15"/>
    </row>
    <row r="75" spans="14:18" x14ac:dyDescent="0.2">
      <c r="N75" s="223">
        <f t="shared" ref="N75:N138" si="7">DAY(P75)</f>
        <v>4</v>
      </c>
      <c r="O75" s="224">
        <f t="shared" si="6"/>
        <v>10928</v>
      </c>
      <c r="P75" s="228">
        <f t="shared" si="5"/>
        <v>43712</v>
      </c>
      <c r="Q75" s="228">
        <f t="shared" si="5"/>
        <v>43752</v>
      </c>
      <c r="R75" s="15"/>
    </row>
    <row r="76" spans="14:18" x14ac:dyDescent="0.2">
      <c r="N76" s="223">
        <f t="shared" si="7"/>
        <v>5</v>
      </c>
      <c r="O76" s="224">
        <f t="shared" si="6"/>
        <v>8743</v>
      </c>
      <c r="P76" s="228">
        <f t="shared" ref="P76:Q91" si="8">P75+1</f>
        <v>43713</v>
      </c>
      <c r="Q76" s="228">
        <f t="shared" si="8"/>
        <v>43753</v>
      </c>
      <c r="R76" s="15"/>
    </row>
    <row r="77" spans="14:18" x14ac:dyDescent="0.2">
      <c r="N77" s="223">
        <f t="shared" si="7"/>
        <v>6</v>
      </c>
      <c r="O77" s="224">
        <f t="shared" si="6"/>
        <v>7286</v>
      </c>
      <c r="P77" s="228">
        <f t="shared" si="8"/>
        <v>43714</v>
      </c>
      <c r="Q77" s="228">
        <f t="shared" si="8"/>
        <v>43754</v>
      </c>
      <c r="R77" s="15"/>
    </row>
    <row r="78" spans="14:18" x14ac:dyDescent="0.2">
      <c r="N78" s="223">
        <f t="shared" si="7"/>
        <v>7</v>
      </c>
      <c r="O78" s="224">
        <f t="shared" si="6"/>
        <v>6245</v>
      </c>
      <c r="P78" s="228">
        <f t="shared" si="8"/>
        <v>43715</v>
      </c>
      <c r="Q78" s="228">
        <f t="shared" si="8"/>
        <v>43755</v>
      </c>
      <c r="R78" s="15"/>
    </row>
    <row r="79" spans="14:18" x14ac:dyDescent="0.2">
      <c r="N79" s="223">
        <f t="shared" si="7"/>
        <v>8</v>
      </c>
      <c r="O79" s="224">
        <f t="shared" si="6"/>
        <v>5465</v>
      </c>
      <c r="P79" s="228">
        <f t="shared" si="8"/>
        <v>43716</v>
      </c>
      <c r="Q79" s="228">
        <f t="shared" si="8"/>
        <v>43756</v>
      </c>
      <c r="R79" s="15"/>
    </row>
    <row r="80" spans="14:18" x14ac:dyDescent="0.2">
      <c r="N80" s="223">
        <f t="shared" si="7"/>
        <v>9</v>
      </c>
      <c r="O80" s="224">
        <f t="shared" si="6"/>
        <v>4857</v>
      </c>
      <c r="P80" s="228">
        <f t="shared" si="8"/>
        <v>43717</v>
      </c>
      <c r="Q80" s="228">
        <f t="shared" si="8"/>
        <v>43757</v>
      </c>
      <c r="R80" s="15"/>
    </row>
    <row r="81" spans="14:18" x14ac:dyDescent="0.2">
      <c r="N81" s="223">
        <f t="shared" si="7"/>
        <v>10</v>
      </c>
      <c r="O81" s="224">
        <f t="shared" si="6"/>
        <v>4372</v>
      </c>
      <c r="P81" s="228">
        <f t="shared" si="8"/>
        <v>43718</v>
      </c>
      <c r="Q81" s="228">
        <f t="shared" si="8"/>
        <v>43758</v>
      </c>
      <c r="R81" s="15"/>
    </row>
    <row r="82" spans="14:18" x14ac:dyDescent="0.2">
      <c r="N82" s="223">
        <f t="shared" si="7"/>
        <v>11</v>
      </c>
      <c r="O82" s="224">
        <f t="shared" si="6"/>
        <v>3974</v>
      </c>
      <c r="P82" s="228">
        <f t="shared" si="8"/>
        <v>43719</v>
      </c>
      <c r="Q82" s="228">
        <f t="shared" si="8"/>
        <v>43759</v>
      </c>
      <c r="R82" s="15"/>
    </row>
    <row r="83" spans="14:18" x14ac:dyDescent="0.2">
      <c r="N83" s="223">
        <f t="shared" si="7"/>
        <v>12</v>
      </c>
      <c r="O83" s="224">
        <f t="shared" si="6"/>
        <v>3643</v>
      </c>
      <c r="P83" s="228">
        <f t="shared" si="8"/>
        <v>43720</v>
      </c>
      <c r="Q83" s="228">
        <f t="shared" si="8"/>
        <v>43760</v>
      </c>
      <c r="R83" s="15"/>
    </row>
    <row r="84" spans="14:18" x14ac:dyDescent="0.2">
      <c r="N84" s="223">
        <f t="shared" si="7"/>
        <v>13</v>
      </c>
      <c r="O84" s="224">
        <f t="shared" si="6"/>
        <v>3363</v>
      </c>
      <c r="P84" s="228">
        <f t="shared" si="8"/>
        <v>43721</v>
      </c>
      <c r="Q84" s="228">
        <f t="shared" si="8"/>
        <v>43761</v>
      </c>
      <c r="R84" s="15"/>
    </row>
    <row r="85" spans="14:18" x14ac:dyDescent="0.2">
      <c r="N85" s="223">
        <f t="shared" si="7"/>
        <v>14</v>
      </c>
      <c r="O85" s="224">
        <f t="shared" si="6"/>
        <v>3123</v>
      </c>
      <c r="P85" s="228">
        <f t="shared" si="8"/>
        <v>43722</v>
      </c>
      <c r="Q85" s="228">
        <f t="shared" si="8"/>
        <v>43762</v>
      </c>
      <c r="R85" s="15"/>
    </row>
    <row r="86" spans="14:18" x14ac:dyDescent="0.2">
      <c r="N86" s="223">
        <f t="shared" si="7"/>
        <v>15</v>
      </c>
      <c r="O86" s="224">
        <f t="shared" si="6"/>
        <v>2915</v>
      </c>
      <c r="P86" s="228">
        <f t="shared" si="8"/>
        <v>43723</v>
      </c>
      <c r="Q86" s="228">
        <f t="shared" si="8"/>
        <v>43763</v>
      </c>
      <c r="R86" s="15"/>
    </row>
    <row r="87" spans="14:18" x14ac:dyDescent="0.2">
      <c r="N87" s="223">
        <f t="shared" si="7"/>
        <v>16</v>
      </c>
      <c r="O87" s="224">
        <f t="shared" si="6"/>
        <v>2733</v>
      </c>
      <c r="P87" s="228">
        <f t="shared" si="8"/>
        <v>43724</v>
      </c>
      <c r="Q87" s="228">
        <f t="shared" si="8"/>
        <v>43764</v>
      </c>
      <c r="R87" s="15"/>
    </row>
    <row r="88" spans="14:18" x14ac:dyDescent="0.2">
      <c r="N88" s="223">
        <f t="shared" si="7"/>
        <v>17</v>
      </c>
      <c r="O88" s="224">
        <f t="shared" si="6"/>
        <v>2572</v>
      </c>
      <c r="P88" s="228">
        <f t="shared" si="8"/>
        <v>43725</v>
      </c>
      <c r="Q88" s="228">
        <f t="shared" si="8"/>
        <v>43765</v>
      </c>
      <c r="R88" s="15"/>
    </row>
    <row r="89" spans="14:18" x14ac:dyDescent="0.2">
      <c r="N89" s="223">
        <f t="shared" si="7"/>
        <v>18</v>
      </c>
      <c r="O89" s="224">
        <f t="shared" si="6"/>
        <v>2429</v>
      </c>
      <c r="P89" s="228">
        <f t="shared" si="8"/>
        <v>43726</v>
      </c>
      <c r="Q89" s="228">
        <f t="shared" si="8"/>
        <v>43766</v>
      </c>
      <c r="R89" s="15"/>
    </row>
    <row r="90" spans="14:18" x14ac:dyDescent="0.2">
      <c r="N90" s="223">
        <f t="shared" si="7"/>
        <v>19</v>
      </c>
      <c r="O90" s="224">
        <f t="shared" si="6"/>
        <v>2301</v>
      </c>
      <c r="P90" s="228">
        <f t="shared" si="8"/>
        <v>43727</v>
      </c>
      <c r="Q90" s="228">
        <f t="shared" si="8"/>
        <v>43767</v>
      </c>
      <c r="R90" s="15"/>
    </row>
    <row r="91" spans="14:18" x14ac:dyDescent="0.2">
      <c r="N91" s="223">
        <f t="shared" si="7"/>
        <v>20</v>
      </c>
      <c r="O91" s="224">
        <f t="shared" si="6"/>
        <v>2186</v>
      </c>
      <c r="P91" s="228">
        <f t="shared" si="8"/>
        <v>43728</v>
      </c>
      <c r="Q91" s="228">
        <f t="shared" si="8"/>
        <v>43768</v>
      </c>
      <c r="R91" s="15"/>
    </row>
    <row r="92" spans="14:18" x14ac:dyDescent="0.2">
      <c r="N92" s="223">
        <f t="shared" si="7"/>
        <v>21</v>
      </c>
      <c r="O92" s="224">
        <f t="shared" si="6"/>
        <v>2082</v>
      </c>
      <c r="P92" s="228">
        <f t="shared" ref="P92:Q107" si="9">P91+1</f>
        <v>43729</v>
      </c>
      <c r="Q92" s="228">
        <f t="shared" si="9"/>
        <v>43769</v>
      </c>
      <c r="R92" s="15"/>
    </row>
    <row r="93" spans="14:18" x14ac:dyDescent="0.2">
      <c r="N93" s="223">
        <f t="shared" si="7"/>
        <v>22</v>
      </c>
      <c r="O93" s="224">
        <f t="shared" si="6"/>
        <v>1988</v>
      </c>
      <c r="P93" s="228">
        <f t="shared" si="9"/>
        <v>43730</v>
      </c>
      <c r="Q93" s="228">
        <f t="shared" si="9"/>
        <v>43770</v>
      </c>
      <c r="R93" s="15"/>
    </row>
    <row r="94" spans="14:18" x14ac:dyDescent="0.2">
      <c r="N94" s="223">
        <f t="shared" si="7"/>
        <v>23</v>
      </c>
      <c r="O94" s="224">
        <f t="shared" si="6"/>
        <v>1901</v>
      </c>
      <c r="P94" s="228">
        <f t="shared" si="9"/>
        <v>43731</v>
      </c>
      <c r="Q94" s="228">
        <f t="shared" si="9"/>
        <v>43771</v>
      </c>
      <c r="R94" s="15"/>
    </row>
    <row r="95" spans="14:18" x14ac:dyDescent="0.2">
      <c r="N95" s="223">
        <f t="shared" si="7"/>
        <v>24</v>
      </c>
      <c r="O95" s="224">
        <f t="shared" si="6"/>
        <v>1822</v>
      </c>
      <c r="P95" s="228">
        <f t="shared" si="9"/>
        <v>43732</v>
      </c>
      <c r="Q95" s="228">
        <f t="shared" si="9"/>
        <v>43772</v>
      </c>
      <c r="R95" s="15"/>
    </row>
    <row r="96" spans="14:18" x14ac:dyDescent="0.2">
      <c r="N96" s="223">
        <f t="shared" si="7"/>
        <v>25</v>
      </c>
      <c r="O96" s="224">
        <f t="shared" si="6"/>
        <v>1749</v>
      </c>
      <c r="P96" s="228">
        <f t="shared" si="9"/>
        <v>43733</v>
      </c>
      <c r="Q96" s="228">
        <f t="shared" si="9"/>
        <v>43773</v>
      </c>
      <c r="R96" s="15"/>
    </row>
    <row r="97" spans="14:18" x14ac:dyDescent="0.2">
      <c r="N97" s="223">
        <f t="shared" si="7"/>
        <v>26</v>
      </c>
      <c r="O97" s="224">
        <f t="shared" si="6"/>
        <v>1682</v>
      </c>
      <c r="P97" s="228">
        <f t="shared" si="9"/>
        <v>43734</v>
      </c>
      <c r="Q97" s="228">
        <f t="shared" si="9"/>
        <v>43774</v>
      </c>
      <c r="R97" s="15"/>
    </row>
    <row r="98" spans="14:18" x14ac:dyDescent="0.2">
      <c r="N98" s="223">
        <f t="shared" si="7"/>
        <v>27</v>
      </c>
      <c r="O98" s="224">
        <f t="shared" si="6"/>
        <v>1620</v>
      </c>
      <c r="P98" s="228">
        <f t="shared" si="9"/>
        <v>43735</v>
      </c>
      <c r="Q98" s="228">
        <f t="shared" si="9"/>
        <v>43775</v>
      </c>
      <c r="R98" s="15"/>
    </row>
    <row r="99" spans="14:18" x14ac:dyDescent="0.2">
      <c r="N99" s="223">
        <f t="shared" si="7"/>
        <v>28</v>
      </c>
      <c r="O99" s="224">
        <f t="shared" si="6"/>
        <v>1562</v>
      </c>
      <c r="P99" s="228">
        <f t="shared" si="9"/>
        <v>43736</v>
      </c>
      <c r="Q99" s="228">
        <f t="shared" si="9"/>
        <v>43776</v>
      </c>
      <c r="R99" s="15"/>
    </row>
    <row r="100" spans="14:18" x14ac:dyDescent="0.2">
      <c r="N100" s="223">
        <f t="shared" si="7"/>
        <v>29</v>
      </c>
      <c r="O100" s="224">
        <f t="shared" si="6"/>
        <v>1508</v>
      </c>
      <c r="P100" s="228">
        <f t="shared" si="9"/>
        <v>43737</v>
      </c>
      <c r="Q100" s="228">
        <f t="shared" si="9"/>
        <v>43777</v>
      </c>
      <c r="R100" s="15"/>
    </row>
    <row r="101" spans="14:18" x14ac:dyDescent="0.2">
      <c r="N101" s="223">
        <f t="shared" si="7"/>
        <v>30</v>
      </c>
      <c r="O101" s="224">
        <f t="shared" si="6"/>
        <v>1458</v>
      </c>
      <c r="P101" s="228">
        <f t="shared" si="9"/>
        <v>43738</v>
      </c>
      <c r="Q101" s="228">
        <f t="shared" si="9"/>
        <v>43778</v>
      </c>
      <c r="R101" s="15"/>
    </row>
    <row r="102" spans="14:18" x14ac:dyDescent="0.2">
      <c r="N102" s="223">
        <f t="shared" si="7"/>
        <v>1</v>
      </c>
      <c r="O102" s="224">
        <f t="shared" si="6"/>
        <v>43739</v>
      </c>
      <c r="P102" s="228">
        <f t="shared" si="9"/>
        <v>43739</v>
      </c>
      <c r="Q102" s="228">
        <f t="shared" si="9"/>
        <v>43779</v>
      </c>
      <c r="R102" s="15"/>
    </row>
    <row r="103" spans="14:18" x14ac:dyDescent="0.2">
      <c r="N103" s="223">
        <f t="shared" si="7"/>
        <v>2</v>
      </c>
      <c r="O103" s="224">
        <f t="shared" si="6"/>
        <v>21870</v>
      </c>
      <c r="P103" s="228">
        <f t="shared" si="9"/>
        <v>43740</v>
      </c>
      <c r="Q103" s="228">
        <f t="shared" si="9"/>
        <v>43780</v>
      </c>
      <c r="R103" s="15"/>
    </row>
    <row r="104" spans="14:18" x14ac:dyDescent="0.2">
      <c r="N104" s="223">
        <f t="shared" si="7"/>
        <v>3</v>
      </c>
      <c r="O104" s="224">
        <f t="shared" si="6"/>
        <v>14580</v>
      </c>
      <c r="P104" s="228">
        <f t="shared" si="9"/>
        <v>43741</v>
      </c>
      <c r="Q104" s="228">
        <f t="shared" si="9"/>
        <v>43781</v>
      </c>
      <c r="R104" s="15"/>
    </row>
    <row r="105" spans="14:18" x14ac:dyDescent="0.2">
      <c r="N105" s="223">
        <f t="shared" si="7"/>
        <v>4</v>
      </c>
      <c r="O105" s="224">
        <f t="shared" si="6"/>
        <v>10936</v>
      </c>
      <c r="P105" s="228">
        <f t="shared" si="9"/>
        <v>43742</v>
      </c>
      <c r="Q105" s="228">
        <f t="shared" si="9"/>
        <v>43782</v>
      </c>
      <c r="R105" s="15"/>
    </row>
    <row r="106" spans="14:18" x14ac:dyDescent="0.2">
      <c r="N106" s="223">
        <f t="shared" si="7"/>
        <v>5</v>
      </c>
      <c r="O106" s="224">
        <f t="shared" si="6"/>
        <v>8749</v>
      </c>
      <c r="P106" s="228">
        <f t="shared" si="9"/>
        <v>43743</v>
      </c>
      <c r="Q106" s="228">
        <f t="shared" si="9"/>
        <v>43783</v>
      </c>
      <c r="R106" s="15"/>
    </row>
    <row r="107" spans="14:18" x14ac:dyDescent="0.2">
      <c r="N107" s="223">
        <f t="shared" si="7"/>
        <v>6</v>
      </c>
      <c r="O107" s="224">
        <f t="shared" si="6"/>
        <v>7291</v>
      </c>
      <c r="P107" s="228">
        <f t="shared" si="9"/>
        <v>43744</v>
      </c>
      <c r="Q107" s="228">
        <f t="shared" si="9"/>
        <v>43784</v>
      </c>
      <c r="R107" s="15"/>
    </row>
    <row r="108" spans="14:18" x14ac:dyDescent="0.2">
      <c r="N108" s="223">
        <f t="shared" si="7"/>
        <v>7</v>
      </c>
      <c r="O108" s="224">
        <f t="shared" si="6"/>
        <v>6249</v>
      </c>
      <c r="P108" s="228">
        <f t="shared" ref="P108:Q123" si="10">P107+1</f>
        <v>43745</v>
      </c>
      <c r="Q108" s="228">
        <f t="shared" si="10"/>
        <v>43785</v>
      </c>
      <c r="R108" s="15"/>
    </row>
    <row r="109" spans="14:18" x14ac:dyDescent="0.2">
      <c r="N109" s="223">
        <f t="shared" si="7"/>
        <v>8</v>
      </c>
      <c r="O109" s="224">
        <f t="shared" si="6"/>
        <v>5468</v>
      </c>
      <c r="P109" s="228">
        <f t="shared" si="10"/>
        <v>43746</v>
      </c>
      <c r="Q109" s="228">
        <f t="shared" si="10"/>
        <v>43786</v>
      </c>
      <c r="R109" s="15"/>
    </row>
    <row r="110" spans="14:18" x14ac:dyDescent="0.2">
      <c r="N110" s="223">
        <f t="shared" si="7"/>
        <v>9</v>
      </c>
      <c r="O110" s="224">
        <f t="shared" si="6"/>
        <v>4861</v>
      </c>
      <c r="P110" s="228">
        <f t="shared" si="10"/>
        <v>43747</v>
      </c>
      <c r="Q110" s="228">
        <f t="shared" si="10"/>
        <v>43787</v>
      </c>
      <c r="R110" s="15"/>
    </row>
    <row r="111" spans="14:18" x14ac:dyDescent="0.2">
      <c r="N111" s="223">
        <f t="shared" si="7"/>
        <v>10</v>
      </c>
      <c r="O111" s="224">
        <f t="shared" si="6"/>
        <v>4375</v>
      </c>
      <c r="P111" s="228">
        <f t="shared" si="10"/>
        <v>43748</v>
      </c>
      <c r="Q111" s="228">
        <f t="shared" si="10"/>
        <v>43788</v>
      </c>
      <c r="R111" s="15"/>
    </row>
    <row r="112" spans="14:18" x14ac:dyDescent="0.2">
      <c r="N112" s="223">
        <f t="shared" si="7"/>
        <v>11</v>
      </c>
      <c r="O112" s="224">
        <f t="shared" si="6"/>
        <v>3977</v>
      </c>
      <c r="P112" s="228">
        <f t="shared" si="10"/>
        <v>43749</v>
      </c>
      <c r="Q112" s="228">
        <f t="shared" si="10"/>
        <v>43789</v>
      </c>
      <c r="R112" s="15"/>
    </row>
    <row r="113" spans="14:18" x14ac:dyDescent="0.2">
      <c r="N113" s="223">
        <f t="shared" si="7"/>
        <v>12</v>
      </c>
      <c r="O113" s="224">
        <f t="shared" si="6"/>
        <v>3646</v>
      </c>
      <c r="P113" s="228">
        <f t="shared" si="10"/>
        <v>43750</v>
      </c>
      <c r="Q113" s="228">
        <f t="shared" si="10"/>
        <v>43790</v>
      </c>
      <c r="R113" s="15"/>
    </row>
    <row r="114" spans="14:18" x14ac:dyDescent="0.2">
      <c r="N114" s="223">
        <f t="shared" si="7"/>
        <v>13</v>
      </c>
      <c r="O114" s="224">
        <f t="shared" si="6"/>
        <v>3365</v>
      </c>
      <c r="P114" s="228">
        <f t="shared" si="10"/>
        <v>43751</v>
      </c>
      <c r="Q114" s="228">
        <f t="shared" si="10"/>
        <v>43791</v>
      </c>
      <c r="R114" s="15"/>
    </row>
    <row r="115" spans="14:18" x14ac:dyDescent="0.2">
      <c r="N115" s="223">
        <f t="shared" si="7"/>
        <v>14</v>
      </c>
      <c r="O115" s="224">
        <f t="shared" si="6"/>
        <v>3125</v>
      </c>
      <c r="P115" s="228">
        <f t="shared" si="10"/>
        <v>43752</v>
      </c>
      <c r="Q115" s="228">
        <f t="shared" si="10"/>
        <v>43792</v>
      </c>
      <c r="R115" s="15"/>
    </row>
    <row r="116" spans="14:18" x14ac:dyDescent="0.2">
      <c r="N116" s="223">
        <f t="shared" si="7"/>
        <v>15</v>
      </c>
      <c r="O116" s="224">
        <f t="shared" si="6"/>
        <v>2917</v>
      </c>
      <c r="P116" s="228">
        <f t="shared" si="10"/>
        <v>43753</v>
      </c>
      <c r="Q116" s="228">
        <f t="shared" si="10"/>
        <v>43793</v>
      </c>
      <c r="R116" s="15"/>
    </row>
    <row r="117" spans="14:18" x14ac:dyDescent="0.2">
      <c r="N117" s="223">
        <f t="shared" si="7"/>
        <v>16</v>
      </c>
      <c r="O117" s="224">
        <f t="shared" si="6"/>
        <v>2735</v>
      </c>
      <c r="P117" s="228">
        <f t="shared" si="10"/>
        <v>43754</v>
      </c>
      <c r="Q117" s="228">
        <f t="shared" si="10"/>
        <v>43794</v>
      </c>
      <c r="R117" s="15"/>
    </row>
    <row r="118" spans="14:18" x14ac:dyDescent="0.2">
      <c r="N118" s="223">
        <f t="shared" si="7"/>
        <v>17</v>
      </c>
      <c r="O118" s="224">
        <f t="shared" si="6"/>
        <v>2574</v>
      </c>
      <c r="P118" s="228">
        <f t="shared" si="10"/>
        <v>43755</v>
      </c>
      <c r="Q118" s="228">
        <f t="shared" si="10"/>
        <v>43795</v>
      </c>
      <c r="R118" s="15"/>
    </row>
    <row r="119" spans="14:18" x14ac:dyDescent="0.2">
      <c r="N119" s="223">
        <f t="shared" si="7"/>
        <v>18</v>
      </c>
      <c r="O119" s="224">
        <f t="shared" si="6"/>
        <v>2431</v>
      </c>
      <c r="P119" s="228">
        <f t="shared" si="10"/>
        <v>43756</v>
      </c>
      <c r="Q119" s="228">
        <f t="shared" si="10"/>
        <v>43796</v>
      </c>
      <c r="R119" s="15"/>
    </row>
    <row r="120" spans="14:18" x14ac:dyDescent="0.2">
      <c r="N120" s="223">
        <f t="shared" si="7"/>
        <v>19</v>
      </c>
      <c r="O120" s="224">
        <f t="shared" si="6"/>
        <v>2303</v>
      </c>
      <c r="P120" s="228">
        <f t="shared" si="10"/>
        <v>43757</v>
      </c>
      <c r="Q120" s="228">
        <f t="shared" si="10"/>
        <v>43797</v>
      </c>
      <c r="R120" s="15"/>
    </row>
    <row r="121" spans="14:18" x14ac:dyDescent="0.2">
      <c r="N121" s="223">
        <f t="shared" si="7"/>
        <v>20</v>
      </c>
      <c r="O121" s="224">
        <f t="shared" si="6"/>
        <v>2188</v>
      </c>
      <c r="P121" s="228">
        <f t="shared" si="10"/>
        <v>43758</v>
      </c>
      <c r="Q121" s="228">
        <f t="shared" si="10"/>
        <v>43798</v>
      </c>
      <c r="R121" s="15"/>
    </row>
    <row r="122" spans="14:18" x14ac:dyDescent="0.2">
      <c r="N122" s="223">
        <f t="shared" si="7"/>
        <v>21</v>
      </c>
      <c r="O122" s="224">
        <f t="shared" si="6"/>
        <v>2084</v>
      </c>
      <c r="P122" s="228">
        <f t="shared" si="10"/>
        <v>43759</v>
      </c>
      <c r="Q122" s="228">
        <f t="shared" si="10"/>
        <v>43799</v>
      </c>
      <c r="R122" s="15"/>
    </row>
    <row r="123" spans="14:18" x14ac:dyDescent="0.2">
      <c r="N123" s="223">
        <f t="shared" si="7"/>
        <v>22</v>
      </c>
      <c r="O123" s="224">
        <f t="shared" si="6"/>
        <v>1989</v>
      </c>
      <c r="P123" s="228">
        <f t="shared" si="10"/>
        <v>43760</v>
      </c>
      <c r="Q123" s="228">
        <f t="shared" si="10"/>
        <v>43800</v>
      </c>
      <c r="R123" s="15"/>
    </row>
    <row r="124" spans="14:18" x14ac:dyDescent="0.2">
      <c r="N124" s="223">
        <f t="shared" si="7"/>
        <v>23</v>
      </c>
      <c r="O124" s="224">
        <f t="shared" si="6"/>
        <v>1903</v>
      </c>
      <c r="P124" s="228">
        <f t="shared" ref="P124:Q139" si="11">P123+1</f>
        <v>43761</v>
      </c>
      <c r="Q124" s="228">
        <f t="shared" si="11"/>
        <v>43801</v>
      </c>
      <c r="R124" s="15"/>
    </row>
    <row r="125" spans="14:18" x14ac:dyDescent="0.2">
      <c r="N125" s="223">
        <f t="shared" si="7"/>
        <v>24</v>
      </c>
      <c r="O125" s="224">
        <f t="shared" si="6"/>
        <v>1823</v>
      </c>
      <c r="P125" s="228">
        <f t="shared" si="11"/>
        <v>43762</v>
      </c>
      <c r="Q125" s="228">
        <f t="shared" si="11"/>
        <v>43802</v>
      </c>
      <c r="R125" s="15"/>
    </row>
    <row r="126" spans="14:18" x14ac:dyDescent="0.2">
      <c r="N126" s="223">
        <f t="shared" si="7"/>
        <v>25</v>
      </c>
      <c r="O126" s="224">
        <f t="shared" si="6"/>
        <v>1751</v>
      </c>
      <c r="P126" s="228">
        <f t="shared" si="11"/>
        <v>43763</v>
      </c>
      <c r="Q126" s="228">
        <f t="shared" si="11"/>
        <v>43803</v>
      </c>
      <c r="R126" s="15"/>
    </row>
    <row r="127" spans="14:18" x14ac:dyDescent="0.2">
      <c r="N127" s="223">
        <f t="shared" si="7"/>
        <v>26</v>
      </c>
      <c r="O127" s="224">
        <f t="shared" si="6"/>
        <v>1683</v>
      </c>
      <c r="P127" s="228">
        <f t="shared" si="11"/>
        <v>43764</v>
      </c>
      <c r="Q127" s="228">
        <f t="shared" si="11"/>
        <v>43804</v>
      </c>
      <c r="R127" s="15"/>
    </row>
    <row r="128" spans="14:18" x14ac:dyDescent="0.2">
      <c r="N128" s="223">
        <f t="shared" si="7"/>
        <v>27</v>
      </c>
      <c r="O128" s="224">
        <f t="shared" si="6"/>
        <v>1621</v>
      </c>
      <c r="P128" s="228">
        <f t="shared" si="11"/>
        <v>43765</v>
      </c>
      <c r="Q128" s="228">
        <f t="shared" si="11"/>
        <v>43805</v>
      </c>
      <c r="R128" s="15"/>
    </row>
    <row r="129" spans="14:18" x14ac:dyDescent="0.2">
      <c r="N129" s="223">
        <f t="shared" si="7"/>
        <v>28</v>
      </c>
      <c r="O129" s="224">
        <f t="shared" si="6"/>
        <v>1563</v>
      </c>
      <c r="P129" s="228">
        <f t="shared" si="11"/>
        <v>43766</v>
      </c>
      <c r="Q129" s="228">
        <f t="shared" si="11"/>
        <v>43806</v>
      </c>
      <c r="R129" s="15"/>
    </row>
    <row r="130" spans="14:18" x14ac:dyDescent="0.2">
      <c r="N130" s="223">
        <f t="shared" si="7"/>
        <v>29</v>
      </c>
      <c r="O130" s="224">
        <f t="shared" si="6"/>
        <v>1509</v>
      </c>
      <c r="P130" s="228">
        <f t="shared" si="11"/>
        <v>43767</v>
      </c>
      <c r="Q130" s="228">
        <f t="shared" si="11"/>
        <v>43807</v>
      </c>
      <c r="R130" s="15"/>
    </row>
    <row r="131" spans="14:18" x14ac:dyDescent="0.2">
      <c r="N131" s="223">
        <f t="shared" si="7"/>
        <v>30</v>
      </c>
      <c r="O131" s="224">
        <f t="shared" si="6"/>
        <v>1459</v>
      </c>
      <c r="P131" s="228">
        <f t="shared" si="11"/>
        <v>43768</v>
      </c>
      <c r="Q131" s="228">
        <f t="shared" si="11"/>
        <v>43808</v>
      </c>
      <c r="R131" s="15"/>
    </row>
    <row r="132" spans="14:18" x14ac:dyDescent="0.2">
      <c r="N132" s="223">
        <f t="shared" si="7"/>
        <v>31</v>
      </c>
      <c r="O132" s="224">
        <f t="shared" si="6"/>
        <v>1412</v>
      </c>
      <c r="P132" s="228">
        <f t="shared" si="11"/>
        <v>43769</v>
      </c>
      <c r="Q132" s="228">
        <f t="shared" si="11"/>
        <v>43809</v>
      </c>
      <c r="R132" s="15"/>
    </row>
    <row r="133" spans="14:18" x14ac:dyDescent="0.2">
      <c r="N133" s="223">
        <f t="shared" si="7"/>
        <v>1</v>
      </c>
      <c r="O133" s="224">
        <f t="shared" si="6"/>
        <v>43770</v>
      </c>
      <c r="P133" s="228">
        <f t="shared" si="11"/>
        <v>43770</v>
      </c>
      <c r="Q133" s="228">
        <f t="shared" si="11"/>
        <v>43810</v>
      </c>
      <c r="R133" s="15"/>
    </row>
    <row r="134" spans="14:18" x14ac:dyDescent="0.2">
      <c r="N134" s="223">
        <f t="shared" si="7"/>
        <v>2</v>
      </c>
      <c r="O134" s="224">
        <f t="shared" si="6"/>
        <v>21886</v>
      </c>
      <c r="P134" s="228">
        <f t="shared" si="11"/>
        <v>43771</v>
      </c>
      <c r="Q134" s="228">
        <f t="shared" si="11"/>
        <v>43811</v>
      </c>
      <c r="R134" s="15"/>
    </row>
    <row r="135" spans="14:18" x14ac:dyDescent="0.2">
      <c r="N135" s="223">
        <f t="shared" si="7"/>
        <v>3</v>
      </c>
      <c r="O135" s="224">
        <f t="shared" si="6"/>
        <v>14591</v>
      </c>
      <c r="P135" s="228">
        <f t="shared" si="11"/>
        <v>43772</v>
      </c>
      <c r="Q135" s="228">
        <f t="shared" si="11"/>
        <v>43812</v>
      </c>
      <c r="R135" s="15"/>
    </row>
    <row r="136" spans="14:18" x14ac:dyDescent="0.2">
      <c r="N136" s="223">
        <f t="shared" si="7"/>
        <v>4</v>
      </c>
      <c r="O136" s="224">
        <f t="shared" si="6"/>
        <v>10943</v>
      </c>
      <c r="P136" s="228">
        <f t="shared" si="11"/>
        <v>43773</v>
      </c>
      <c r="Q136" s="228">
        <f t="shared" si="11"/>
        <v>43813</v>
      </c>
      <c r="R136" s="15"/>
    </row>
    <row r="137" spans="14:18" x14ac:dyDescent="0.2">
      <c r="N137" s="223">
        <f t="shared" si="7"/>
        <v>5</v>
      </c>
      <c r="O137" s="224">
        <f t="shared" si="6"/>
        <v>8755</v>
      </c>
      <c r="P137" s="228">
        <f t="shared" si="11"/>
        <v>43774</v>
      </c>
      <c r="Q137" s="228">
        <f t="shared" si="11"/>
        <v>43814</v>
      </c>
      <c r="R137" s="15"/>
    </row>
    <row r="138" spans="14:18" x14ac:dyDescent="0.2">
      <c r="N138" s="223">
        <f t="shared" si="7"/>
        <v>6</v>
      </c>
      <c r="O138" s="224">
        <f t="shared" ref="O138:O201" si="12">ROUND(P138/N138,0)</f>
        <v>7296</v>
      </c>
      <c r="P138" s="228">
        <f t="shared" si="11"/>
        <v>43775</v>
      </c>
      <c r="Q138" s="228">
        <f t="shared" si="11"/>
        <v>43815</v>
      </c>
      <c r="R138" s="15"/>
    </row>
    <row r="139" spans="14:18" x14ac:dyDescent="0.2">
      <c r="N139" s="223">
        <f t="shared" ref="N139:N202" si="13">DAY(P139)</f>
        <v>7</v>
      </c>
      <c r="O139" s="224">
        <f t="shared" si="12"/>
        <v>6254</v>
      </c>
      <c r="P139" s="228">
        <f t="shared" si="11"/>
        <v>43776</v>
      </c>
      <c r="Q139" s="228">
        <f t="shared" si="11"/>
        <v>43816</v>
      </c>
      <c r="R139" s="15"/>
    </row>
    <row r="140" spans="14:18" x14ac:dyDescent="0.2">
      <c r="N140" s="223">
        <f t="shared" si="13"/>
        <v>8</v>
      </c>
      <c r="O140" s="224">
        <f t="shared" si="12"/>
        <v>5472</v>
      </c>
      <c r="P140" s="228">
        <f t="shared" ref="P140:Q155" si="14">P139+1</f>
        <v>43777</v>
      </c>
      <c r="Q140" s="228">
        <f t="shared" si="14"/>
        <v>43817</v>
      </c>
      <c r="R140" s="15"/>
    </row>
    <row r="141" spans="14:18" x14ac:dyDescent="0.2">
      <c r="N141" s="223">
        <f t="shared" si="13"/>
        <v>9</v>
      </c>
      <c r="O141" s="224">
        <f t="shared" si="12"/>
        <v>4864</v>
      </c>
      <c r="P141" s="228">
        <f t="shared" si="14"/>
        <v>43778</v>
      </c>
      <c r="Q141" s="228">
        <f t="shared" si="14"/>
        <v>43818</v>
      </c>
      <c r="R141" s="15"/>
    </row>
    <row r="142" spans="14:18" x14ac:dyDescent="0.2">
      <c r="N142" s="223">
        <f t="shared" si="13"/>
        <v>10</v>
      </c>
      <c r="O142" s="224">
        <f t="shared" si="12"/>
        <v>4378</v>
      </c>
      <c r="P142" s="228">
        <f t="shared" si="14"/>
        <v>43779</v>
      </c>
      <c r="Q142" s="228">
        <f t="shared" si="14"/>
        <v>43819</v>
      </c>
      <c r="R142" s="15"/>
    </row>
    <row r="143" spans="14:18" x14ac:dyDescent="0.2">
      <c r="N143" s="223">
        <f t="shared" si="13"/>
        <v>11</v>
      </c>
      <c r="O143" s="224">
        <f t="shared" si="12"/>
        <v>3980</v>
      </c>
      <c r="P143" s="228">
        <f t="shared" si="14"/>
        <v>43780</v>
      </c>
      <c r="Q143" s="228">
        <f t="shared" si="14"/>
        <v>43820</v>
      </c>
      <c r="R143" s="15"/>
    </row>
    <row r="144" spans="14:18" x14ac:dyDescent="0.2">
      <c r="N144" s="223">
        <f t="shared" si="13"/>
        <v>12</v>
      </c>
      <c r="O144" s="224">
        <f t="shared" si="12"/>
        <v>3648</v>
      </c>
      <c r="P144" s="228">
        <f t="shared" si="14"/>
        <v>43781</v>
      </c>
      <c r="Q144" s="228">
        <f t="shared" si="14"/>
        <v>43821</v>
      </c>
      <c r="R144" s="15"/>
    </row>
    <row r="145" spans="14:18" x14ac:dyDescent="0.2">
      <c r="N145" s="223">
        <f t="shared" si="13"/>
        <v>13</v>
      </c>
      <c r="O145" s="224">
        <f t="shared" si="12"/>
        <v>3368</v>
      </c>
      <c r="P145" s="228">
        <f t="shared" si="14"/>
        <v>43782</v>
      </c>
      <c r="Q145" s="228">
        <f t="shared" si="14"/>
        <v>43822</v>
      </c>
      <c r="R145" s="15"/>
    </row>
    <row r="146" spans="14:18" x14ac:dyDescent="0.2">
      <c r="N146" s="223">
        <f t="shared" si="13"/>
        <v>14</v>
      </c>
      <c r="O146" s="224">
        <f t="shared" si="12"/>
        <v>3127</v>
      </c>
      <c r="P146" s="228">
        <f t="shared" si="14"/>
        <v>43783</v>
      </c>
      <c r="Q146" s="228">
        <f t="shared" si="14"/>
        <v>43823</v>
      </c>
      <c r="R146" s="15"/>
    </row>
    <row r="147" spans="14:18" x14ac:dyDescent="0.2">
      <c r="N147" s="223">
        <f t="shared" si="13"/>
        <v>15</v>
      </c>
      <c r="O147" s="224">
        <f t="shared" si="12"/>
        <v>2919</v>
      </c>
      <c r="P147" s="228">
        <f t="shared" si="14"/>
        <v>43784</v>
      </c>
      <c r="Q147" s="228">
        <f t="shared" si="14"/>
        <v>43824</v>
      </c>
      <c r="R147" s="15"/>
    </row>
    <row r="148" spans="14:18" x14ac:dyDescent="0.2">
      <c r="N148" s="223">
        <f t="shared" si="13"/>
        <v>16</v>
      </c>
      <c r="O148" s="224">
        <f t="shared" si="12"/>
        <v>2737</v>
      </c>
      <c r="P148" s="228">
        <f t="shared" si="14"/>
        <v>43785</v>
      </c>
      <c r="Q148" s="228">
        <f t="shared" si="14"/>
        <v>43825</v>
      </c>
      <c r="R148" s="15"/>
    </row>
    <row r="149" spans="14:18" x14ac:dyDescent="0.2">
      <c r="N149" s="223">
        <f t="shared" si="13"/>
        <v>17</v>
      </c>
      <c r="O149" s="224">
        <f t="shared" si="12"/>
        <v>2576</v>
      </c>
      <c r="P149" s="228">
        <f t="shared" si="14"/>
        <v>43786</v>
      </c>
      <c r="Q149" s="228">
        <f t="shared" si="14"/>
        <v>43826</v>
      </c>
      <c r="R149" s="15"/>
    </row>
    <row r="150" spans="14:18" x14ac:dyDescent="0.2">
      <c r="N150" s="223">
        <f t="shared" si="13"/>
        <v>18</v>
      </c>
      <c r="O150" s="224">
        <f t="shared" si="12"/>
        <v>2433</v>
      </c>
      <c r="P150" s="228">
        <f t="shared" si="14"/>
        <v>43787</v>
      </c>
      <c r="Q150" s="228">
        <f t="shared" si="14"/>
        <v>43827</v>
      </c>
      <c r="R150" s="15"/>
    </row>
    <row r="151" spans="14:18" x14ac:dyDescent="0.2">
      <c r="N151" s="223">
        <f t="shared" si="13"/>
        <v>19</v>
      </c>
      <c r="O151" s="224">
        <f t="shared" si="12"/>
        <v>2305</v>
      </c>
      <c r="P151" s="228">
        <f t="shared" si="14"/>
        <v>43788</v>
      </c>
      <c r="Q151" s="228">
        <f t="shared" si="14"/>
        <v>43828</v>
      </c>
      <c r="R151" s="15"/>
    </row>
    <row r="152" spans="14:18" x14ac:dyDescent="0.2">
      <c r="N152" s="223">
        <f t="shared" si="13"/>
        <v>20</v>
      </c>
      <c r="O152" s="224">
        <f t="shared" si="12"/>
        <v>2189</v>
      </c>
      <c r="P152" s="228">
        <f t="shared" si="14"/>
        <v>43789</v>
      </c>
      <c r="Q152" s="228">
        <f t="shared" si="14"/>
        <v>43829</v>
      </c>
      <c r="R152" s="15"/>
    </row>
    <row r="153" spans="14:18" x14ac:dyDescent="0.2">
      <c r="N153" s="223">
        <f t="shared" si="13"/>
        <v>21</v>
      </c>
      <c r="O153" s="224">
        <f t="shared" si="12"/>
        <v>2085</v>
      </c>
      <c r="P153" s="228">
        <f t="shared" si="14"/>
        <v>43790</v>
      </c>
      <c r="Q153" s="228">
        <f t="shared" si="14"/>
        <v>43830</v>
      </c>
      <c r="R153" s="15"/>
    </row>
    <row r="154" spans="14:18" x14ac:dyDescent="0.2">
      <c r="N154" s="223">
        <f t="shared" si="13"/>
        <v>22</v>
      </c>
      <c r="O154" s="224">
        <f t="shared" si="12"/>
        <v>1991</v>
      </c>
      <c r="P154" s="228">
        <f t="shared" si="14"/>
        <v>43791</v>
      </c>
      <c r="Q154" s="228">
        <f t="shared" si="14"/>
        <v>43831</v>
      </c>
      <c r="R154" s="15"/>
    </row>
    <row r="155" spans="14:18" x14ac:dyDescent="0.2">
      <c r="N155" s="223">
        <f t="shared" si="13"/>
        <v>23</v>
      </c>
      <c r="O155" s="224">
        <f t="shared" si="12"/>
        <v>1904</v>
      </c>
      <c r="P155" s="228">
        <f t="shared" si="14"/>
        <v>43792</v>
      </c>
      <c r="Q155" s="228">
        <f t="shared" si="14"/>
        <v>43832</v>
      </c>
      <c r="R155" s="15"/>
    </row>
    <row r="156" spans="14:18" x14ac:dyDescent="0.2">
      <c r="N156" s="223">
        <f t="shared" si="13"/>
        <v>24</v>
      </c>
      <c r="O156" s="224">
        <f t="shared" si="12"/>
        <v>1825</v>
      </c>
      <c r="P156" s="228">
        <f t="shared" ref="P156:Q171" si="15">P155+1</f>
        <v>43793</v>
      </c>
      <c r="Q156" s="228">
        <f t="shared" si="15"/>
        <v>43833</v>
      </c>
      <c r="R156" s="15"/>
    </row>
    <row r="157" spans="14:18" x14ac:dyDescent="0.2">
      <c r="N157" s="223">
        <f t="shared" si="13"/>
        <v>25</v>
      </c>
      <c r="O157" s="224">
        <f t="shared" si="12"/>
        <v>1752</v>
      </c>
      <c r="P157" s="228">
        <f t="shared" si="15"/>
        <v>43794</v>
      </c>
      <c r="Q157" s="228">
        <f t="shared" si="15"/>
        <v>43834</v>
      </c>
      <c r="R157" s="15"/>
    </row>
    <row r="158" spans="14:18" x14ac:dyDescent="0.2">
      <c r="N158" s="223">
        <f t="shared" si="13"/>
        <v>26</v>
      </c>
      <c r="O158" s="224">
        <f t="shared" si="12"/>
        <v>1684</v>
      </c>
      <c r="P158" s="228">
        <f t="shared" si="15"/>
        <v>43795</v>
      </c>
      <c r="Q158" s="228">
        <f t="shared" si="15"/>
        <v>43835</v>
      </c>
      <c r="R158" s="15"/>
    </row>
    <row r="159" spans="14:18" x14ac:dyDescent="0.2">
      <c r="N159" s="223">
        <f t="shared" si="13"/>
        <v>27</v>
      </c>
      <c r="O159" s="224">
        <f t="shared" si="12"/>
        <v>1622</v>
      </c>
      <c r="P159" s="228">
        <f t="shared" si="15"/>
        <v>43796</v>
      </c>
      <c r="Q159" s="228">
        <f t="shared" si="15"/>
        <v>43836</v>
      </c>
      <c r="R159" s="15"/>
    </row>
    <row r="160" spans="14:18" x14ac:dyDescent="0.2">
      <c r="N160" s="223">
        <f t="shared" si="13"/>
        <v>28</v>
      </c>
      <c r="O160" s="224">
        <f t="shared" si="12"/>
        <v>1564</v>
      </c>
      <c r="P160" s="228">
        <f t="shared" si="15"/>
        <v>43797</v>
      </c>
      <c r="Q160" s="228">
        <f t="shared" si="15"/>
        <v>43837</v>
      </c>
      <c r="R160" s="15"/>
    </row>
    <row r="161" spans="14:18" x14ac:dyDescent="0.2">
      <c r="N161" s="223">
        <f t="shared" si="13"/>
        <v>29</v>
      </c>
      <c r="O161" s="224">
        <f t="shared" si="12"/>
        <v>1510</v>
      </c>
      <c r="P161" s="228">
        <f t="shared" si="15"/>
        <v>43798</v>
      </c>
      <c r="Q161" s="228">
        <f t="shared" si="15"/>
        <v>43838</v>
      </c>
      <c r="R161" s="15"/>
    </row>
    <row r="162" spans="14:18" x14ac:dyDescent="0.2">
      <c r="N162" s="223">
        <f t="shared" si="13"/>
        <v>30</v>
      </c>
      <c r="O162" s="224">
        <f t="shared" si="12"/>
        <v>1460</v>
      </c>
      <c r="P162" s="228">
        <f t="shared" si="15"/>
        <v>43799</v>
      </c>
      <c r="Q162" s="228">
        <f t="shared" si="15"/>
        <v>43839</v>
      </c>
      <c r="R162" s="15"/>
    </row>
    <row r="163" spans="14:18" x14ac:dyDescent="0.2">
      <c r="N163" s="223">
        <f t="shared" si="13"/>
        <v>1</v>
      </c>
      <c r="O163" s="224">
        <f t="shared" si="12"/>
        <v>43800</v>
      </c>
      <c r="P163" s="228">
        <f t="shared" si="15"/>
        <v>43800</v>
      </c>
      <c r="Q163" s="228">
        <f t="shared" si="15"/>
        <v>43840</v>
      </c>
      <c r="R163" s="15"/>
    </row>
    <row r="164" spans="14:18" x14ac:dyDescent="0.2">
      <c r="N164" s="223">
        <f t="shared" si="13"/>
        <v>2</v>
      </c>
      <c r="O164" s="224">
        <f t="shared" si="12"/>
        <v>21901</v>
      </c>
      <c r="P164" s="228">
        <f t="shared" si="15"/>
        <v>43801</v>
      </c>
      <c r="Q164" s="228">
        <f t="shared" si="15"/>
        <v>43841</v>
      </c>
      <c r="R164" s="15"/>
    </row>
    <row r="165" spans="14:18" x14ac:dyDescent="0.2">
      <c r="N165" s="223">
        <f t="shared" si="13"/>
        <v>3</v>
      </c>
      <c r="O165" s="224">
        <f t="shared" si="12"/>
        <v>14601</v>
      </c>
      <c r="P165" s="228">
        <f t="shared" si="15"/>
        <v>43802</v>
      </c>
      <c r="Q165" s="228">
        <f t="shared" si="15"/>
        <v>43842</v>
      </c>
      <c r="R165" s="15"/>
    </row>
    <row r="166" spans="14:18" x14ac:dyDescent="0.2">
      <c r="N166" s="223">
        <f t="shared" si="13"/>
        <v>4</v>
      </c>
      <c r="O166" s="224">
        <f t="shared" si="12"/>
        <v>10951</v>
      </c>
      <c r="P166" s="228">
        <f t="shared" si="15"/>
        <v>43803</v>
      </c>
      <c r="Q166" s="228">
        <f t="shared" si="15"/>
        <v>43843</v>
      </c>
      <c r="R166" s="15"/>
    </row>
    <row r="167" spans="14:18" x14ac:dyDescent="0.2">
      <c r="N167" s="223">
        <f t="shared" si="13"/>
        <v>5</v>
      </c>
      <c r="O167" s="224">
        <f t="shared" si="12"/>
        <v>8761</v>
      </c>
      <c r="P167" s="228">
        <f t="shared" si="15"/>
        <v>43804</v>
      </c>
      <c r="Q167" s="228">
        <f t="shared" si="15"/>
        <v>43844</v>
      </c>
      <c r="R167" s="15"/>
    </row>
    <row r="168" spans="14:18" x14ac:dyDescent="0.2">
      <c r="N168" s="223">
        <f t="shared" si="13"/>
        <v>6</v>
      </c>
      <c r="O168" s="224">
        <f t="shared" si="12"/>
        <v>7301</v>
      </c>
      <c r="P168" s="228">
        <f t="shared" si="15"/>
        <v>43805</v>
      </c>
      <c r="Q168" s="228">
        <f t="shared" si="15"/>
        <v>43845</v>
      </c>
      <c r="R168" s="15"/>
    </row>
    <row r="169" spans="14:18" x14ac:dyDescent="0.2">
      <c r="N169" s="223">
        <f t="shared" si="13"/>
        <v>7</v>
      </c>
      <c r="O169" s="224">
        <f t="shared" si="12"/>
        <v>6258</v>
      </c>
      <c r="P169" s="228">
        <f t="shared" si="15"/>
        <v>43806</v>
      </c>
      <c r="Q169" s="228">
        <f t="shared" si="15"/>
        <v>43846</v>
      </c>
      <c r="R169" s="15"/>
    </row>
    <row r="170" spans="14:18" x14ac:dyDescent="0.2">
      <c r="N170" s="223">
        <f t="shared" si="13"/>
        <v>8</v>
      </c>
      <c r="O170" s="224">
        <f t="shared" si="12"/>
        <v>5476</v>
      </c>
      <c r="P170" s="228">
        <f t="shared" si="15"/>
        <v>43807</v>
      </c>
      <c r="Q170" s="228">
        <f t="shared" si="15"/>
        <v>43847</v>
      </c>
      <c r="R170" s="15"/>
    </row>
    <row r="171" spans="14:18" x14ac:dyDescent="0.2">
      <c r="N171" s="223">
        <f t="shared" si="13"/>
        <v>9</v>
      </c>
      <c r="O171" s="224">
        <f t="shared" si="12"/>
        <v>4868</v>
      </c>
      <c r="P171" s="228">
        <f t="shared" si="15"/>
        <v>43808</v>
      </c>
      <c r="Q171" s="228">
        <f t="shared" si="15"/>
        <v>43848</v>
      </c>
      <c r="R171" s="15"/>
    </row>
    <row r="172" spans="14:18" x14ac:dyDescent="0.2">
      <c r="N172" s="223">
        <f t="shared" si="13"/>
        <v>10</v>
      </c>
      <c r="O172" s="224">
        <f t="shared" si="12"/>
        <v>4381</v>
      </c>
      <c r="P172" s="228">
        <f t="shared" ref="P172:Q187" si="16">P171+1</f>
        <v>43809</v>
      </c>
      <c r="Q172" s="228">
        <f t="shared" si="16"/>
        <v>43849</v>
      </c>
      <c r="R172" s="15"/>
    </row>
    <row r="173" spans="14:18" x14ac:dyDescent="0.2">
      <c r="N173" s="223">
        <f t="shared" si="13"/>
        <v>11</v>
      </c>
      <c r="O173" s="224">
        <f t="shared" si="12"/>
        <v>3983</v>
      </c>
      <c r="P173" s="228">
        <f t="shared" si="16"/>
        <v>43810</v>
      </c>
      <c r="Q173" s="228">
        <f t="shared" si="16"/>
        <v>43850</v>
      </c>
      <c r="R173" s="15"/>
    </row>
    <row r="174" spans="14:18" x14ac:dyDescent="0.2">
      <c r="N174" s="223">
        <f t="shared" si="13"/>
        <v>12</v>
      </c>
      <c r="O174" s="224">
        <f t="shared" si="12"/>
        <v>3651</v>
      </c>
      <c r="P174" s="228">
        <f t="shared" si="16"/>
        <v>43811</v>
      </c>
      <c r="Q174" s="228">
        <f t="shared" si="16"/>
        <v>43851</v>
      </c>
      <c r="R174" s="15"/>
    </row>
    <row r="175" spans="14:18" x14ac:dyDescent="0.2">
      <c r="N175" s="223">
        <f t="shared" si="13"/>
        <v>13</v>
      </c>
      <c r="O175" s="224">
        <f t="shared" si="12"/>
        <v>3370</v>
      </c>
      <c r="P175" s="228">
        <f t="shared" si="16"/>
        <v>43812</v>
      </c>
      <c r="Q175" s="228">
        <f t="shared" si="16"/>
        <v>43852</v>
      </c>
      <c r="R175" s="15"/>
    </row>
    <row r="176" spans="14:18" x14ac:dyDescent="0.2">
      <c r="N176" s="223">
        <f t="shared" si="13"/>
        <v>14</v>
      </c>
      <c r="O176" s="224">
        <f t="shared" si="12"/>
        <v>3130</v>
      </c>
      <c r="P176" s="228">
        <f t="shared" si="16"/>
        <v>43813</v>
      </c>
      <c r="Q176" s="228">
        <f t="shared" si="16"/>
        <v>43853</v>
      </c>
      <c r="R176" s="15"/>
    </row>
    <row r="177" spans="14:18" x14ac:dyDescent="0.2">
      <c r="N177" s="223">
        <f t="shared" si="13"/>
        <v>15</v>
      </c>
      <c r="O177" s="224">
        <f t="shared" si="12"/>
        <v>2921</v>
      </c>
      <c r="P177" s="228">
        <f t="shared" si="16"/>
        <v>43814</v>
      </c>
      <c r="Q177" s="228">
        <f t="shared" si="16"/>
        <v>43854</v>
      </c>
      <c r="R177" s="15"/>
    </row>
    <row r="178" spans="14:18" x14ac:dyDescent="0.2">
      <c r="N178" s="223">
        <f t="shared" si="13"/>
        <v>16</v>
      </c>
      <c r="O178" s="224">
        <f t="shared" si="12"/>
        <v>2738</v>
      </c>
      <c r="P178" s="228">
        <f t="shared" si="16"/>
        <v>43815</v>
      </c>
      <c r="Q178" s="228">
        <f t="shared" si="16"/>
        <v>43855</v>
      </c>
      <c r="R178" s="15"/>
    </row>
    <row r="179" spans="14:18" x14ac:dyDescent="0.2">
      <c r="N179" s="223">
        <f t="shared" si="13"/>
        <v>17</v>
      </c>
      <c r="O179" s="224">
        <f t="shared" si="12"/>
        <v>2577</v>
      </c>
      <c r="P179" s="228">
        <f t="shared" si="16"/>
        <v>43816</v>
      </c>
      <c r="Q179" s="228">
        <f t="shared" si="16"/>
        <v>43856</v>
      </c>
      <c r="R179" s="15"/>
    </row>
    <row r="180" spans="14:18" x14ac:dyDescent="0.2">
      <c r="N180" s="223">
        <f t="shared" si="13"/>
        <v>18</v>
      </c>
      <c r="O180" s="224">
        <f t="shared" si="12"/>
        <v>2434</v>
      </c>
      <c r="P180" s="228">
        <f t="shared" si="16"/>
        <v>43817</v>
      </c>
      <c r="Q180" s="228">
        <f t="shared" si="16"/>
        <v>43857</v>
      </c>
      <c r="R180" s="15"/>
    </row>
    <row r="181" spans="14:18" x14ac:dyDescent="0.2">
      <c r="N181" s="223">
        <f t="shared" si="13"/>
        <v>19</v>
      </c>
      <c r="O181" s="224">
        <f t="shared" si="12"/>
        <v>2306</v>
      </c>
      <c r="P181" s="228">
        <f t="shared" si="16"/>
        <v>43818</v>
      </c>
      <c r="Q181" s="228">
        <f t="shared" si="16"/>
        <v>43858</v>
      </c>
      <c r="R181" s="15"/>
    </row>
    <row r="182" spans="14:18" x14ac:dyDescent="0.2">
      <c r="N182" s="223">
        <f t="shared" si="13"/>
        <v>20</v>
      </c>
      <c r="O182" s="224">
        <f t="shared" si="12"/>
        <v>2191</v>
      </c>
      <c r="P182" s="228">
        <f t="shared" si="16"/>
        <v>43819</v>
      </c>
      <c r="Q182" s="228">
        <f t="shared" si="16"/>
        <v>43859</v>
      </c>
      <c r="R182" s="15"/>
    </row>
    <row r="183" spans="14:18" x14ac:dyDescent="0.2">
      <c r="N183" s="223">
        <f t="shared" si="13"/>
        <v>21</v>
      </c>
      <c r="O183" s="224">
        <f t="shared" si="12"/>
        <v>2087</v>
      </c>
      <c r="P183" s="228">
        <f t="shared" si="16"/>
        <v>43820</v>
      </c>
      <c r="Q183" s="228">
        <f t="shared" si="16"/>
        <v>43860</v>
      </c>
      <c r="R183" s="15"/>
    </row>
    <row r="184" spans="14:18" x14ac:dyDescent="0.2">
      <c r="N184" s="223">
        <f t="shared" si="13"/>
        <v>22</v>
      </c>
      <c r="O184" s="224">
        <f t="shared" si="12"/>
        <v>1992</v>
      </c>
      <c r="P184" s="228">
        <f t="shared" si="16"/>
        <v>43821</v>
      </c>
      <c r="Q184" s="228">
        <f t="shared" si="16"/>
        <v>43861</v>
      </c>
      <c r="R184" s="15"/>
    </row>
    <row r="185" spans="14:18" x14ac:dyDescent="0.2">
      <c r="N185" s="223">
        <f t="shared" si="13"/>
        <v>23</v>
      </c>
      <c r="O185" s="224">
        <f t="shared" si="12"/>
        <v>1905</v>
      </c>
      <c r="P185" s="228">
        <f t="shared" si="16"/>
        <v>43822</v>
      </c>
      <c r="Q185" s="228">
        <f t="shared" si="16"/>
        <v>43862</v>
      </c>
      <c r="R185" s="15"/>
    </row>
    <row r="186" spans="14:18" x14ac:dyDescent="0.2">
      <c r="N186" s="223">
        <f t="shared" si="13"/>
        <v>24</v>
      </c>
      <c r="O186" s="224">
        <f t="shared" si="12"/>
        <v>1826</v>
      </c>
      <c r="P186" s="228">
        <f t="shared" si="16"/>
        <v>43823</v>
      </c>
      <c r="Q186" s="228">
        <f t="shared" si="16"/>
        <v>43863</v>
      </c>
      <c r="R186" s="15"/>
    </row>
    <row r="187" spans="14:18" x14ac:dyDescent="0.2">
      <c r="N187" s="223">
        <f t="shared" si="13"/>
        <v>25</v>
      </c>
      <c r="O187" s="224">
        <f t="shared" si="12"/>
        <v>1753</v>
      </c>
      <c r="P187" s="228">
        <f t="shared" si="16"/>
        <v>43824</v>
      </c>
      <c r="Q187" s="228">
        <f t="shared" si="16"/>
        <v>43864</v>
      </c>
      <c r="R187" s="15"/>
    </row>
    <row r="188" spans="14:18" x14ac:dyDescent="0.2">
      <c r="N188" s="223">
        <f t="shared" si="13"/>
        <v>26</v>
      </c>
      <c r="O188" s="224">
        <f t="shared" si="12"/>
        <v>1686</v>
      </c>
      <c r="P188" s="228">
        <f t="shared" ref="P188:Q203" si="17">P187+1</f>
        <v>43825</v>
      </c>
      <c r="Q188" s="228">
        <f t="shared" si="17"/>
        <v>43865</v>
      </c>
      <c r="R188" s="15"/>
    </row>
    <row r="189" spans="14:18" x14ac:dyDescent="0.2">
      <c r="N189" s="223">
        <f t="shared" si="13"/>
        <v>27</v>
      </c>
      <c r="O189" s="224">
        <f t="shared" si="12"/>
        <v>1623</v>
      </c>
      <c r="P189" s="228">
        <f t="shared" si="17"/>
        <v>43826</v>
      </c>
      <c r="Q189" s="228">
        <f t="shared" si="17"/>
        <v>43866</v>
      </c>
      <c r="R189" s="15"/>
    </row>
    <row r="190" spans="14:18" x14ac:dyDescent="0.2">
      <c r="N190" s="223">
        <f t="shared" si="13"/>
        <v>28</v>
      </c>
      <c r="O190" s="224">
        <f t="shared" si="12"/>
        <v>1565</v>
      </c>
      <c r="P190" s="228">
        <f t="shared" si="17"/>
        <v>43827</v>
      </c>
      <c r="Q190" s="228">
        <f t="shared" si="17"/>
        <v>43867</v>
      </c>
      <c r="R190" s="15"/>
    </row>
    <row r="191" spans="14:18" x14ac:dyDescent="0.2">
      <c r="N191" s="223">
        <f t="shared" si="13"/>
        <v>29</v>
      </c>
      <c r="O191" s="224">
        <f t="shared" si="12"/>
        <v>1511</v>
      </c>
      <c r="P191" s="228">
        <f t="shared" si="17"/>
        <v>43828</v>
      </c>
      <c r="Q191" s="228">
        <f t="shared" si="17"/>
        <v>43868</v>
      </c>
      <c r="R191" s="15"/>
    </row>
    <row r="192" spans="14:18" x14ac:dyDescent="0.2">
      <c r="N192" s="223">
        <f t="shared" si="13"/>
        <v>30</v>
      </c>
      <c r="O192" s="224">
        <f t="shared" si="12"/>
        <v>1461</v>
      </c>
      <c r="P192" s="228">
        <f t="shared" si="17"/>
        <v>43829</v>
      </c>
      <c r="Q192" s="228">
        <f t="shared" si="17"/>
        <v>43869</v>
      </c>
      <c r="R192" s="15"/>
    </row>
    <row r="193" spans="14:18" x14ac:dyDescent="0.2">
      <c r="N193" s="223">
        <f t="shared" si="13"/>
        <v>31</v>
      </c>
      <c r="O193" s="224">
        <f t="shared" si="12"/>
        <v>1414</v>
      </c>
      <c r="P193" s="228">
        <f t="shared" si="17"/>
        <v>43830</v>
      </c>
      <c r="Q193" s="228">
        <f t="shared" si="17"/>
        <v>43870</v>
      </c>
      <c r="R193" s="15"/>
    </row>
    <row r="194" spans="14:18" x14ac:dyDescent="0.2">
      <c r="N194" s="223">
        <f t="shared" si="13"/>
        <v>1</v>
      </c>
      <c r="O194" s="224">
        <f t="shared" si="12"/>
        <v>43831</v>
      </c>
      <c r="P194" s="228">
        <f t="shared" si="17"/>
        <v>43831</v>
      </c>
      <c r="Q194" s="228">
        <f t="shared" si="17"/>
        <v>43871</v>
      </c>
      <c r="R194" s="15"/>
    </row>
    <row r="195" spans="14:18" x14ac:dyDescent="0.2">
      <c r="N195" s="223">
        <f t="shared" si="13"/>
        <v>2</v>
      </c>
      <c r="O195" s="224">
        <f t="shared" si="12"/>
        <v>21916</v>
      </c>
      <c r="P195" s="228">
        <f t="shared" si="17"/>
        <v>43832</v>
      </c>
      <c r="Q195" s="228">
        <f t="shared" si="17"/>
        <v>43872</v>
      </c>
      <c r="R195" s="15"/>
    </row>
    <row r="196" spans="14:18" x14ac:dyDescent="0.2">
      <c r="N196" s="223">
        <f t="shared" si="13"/>
        <v>3</v>
      </c>
      <c r="O196" s="224">
        <f t="shared" si="12"/>
        <v>14611</v>
      </c>
      <c r="P196" s="228">
        <f t="shared" si="17"/>
        <v>43833</v>
      </c>
      <c r="Q196" s="228">
        <f t="shared" si="17"/>
        <v>43873</v>
      </c>
      <c r="R196" s="15"/>
    </row>
    <row r="197" spans="14:18" x14ac:dyDescent="0.2">
      <c r="N197" s="223">
        <f t="shared" si="13"/>
        <v>4</v>
      </c>
      <c r="O197" s="224">
        <f t="shared" si="12"/>
        <v>10959</v>
      </c>
      <c r="P197" s="228">
        <f t="shared" si="17"/>
        <v>43834</v>
      </c>
      <c r="Q197" s="228">
        <f t="shared" si="17"/>
        <v>43874</v>
      </c>
      <c r="R197" s="15"/>
    </row>
    <row r="198" spans="14:18" x14ac:dyDescent="0.2">
      <c r="N198" s="223">
        <f t="shared" si="13"/>
        <v>5</v>
      </c>
      <c r="O198" s="224">
        <f t="shared" si="12"/>
        <v>8767</v>
      </c>
      <c r="P198" s="228">
        <f t="shared" si="17"/>
        <v>43835</v>
      </c>
      <c r="Q198" s="228">
        <f t="shared" si="17"/>
        <v>43875</v>
      </c>
      <c r="R198" s="15"/>
    </row>
    <row r="199" spans="14:18" x14ac:dyDescent="0.2">
      <c r="N199" s="223">
        <f t="shared" si="13"/>
        <v>6</v>
      </c>
      <c r="O199" s="224">
        <f t="shared" si="12"/>
        <v>7306</v>
      </c>
      <c r="P199" s="228">
        <f t="shared" si="17"/>
        <v>43836</v>
      </c>
      <c r="Q199" s="228">
        <f t="shared" si="17"/>
        <v>43876</v>
      </c>
      <c r="R199" s="15"/>
    </row>
    <row r="200" spans="14:18" x14ac:dyDescent="0.2">
      <c r="N200" s="223">
        <f t="shared" si="13"/>
        <v>7</v>
      </c>
      <c r="O200" s="224">
        <f t="shared" si="12"/>
        <v>6262</v>
      </c>
      <c r="P200" s="228">
        <f t="shared" si="17"/>
        <v>43837</v>
      </c>
      <c r="Q200" s="228">
        <f t="shared" si="17"/>
        <v>43877</v>
      </c>
      <c r="R200" s="15"/>
    </row>
    <row r="201" spans="14:18" x14ac:dyDescent="0.2">
      <c r="N201" s="223">
        <f t="shared" si="13"/>
        <v>8</v>
      </c>
      <c r="O201" s="224">
        <f t="shared" si="12"/>
        <v>5480</v>
      </c>
      <c r="P201" s="228">
        <f t="shared" si="17"/>
        <v>43838</v>
      </c>
      <c r="Q201" s="228">
        <f t="shared" si="17"/>
        <v>43878</v>
      </c>
      <c r="R201" s="15"/>
    </row>
    <row r="202" spans="14:18" x14ac:dyDescent="0.2">
      <c r="N202" s="223">
        <f t="shared" si="13"/>
        <v>9</v>
      </c>
      <c r="O202" s="224">
        <f t="shared" ref="O202:O265" si="18">ROUND(P202/N202,0)</f>
        <v>4871</v>
      </c>
      <c r="P202" s="228">
        <f t="shared" si="17"/>
        <v>43839</v>
      </c>
      <c r="Q202" s="228">
        <f t="shared" si="17"/>
        <v>43879</v>
      </c>
      <c r="R202" s="15"/>
    </row>
    <row r="203" spans="14:18" x14ac:dyDescent="0.2">
      <c r="N203" s="223">
        <f t="shared" ref="N203:N266" si="19">DAY(P203)</f>
        <v>10</v>
      </c>
      <c r="O203" s="224">
        <f t="shared" si="18"/>
        <v>4384</v>
      </c>
      <c r="P203" s="228">
        <f t="shared" si="17"/>
        <v>43840</v>
      </c>
      <c r="Q203" s="228">
        <f t="shared" si="17"/>
        <v>43880</v>
      </c>
      <c r="R203" s="15"/>
    </row>
    <row r="204" spans="14:18" x14ac:dyDescent="0.2">
      <c r="N204" s="223">
        <f t="shared" si="19"/>
        <v>11</v>
      </c>
      <c r="O204" s="224">
        <f t="shared" si="18"/>
        <v>3986</v>
      </c>
      <c r="P204" s="228">
        <f t="shared" ref="P204:Q219" si="20">P203+1</f>
        <v>43841</v>
      </c>
      <c r="Q204" s="228">
        <f t="shared" si="20"/>
        <v>43881</v>
      </c>
      <c r="R204" s="15"/>
    </row>
    <row r="205" spans="14:18" x14ac:dyDescent="0.2">
      <c r="N205" s="223">
        <f t="shared" si="19"/>
        <v>12</v>
      </c>
      <c r="O205" s="224">
        <f t="shared" si="18"/>
        <v>3654</v>
      </c>
      <c r="P205" s="228">
        <f t="shared" si="20"/>
        <v>43842</v>
      </c>
      <c r="Q205" s="228">
        <f t="shared" si="20"/>
        <v>43882</v>
      </c>
      <c r="R205" s="15"/>
    </row>
    <row r="206" spans="14:18" x14ac:dyDescent="0.2">
      <c r="N206" s="223">
        <f t="shared" si="19"/>
        <v>13</v>
      </c>
      <c r="O206" s="224">
        <f t="shared" si="18"/>
        <v>3373</v>
      </c>
      <c r="P206" s="228">
        <f t="shared" si="20"/>
        <v>43843</v>
      </c>
      <c r="Q206" s="228">
        <f t="shared" si="20"/>
        <v>43883</v>
      </c>
      <c r="R206" s="15"/>
    </row>
    <row r="207" spans="14:18" x14ac:dyDescent="0.2">
      <c r="N207" s="223">
        <f t="shared" si="19"/>
        <v>14</v>
      </c>
      <c r="O207" s="224">
        <f t="shared" si="18"/>
        <v>3132</v>
      </c>
      <c r="P207" s="228">
        <f t="shared" si="20"/>
        <v>43844</v>
      </c>
      <c r="Q207" s="228">
        <f t="shared" si="20"/>
        <v>43884</v>
      </c>
      <c r="R207" s="15"/>
    </row>
    <row r="208" spans="14:18" x14ac:dyDescent="0.2">
      <c r="N208" s="223">
        <f t="shared" si="19"/>
        <v>15</v>
      </c>
      <c r="O208" s="224">
        <f t="shared" si="18"/>
        <v>2923</v>
      </c>
      <c r="P208" s="228">
        <f t="shared" si="20"/>
        <v>43845</v>
      </c>
      <c r="Q208" s="228">
        <f t="shared" si="20"/>
        <v>43885</v>
      </c>
      <c r="R208" s="15"/>
    </row>
    <row r="209" spans="14:18" x14ac:dyDescent="0.2">
      <c r="N209" s="223">
        <f t="shared" si="19"/>
        <v>16</v>
      </c>
      <c r="O209" s="224">
        <f t="shared" si="18"/>
        <v>2740</v>
      </c>
      <c r="P209" s="228">
        <f t="shared" si="20"/>
        <v>43846</v>
      </c>
      <c r="Q209" s="228">
        <f t="shared" si="20"/>
        <v>43886</v>
      </c>
      <c r="R209" s="15"/>
    </row>
    <row r="210" spans="14:18" x14ac:dyDescent="0.2">
      <c r="N210" s="223">
        <f t="shared" si="19"/>
        <v>17</v>
      </c>
      <c r="O210" s="224">
        <f t="shared" si="18"/>
        <v>2579</v>
      </c>
      <c r="P210" s="228">
        <f t="shared" si="20"/>
        <v>43847</v>
      </c>
      <c r="Q210" s="228">
        <f t="shared" si="20"/>
        <v>43887</v>
      </c>
      <c r="R210" s="15"/>
    </row>
    <row r="211" spans="14:18" x14ac:dyDescent="0.2">
      <c r="N211" s="223">
        <f t="shared" si="19"/>
        <v>18</v>
      </c>
      <c r="O211" s="224">
        <f t="shared" si="18"/>
        <v>2436</v>
      </c>
      <c r="P211" s="228">
        <f t="shared" si="20"/>
        <v>43848</v>
      </c>
      <c r="Q211" s="228">
        <f t="shared" si="20"/>
        <v>43888</v>
      </c>
      <c r="R211" s="15"/>
    </row>
    <row r="212" spans="14:18" x14ac:dyDescent="0.2">
      <c r="N212" s="223">
        <f t="shared" si="19"/>
        <v>19</v>
      </c>
      <c r="O212" s="224">
        <f t="shared" si="18"/>
        <v>2308</v>
      </c>
      <c r="P212" s="228">
        <f t="shared" si="20"/>
        <v>43849</v>
      </c>
      <c r="Q212" s="228">
        <f t="shared" si="20"/>
        <v>43889</v>
      </c>
      <c r="R212" s="15"/>
    </row>
    <row r="213" spans="14:18" x14ac:dyDescent="0.2">
      <c r="N213" s="223">
        <f t="shared" si="19"/>
        <v>20</v>
      </c>
      <c r="O213" s="224">
        <f t="shared" si="18"/>
        <v>2193</v>
      </c>
      <c r="P213" s="228">
        <f t="shared" si="20"/>
        <v>43850</v>
      </c>
      <c r="Q213" s="228">
        <f t="shared" si="20"/>
        <v>43890</v>
      </c>
      <c r="R213" s="15"/>
    </row>
    <row r="214" spans="14:18" x14ac:dyDescent="0.2">
      <c r="N214" s="223">
        <f t="shared" si="19"/>
        <v>21</v>
      </c>
      <c r="O214" s="224">
        <f t="shared" si="18"/>
        <v>2088</v>
      </c>
      <c r="P214" s="228">
        <f t="shared" si="20"/>
        <v>43851</v>
      </c>
      <c r="Q214" s="228">
        <f t="shared" si="20"/>
        <v>43891</v>
      </c>
      <c r="R214" s="15"/>
    </row>
    <row r="215" spans="14:18" x14ac:dyDescent="0.2">
      <c r="N215" s="223">
        <f t="shared" si="19"/>
        <v>22</v>
      </c>
      <c r="O215" s="224">
        <f t="shared" si="18"/>
        <v>1993</v>
      </c>
      <c r="P215" s="228">
        <f t="shared" si="20"/>
        <v>43852</v>
      </c>
      <c r="Q215" s="228">
        <f t="shared" si="20"/>
        <v>43892</v>
      </c>
      <c r="R215" s="15"/>
    </row>
    <row r="216" spans="14:18" x14ac:dyDescent="0.2">
      <c r="N216" s="223">
        <f t="shared" si="19"/>
        <v>23</v>
      </c>
      <c r="O216" s="224">
        <f t="shared" si="18"/>
        <v>1907</v>
      </c>
      <c r="P216" s="228">
        <f t="shared" si="20"/>
        <v>43853</v>
      </c>
      <c r="Q216" s="228">
        <f t="shared" si="20"/>
        <v>43893</v>
      </c>
      <c r="R216" s="15"/>
    </row>
    <row r="217" spans="14:18" x14ac:dyDescent="0.2">
      <c r="N217" s="223">
        <f t="shared" si="19"/>
        <v>24</v>
      </c>
      <c r="O217" s="224">
        <f t="shared" si="18"/>
        <v>1827</v>
      </c>
      <c r="P217" s="228">
        <f t="shared" si="20"/>
        <v>43854</v>
      </c>
      <c r="Q217" s="228">
        <f t="shared" si="20"/>
        <v>43894</v>
      </c>
      <c r="R217" s="15"/>
    </row>
    <row r="218" spans="14:18" x14ac:dyDescent="0.2">
      <c r="N218" s="223">
        <f t="shared" si="19"/>
        <v>25</v>
      </c>
      <c r="O218" s="224">
        <f t="shared" si="18"/>
        <v>1754</v>
      </c>
      <c r="P218" s="228">
        <f t="shared" si="20"/>
        <v>43855</v>
      </c>
      <c r="Q218" s="228">
        <f t="shared" si="20"/>
        <v>43895</v>
      </c>
      <c r="R218" s="15"/>
    </row>
    <row r="219" spans="14:18" x14ac:dyDescent="0.2">
      <c r="N219" s="223">
        <f t="shared" si="19"/>
        <v>26</v>
      </c>
      <c r="O219" s="224">
        <f t="shared" si="18"/>
        <v>1687</v>
      </c>
      <c r="P219" s="228">
        <f t="shared" si="20"/>
        <v>43856</v>
      </c>
      <c r="Q219" s="228">
        <f t="shared" si="20"/>
        <v>43896</v>
      </c>
      <c r="R219" s="15"/>
    </row>
    <row r="220" spans="14:18" x14ac:dyDescent="0.2">
      <c r="N220" s="223">
        <f t="shared" si="19"/>
        <v>27</v>
      </c>
      <c r="O220" s="224">
        <f t="shared" si="18"/>
        <v>1624</v>
      </c>
      <c r="P220" s="228">
        <f t="shared" ref="P220:Q235" si="21">P219+1</f>
        <v>43857</v>
      </c>
      <c r="Q220" s="228">
        <f t="shared" si="21"/>
        <v>43897</v>
      </c>
      <c r="R220" s="15"/>
    </row>
    <row r="221" spans="14:18" x14ac:dyDescent="0.2">
      <c r="N221" s="223">
        <f t="shared" si="19"/>
        <v>28</v>
      </c>
      <c r="O221" s="224">
        <f t="shared" si="18"/>
        <v>1566</v>
      </c>
      <c r="P221" s="228">
        <f t="shared" si="21"/>
        <v>43858</v>
      </c>
      <c r="Q221" s="228">
        <f t="shared" si="21"/>
        <v>43898</v>
      </c>
      <c r="R221" s="15"/>
    </row>
    <row r="222" spans="14:18" x14ac:dyDescent="0.2">
      <c r="N222" s="223">
        <f t="shared" si="19"/>
        <v>29</v>
      </c>
      <c r="O222" s="224">
        <f t="shared" si="18"/>
        <v>1512</v>
      </c>
      <c r="P222" s="228">
        <f t="shared" si="21"/>
        <v>43859</v>
      </c>
      <c r="Q222" s="228">
        <f t="shared" si="21"/>
        <v>43899</v>
      </c>
      <c r="R222" s="15"/>
    </row>
    <row r="223" spans="14:18" x14ac:dyDescent="0.2">
      <c r="N223" s="223">
        <f t="shared" si="19"/>
        <v>30</v>
      </c>
      <c r="O223" s="224">
        <f t="shared" si="18"/>
        <v>1462</v>
      </c>
      <c r="P223" s="228">
        <f t="shared" si="21"/>
        <v>43860</v>
      </c>
      <c r="Q223" s="228">
        <f t="shared" si="21"/>
        <v>43900</v>
      </c>
      <c r="R223" s="15"/>
    </row>
    <row r="224" spans="14:18" x14ac:dyDescent="0.2">
      <c r="N224" s="223">
        <f t="shared" si="19"/>
        <v>31</v>
      </c>
      <c r="O224" s="224">
        <f t="shared" si="18"/>
        <v>1415</v>
      </c>
      <c r="P224" s="228">
        <f t="shared" si="21"/>
        <v>43861</v>
      </c>
      <c r="Q224" s="228">
        <f t="shared" si="21"/>
        <v>43901</v>
      </c>
      <c r="R224" s="15"/>
    </row>
    <row r="225" spans="14:18" x14ac:dyDescent="0.2">
      <c r="N225" s="223">
        <f t="shared" si="19"/>
        <v>1</v>
      </c>
      <c r="O225" s="224">
        <f t="shared" si="18"/>
        <v>43862</v>
      </c>
      <c r="P225" s="228">
        <f t="shared" si="21"/>
        <v>43862</v>
      </c>
      <c r="Q225" s="228">
        <f t="shared" si="21"/>
        <v>43902</v>
      </c>
      <c r="R225" s="15"/>
    </row>
    <row r="226" spans="14:18" x14ac:dyDescent="0.2">
      <c r="N226" s="223">
        <f t="shared" si="19"/>
        <v>2</v>
      </c>
      <c r="O226" s="224">
        <f t="shared" si="18"/>
        <v>21932</v>
      </c>
      <c r="P226" s="228">
        <f t="shared" si="21"/>
        <v>43863</v>
      </c>
      <c r="Q226" s="228">
        <f t="shared" si="21"/>
        <v>43903</v>
      </c>
      <c r="R226" s="15"/>
    </row>
    <row r="227" spans="14:18" x14ac:dyDescent="0.2">
      <c r="N227" s="223">
        <f t="shared" si="19"/>
        <v>3</v>
      </c>
      <c r="O227" s="224">
        <f t="shared" si="18"/>
        <v>14621</v>
      </c>
      <c r="P227" s="228">
        <f t="shared" si="21"/>
        <v>43864</v>
      </c>
      <c r="Q227" s="228">
        <f t="shared" si="21"/>
        <v>43904</v>
      </c>
      <c r="R227" s="15"/>
    </row>
    <row r="228" spans="14:18" x14ac:dyDescent="0.2">
      <c r="N228" s="223">
        <f t="shared" si="19"/>
        <v>4</v>
      </c>
      <c r="O228" s="224">
        <f t="shared" si="18"/>
        <v>10966</v>
      </c>
      <c r="P228" s="228">
        <f t="shared" si="21"/>
        <v>43865</v>
      </c>
      <c r="Q228" s="228">
        <f t="shared" si="21"/>
        <v>43905</v>
      </c>
      <c r="R228" s="15"/>
    </row>
    <row r="229" spans="14:18" x14ac:dyDescent="0.2">
      <c r="N229" s="223">
        <f t="shared" si="19"/>
        <v>5</v>
      </c>
      <c r="O229" s="224">
        <f t="shared" si="18"/>
        <v>8773</v>
      </c>
      <c r="P229" s="228">
        <f t="shared" si="21"/>
        <v>43866</v>
      </c>
      <c r="Q229" s="228">
        <f t="shared" si="21"/>
        <v>43906</v>
      </c>
      <c r="R229" s="15"/>
    </row>
    <row r="230" spans="14:18" x14ac:dyDescent="0.2">
      <c r="N230" s="223">
        <f t="shared" si="19"/>
        <v>6</v>
      </c>
      <c r="O230" s="224">
        <f t="shared" si="18"/>
        <v>7311</v>
      </c>
      <c r="P230" s="228">
        <f t="shared" si="21"/>
        <v>43867</v>
      </c>
      <c r="Q230" s="228">
        <f t="shared" si="21"/>
        <v>43907</v>
      </c>
      <c r="R230" s="15"/>
    </row>
    <row r="231" spans="14:18" x14ac:dyDescent="0.2">
      <c r="N231" s="223">
        <f t="shared" si="19"/>
        <v>7</v>
      </c>
      <c r="O231" s="224">
        <f t="shared" si="18"/>
        <v>6267</v>
      </c>
      <c r="P231" s="228">
        <f t="shared" si="21"/>
        <v>43868</v>
      </c>
      <c r="Q231" s="228">
        <f t="shared" si="21"/>
        <v>43908</v>
      </c>
      <c r="R231" s="15"/>
    </row>
    <row r="232" spans="14:18" x14ac:dyDescent="0.2">
      <c r="N232" s="223">
        <f t="shared" si="19"/>
        <v>8</v>
      </c>
      <c r="O232" s="224">
        <f t="shared" si="18"/>
        <v>5484</v>
      </c>
      <c r="P232" s="228">
        <f t="shared" si="21"/>
        <v>43869</v>
      </c>
      <c r="Q232" s="228">
        <f t="shared" si="21"/>
        <v>43909</v>
      </c>
      <c r="R232" s="15"/>
    </row>
    <row r="233" spans="14:18" x14ac:dyDescent="0.2">
      <c r="N233" s="223">
        <f t="shared" si="19"/>
        <v>9</v>
      </c>
      <c r="O233" s="224">
        <f t="shared" si="18"/>
        <v>4874</v>
      </c>
      <c r="P233" s="228">
        <f t="shared" si="21"/>
        <v>43870</v>
      </c>
      <c r="Q233" s="228">
        <f t="shared" si="21"/>
        <v>43910</v>
      </c>
      <c r="R233" s="15"/>
    </row>
    <row r="234" spans="14:18" x14ac:dyDescent="0.2">
      <c r="N234" s="223">
        <f t="shared" si="19"/>
        <v>10</v>
      </c>
      <c r="O234" s="224">
        <f t="shared" si="18"/>
        <v>4387</v>
      </c>
      <c r="P234" s="228">
        <f t="shared" si="21"/>
        <v>43871</v>
      </c>
      <c r="Q234" s="228">
        <f t="shared" si="21"/>
        <v>43911</v>
      </c>
      <c r="R234" s="15"/>
    </row>
    <row r="235" spans="14:18" x14ac:dyDescent="0.2">
      <c r="N235" s="223">
        <f t="shared" si="19"/>
        <v>11</v>
      </c>
      <c r="O235" s="224">
        <f t="shared" si="18"/>
        <v>3988</v>
      </c>
      <c r="P235" s="228">
        <f t="shared" si="21"/>
        <v>43872</v>
      </c>
      <c r="Q235" s="228">
        <f t="shared" si="21"/>
        <v>43912</v>
      </c>
      <c r="R235" s="15"/>
    </row>
    <row r="236" spans="14:18" x14ac:dyDescent="0.2">
      <c r="N236" s="223">
        <f t="shared" si="19"/>
        <v>12</v>
      </c>
      <c r="O236" s="224">
        <f t="shared" si="18"/>
        <v>3656</v>
      </c>
      <c r="P236" s="228">
        <f t="shared" ref="P236:Q251" si="22">P235+1</f>
        <v>43873</v>
      </c>
      <c r="Q236" s="228">
        <f t="shared" si="22"/>
        <v>43913</v>
      </c>
      <c r="R236" s="15"/>
    </row>
    <row r="237" spans="14:18" x14ac:dyDescent="0.2">
      <c r="N237" s="223">
        <f t="shared" si="19"/>
        <v>13</v>
      </c>
      <c r="O237" s="224">
        <f t="shared" si="18"/>
        <v>3375</v>
      </c>
      <c r="P237" s="228">
        <f t="shared" si="22"/>
        <v>43874</v>
      </c>
      <c r="Q237" s="228">
        <f t="shared" si="22"/>
        <v>43914</v>
      </c>
      <c r="R237" s="15"/>
    </row>
    <row r="238" spans="14:18" x14ac:dyDescent="0.2">
      <c r="N238" s="223">
        <f t="shared" si="19"/>
        <v>14</v>
      </c>
      <c r="O238" s="224">
        <f t="shared" si="18"/>
        <v>3134</v>
      </c>
      <c r="P238" s="228">
        <f t="shared" si="22"/>
        <v>43875</v>
      </c>
      <c r="Q238" s="228">
        <f t="shared" si="22"/>
        <v>43915</v>
      </c>
      <c r="R238" s="15"/>
    </row>
    <row r="239" spans="14:18" x14ac:dyDescent="0.2">
      <c r="N239" s="223">
        <f t="shared" si="19"/>
        <v>15</v>
      </c>
      <c r="O239" s="224">
        <f t="shared" si="18"/>
        <v>2925</v>
      </c>
      <c r="P239" s="228">
        <f t="shared" si="22"/>
        <v>43876</v>
      </c>
      <c r="Q239" s="228">
        <f t="shared" si="22"/>
        <v>43916</v>
      </c>
      <c r="R239" s="15"/>
    </row>
    <row r="240" spans="14:18" x14ac:dyDescent="0.2">
      <c r="N240" s="223">
        <f t="shared" si="19"/>
        <v>16</v>
      </c>
      <c r="O240" s="224">
        <f t="shared" si="18"/>
        <v>2742</v>
      </c>
      <c r="P240" s="228">
        <f t="shared" si="22"/>
        <v>43877</v>
      </c>
      <c r="Q240" s="228">
        <f t="shared" si="22"/>
        <v>43917</v>
      </c>
      <c r="R240" s="15"/>
    </row>
    <row r="241" spans="14:18" x14ac:dyDescent="0.2">
      <c r="N241" s="223">
        <f t="shared" si="19"/>
        <v>17</v>
      </c>
      <c r="O241" s="224">
        <f t="shared" si="18"/>
        <v>2581</v>
      </c>
      <c r="P241" s="228">
        <f t="shared" si="22"/>
        <v>43878</v>
      </c>
      <c r="Q241" s="228">
        <f t="shared" si="22"/>
        <v>43918</v>
      </c>
      <c r="R241" s="15"/>
    </row>
    <row r="242" spans="14:18" x14ac:dyDescent="0.2">
      <c r="N242" s="223">
        <f t="shared" si="19"/>
        <v>18</v>
      </c>
      <c r="O242" s="224">
        <f t="shared" si="18"/>
        <v>2438</v>
      </c>
      <c r="P242" s="228">
        <f t="shared" si="22"/>
        <v>43879</v>
      </c>
      <c r="Q242" s="228">
        <f t="shared" si="22"/>
        <v>43919</v>
      </c>
      <c r="R242" s="15"/>
    </row>
    <row r="243" spans="14:18" x14ac:dyDescent="0.2">
      <c r="N243" s="223">
        <f t="shared" si="19"/>
        <v>19</v>
      </c>
      <c r="O243" s="224">
        <f t="shared" si="18"/>
        <v>2309</v>
      </c>
      <c r="P243" s="228">
        <f t="shared" si="22"/>
        <v>43880</v>
      </c>
      <c r="Q243" s="228">
        <f t="shared" si="22"/>
        <v>43920</v>
      </c>
      <c r="R243" s="15"/>
    </row>
    <row r="244" spans="14:18" x14ac:dyDescent="0.2">
      <c r="N244" s="223">
        <f t="shared" si="19"/>
        <v>20</v>
      </c>
      <c r="O244" s="224">
        <f t="shared" si="18"/>
        <v>2194</v>
      </c>
      <c r="P244" s="228">
        <f t="shared" si="22"/>
        <v>43881</v>
      </c>
      <c r="Q244" s="228">
        <f t="shared" si="22"/>
        <v>43921</v>
      </c>
      <c r="R244" s="15"/>
    </row>
    <row r="245" spans="14:18" x14ac:dyDescent="0.2">
      <c r="N245" s="223">
        <f t="shared" si="19"/>
        <v>21</v>
      </c>
      <c r="O245" s="224">
        <f t="shared" si="18"/>
        <v>2090</v>
      </c>
      <c r="P245" s="228">
        <f t="shared" si="22"/>
        <v>43882</v>
      </c>
      <c r="Q245" s="228">
        <f t="shared" si="22"/>
        <v>43922</v>
      </c>
      <c r="R245" s="15"/>
    </row>
    <row r="246" spans="14:18" x14ac:dyDescent="0.2">
      <c r="N246" s="223">
        <f t="shared" si="19"/>
        <v>22</v>
      </c>
      <c r="O246" s="224">
        <f t="shared" si="18"/>
        <v>1995</v>
      </c>
      <c r="P246" s="228">
        <f t="shared" si="22"/>
        <v>43883</v>
      </c>
      <c r="Q246" s="228">
        <f t="shared" si="22"/>
        <v>43923</v>
      </c>
      <c r="R246" s="15"/>
    </row>
    <row r="247" spans="14:18" x14ac:dyDescent="0.2">
      <c r="N247" s="223">
        <f t="shared" si="19"/>
        <v>23</v>
      </c>
      <c r="O247" s="224">
        <f t="shared" si="18"/>
        <v>1908</v>
      </c>
      <c r="P247" s="228">
        <f t="shared" si="22"/>
        <v>43884</v>
      </c>
      <c r="Q247" s="228">
        <f t="shared" si="22"/>
        <v>43924</v>
      </c>
      <c r="R247" s="15"/>
    </row>
    <row r="248" spans="14:18" x14ac:dyDescent="0.2">
      <c r="N248" s="223">
        <f t="shared" si="19"/>
        <v>24</v>
      </c>
      <c r="O248" s="224">
        <f t="shared" si="18"/>
        <v>1829</v>
      </c>
      <c r="P248" s="228">
        <f t="shared" si="22"/>
        <v>43885</v>
      </c>
      <c r="Q248" s="228">
        <f t="shared" si="22"/>
        <v>43925</v>
      </c>
      <c r="R248" s="15"/>
    </row>
    <row r="249" spans="14:18" x14ac:dyDescent="0.2">
      <c r="N249" s="223">
        <f t="shared" si="19"/>
        <v>25</v>
      </c>
      <c r="O249" s="224">
        <f t="shared" si="18"/>
        <v>1755</v>
      </c>
      <c r="P249" s="228">
        <f t="shared" si="22"/>
        <v>43886</v>
      </c>
      <c r="Q249" s="228">
        <f t="shared" si="22"/>
        <v>43926</v>
      </c>
      <c r="R249" s="15"/>
    </row>
    <row r="250" spans="14:18" x14ac:dyDescent="0.2">
      <c r="N250" s="223">
        <f t="shared" si="19"/>
        <v>26</v>
      </c>
      <c r="O250" s="224">
        <f t="shared" si="18"/>
        <v>1688</v>
      </c>
      <c r="P250" s="228">
        <f t="shared" si="22"/>
        <v>43887</v>
      </c>
      <c r="Q250" s="228">
        <f t="shared" si="22"/>
        <v>43927</v>
      </c>
      <c r="R250" s="15"/>
    </row>
    <row r="251" spans="14:18" x14ac:dyDescent="0.2">
      <c r="N251" s="223">
        <f t="shared" si="19"/>
        <v>27</v>
      </c>
      <c r="O251" s="224">
        <f t="shared" si="18"/>
        <v>1625</v>
      </c>
      <c r="P251" s="228">
        <f t="shared" si="22"/>
        <v>43888</v>
      </c>
      <c r="Q251" s="228">
        <f t="shared" si="22"/>
        <v>43928</v>
      </c>
      <c r="R251" s="15"/>
    </row>
    <row r="252" spans="14:18" x14ac:dyDescent="0.2">
      <c r="N252" s="223">
        <f t="shared" si="19"/>
        <v>28</v>
      </c>
      <c r="O252" s="224">
        <f t="shared" si="18"/>
        <v>1567</v>
      </c>
      <c r="P252" s="228">
        <f t="shared" ref="P252:Q267" si="23">P251+1</f>
        <v>43889</v>
      </c>
      <c r="Q252" s="228">
        <f t="shared" si="23"/>
        <v>43929</v>
      </c>
      <c r="R252" s="15"/>
    </row>
    <row r="253" spans="14:18" x14ac:dyDescent="0.2">
      <c r="N253" s="223">
        <f t="shared" si="19"/>
        <v>29</v>
      </c>
      <c r="O253" s="224">
        <f t="shared" si="18"/>
        <v>1513</v>
      </c>
      <c r="P253" s="228">
        <f t="shared" si="23"/>
        <v>43890</v>
      </c>
      <c r="Q253" s="228">
        <f t="shared" si="23"/>
        <v>43930</v>
      </c>
      <c r="R253" s="15"/>
    </row>
    <row r="254" spans="14:18" x14ac:dyDescent="0.2">
      <c r="N254" s="223">
        <f t="shared" si="19"/>
        <v>1</v>
      </c>
      <c r="O254" s="224">
        <f t="shared" si="18"/>
        <v>43891</v>
      </c>
      <c r="P254" s="228">
        <f t="shared" si="23"/>
        <v>43891</v>
      </c>
      <c r="Q254" s="228">
        <f t="shared" si="23"/>
        <v>43931</v>
      </c>
      <c r="R254" s="15"/>
    </row>
    <row r="255" spans="14:18" x14ac:dyDescent="0.2">
      <c r="N255" s="223">
        <f t="shared" si="19"/>
        <v>2</v>
      </c>
      <c r="O255" s="224">
        <f t="shared" si="18"/>
        <v>21946</v>
      </c>
      <c r="P255" s="228">
        <f t="shared" si="23"/>
        <v>43892</v>
      </c>
      <c r="Q255" s="228">
        <f t="shared" si="23"/>
        <v>43932</v>
      </c>
      <c r="R255" s="15"/>
    </row>
    <row r="256" spans="14:18" x14ac:dyDescent="0.2">
      <c r="N256" s="223">
        <f t="shared" si="19"/>
        <v>3</v>
      </c>
      <c r="O256" s="224">
        <f t="shared" si="18"/>
        <v>14631</v>
      </c>
      <c r="P256" s="228">
        <f t="shared" si="23"/>
        <v>43893</v>
      </c>
      <c r="Q256" s="228">
        <f t="shared" si="23"/>
        <v>43933</v>
      </c>
      <c r="R256" s="15"/>
    </row>
    <row r="257" spans="14:18" x14ac:dyDescent="0.2">
      <c r="N257" s="223">
        <f t="shared" si="19"/>
        <v>4</v>
      </c>
      <c r="O257" s="224">
        <f t="shared" si="18"/>
        <v>10974</v>
      </c>
      <c r="P257" s="228">
        <f t="shared" si="23"/>
        <v>43894</v>
      </c>
      <c r="Q257" s="228">
        <f t="shared" si="23"/>
        <v>43934</v>
      </c>
      <c r="R257" s="15"/>
    </row>
    <row r="258" spans="14:18" x14ac:dyDescent="0.2">
      <c r="N258" s="223">
        <f t="shared" si="19"/>
        <v>5</v>
      </c>
      <c r="O258" s="224">
        <f t="shared" si="18"/>
        <v>8779</v>
      </c>
      <c r="P258" s="228">
        <f t="shared" si="23"/>
        <v>43895</v>
      </c>
      <c r="Q258" s="228">
        <f t="shared" si="23"/>
        <v>43935</v>
      </c>
      <c r="R258" s="15"/>
    </row>
    <row r="259" spans="14:18" x14ac:dyDescent="0.2">
      <c r="N259" s="223">
        <f t="shared" si="19"/>
        <v>6</v>
      </c>
      <c r="O259" s="224">
        <f t="shared" si="18"/>
        <v>7316</v>
      </c>
      <c r="P259" s="228">
        <f t="shared" si="23"/>
        <v>43896</v>
      </c>
      <c r="Q259" s="228">
        <f t="shared" si="23"/>
        <v>43936</v>
      </c>
      <c r="R259" s="15"/>
    </row>
    <row r="260" spans="14:18" x14ac:dyDescent="0.2">
      <c r="N260" s="223">
        <f t="shared" si="19"/>
        <v>7</v>
      </c>
      <c r="O260" s="224">
        <f t="shared" si="18"/>
        <v>6271</v>
      </c>
      <c r="P260" s="228">
        <f t="shared" si="23"/>
        <v>43897</v>
      </c>
      <c r="Q260" s="228">
        <f t="shared" si="23"/>
        <v>43937</v>
      </c>
      <c r="R260" s="15"/>
    </row>
    <row r="261" spans="14:18" x14ac:dyDescent="0.2">
      <c r="N261" s="223">
        <f t="shared" si="19"/>
        <v>8</v>
      </c>
      <c r="O261" s="224">
        <f t="shared" si="18"/>
        <v>5487</v>
      </c>
      <c r="P261" s="228">
        <f t="shared" si="23"/>
        <v>43898</v>
      </c>
      <c r="Q261" s="228">
        <f t="shared" si="23"/>
        <v>43938</v>
      </c>
      <c r="R261" s="15"/>
    </row>
    <row r="262" spans="14:18" x14ac:dyDescent="0.2">
      <c r="N262" s="223">
        <f t="shared" si="19"/>
        <v>9</v>
      </c>
      <c r="O262" s="224">
        <f t="shared" si="18"/>
        <v>4878</v>
      </c>
      <c r="P262" s="228">
        <f t="shared" si="23"/>
        <v>43899</v>
      </c>
      <c r="Q262" s="228">
        <f t="shared" si="23"/>
        <v>43939</v>
      </c>
      <c r="R262" s="15"/>
    </row>
    <row r="263" spans="14:18" x14ac:dyDescent="0.2">
      <c r="N263" s="223">
        <f t="shared" si="19"/>
        <v>10</v>
      </c>
      <c r="O263" s="224">
        <f t="shared" si="18"/>
        <v>4390</v>
      </c>
      <c r="P263" s="228">
        <f t="shared" si="23"/>
        <v>43900</v>
      </c>
      <c r="Q263" s="228">
        <f t="shared" si="23"/>
        <v>43940</v>
      </c>
      <c r="R263" s="15"/>
    </row>
    <row r="264" spans="14:18" x14ac:dyDescent="0.2">
      <c r="N264" s="223">
        <f t="shared" si="19"/>
        <v>11</v>
      </c>
      <c r="O264" s="224">
        <f t="shared" si="18"/>
        <v>3991</v>
      </c>
      <c r="P264" s="228">
        <f t="shared" si="23"/>
        <v>43901</v>
      </c>
      <c r="Q264" s="228">
        <f t="shared" si="23"/>
        <v>43941</v>
      </c>
      <c r="R264" s="15"/>
    </row>
    <row r="265" spans="14:18" x14ac:dyDescent="0.2">
      <c r="N265" s="223">
        <f t="shared" si="19"/>
        <v>12</v>
      </c>
      <c r="O265" s="224">
        <f t="shared" si="18"/>
        <v>3659</v>
      </c>
      <c r="P265" s="228">
        <f t="shared" si="23"/>
        <v>43902</v>
      </c>
      <c r="Q265" s="228">
        <f t="shared" si="23"/>
        <v>43942</v>
      </c>
      <c r="R265" s="15"/>
    </row>
    <row r="266" spans="14:18" x14ac:dyDescent="0.2">
      <c r="N266" s="223">
        <f t="shared" si="19"/>
        <v>13</v>
      </c>
      <c r="O266" s="224">
        <f t="shared" ref="O266:O329" si="24">ROUND(P266/N266,0)</f>
        <v>3377</v>
      </c>
      <c r="P266" s="228">
        <f t="shared" si="23"/>
        <v>43903</v>
      </c>
      <c r="Q266" s="228">
        <f t="shared" si="23"/>
        <v>43943</v>
      </c>
      <c r="R266" s="15"/>
    </row>
    <row r="267" spans="14:18" x14ac:dyDescent="0.2">
      <c r="N267" s="223">
        <f t="shared" ref="N267:N330" si="25">DAY(P267)</f>
        <v>14</v>
      </c>
      <c r="O267" s="224">
        <f t="shared" si="24"/>
        <v>3136</v>
      </c>
      <c r="P267" s="228">
        <f t="shared" si="23"/>
        <v>43904</v>
      </c>
      <c r="Q267" s="228">
        <f t="shared" si="23"/>
        <v>43944</v>
      </c>
      <c r="R267" s="15"/>
    </row>
    <row r="268" spans="14:18" x14ac:dyDescent="0.2">
      <c r="N268" s="223">
        <f t="shared" si="25"/>
        <v>15</v>
      </c>
      <c r="O268" s="224">
        <f t="shared" si="24"/>
        <v>2927</v>
      </c>
      <c r="P268" s="228">
        <f t="shared" ref="P268:Q283" si="26">P267+1</f>
        <v>43905</v>
      </c>
      <c r="Q268" s="228">
        <f t="shared" si="26"/>
        <v>43945</v>
      </c>
      <c r="R268" s="15"/>
    </row>
    <row r="269" spans="14:18" x14ac:dyDescent="0.2">
      <c r="N269" s="223">
        <f t="shared" si="25"/>
        <v>16</v>
      </c>
      <c r="O269" s="224">
        <f t="shared" si="24"/>
        <v>2744</v>
      </c>
      <c r="P269" s="228">
        <f t="shared" si="26"/>
        <v>43906</v>
      </c>
      <c r="Q269" s="228">
        <f t="shared" si="26"/>
        <v>43946</v>
      </c>
      <c r="R269" s="15"/>
    </row>
    <row r="270" spans="14:18" x14ac:dyDescent="0.2">
      <c r="N270" s="223">
        <f t="shared" si="25"/>
        <v>17</v>
      </c>
      <c r="O270" s="224">
        <f t="shared" si="24"/>
        <v>2583</v>
      </c>
      <c r="P270" s="228">
        <f t="shared" si="26"/>
        <v>43907</v>
      </c>
      <c r="Q270" s="228">
        <f t="shared" si="26"/>
        <v>43947</v>
      </c>
      <c r="R270" s="15"/>
    </row>
    <row r="271" spans="14:18" x14ac:dyDescent="0.2">
      <c r="N271" s="223">
        <f t="shared" si="25"/>
        <v>18</v>
      </c>
      <c r="O271" s="224">
        <f t="shared" si="24"/>
        <v>2439</v>
      </c>
      <c r="P271" s="228">
        <f t="shared" si="26"/>
        <v>43908</v>
      </c>
      <c r="Q271" s="228">
        <f t="shared" si="26"/>
        <v>43948</v>
      </c>
      <c r="R271" s="15"/>
    </row>
    <row r="272" spans="14:18" x14ac:dyDescent="0.2">
      <c r="N272" s="223">
        <f t="shared" si="25"/>
        <v>19</v>
      </c>
      <c r="O272" s="224">
        <f t="shared" si="24"/>
        <v>2311</v>
      </c>
      <c r="P272" s="228">
        <f t="shared" si="26"/>
        <v>43909</v>
      </c>
      <c r="Q272" s="228">
        <f t="shared" si="26"/>
        <v>43949</v>
      </c>
      <c r="R272" s="15"/>
    </row>
    <row r="273" spans="14:18" x14ac:dyDescent="0.2">
      <c r="N273" s="223">
        <f t="shared" si="25"/>
        <v>20</v>
      </c>
      <c r="O273" s="224">
        <f t="shared" si="24"/>
        <v>2196</v>
      </c>
      <c r="P273" s="228">
        <f t="shared" si="26"/>
        <v>43910</v>
      </c>
      <c r="Q273" s="228">
        <f t="shared" si="26"/>
        <v>43950</v>
      </c>
      <c r="R273" s="15"/>
    </row>
    <row r="274" spans="14:18" x14ac:dyDescent="0.2">
      <c r="N274" s="223">
        <f t="shared" si="25"/>
        <v>21</v>
      </c>
      <c r="O274" s="224">
        <f t="shared" si="24"/>
        <v>2091</v>
      </c>
      <c r="P274" s="228">
        <f t="shared" si="26"/>
        <v>43911</v>
      </c>
      <c r="Q274" s="228">
        <f t="shared" si="26"/>
        <v>43951</v>
      </c>
      <c r="R274" s="15"/>
    </row>
    <row r="275" spans="14:18" x14ac:dyDescent="0.2">
      <c r="N275" s="223">
        <f t="shared" si="25"/>
        <v>22</v>
      </c>
      <c r="O275" s="224">
        <f t="shared" si="24"/>
        <v>1996</v>
      </c>
      <c r="P275" s="228">
        <f t="shared" si="26"/>
        <v>43912</v>
      </c>
      <c r="Q275" s="228">
        <f t="shared" si="26"/>
        <v>43952</v>
      </c>
      <c r="R275" s="15"/>
    </row>
    <row r="276" spans="14:18" x14ac:dyDescent="0.2">
      <c r="N276" s="223">
        <f t="shared" si="25"/>
        <v>23</v>
      </c>
      <c r="O276" s="224">
        <f t="shared" si="24"/>
        <v>1909</v>
      </c>
      <c r="P276" s="228">
        <f t="shared" si="26"/>
        <v>43913</v>
      </c>
      <c r="Q276" s="228">
        <f t="shared" si="26"/>
        <v>43953</v>
      </c>
      <c r="R276" s="15"/>
    </row>
    <row r="277" spans="14:18" x14ac:dyDescent="0.2">
      <c r="N277" s="223">
        <f t="shared" si="25"/>
        <v>24</v>
      </c>
      <c r="O277" s="224">
        <f t="shared" si="24"/>
        <v>1830</v>
      </c>
      <c r="P277" s="228">
        <f t="shared" si="26"/>
        <v>43914</v>
      </c>
      <c r="Q277" s="228">
        <f t="shared" si="26"/>
        <v>43954</v>
      </c>
      <c r="R277" s="15"/>
    </row>
    <row r="278" spans="14:18" x14ac:dyDescent="0.2">
      <c r="N278" s="223">
        <f t="shared" si="25"/>
        <v>25</v>
      </c>
      <c r="O278" s="224">
        <f t="shared" si="24"/>
        <v>1757</v>
      </c>
      <c r="P278" s="228">
        <f t="shared" si="26"/>
        <v>43915</v>
      </c>
      <c r="Q278" s="228">
        <f t="shared" si="26"/>
        <v>43955</v>
      </c>
      <c r="R278" s="15"/>
    </row>
    <row r="279" spans="14:18" x14ac:dyDescent="0.2">
      <c r="N279" s="223">
        <f t="shared" si="25"/>
        <v>26</v>
      </c>
      <c r="O279" s="224">
        <f t="shared" si="24"/>
        <v>1689</v>
      </c>
      <c r="P279" s="228">
        <f t="shared" si="26"/>
        <v>43916</v>
      </c>
      <c r="Q279" s="228">
        <f t="shared" si="26"/>
        <v>43956</v>
      </c>
      <c r="R279" s="15"/>
    </row>
    <row r="280" spans="14:18" x14ac:dyDescent="0.2">
      <c r="N280" s="223">
        <f t="shared" si="25"/>
        <v>27</v>
      </c>
      <c r="O280" s="224">
        <f t="shared" si="24"/>
        <v>1627</v>
      </c>
      <c r="P280" s="228">
        <f t="shared" si="26"/>
        <v>43917</v>
      </c>
      <c r="Q280" s="228">
        <f t="shared" si="26"/>
        <v>43957</v>
      </c>
      <c r="R280" s="15"/>
    </row>
    <row r="281" spans="14:18" x14ac:dyDescent="0.2">
      <c r="N281" s="223">
        <f t="shared" si="25"/>
        <v>28</v>
      </c>
      <c r="O281" s="224">
        <f t="shared" si="24"/>
        <v>1569</v>
      </c>
      <c r="P281" s="228">
        <f t="shared" si="26"/>
        <v>43918</v>
      </c>
      <c r="Q281" s="228">
        <f t="shared" si="26"/>
        <v>43958</v>
      </c>
      <c r="R281" s="15"/>
    </row>
    <row r="282" spans="14:18" x14ac:dyDescent="0.2">
      <c r="N282" s="223">
        <f t="shared" si="25"/>
        <v>29</v>
      </c>
      <c r="O282" s="224">
        <f t="shared" si="24"/>
        <v>1514</v>
      </c>
      <c r="P282" s="228">
        <f t="shared" si="26"/>
        <v>43919</v>
      </c>
      <c r="Q282" s="228">
        <f t="shared" si="26"/>
        <v>43959</v>
      </c>
      <c r="R282" s="15"/>
    </row>
    <row r="283" spans="14:18" x14ac:dyDescent="0.2">
      <c r="N283" s="223">
        <f t="shared" si="25"/>
        <v>30</v>
      </c>
      <c r="O283" s="224">
        <f t="shared" si="24"/>
        <v>1464</v>
      </c>
      <c r="P283" s="228">
        <f t="shared" si="26"/>
        <v>43920</v>
      </c>
      <c r="Q283" s="228">
        <f t="shared" si="26"/>
        <v>43960</v>
      </c>
      <c r="R283" s="15"/>
    </row>
    <row r="284" spans="14:18" x14ac:dyDescent="0.2">
      <c r="N284" s="223">
        <f t="shared" si="25"/>
        <v>31</v>
      </c>
      <c r="O284" s="224">
        <f t="shared" si="24"/>
        <v>1417</v>
      </c>
      <c r="P284" s="228">
        <f t="shared" ref="P284:Q299" si="27">P283+1</f>
        <v>43921</v>
      </c>
      <c r="Q284" s="228">
        <f t="shared" si="27"/>
        <v>43961</v>
      </c>
      <c r="R284" s="15"/>
    </row>
    <row r="285" spans="14:18" x14ac:dyDescent="0.2">
      <c r="N285" s="223">
        <f t="shared" si="25"/>
        <v>1</v>
      </c>
      <c r="O285" s="224">
        <f t="shared" si="24"/>
        <v>43922</v>
      </c>
      <c r="P285" s="228">
        <f t="shared" si="27"/>
        <v>43922</v>
      </c>
      <c r="Q285" s="228">
        <f t="shared" si="27"/>
        <v>43962</v>
      </c>
      <c r="R285" s="15"/>
    </row>
    <row r="286" spans="14:18" x14ac:dyDescent="0.2">
      <c r="N286" s="223">
        <f t="shared" si="25"/>
        <v>2</v>
      </c>
      <c r="O286" s="224">
        <f t="shared" si="24"/>
        <v>21962</v>
      </c>
      <c r="P286" s="228">
        <f t="shared" si="27"/>
        <v>43923</v>
      </c>
      <c r="Q286" s="228">
        <f t="shared" si="27"/>
        <v>43963</v>
      </c>
      <c r="R286" s="15"/>
    </row>
    <row r="287" spans="14:18" x14ac:dyDescent="0.2">
      <c r="N287" s="223">
        <f t="shared" si="25"/>
        <v>3</v>
      </c>
      <c r="O287" s="224">
        <f t="shared" si="24"/>
        <v>14641</v>
      </c>
      <c r="P287" s="228">
        <f t="shared" si="27"/>
        <v>43924</v>
      </c>
      <c r="Q287" s="228">
        <f t="shared" si="27"/>
        <v>43964</v>
      </c>
      <c r="R287" s="15"/>
    </row>
    <row r="288" spans="14:18" x14ac:dyDescent="0.2">
      <c r="N288" s="223">
        <f t="shared" si="25"/>
        <v>4</v>
      </c>
      <c r="O288" s="224">
        <f t="shared" si="24"/>
        <v>10981</v>
      </c>
      <c r="P288" s="228">
        <f t="shared" si="27"/>
        <v>43925</v>
      </c>
      <c r="Q288" s="228">
        <f t="shared" si="27"/>
        <v>43965</v>
      </c>
      <c r="R288" s="15"/>
    </row>
    <row r="289" spans="14:18" x14ac:dyDescent="0.2">
      <c r="N289" s="223">
        <f t="shared" si="25"/>
        <v>5</v>
      </c>
      <c r="O289" s="224">
        <f t="shared" si="24"/>
        <v>8785</v>
      </c>
      <c r="P289" s="228">
        <f t="shared" si="27"/>
        <v>43926</v>
      </c>
      <c r="Q289" s="228">
        <f t="shared" si="27"/>
        <v>43966</v>
      </c>
      <c r="R289" s="15"/>
    </row>
    <row r="290" spans="14:18" x14ac:dyDescent="0.2">
      <c r="N290" s="223">
        <f t="shared" si="25"/>
        <v>6</v>
      </c>
      <c r="O290" s="224">
        <f t="shared" si="24"/>
        <v>7321</v>
      </c>
      <c r="P290" s="228">
        <f t="shared" si="27"/>
        <v>43927</v>
      </c>
      <c r="Q290" s="228">
        <f t="shared" si="27"/>
        <v>43967</v>
      </c>
      <c r="R290" s="15"/>
    </row>
    <row r="291" spans="14:18" x14ac:dyDescent="0.2">
      <c r="N291" s="223">
        <f t="shared" si="25"/>
        <v>7</v>
      </c>
      <c r="O291" s="224">
        <f t="shared" si="24"/>
        <v>6275</v>
      </c>
      <c r="P291" s="228">
        <f t="shared" si="27"/>
        <v>43928</v>
      </c>
      <c r="Q291" s="228">
        <f t="shared" si="27"/>
        <v>43968</v>
      </c>
      <c r="R291" s="15"/>
    </row>
    <row r="292" spans="14:18" x14ac:dyDescent="0.2">
      <c r="N292" s="223">
        <f t="shared" si="25"/>
        <v>8</v>
      </c>
      <c r="O292" s="224">
        <f t="shared" si="24"/>
        <v>5491</v>
      </c>
      <c r="P292" s="228">
        <f t="shared" si="27"/>
        <v>43929</v>
      </c>
      <c r="Q292" s="228">
        <f t="shared" si="27"/>
        <v>43969</v>
      </c>
      <c r="R292" s="15"/>
    </row>
    <row r="293" spans="14:18" x14ac:dyDescent="0.2">
      <c r="N293" s="223">
        <f t="shared" si="25"/>
        <v>9</v>
      </c>
      <c r="O293" s="224">
        <f t="shared" si="24"/>
        <v>4881</v>
      </c>
      <c r="P293" s="228">
        <f t="shared" si="27"/>
        <v>43930</v>
      </c>
      <c r="Q293" s="228">
        <f t="shared" si="27"/>
        <v>43970</v>
      </c>
      <c r="R293" s="15"/>
    </row>
    <row r="294" spans="14:18" x14ac:dyDescent="0.2">
      <c r="N294" s="223">
        <f t="shared" si="25"/>
        <v>10</v>
      </c>
      <c r="O294" s="224">
        <f t="shared" si="24"/>
        <v>4393</v>
      </c>
      <c r="P294" s="228">
        <f t="shared" si="27"/>
        <v>43931</v>
      </c>
      <c r="Q294" s="228">
        <f t="shared" si="27"/>
        <v>43971</v>
      </c>
      <c r="R294" s="15"/>
    </row>
    <row r="295" spans="14:18" x14ac:dyDescent="0.2">
      <c r="N295" s="223">
        <f t="shared" si="25"/>
        <v>11</v>
      </c>
      <c r="O295" s="224">
        <f t="shared" si="24"/>
        <v>3994</v>
      </c>
      <c r="P295" s="228">
        <f t="shared" si="27"/>
        <v>43932</v>
      </c>
      <c r="Q295" s="228">
        <f t="shared" si="27"/>
        <v>43972</v>
      </c>
      <c r="R295" s="15"/>
    </row>
    <row r="296" spans="14:18" x14ac:dyDescent="0.2">
      <c r="N296" s="223">
        <f t="shared" si="25"/>
        <v>12</v>
      </c>
      <c r="O296" s="224">
        <f t="shared" si="24"/>
        <v>3661</v>
      </c>
      <c r="P296" s="228">
        <f t="shared" si="27"/>
        <v>43933</v>
      </c>
      <c r="Q296" s="228">
        <f t="shared" si="27"/>
        <v>43973</v>
      </c>
      <c r="R296" s="15"/>
    </row>
    <row r="297" spans="14:18" x14ac:dyDescent="0.2">
      <c r="N297" s="223">
        <f t="shared" si="25"/>
        <v>13</v>
      </c>
      <c r="O297" s="224">
        <f t="shared" si="24"/>
        <v>3380</v>
      </c>
      <c r="P297" s="228">
        <f t="shared" si="27"/>
        <v>43934</v>
      </c>
      <c r="Q297" s="228">
        <f t="shared" si="27"/>
        <v>43974</v>
      </c>
      <c r="R297" s="15"/>
    </row>
    <row r="298" spans="14:18" x14ac:dyDescent="0.2">
      <c r="N298" s="223">
        <f t="shared" si="25"/>
        <v>14</v>
      </c>
      <c r="O298" s="224">
        <f t="shared" si="24"/>
        <v>3138</v>
      </c>
      <c r="P298" s="228">
        <f t="shared" si="27"/>
        <v>43935</v>
      </c>
      <c r="Q298" s="228">
        <f t="shared" si="27"/>
        <v>43975</v>
      </c>
      <c r="R298" s="15"/>
    </row>
    <row r="299" spans="14:18" x14ac:dyDescent="0.2">
      <c r="N299" s="223">
        <f t="shared" si="25"/>
        <v>15</v>
      </c>
      <c r="O299" s="224">
        <f t="shared" si="24"/>
        <v>2929</v>
      </c>
      <c r="P299" s="228">
        <f t="shared" si="27"/>
        <v>43936</v>
      </c>
      <c r="Q299" s="228">
        <f t="shared" si="27"/>
        <v>43976</v>
      </c>
      <c r="R299" s="15"/>
    </row>
    <row r="300" spans="14:18" x14ac:dyDescent="0.2">
      <c r="N300" s="223">
        <f t="shared" si="25"/>
        <v>16</v>
      </c>
      <c r="O300" s="224">
        <f t="shared" si="24"/>
        <v>2746</v>
      </c>
      <c r="P300" s="228">
        <f t="shared" ref="P300:Q315" si="28">P299+1</f>
        <v>43937</v>
      </c>
      <c r="Q300" s="228">
        <f t="shared" si="28"/>
        <v>43977</v>
      </c>
      <c r="R300" s="15"/>
    </row>
    <row r="301" spans="14:18" x14ac:dyDescent="0.2">
      <c r="N301" s="223">
        <f t="shared" si="25"/>
        <v>17</v>
      </c>
      <c r="O301" s="224">
        <f t="shared" si="24"/>
        <v>2585</v>
      </c>
      <c r="P301" s="228">
        <f t="shared" si="28"/>
        <v>43938</v>
      </c>
      <c r="Q301" s="228">
        <f t="shared" si="28"/>
        <v>43978</v>
      </c>
      <c r="R301" s="15"/>
    </row>
    <row r="302" spans="14:18" x14ac:dyDescent="0.2">
      <c r="N302" s="223">
        <f t="shared" si="25"/>
        <v>18</v>
      </c>
      <c r="O302" s="224">
        <f t="shared" si="24"/>
        <v>2441</v>
      </c>
      <c r="P302" s="228">
        <f t="shared" si="28"/>
        <v>43939</v>
      </c>
      <c r="Q302" s="228">
        <f t="shared" si="28"/>
        <v>43979</v>
      </c>
      <c r="R302" s="15"/>
    </row>
    <row r="303" spans="14:18" x14ac:dyDescent="0.2">
      <c r="N303" s="223">
        <f t="shared" si="25"/>
        <v>19</v>
      </c>
      <c r="O303" s="224">
        <f t="shared" si="24"/>
        <v>2313</v>
      </c>
      <c r="P303" s="228">
        <f t="shared" si="28"/>
        <v>43940</v>
      </c>
      <c r="Q303" s="228">
        <f t="shared" si="28"/>
        <v>43980</v>
      </c>
      <c r="R303" s="15"/>
    </row>
    <row r="304" spans="14:18" x14ac:dyDescent="0.2">
      <c r="N304" s="223">
        <f t="shared" si="25"/>
        <v>20</v>
      </c>
      <c r="O304" s="224">
        <f t="shared" si="24"/>
        <v>2197</v>
      </c>
      <c r="P304" s="228">
        <f t="shared" si="28"/>
        <v>43941</v>
      </c>
      <c r="Q304" s="228">
        <f t="shared" si="28"/>
        <v>43981</v>
      </c>
      <c r="R304" s="15"/>
    </row>
    <row r="305" spans="14:18" x14ac:dyDescent="0.2">
      <c r="N305" s="223">
        <f t="shared" si="25"/>
        <v>21</v>
      </c>
      <c r="O305" s="224">
        <f t="shared" si="24"/>
        <v>2092</v>
      </c>
      <c r="P305" s="228">
        <f t="shared" si="28"/>
        <v>43942</v>
      </c>
      <c r="Q305" s="228">
        <f t="shared" si="28"/>
        <v>43982</v>
      </c>
      <c r="R305" s="15"/>
    </row>
    <row r="306" spans="14:18" x14ac:dyDescent="0.2">
      <c r="N306" s="223">
        <f t="shared" si="25"/>
        <v>22</v>
      </c>
      <c r="O306" s="224">
        <f t="shared" si="24"/>
        <v>1997</v>
      </c>
      <c r="P306" s="228">
        <f t="shared" si="28"/>
        <v>43943</v>
      </c>
      <c r="Q306" s="228">
        <f t="shared" si="28"/>
        <v>43983</v>
      </c>
      <c r="R306" s="15"/>
    </row>
    <row r="307" spans="14:18" x14ac:dyDescent="0.2">
      <c r="N307" s="223">
        <f t="shared" si="25"/>
        <v>23</v>
      </c>
      <c r="O307" s="224">
        <f t="shared" si="24"/>
        <v>1911</v>
      </c>
      <c r="P307" s="228">
        <f t="shared" si="28"/>
        <v>43944</v>
      </c>
      <c r="Q307" s="228">
        <f t="shared" si="28"/>
        <v>43984</v>
      </c>
      <c r="R307" s="15"/>
    </row>
    <row r="308" spans="14:18" x14ac:dyDescent="0.2">
      <c r="N308" s="223">
        <f t="shared" si="25"/>
        <v>24</v>
      </c>
      <c r="O308" s="224">
        <f t="shared" si="24"/>
        <v>1831</v>
      </c>
      <c r="P308" s="228">
        <f t="shared" si="28"/>
        <v>43945</v>
      </c>
      <c r="Q308" s="228">
        <f t="shared" si="28"/>
        <v>43985</v>
      </c>
      <c r="R308" s="15"/>
    </row>
    <row r="309" spans="14:18" x14ac:dyDescent="0.2">
      <c r="N309" s="223">
        <f t="shared" si="25"/>
        <v>25</v>
      </c>
      <c r="O309" s="224">
        <f t="shared" si="24"/>
        <v>1758</v>
      </c>
      <c r="P309" s="228">
        <f t="shared" si="28"/>
        <v>43946</v>
      </c>
      <c r="Q309" s="228">
        <f t="shared" si="28"/>
        <v>43986</v>
      </c>
      <c r="R309" s="15"/>
    </row>
    <row r="310" spans="14:18" x14ac:dyDescent="0.2">
      <c r="N310" s="223">
        <f t="shared" si="25"/>
        <v>26</v>
      </c>
      <c r="O310" s="224">
        <f t="shared" si="24"/>
        <v>1690</v>
      </c>
      <c r="P310" s="228">
        <f t="shared" si="28"/>
        <v>43947</v>
      </c>
      <c r="Q310" s="228">
        <f t="shared" si="28"/>
        <v>43987</v>
      </c>
      <c r="R310" s="15"/>
    </row>
    <row r="311" spans="14:18" x14ac:dyDescent="0.2">
      <c r="N311" s="223">
        <f t="shared" si="25"/>
        <v>27</v>
      </c>
      <c r="O311" s="224">
        <f t="shared" si="24"/>
        <v>1628</v>
      </c>
      <c r="P311" s="228">
        <f t="shared" si="28"/>
        <v>43948</v>
      </c>
      <c r="Q311" s="228">
        <f t="shared" si="28"/>
        <v>43988</v>
      </c>
      <c r="R311" s="15"/>
    </row>
    <row r="312" spans="14:18" x14ac:dyDescent="0.2">
      <c r="N312" s="223">
        <f t="shared" si="25"/>
        <v>28</v>
      </c>
      <c r="O312" s="224">
        <f t="shared" si="24"/>
        <v>1570</v>
      </c>
      <c r="P312" s="228">
        <f t="shared" si="28"/>
        <v>43949</v>
      </c>
      <c r="Q312" s="228">
        <f t="shared" si="28"/>
        <v>43989</v>
      </c>
      <c r="R312" s="15"/>
    </row>
    <row r="313" spans="14:18" x14ac:dyDescent="0.2">
      <c r="N313" s="223">
        <f t="shared" si="25"/>
        <v>29</v>
      </c>
      <c r="O313" s="224">
        <f t="shared" si="24"/>
        <v>1516</v>
      </c>
      <c r="P313" s="228">
        <f t="shared" si="28"/>
        <v>43950</v>
      </c>
      <c r="Q313" s="228">
        <f t="shared" si="28"/>
        <v>43990</v>
      </c>
      <c r="R313" s="15"/>
    </row>
    <row r="314" spans="14:18" x14ac:dyDescent="0.2">
      <c r="N314" s="223">
        <f t="shared" si="25"/>
        <v>30</v>
      </c>
      <c r="O314" s="224">
        <f t="shared" si="24"/>
        <v>1465</v>
      </c>
      <c r="P314" s="228">
        <f t="shared" si="28"/>
        <v>43951</v>
      </c>
      <c r="Q314" s="228">
        <f t="shared" si="28"/>
        <v>43991</v>
      </c>
      <c r="R314" s="15"/>
    </row>
    <row r="315" spans="14:18" x14ac:dyDescent="0.2">
      <c r="N315" s="223">
        <f t="shared" si="25"/>
        <v>1</v>
      </c>
      <c r="O315" s="224">
        <f t="shared" si="24"/>
        <v>43952</v>
      </c>
      <c r="P315" s="228">
        <f t="shared" si="28"/>
        <v>43952</v>
      </c>
      <c r="Q315" s="228">
        <f t="shared" si="28"/>
        <v>43992</v>
      </c>
      <c r="R315" s="15"/>
    </row>
    <row r="316" spans="14:18" x14ac:dyDescent="0.2">
      <c r="N316" s="223">
        <f t="shared" si="25"/>
        <v>2</v>
      </c>
      <c r="O316" s="224">
        <f t="shared" si="24"/>
        <v>21977</v>
      </c>
      <c r="P316" s="228">
        <f t="shared" ref="P316:Q331" si="29">P315+1</f>
        <v>43953</v>
      </c>
      <c r="Q316" s="228">
        <f t="shared" si="29"/>
        <v>43993</v>
      </c>
      <c r="R316" s="15"/>
    </row>
    <row r="317" spans="14:18" x14ac:dyDescent="0.2">
      <c r="N317" s="223">
        <f t="shared" si="25"/>
        <v>3</v>
      </c>
      <c r="O317" s="224">
        <f t="shared" si="24"/>
        <v>14651</v>
      </c>
      <c r="P317" s="228">
        <f t="shared" si="29"/>
        <v>43954</v>
      </c>
      <c r="Q317" s="228">
        <f t="shared" si="29"/>
        <v>43994</v>
      </c>
      <c r="R317" s="15"/>
    </row>
    <row r="318" spans="14:18" x14ac:dyDescent="0.2">
      <c r="N318" s="223">
        <f t="shared" si="25"/>
        <v>4</v>
      </c>
      <c r="O318" s="224">
        <f t="shared" si="24"/>
        <v>10989</v>
      </c>
      <c r="P318" s="228">
        <f t="shared" si="29"/>
        <v>43955</v>
      </c>
      <c r="Q318" s="228">
        <f t="shared" si="29"/>
        <v>43995</v>
      </c>
      <c r="R318" s="15"/>
    </row>
    <row r="319" spans="14:18" x14ac:dyDescent="0.2">
      <c r="N319" s="223">
        <f t="shared" si="25"/>
        <v>5</v>
      </c>
      <c r="O319" s="224">
        <f t="shared" si="24"/>
        <v>8791</v>
      </c>
      <c r="P319" s="228">
        <f t="shared" si="29"/>
        <v>43956</v>
      </c>
      <c r="Q319" s="228">
        <f t="shared" si="29"/>
        <v>43996</v>
      </c>
      <c r="R319" s="15"/>
    </row>
    <row r="320" spans="14:18" x14ac:dyDescent="0.2">
      <c r="N320" s="223">
        <f t="shared" si="25"/>
        <v>6</v>
      </c>
      <c r="O320" s="224">
        <f t="shared" si="24"/>
        <v>7326</v>
      </c>
      <c r="P320" s="228">
        <f t="shared" si="29"/>
        <v>43957</v>
      </c>
      <c r="Q320" s="228">
        <f t="shared" si="29"/>
        <v>43997</v>
      </c>
      <c r="R320" s="15"/>
    </row>
    <row r="321" spans="14:18" x14ac:dyDescent="0.2">
      <c r="N321" s="223">
        <f t="shared" si="25"/>
        <v>7</v>
      </c>
      <c r="O321" s="224">
        <f t="shared" si="24"/>
        <v>6280</v>
      </c>
      <c r="P321" s="228">
        <f t="shared" si="29"/>
        <v>43958</v>
      </c>
      <c r="Q321" s="228">
        <f t="shared" si="29"/>
        <v>43998</v>
      </c>
      <c r="R321" s="15"/>
    </row>
    <row r="322" spans="14:18" x14ac:dyDescent="0.2">
      <c r="N322" s="223">
        <f t="shared" si="25"/>
        <v>8</v>
      </c>
      <c r="O322" s="224">
        <f t="shared" si="24"/>
        <v>5495</v>
      </c>
      <c r="P322" s="228">
        <f t="shared" si="29"/>
        <v>43959</v>
      </c>
      <c r="Q322" s="228">
        <f t="shared" si="29"/>
        <v>43999</v>
      </c>
      <c r="R322" s="15"/>
    </row>
    <row r="323" spans="14:18" x14ac:dyDescent="0.2">
      <c r="N323" s="223">
        <f t="shared" si="25"/>
        <v>9</v>
      </c>
      <c r="O323" s="224">
        <f t="shared" si="24"/>
        <v>4884</v>
      </c>
      <c r="P323" s="228">
        <f t="shared" si="29"/>
        <v>43960</v>
      </c>
      <c r="Q323" s="228">
        <f t="shared" si="29"/>
        <v>44000</v>
      </c>
      <c r="R323" s="15"/>
    </row>
    <row r="324" spans="14:18" x14ac:dyDescent="0.2">
      <c r="N324" s="223">
        <f t="shared" si="25"/>
        <v>10</v>
      </c>
      <c r="O324" s="224">
        <f t="shared" si="24"/>
        <v>4396</v>
      </c>
      <c r="P324" s="228">
        <f t="shared" si="29"/>
        <v>43961</v>
      </c>
      <c r="Q324" s="228">
        <f t="shared" si="29"/>
        <v>44001</v>
      </c>
      <c r="R324" s="15"/>
    </row>
    <row r="325" spans="14:18" x14ac:dyDescent="0.2">
      <c r="N325" s="223">
        <f t="shared" si="25"/>
        <v>11</v>
      </c>
      <c r="O325" s="224">
        <f t="shared" si="24"/>
        <v>3997</v>
      </c>
      <c r="P325" s="228">
        <f t="shared" si="29"/>
        <v>43962</v>
      </c>
      <c r="Q325" s="228">
        <f t="shared" si="29"/>
        <v>44002</v>
      </c>
      <c r="R325" s="15"/>
    </row>
    <row r="326" spans="14:18" x14ac:dyDescent="0.2">
      <c r="N326" s="223">
        <f t="shared" si="25"/>
        <v>12</v>
      </c>
      <c r="O326" s="224">
        <f t="shared" si="24"/>
        <v>3664</v>
      </c>
      <c r="P326" s="228">
        <f t="shared" si="29"/>
        <v>43963</v>
      </c>
      <c r="Q326" s="228">
        <f t="shared" si="29"/>
        <v>44003</v>
      </c>
      <c r="R326" s="15"/>
    </row>
    <row r="327" spans="14:18" x14ac:dyDescent="0.2">
      <c r="N327" s="223">
        <f t="shared" si="25"/>
        <v>13</v>
      </c>
      <c r="O327" s="224">
        <f t="shared" si="24"/>
        <v>3382</v>
      </c>
      <c r="P327" s="228">
        <f t="shared" si="29"/>
        <v>43964</v>
      </c>
      <c r="Q327" s="228">
        <f t="shared" si="29"/>
        <v>44004</v>
      </c>
      <c r="R327" s="15"/>
    </row>
    <row r="328" spans="14:18" x14ac:dyDescent="0.2">
      <c r="N328" s="223">
        <f t="shared" si="25"/>
        <v>14</v>
      </c>
      <c r="O328" s="224">
        <f t="shared" si="24"/>
        <v>3140</v>
      </c>
      <c r="P328" s="228">
        <f t="shared" si="29"/>
        <v>43965</v>
      </c>
      <c r="Q328" s="228">
        <f t="shared" si="29"/>
        <v>44005</v>
      </c>
      <c r="R328" s="15"/>
    </row>
    <row r="329" spans="14:18" x14ac:dyDescent="0.2">
      <c r="N329" s="223">
        <f t="shared" si="25"/>
        <v>15</v>
      </c>
      <c r="O329" s="224">
        <f t="shared" si="24"/>
        <v>2931</v>
      </c>
      <c r="P329" s="228">
        <f t="shared" si="29"/>
        <v>43966</v>
      </c>
      <c r="Q329" s="228">
        <f t="shared" si="29"/>
        <v>44006</v>
      </c>
      <c r="R329" s="15"/>
    </row>
    <row r="330" spans="14:18" x14ac:dyDescent="0.2">
      <c r="N330" s="223">
        <f t="shared" si="25"/>
        <v>16</v>
      </c>
      <c r="O330" s="224">
        <f t="shared" ref="O330:O393" si="30">ROUND(P330/N330,0)</f>
        <v>2748</v>
      </c>
      <c r="P330" s="228">
        <f t="shared" si="29"/>
        <v>43967</v>
      </c>
      <c r="Q330" s="228">
        <f t="shared" si="29"/>
        <v>44007</v>
      </c>
      <c r="R330" s="15"/>
    </row>
    <row r="331" spans="14:18" x14ac:dyDescent="0.2">
      <c r="N331" s="223">
        <f t="shared" ref="N331:N394" si="31">DAY(P331)</f>
        <v>17</v>
      </c>
      <c r="O331" s="224">
        <f t="shared" si="30"/>
        <v>2586</v>
      </c>
      <c r="P331" s="228">
        <f t="shared" si="29"/>
        <v>43968</v>
      </c>
      <c r="Q331" s="228">
        <f t="shared" si="29"/>
        <v>44008</v>
      </c>
      <c r="R331" s="15"/>
    </row>
    <row r="332" spans="14:18" x14ac:dyDescent="0.2">
      <c r="N332" s="223">
        <f t="shared" si="31"/>
        <v>18</v>
      </c>
      <c r="O332" s="224">
        <f t="shared" si="30"/>
        <v>2443</v>
      </c>
      <c r="P332" s="228">
        <f t="shared" ref="P332:Q347" si="32">P331+1</f>
        <v>43969</v>
      </c>
      <c r="Q332" s="228">
        <f t="shared" si="32"/>
        <v>44009</v>
      </c>
      <c r="R332" s="15"/>
    </row>
    <row r="333" spans="14:18" x14ac:dyDescent="0.2">
      <c r="N333" s="223">
        <f t="shared" si="31"/>
        <v>19</v>
      </c>
      <c r="O333" s="224">
        <f t="shared" si="30"/>
        <v>2314</v>
      </c>
      <c r="P333" s="228">
        <f t="shared" si="32"/>
        <v>43970</v>
      </c>
      <c r="Q333" s="228">
        <f t="shared" si="32"/>
        <v>44010</v>
      </c>
      <c r="R333" s="15"/>
    </row>
    <row r="334" spans="14:18" x14ac:dyDescent="0.2">
      <c r="N334" s="223">
        <f t="shared" si="31"/>
        <v>20</v>
      </c>
      <c r="O334" s="224">
        <f t="shared" si="30"/>
        <v>2199</v>
      </c>
      <c r="P334" s="228">
        <f t="shared" si="32"/>
        <v>43971</v>
      </c>
      <c r="Q334" s="228">
        <f t="shared" si="32"/>
        <v>44011</v>
      </c>
      <c r="R334" s="15"/>
    </row>
    <row r="335" spans="14:18" x14ac:dyDescent="0.2">
      <c r="N335" s="223">
        <f t="shared" si="31"/>
        <v>21</v>
      </c>
      <c r="O335" s="224">
        <f t="shared" si="30"/>
        <v>2094</v>
      </c>
      <c r="P335" s="228">
        <f t="shared" si="32"/>
        <v>43972</v>
      </c>
      <c r="Q335" s="228">
        <f t="shared" si="32"/>
        <v>44012</v>
      </c>
      <c r="R335" s="15"/>
    </row>
    <row r="336" spans="14:18" x14ac:dyDescent="0.2">
      <c r="N336" s="223">
        <f t="shared" si="31"/>
        <v>22</v>
      </c>
      <c r="O336" s="224">
        <f t="shared" si="30"/>
        <v>1999</v>
      </c>
      <c r="P336" s="228">
        <f t="shared" si="32"/>
        <v>43973</v>
      </c>
      <c r="Q336" s="228">
        <f t="shared" si="32"/>
        <v>44013</v>
      </c>
      <c r="R336" s="15"/>
    </row>
    <row r="337" spans="14:18" x14ac:dyDescent="0.2">
      <c r="N337" s="223">
        <f t="shared" si="31"/>
        <v>23</v>
      </c>
      <c r="O337" s="224">
        <f t="shared" si="30"/>
        <v>1912</v>
      </c>
      <c r="P337" s="228">
        <f t="shared" si="32"/>
        <v>43974</v>
      </c>
      <c r="Q337" s="228">
        <f t="shared" si="32"/>
        <v>44014</v>
      </c>
      <c r="R337" s="15"/>
    </row>
    <row r="338" spans="14:18" x14ac:dyDescent="0.2">
      <c r="N338" s="223">
        <f t="shared" si="31"/>
        <v>24</v>
      </c>
      <c r="O338" s="224">
        <f t="shared" si="30"/>
        <v>1832</v>
      </c>
      <c r="P338" s="228">
        <f t="shared" si="32"/>
        <v>43975</v>
      </c>
      <c r="Q338" s="228">
        <f t="shared" si="32"/>
        <v>44015</v>
      </c>
      <c r="R338" s="15"/>
    </row>
    <row r="339" spans="14:18" x14ac:dyDescent="0.2">
      <c r="N339" s="223">
        <f t="shared" si="31"/>
        <v>25</v>
      </c>
      <c r="O339" s="224">
        <f t="shared" si="30"/>
        <v>1759</v>
      </c>
      <c r="P339" s="228">
        <f t="shared" si="32"/>
        <v>43976</v>
      </c>
      <c r="Q339" s="228">
        <f t="shared" si="32"/>
        <v>44016</v>
      </c>
      <c r="R339" s="15"/>
    </row>
    <row r="340" spans="14:18" x14ac:dyDescent="0.2">
      <c r="N340" s="223">
        <f t="shared" si="31"/>
        <v>26</v>
      </c>
      <c r="O340" s="224">
        <f t="shared" si="30"/>
        <v>1691</v>
      </c>
      <c r="P340" s="228">
        <f t="shared" si="32"/>
        <v>43977</v>
      </c>
      <c r="Q340" s="228">
        <f t="shared" si="32"/>
        <v>44017</v>
      </c>
      <c r="R340" s="15"/>
    </row>
    <row r="341" spans="14:18" x14ac:dyDescent="0.2">
      <c r="N341" s="223">
        <f t="shared" si="31"/>
        <v>27</v>
      </c>
      <c r="O341" s="224">
        <f t="shared" si="30"/>
        <v>1629</v>
      </c>
      <c r="P341" s="228">
        <f t="shared" si="32"/>
        <v>43978</v>
      </c>
      <c r="Q341" s="228">
        <f t="shared" si="32"/>
        <v>44018</v>
      </c>
      <c r="R341" s="15"/>
    </row>
    <row r="342" spans="14:18" x14ac:dyDescent="0.2">
      <c r="N342" s="223">
        <f t="shared" si="31"/>
        <v>28</v>
      </c>
      <c r="O342" s="224">
        <f t="shared" si="30"/>
        <v>1571</v>
      </c>
      <c r="P342" s="228">
        <f t="shared" si="32"/>
        <v>43979</v>
      </c>
      <c r="Q342" s="228">
        <f t="shared" si="32"/>
        <v>44019</v>
      </c>
      <c r="R342" s="15"/>
    </row>
    <row r="343" spans="14:18" x14ac:dyDescent="0.2">
      <c r="N343" s="223">
        <f t="shared" si="31"/>
        <v>29</v>
      </c>
      <c r="O343" s="224">
        <f t="shared" si="30"/>
        <v>1517</v>
      </c>
      <c r="P343" s="228">
        <f t="shared" si="32"/>
        <v>43980</v>
      </c>
      <c r="Q343" s="228">
        <f t="shared" si="32"/>
        <v>44020</v>
      </c>
      <c r="R343" s="15"/>
    </row>
    <row r="344" spans="14:18" x14ac:dyDescent="0.2">
      <c r="N344" s="223">
        <f t="shared" si="31"/>
        <v>30</v>
      </c>
      <c r="O344" s="224">
        <f t="shared" si="30"/>
        <v>1466</v>
      </c>
      <c r="P344" s="228">
        <f t="shared" si="32"/>
        <v>43981</v>
      </c>
      <c r="Q344" s="228">
        <f t="shared" si="32"/>
        <v>44021</v>
      </c>
      <c r="R344" s="15"/>
    </row>
    <row r="345" spans="14:18" x14ac:dyDescent="0.2">
      <c r="N345" s="223">
        <f t="shared" si="31"/>
        <v>31</v>
      </c>
      <c r="O345" s="224">
        <f t="shared" si="30"/>
        <v>1419</v>
      </c>
      <c r="P345" s="228">
        <f t="shared" si="32"/>
        <v>43982</v>
      </c>
      <c r="Q345" s="228">
        <f t="shared" si="32"/>
        <v>44022</v>
      </c>
      <c r="R345" s="15"/>
    </row>
    <row r="346" spans="14:18" x14ac:dyDescent="0.2">
      <c r="N346" s="223">
        <f t="shared" si="31"/>
        <v>1</v>
      </c>
      <c r="O346" s="224">
        <f t="shared" si="30"/>
        <v>43983</v>
      </c>
      <c r="P346" s="228">
        <f t="shared" si="32"/>
        <v>43983</v>
      </c>
      <c r="Q346" s="228">
        <f t="shared" si="32"/>
        <v>44023</v>
      </c>
      <c r="R346" s="15"/>
    </row>
    <row r="347" spans="14:18" x14ac:dyDescent="0.2">
      <c r="N347" s="223">
        <f t="shared" si="31"/>
        <v>2</v>
      </c>
      <c r="O347" s="224">
        <f t="shared" si="30"/>
        <v>21992</v>
      </c>
      <c r="P347" s="228">
        <f t="shared" si="32"/>
        <v>43984</v>
      </c>
      <c r="Q347" s="228">
        <f t="shared" si="32"/>
        <v>44024</v>
      </c>
      <c r="R347" s="15"/>
    </row>
    <row r="348" spans="14:18" x14ac:dyDescent="0.2">
      <c r="N348" s="223">
        <f t="shared" si="31"/>
        <v>3</v>
      </c>
      <c r="O348" s="224">
        <f t="shared" si="30"/>
        <v>14662</v>
      </c>
      <c r="P348" s="228">
        <f t="shared" ref="P348:Q363" si="33">P347+1</f>
        <v>43985</v>
      </c>
      <c r="Q348" s="228">
        <f t="shared" si="33"/>
        <v>44025</v>
      </c>
      <c r="R348" s="15"/>
    </row>
    <row r="349" spans="14:18" x14ac:dyDescent="0.2">
      <c r="N349" s="223">
        <f t="shared" si="31"/>
        <v>4</v>
      </c>
      <c r="O349" s="224">
        <f t="shared" si="30"/>
        <v>10997</v>
      </c>
      <c r="P349" s="228">
        <f t="shared" si="33"/>
        <v>43986</v>
      </c>
      <c r="Q349" s="228">
        <f t="shared" si="33"/>
        <v>44026</v>
      </c>
      <c r="R349" s="15"/>
    </row>
    <row r="350" spans="14:18" x14ac:dyDescent="0.2">
      <c r="N350" s="223">
        <f t="shared" si="31"/>
        <v>5</v>
      </c>
      <c r="O350" s="224">
        <f t="shared" si="30"/>
        <v>8797</v>
      </c>
      <c r="P350" s="228">
        <f t="shared" si="33"/>
        <v>43987</v>
      </c>
      <c r="Q350" s="228">
        <f t="shared" si="33"/>
        <v>44027</v>
      </c>
      <c r="R350" s="15"/>
    </row>
    <row r="351" spans="14:18" x14ac:dyDescent="0.2">
      <c r="N351" s="223">
        <f t="shared" si="31"/>
        <v>6</v>
      </c>
      <c r="O351" s="224">
        <f t="shared" si="30"/>
        <v>7331</v>
      </c>
      <c r="P351" s="228">
        <f t="shared" si="33"/>
        <v>43988</v>
      </c>
      <c r="Q351" s="228">
        <f t="shared" si="33"/>
        <v>44028</v>
      </c>
      <c r="R351" s="15"/>
    </row>
    <row r="352" spans="14:18" x14ac:dyDescent="0.2">
      <c r="N352" s="223">
        <f t="shared" si="31"/>
        <v>7</v>
      </c>
      <c r="O352" s="224">
        <f t="shared" si="30"/>
        <v>6284</v>
      </c>
      <c r="P352" s="228">
        <f t="shared" si="33"/>
        <v>43989</v>
      </c>
      <c r="Q352" s="228">
        <f t="shared" si="33"/>
        <v>44029</v>
      </c>
      <c r="R352" s="15"/>
    </row>
    <row r="353" spans="14:18" x14ac:dyDescent="0.2">
      <c r="N353" s="223">
        <f t="shared" si="31"/>
        <v>8</v>
      </c>
      <c r="O353" s="224">
        <f t="shared" si="30"/>
        <v>5499</v>
      </c>
      <c r="P353" s="228">
        <f t="shared" si="33"/>
        <v>43990</v>
      </c>
      <c r="Q353" s="228">
        <f t="shared" si="33"/>
        <v>44030</v>
      </c>
      <c r="R353" s="15"/>
    </row>
    <row r="354" spans="14:18" x14ac:dyDescent="0.2">
      <c r="N354" s="223">
        <f t="shared" si="31"/>
        <v>9</v>
      </c>
      <c r="O354" s="224">
        <f t="shared" si="30"/>
        <v>4888</v>
      </c>
      <c r="P354" s="228">
        <f t="shared" si="33"/>
        <v>43991</v>
      </c>
      <c r="Q354" s="228">
        <f t="shared" si="33"/>
        <v>44031</v>
      </c>
      <c r="R354" s="15"/>
    </row>
    <row r="355" spans="14:18" x14ac:dyDescent="0.2">
      <c r="N355" s="223">
        <f t="shared" si="31"/>
        <v>10</v>
      </c>
      <c r="O355" s="224">
        <f t="shared" si="30"/>
        <v>4399</v>
      </c>
      <c r="P355" s="228">
        <f t="shared" si="33"/>
        <v>43992</v>
      </c>
      <c r="Q355" s="228">
        <f t="shared" si="33"/>
        <v>44032</v>
      </c>
      <c r="R355" s="15"/>
    </row>
    <row r="356" spans="14:18" x14ac:dyDescent="0.2">
      <c r="N356" s="223">
        <f t="shared" si="31"/>
        <v>11</v>
      </c>
      <c r="O356" s="224">
        <f t="shared" si="30"/>
        <v>3999</v>
      </c>
      <c r="P356" s="228">
        <f t="shared" si="33"/>
        <v>43993</v>
      </c>
      <c r="Q356" s="228">
        <f t="shared" si="33"/>
        <v>44033</v>
      </c>
      <c r="R356" s="15"/>
    </row>
    <row r="357" spans="14:18" x14ac:dyDescent="0.2">
      <c r="N357" s="223">
        <f t="shared" si="31"/>
        <v>12</v>
      </c>
      <c r="O357" s="224">
        <f t="shared" si="30"/>
        <v>3666</v>
      </c>
      <c r="P357" s="228">
        <f t="shared" si="33"/>
        <v>43994</v>
      </c>
      <c r="Q357" s="228">
        <f t="shared" si="33"/>
        <v>44034</v>
      </c>
      <c r="R357" s="15"/>
    </row>
    <row r="358" spans="14:18" x14ac:dyDescent="0.2">
      <c r="N358" s="223">
        <f t="shared" si="31"/>
        <v>13</v>
      </c>
      <c r="O358" s="224">
        <f t="shared" si="30"/>
        <v>3384</v>
      </c>
      <c r="P358" s="228">
        <f t="shared" si="33"/>
        <v>43995</v>
      </c>
      <c r="Q358" s="228">
        <f t="shared" si="33"/>
        <v>44035</v>
      </c>
      <c r="R358" s="15"/>
    </row>
    <row r="359" spans="14:18" x14ac:dyDescent="0.2">
      <c r="N359" s="223">
        <f t="shared" si="31"/>
        <v>14</v>
      </c>
      <c r="O359" s="224">
        <f t="shared" si="30"/>
        <v>3143</v>
      </c>
      <c r="P359" s="228">
        <f t="shared" si="33"/>
        <v>43996</v>
      </c>
      <c r="Q359" s="228">
        <f t="shared" si="33"/>
        <v>44036</v>
      </c>
      <c r="R359" s="15"/>
    </row>
    <row r="360" spans="14:18" x14ac:dyDescent="0.2">
      <c r="N360" s="223">
        <f t="shared" si="31"/>
        <v>15</v>
      </c>
      <c r="O360" s="224">
        <f t="shared" si="30"/>
        <v>2933</v>
      </c>
      <c r="P360" s="228">
        <f t="shared" si="33"/>
        <v>43997</v>
      </c>
      <c r="Q360" s="228">
        <f t="shared" si="33"/>
        <v>44037</v>
      </c>
      <c r="R360" s="15"/>
    </row>
    <row r="361" spans="14:18" x14ac:dyDescent="0.2">
      <c r="N361" s="223">
        <f t="shared" si="31"/>
        <v>16</v>
      </c>
      <c r="O361" s="224">
        <f t="shared" si="30"/>
        <v>2750</v>
      </c>
      <c r="P361" s="228">
        <f t="shared" si="33"/>
        <v>43998</v>
      </c>
      <c r="Q361" s="228">
        <f t="shared" si="33"/>
        <v>44038</v>
      </c>
      <c r="R361" s="15"/>
    </row>
    <row r="362" spans="14:18" x14ac:dyDescent="0.2">
      <c r="N362" s="223">
        <f t="shared" si="31"/>
        <v>17</v>
      </c>
      <c r="O362" s="224">
        <f t="shared" si="30"/>
        <v>2588</v>
      </c>
      <c r="P362" s="228">
        <f t="shared" si="33"/>
        <v>43999</v>
      </c>
      <c r="Q362" s="228">
        <f t="shared" si="33"/>
        <v>44039</v>
      </c>
      <c r="R362" s="15"/>
    </row>
    <row r="363" spans="14:18" x14ac:dyDescent="0.2">
      <c r="N363" s="223">
        <f t="shared" si="31"/>
        <v>18</v>
      </c>
      <c r="O363" s="224">
        <f t="shared" si="30"/>
        <v>2444</v>
      </c>
      <c r="P363" s="228">
        <f t="shared" si="33"/>
        <v>44000</v>
      </c>
      <c r="Q363" s="228">
        <f t="shared" si="33"/>
        <v>44040</v>
      </c>
      <c r="R363" s="15"/>
    </row>
    <row r="364" spans="14:18" x14ac:dyDescent="0.2">
      <c r="N364" s="223">
        <f t="shared" si="31"/>
        <v>19</v>
      </c>
      <c r="O364" s="224">
        <f t="shared" si="30"/>
        <v>2316</v>
      </c>
      <c r="P364" s="228">
        <f t="shared" ref="P364:Q379" si="34">P363+1</f>
        <v>44001</v>
      </c>
      <c r="Q364" s="228">
        <f t="shared" si="34"/>
        <v>44041</v>
      </c>
      <c r="R364" s="15"/>
    </row>
    <row r="365" spans="14:18" x14ac:dyDescent="0.2">
      <c r="N365" s="223">
        <f t="shared" si="31"/>
        <v>20</v>
      </c>
      <c r="O365" s="224">
        <f t="shared" si="30"/>
        <v>2200</v>
      </c>
      <c r="P365" s="228">
        <f t="shared" si="34"/>
        <v>44002</v>
      </c>
      <c r="Q365" s="228">
        <f t="shared" si="34"/>
        <v>44042</v>
      </c>
      <c r="R365" s="15"/>
    </row>
    <row r="366" spans="14:18" x14ac:dyDescent="0.2">
      <c r="N366" s="223">
        <f t="shared" si="31"/>
        <v>21</v>
      </c>
      <c r="O366" s="224">
        <f t="shared" si="30"/>
        <v>2095</v>
      </c>
      <c r="P366" s="228">
        <f t="shared" si="34"/>
        <v>44003</v>
      </c>
      <c r="Q366" s="228">
        <f t="shared" si="34"/>
        <v>44043</v>
      </c>
      <c r="R366" s="15"/>
    </row>
    <row r="367" spans="14:18" x14ac:dyDescent="0.2">
      <c r="N367" s="223">
        <f t="shared" si="31"/>
        <v>22</v>
      </c>
      <c r="O367" s="224">
        <f t="shared" si="30"/>
        <v>2000</v>
      </c>
      <c r="P367" s="228">
        <f t="shared" si="34"/>
        <v>44004</v>
      </c>
      <c r="Q367" s="228">
        <f t="shared" si="34"/>
        <v>44044</v>
      </c>
      <c r="R367" s="15"/>
    </row>
    <row r="368" spans="14:18" x14ac:dyDescent="0.2">
      <c r="N368" s="223">
        <f t="shared" si="31"/>
        <v>23</v>
      </c>
      <c r="O368" s="224">
        <f t="shared" si="30"/>
        <v>1913</v>
      </c>
      <c r="P368" s="228">
        <f t="shared" si="34"/>
        <v>44005</v>
      </c>
      <c r="Q368" s="228">
        <f t="shared" si="34"/>
        <v>44045</v>
      </c>
      <c r="R368" s="15"/>
    </row>
    <row r="369" spans="14:18" x14ac:dyDescent="0.2">
      <c r="N369" s="223">
        <f t="shared" si="31"/>
        <v>24</v>
      </c>
      <c r="O369" s="224">
        <f t="shared" si="30"/>
        <v>1834</v>
      </c>
      <c r="P369" s="228">
        <f t="shared" si="34"/>
        <v>44006</v>
      </c>
      <c r="Q369" s="228">
        <f t="shared" si="34"/>
        <v>44046</v>
      </c>
      <c r="R369" s="15"/>
    </row>
    <row r="370" spans="14:18" x14ac:dyDescent="0.2">
      <c r="N370" s="223">
        <f t="shared" si="31"/>
        <v>25</v>
      </c>
      <c r="O370" s="224">
        <f t="shared" si="30"/>
        <v>1760</v>
      </c>
      <c r="P370" s="228">
        <f t="shared" si="34"/>
        <v>44007</v>
      </c>
      <c r="Q370" s="228">
        <f t="shared" si="34"/>
        <v>44047</v>
      </c>
      <c r="R370" s="15"/>
    </row>
    <row r="371" spans="14:18" x14ac:dyDescent="0.2">
      <c r="N371" s="223">
        <f t="shared" si="31"/>
        <v>26</v>
      </c>
      <c r="O371" s="224">
        <f t="shared" si="30"/>
        <v>1693</v>
      </c>
      <c r="P371" s="228">
        <f t="shared" si="34"/>
        <v>44008</v>
      </c>
      <c r="Q371" s="228">
        <f t="shared" si="34"/>
        <v>44048</v>
      </c>
      <c r="R371" s="15"/>
    </row>
    <row r="372" spans="14:18" x14ac:dyDescent="0.2">
      <c r="N372" s="223">
        <f t="shared" si="31"/>
        <v>27</v>
      </c>
      <c r="O372" s="224">
        <f t="shared" si="30"/>
        <v>1630</v>
      </c>
      <c r="P372" s="228">
        <f t="shared" si="34"/>
        <v>44009</v>
      </c>
      <c r="Q372" s="228">
        <f t="shared" si="34"/>
        <v>44049</v>
      </c>
      <c r="R372" s="15"/>
    </row>
    <row r="373" spans="14:18" x14ac:dyDescent="0.2">
      <c r="N373" s="223">
        <f t="shared" si="31"/>
        <v>28</v>
      </c>
      <c r="O373" s="224">
        <f t="shared" si="30"/>
        <v>1572</v>
      </c>
      <c r="P373" s="228">
        <f t="shared" si="34"/>
        <v>44010</v>
      </c>
      <c r="Q373" s="228">
        <f t="shared" si="34"/>
        <v>44050</v>
      </c>
      <c r="R373" s="15"/>
    </row>
    <row r="374" spans="14:18" x14ac:dyDescent="0.2">
      <c r="N374" s="223">
        <f t="shared" si="31"/>
        <v>29</v>
      </c>
      <c r="O374" s="224">
        <f t="shared" si="30"/>
        <v>1518</v>
      </c>
      <c r="P374" s="228">
        <f t="shared" si="34"/>
        <v>44011</v>
      </c>
      <c r="Q374" s="228">
        <f t="shared" si="34"/>
        <v>44051</v>
      </c>
      <c r="R374" s="15"/>
    </row>
    <row r="375" spans="14:18" x14ac:dyDescent="0.2">
      <c r="N375" s="223">
        <f t="shared" si="31"/>
        <v>30</v>
      </c>
      <c r="O375" s="224">
        <f t="shared" si="30"/>
        <v>1467</v>
      </c>
      <c r="P375" s="228">
        <f t="shared" si="34"/>
        <v>44012</v>
      </c>
      <c r="Q375" s="228">
        <f t="shared" si="34"/>
        <v>44052</v>
      </c>
      <c r="R375" s="15"/>
    </row>
    <row r="376" spans="14:18" x14ac:dyDescent="0.2">
      <c r="N376" s="223">
        <f t="shared" si="31"/>
        <v>1</v>
      </c>
      <c r="O376" s="224">
        <f t="shared" si="30"/>
        <v>44013</v>
      </c>
      <c r="P376" s="228">
        <f t="shared" si="34"/>
        <v>44013</v>
      </c>
      <c r="Q376" s="228">
        <f t="shared" si="34"/>
        <v>44053</v>
      </c>
      <c r="R376" s="15"/>
    </row>
    <row r="377" spans="14:18" x14ac:dyDescent="0.2">
      <c r="N377" s="223">
        <f t="shared" si="31"/>
        <v>2</v>
      </c>
      <c r="O377" s="224">
        <f t="shared" si="30"/>
        <v>22007</v>
      </c>
      <c r="P377" s="228">
        <f t="shared" si="34"/>
        <v>44014</v>
      </c>
      <c r="Q377" s="228">
        <f t="shared" si="34"/>
        <v>44054</v>
      </c>
      <c r="R377" s="15"/>
    </row>
    <row r="378" spans="14:18" x14ac:dyDescent="0.2">
      <c r="N378" s="223">
        <f t="shared" si="31"/>
        <v>3</v>
      </c>
      <c r="O378" s="224">
        <f t="shared" si="30"/>
        <v>14672</v>
      </c>
      <c r="P378" s="228">
        <f t="shared" si="34"/>
        <v>44015</v>
      </c>
      <c r="Q378" s="228">
        <f t="shared" si="34"/>
        <v>44055</v>
      </c>
      <c r="R378" s="15"/>
    </row>
    <row r="379" spans="14:18" x14ac:dyDescent="0.2">
      <c r="N379" s="223">
        <f t="shared" si="31"/>
        <v>4</v>
      </c>
      <c r="O379" s="224">
        <f t="shared" si="30"/>
        <v>11004</v>
      </c>
      <c r="P379" s="228">
        <f t="shared" si="34"/>
        <v>44016</v>
      </c>
      <c r="Q379" s="228">
        <f t="shared" si="34"/>
        <v>44056</v>
      </c>
      <c r="R379" s="15"/>
    </row>
    <row r="380" spans="14:18" x14ac:dyDescent="0.2">
      <c r="N380" s="223">
        <f t="shared" si="31"/>
        <v>5</v>
      </c>
      <c r="O380" s="224">
        <f t="shared" si="30"/>
        <v>8803</v>
      </c>
      <c r="P380" s="228">
        <f t="shared" ref="P380:Q395" si="35">P379+1</f>
        <v>44017</v>
      </c>
      <c r="Q380" s="228">
        <f t="shared" si="35"/>
        <v>44057</v>
      </c>
      <c r="R380" s="15"/>
    </row>
    <row r="381" spans="14:18" x14ac:dyDescent="0.2">
      <c r="N381" s="223">
        <f t="shared" si="31"/>
        <v>6</v>
      </c>
      <c r="O381" s="224">
        <f t="shared" si="30"/>
        <v>7336</v>
      </c>
      <c r="P381" s="228">
        <f t="shared" si="35"/>
        <v>44018</v>
      </c>
      <c r="Q381" s="228">
        <f t="shared" si="35"/>
        <v>44058</v>
      </c>
      <c r="R381" s="15"/>
    </row>
    <row r="382" spans="14:18" x14ac:dyDescent="0.2">
      <c r="N382" s="223">
        <f t="shared" si="31"/>
        <v>7</v>
      </c>
      <c r="O382" s="224">
        <f t="shared" si="30"/>
        <v>6288</v>
      </c>
      <c r="P382" s="228">
        <f t="shared" si="35"/>
        <v>44019</v>
      </c>
      <c r="Q382" s="228">
        <f t="shared" si="35"/>
        <v>44059</v>
      </c>
      <c r="R382" s="15"/>
    </row>
    <row r="383" spans="14:18" x14ac:dyDescent="0.2">
      <c r="N383" s="223">
        <f t="shared" si="31"/>
        <v>8</v>
      </c>
      <c r="O383" s="224">
        <f t="shared" si="30"/>
        <v>5503</v>
      </c>
      <c r="P383" s="228">
        <f t="shared" si="35"/>
        <v>44020</v>
      </c>
      <c r="Q383" s="228">
        <f t="shared" si="35"/>
        <v>44060</v>
      </c>
      <c r="R383" s="15"/>
    </row>
    <row r="384" spans="14:18" x14ac:dyDescent="0.2">
      <c r="N384" s="223">
        <f t="shared" si="31"/>
        <v>9</v>
      </c>
      <c r="O384" s="224">
        <f t="shared" si="30"/>
        <v>4891</v>
      </c>
      <c r="P384" s="228">
        <f t="shared" si="35"/>
        <v>44021</v>
      </c>
      <c r="Q384" s="228">
        <f t="shared" si="35"/>
        <v>44061</v>
      </c>
      <c r="R384" s="15"/>
    </row>
    <row r="385" spans="14:18" x14ac:dyDescent="0.2">
      <c r="N385" s="223">
        <f t="shared" si="31"/>
        <v>10</v>
      </c>
      <c r="O385" s="224">
        <f t="shared" si="30"/>
        <v>4402</v>
      </c>
      <c r="P385" s="228">
        <f t="shared" si="35"/>
        <v>44022</v>
      </c>
      <c r="Q385" s="228">
        <f t="shared" si="35"/>
        <v>44062</v>
      </c>
      <c r="R385" s="15"/>
    </row>
    <row r="386" spans="14:18" x14ac:dyDescent="0.2">
      <c r="N386" s="223">
        <f t="shared" si="31"/>
        <v>11</v>
      </c>
      <c r="O386" s="224">
        <f t="shared" si="30"/>
        <v>4002</v>
      </c>
      <c r="P386" s="228">
        <f t="shared" si="35"/>
        <v>44023</v>
      </c>
      <c r="Q386" s="228">
        <f t="shared" si="35"/>
        <v>44063</v>
      </c>
      <c r="R386" s="15"/>
    </row>
    <row r="387" spans="14:18" x14ac:dyDescent="0.2">
      <c r="N387" s="223">
        <f t="shared" si="31"/>
        <v>12</v>
      </c>
      <c r="O387" s="224">
        <f t="shared" si="30"/>
        <v>3669</v>
      </c>
      <c r="P387" s="228">
        <f t="shared" si="35"/>
        <v>44024</v>
      </c>
      <c r="Q387" s="228">
        <f t="shared" si="35"/>
        <v>44064</v>
      </c>
      <c r="R387" s="15"/>
    </row>
    <row r="388" spans="14:18" x14ac:dyDescent="0.2">
      <c r="N388" s="223">
        <f t="shared" si="31"/>
        <v>13</v>
      </c>
      <c r="O388" s="224">
        <f t="shared" si="30"/>
        <v>3387</v>
      </c>
      <c r="P388" s="228">
        <f t="shared" si="35"/>
        <v>44025</v>
      </c>
      <c r="Q388" s="228">
        <f t="shared" si="35"/>
        <v>44065</v>
      </c>
      <c r="R388" s="15"/>
    </row>
    <row r="389" spans="14:18" x14ac:dyDescent="0.2">
      <c r="N389" s="223">
        <f t="shared" si="31"/>
        <v>14</v>
      </c>
      <c r="O389" s="224">
        <f t="shared" si="30"/>
        <v>3145</v>
      </c>
      <c r="P389" s="228">
        <f t="shared" si="35"/>
        <v>44026</v>
      </c>
      <c r="Q389" s="228">
        <f t="shared" si="35"/>
        <v>44066</v>
      </c>
      <c r="R389" s="15"/>
    </row>
    <row r="390" spans="14:18" x14ac:dyDescent="0.2">
      <c r="N390" s="223">
        <f t="shared" si="31"/>
        <v>15</v>
      </c>
      <c r="O390" s="224">
        <f t="shared" si="30"/>
        <v>2935</v>
      </c>
      <c r="P390" s="228">
        <f t="shared" si="35"/>
        <v>44027</v>
      </c>
      <c r="Q390" s="228">
        <f t="shared" si="35"/>
        <v>44067</v>
      </c>
      <c r="R390" s="15"/>
    </row>
    <row r="391" spans="14:18" x14ac:dyDescent="0.2">
      <c r="N391" s="223">
        <f t="shared" si="31"/>
        <v>16</v>
      </c>
      <c r="O391" s="224">
        <f t="shared" si="30"/>
        <v>2752</v>
      </c>
      <c r="P391" s="228">
        <f t="shared" si="35"/>
        <v>44028</v>
      </c>
      <c r="Q391" s="228">
        <f t="shared" si="35"/>
        <v>44068</v>
      </c>
      <c r="R391" s="15"/>
    </row>
    <row r="392" spans="14:18" x14ac:dyDescent="0.2">
      <c r="N392" s="223">
        <f t="shared" si="31"/>
        <v>17</v>
      </c>
      <c r="O392" s="224">
        <f t="shared" si="30"/>
        <v>2590</v>
      </c>
      <c r="P392" s="228">
        <f t="shared" si="35"/>
        <v>44029</v>
      </c>
      <c r="Q392" s="228">
        <f t="shared" si="35"/>
        <v>44069</v>
      </c>
      <c r="R392" s="15"/>
    </row>
    <row r="393" spans="14:18" x14ac:dyDescent="0.2">
      <c r="N393" s="223">
        <f t="shared" si="31"/>
        <v>18</v>
      </c>
      <c r="O393" s="224">
        <f t="shared" si="30"/>
        <v>2446</v>
      </c>
      <c r="P393" s="228">
        <f t="shared" si="35"/>
        <v>44030</v>
      </c>
      <c r="Q393" s="228">
        <f t="shared" si="35"/>
        <v>44070</v>
      </c>
      <c r="R393" s="15"/>
    </row>
    <row r="394" spans="14:18" x14ac:dyDescent="0.2">
      <c r="N394" s="223">
        <f t="shared" si="31"/>
        <v>19</v>
      </c>
      <c r="O394" s="224">
        <f t="shared" ref="O394:O457" si="36">ROUND(P394/N394,0)</f>
        <v>2317</v>
      </c>
      <c r="P394" s="228">
        <f t="shared" si="35"/>
        <v>44031</v>
      </c>
      <c r="Q394" s="228">
        <f t="shared" si="35"/>
        <v>44071</v>
      </c>
      <c r="R394" s="15"/>
    </row>
    <row r="395" spans="14:18" x14ac:dyDescent="0.2">
      <c r="N395" s="223">
        <f t="shared" ref="N395:N458" si="37">DAY(P395)</f>
        <v>20</v>
      </c>
      <c r="O395" s="224">
        <f t="shared" si="36"/>
        <v>2202</v>
      </c>
      <c r="P395" s="228">
        <f t="shared" si="35"/>
        <v>44032</v>
      </c>
      <c r="Q395" s="228">
        <f t="shared" si="35"/>
        <v>44072</v>
      </c>
      <c r="R395" s="15"/>
    </row>
    <row r="396" spans="14:18" x14ac:dyDescent="0.2">
      <c r="N396" s="223">
        <f t="shared" si="37"/>
        <v>21</v>
      </c>
      <c r="O396" s="224">
        <f t="shared" si="36"/>
        <v>2097</v>
      </c>
      <c r="P396" s="228">
        <f t="shared" ref="P396:Q411" si="38">P395+1</f>
        <v>44033</v>
      </c>
      <c r="Q396" s="228">
        <f t="shared" si="38"/>
        <v>44073</v>
      </c>
      <c r="R396" s="15"/>
    </row>
    <row r="397" spans="14:18" x14ac:dyDescent="0.2">
      <c r="N397" s="223">
        <f t="shared" si="37"/>
        <v>22</v>
      </c>
      <c r="O397" s="224">
        <f t="shared" si="36"/>
        <v>2002</v>
      </c>
      <c r="P397" s="228">
        <f t="shared" si="38"/>
        <v>44034</v>
      </c>
      <c r="Q397" s="228">
        <f t="shared" si="38"/>
        <v>44074</v>
      </c>
      <c r="R397" s="15"/>
    </row>
    <row r="398" spans="14:18" x14ac:dyDescent="0.2">
      <c r="N398" s="223">
        <f t="shared" si="37"/>
        <v>23</v>
      </c>
      <c r="O398" s="224">
        <f t="shared" si="36"/>
        <v>1915</v>
      </c>
      <c r="P398" s="228">
        <f t="shared" si="38"/>
        <v>44035</v>
      </c>
      <c r="Q398" s="228">
        <f t="shared" si="38"/>
        <v>44075</v>
      </c>
      <c r="R398" s="15"/>
    </row>
    <row r="399" spans="14:18" x14ac:dyDescent="0.2">
      <c r="N399" s="223">
        <f t="shared" si="37"/>
        <v>24</v>
      </c>
      <c r="O399" s="224">
        <f t="shared" si="36"/>
        <v>1835</v>
      </c>
      <c r="P399" s="228">
        <f t="shared" si="38"/>
        <v>44036</v>
      </c>
      <c r="Q399" s="228">
        <f t="shared" si="38"/>
        <v>44076</v>
      </c>
      <c r="R399" s="15"/>
    </row>
    <row r="400" spans="14:18" x14ac:dyDescent="0.2">
      <c r="N400" s="223">
        <f t="shared" si="37"/>
        <v>25</v>
      </c>
      <c r="O400" s="224">
        <f t="shared" si="36"/>
        <v>1761</v>
      </c>
      <c r="P400" s="228">
        <f t="shared" si="38"/>
        <v>44037</v>
      </c>
      <c r="Q400" s="228">
        <f t="shared" si="38"/>
        <v>44077</v>
      </c>
      <c r="R400" s="15"/>
    </row>
    <row r="401" spans="14:18" x14ac:dyDescent="0.2">
      <c r="N401" s="223">
        <f t="shared" si="37"/>
        <v>26</v>
      </c>
      <c r="O401" s="224">
        <f t="shared" si="36"/>
        <v>1694</v>
      </c>
      <c r="P401" s="228">
        <f t="shared" si="38"/>
        <v>44038</v>
      </c>
      <c r="Q401" s="228">
        <f t="shared" si="38"/>
        <v>44078</v>
      </c>
      <c r="R401" s="15"/>
    </row>
    <row r="402" spans="14:18" x14ac:dyDescent="0.2">
      <c r="N402" s="223">
        <f t="shared" si="37"/>
        <v>27</v>
      </c>
      <c r="O402" s="224">
        <f t="shared" si="36"/>
        <v>1631</v>
      </c>
      <c r="P402" s="228">
        <f t="shared" si="38"/>
        <v>44039</v>
      </c>
      <c r="Q402" s="228">
        <f t="shared" si="38"/>
        <v>44079</v>
      </c>
      <c r="R402" s="15"/>
    </row>
    <row r="403" spans="14:18" x14ac:dyDescent="0.2">
      <c r="N403" s="223">
        <f t="shared" si="37"/>
        <v>28</v>
      </c>
      <c r="O403" s="224">
        <f t="shared" si="36"/>
        <v>1573</v>
      </c>
      <c r="P403" s="228">
        <f t="shared" si="38"/>
        <v>44040</v>
      </c>
      <c r="Q403" s="228">
        <f t="shared" si="38"/>
        <v>44080</v>
      </c>
      <c r="R403" s="15"/>
    </row>
    <row r="404" spans="14:18" x14ac:dyDescent="0.2">
      <c r="N404" s="223">
        <f t="shared" si="37"/>
        <v>29</v>
      </c>
      <c r="O404" s="224">
        <f t="shared" si="36"/>
        <v>1519</v>
      </c>
      <c r="P404" s="228">
        <f t="shared" si="38"/>
        <v>44041</v>
      </c>
      <c r="Q404" s="228">
        <f t="shared" si="38"/>
        <v>44081</v>
      </c>
      <c r="R404" s="15"/>
    </row>
    <row r="405" spans="14:18" x14ac:dyDescent="0.2">
      <c r="N405" s="223">
        <f t="shared" si="37"/>
        <v>30</v>
      </c>
      <c r="O405" s="224">
        <f t="shared" si="36"/>
        <v>1468</v>
      </c>
      <c r="P405" s="228">
        <f t="shared" si="38"/>
        <v>44042</v>
      </c>
      <c r="Q405" s="228">
        <f t="shared" si="38"/>
        <v>44082</v>
      </c>
      <c r="R405" s="15"/>
    </row>
    <row r="406" spans="14:18" x14ac:dyDescent="0.2">
      <c r="N406" s="223">
        <f t="shared" si="37"/>
        <v>31</v>
      </c>
      <c r="O406" s="224">
        <f t="shared" si="36"/>
        <v>1421</v>
      </c>
      <c r="P406" s="228">
        <f t="shared" si="38"/>
        <v>44043</v>
      </c>
      <c r="Q406" s="228">
        <f t="shared" si="38"/>
        <v>44083</v>
      </c>
      <c r="R406" s="15"/>
    </row>
    <row r="407" spans="14:18" x14ac:dyDescent="0.2">
      <c r="N407" s="223">
        <f t="shared" si="37"/>
        <v>1</v>
      </c>
      <c r="O407" s="224">
        <f t="shared" si="36"/>
        <v>44044</v>
      </c>
      <c r="P407" s="228">
        <f t="shared" si="38"/>
        <v>44044</v>
      </c>
      <c r="Q407" s="228">
        <f t="shared" si="38"/>
        <v>44084</v>
      </c>
      <c r="R407" s="15"/>
    </row>
    <row r="408" spans="14:18" x14ac:dyDescent="0.2">
      <c r="N408" s="223">
        <f t="shared" si="37"/>
        <v>2</v>
      </c>
      <c r="O408" s="224">
        <f t="shared" si="36"/>
        <v>22023</v>
      </c>
      <c r="P408" s="228">
        <f t="shared" si="38"/>
        <v>44045</v>
      </c>
      <c r="Q408" s="228">
        <f t="shared" si="38"/>
        <v>44085</v>
      </c>
      <c r="R408" s="15"/>
    </row>
    <row r="409" spans="14:18" x14ac:dyDescent="0.2">
      <c r="N409" s="223">
        <f t="shared" si="37"/>
        <v>3</v>
      </c>
      <c r="O409" s="224">
        <f t="shared" si="36"/>
        <v>14682</v>
      </c>
      <c r="P409" s="228">
        <f t="shared" si="38"/>
        <v>44046</v>
      </c>
      <c r="Q409" s="228">
        <f t="shared" si="38"/>
        <v>44086</v>
      </c>
      <c r="R409" s="15"/>
    </row>
    <row r="410" spans="14:18" x14ac:dyDescent="0.2">
      <c r="N410" s="223">
        <f t="shared" si="37"/>
        <v>4</v>
      </c>
      <c r="O410" s="224">
        <f t="shared" si="36"/>
        <v>11012</v>
      </c>
      <c r="P410" s="228">
        <f t="shared" si="38"/>
        <v>44047</v>
      </c>
      <c r="Q410" s="228">
        <f t="shared" si="38"/>
        <v>44087</v>
      </c>
      <c r="R410" s="15"/>
    </row>
    <row r="411" spans="14:18" x14ac:dyDescent="0.2">
      <c r="N411" s="223">
        <f t="shared" si="37"/>
        <v>5</v>
      </c>
      <c r="O411" s="224">
        <f t="shared" si="36"/>
        <v>8810</v>
      </c>
      <c r="P411" s="228">
        <f t="shared" si="38"/>
        <v>44048</v>
      </c>
      <c r="Q411" s="228">
        <f t="shared" si="38"/>
        <v>44088</v>
      </c>
      <c r="R411" s="15"/>
    </row>
    <row r="412" spans="14:18" x14ac:dyDescent="0.2">
      <c r="N412" s="223">
        <f t="shared" si="37"/>
        <v>6</v>
      </c>
      <c r="O412" s="224">
        <f t="shared" si="36"/>
        <v>7342</v>
      </c>
      <c r="P412" s="228">
        <f t="shared" ref="P412:Q427" si="39">P411+1</f>
        <v>44049</v>
      </c>
      <c r="Q412" s="228">
        <f t="shared" si="39"/>
        <v>44089</v>
      </c>
      <c r="R412" s="15"/>
    </row>
    <row r="413" spans="14:18" x14ac:dyDescent="0.2">
      <c r="N413" s="223">
        <f t="shared" si="37"/>
        <v>7</v>
      </c>
      <c r="O413" s="224">
        <f t="shared" si="36"/>
        <v>6293</v>
      </c>
      <c r="P413" s="228">
        <f t="shared" si="39"/>
        <v>44050</v>
      </c>
      <c r="Q413" s="228">
        <f t="shared" si="39"/>
        <v>44090</v>
      </c>
      <c r="R413" s="15"/>
    </row>
    <row r="414" spans="14:18" x14ac:dyDescent="0.2">
      <c r="N414" s="223">
        <f t="shared" si="37"/>
        <v>8</v>
      </c>
      <c r="O414" s="224">
        <f t="shared" si="36"/>
        <v>5506</v>
      </c>
      <c r="P414" s="228">
        <f t="shared" si="39"/>
        <v>44051</v>
      </c>
      <c r="Q414" s="228">
        <f t="shared" si="39"/>
        <v>44091</v>
      </c>
      <c r="R414" s="15"/>
    </row>
    <row r="415" spans="14:18" x14ac:dyDescent="0.2">
      <c r="N415" s="223">
        <f t="shared" si="37"/>
        <v>9</v>
      </c>
      <c r="O415" s="224">
        <f t="shared" si="36"/>
        <v>4895</v>
      </c>
      <c r="P415" s="228">
        <f t="shared" si="39"/>
        <v>44052</v>
      </c>
      <c r="Q415" s="228">
        <f t="shared" si="39"/>
        <v>44092</v>
      </c>
      <c r="R415" s="15"/>
    </row>
    <row r="416" spans="14:18" x14ac:dyDescent="0.2">
      <c r="N416" s="223">
        <f t="shared" si="37"/>
        <v>10</v>
      </c>
      <c r="O416" s="224">
        <f t="shared" si="36"/>
        <v>4405</v>
      </c>
      <c r="P416" s="228">
        <f t="shared" si="39"/>
        <v>44053</v>
      </c>
      <c r="Q416" s="228">
        <f t="shared" si="39"/>
        <v>44093</v>
      </c>
      <c r="R416" s="15"/>
    </row>
    <row r="417" spans="14:18" x14ac:dyDescent="0.2">
      <c r="N417" s="223">
        <f t="shared" si="37"/>
        <v>11</v>
      </c>
      <c r="O417" s="224">
        <f t="shared" si="36"/>
        <v>4005</v>
      </c>
      <c r="P417" s="228">
        <f t="shared" si="39"/>
        <v>44054</v>
      </c>
      <c r="Q417" s="228">
        <f t="shared" si="39"/>
        <v>44094</v>
      </c>
      <c r="R417" s="15"/>
    </row>
    <row r="418" spans="14:18" x14ac:dyDescent="0.2">
      <c r="N418" s="223">
        <f t="shared" si="37"/>
        <v>12</v>
      </c>
      <c r="O418" s="224">
        <f t="shared" si="36"/>
        <v>3671</v>
      </c>
      <c r="P418" s="228">
        <f t="shared" si="39"/>
        <v>44055</v>
      </c>
      <c r="Q418" s="228">
        <f t="shared" si="39"/>
        <v>44095</v>
      </c>
      <c r="R418" s="15"/>
    </row>
    <row r="419" spans="14:18" x14ac:dyDescent="0.2">
      <c r="N419" s="223">
        <f t="shared" si="37"/>
        <v>13</v>
      </c>
      <c r="O419" s="224">
        <f t="shared" si="36"/>
        <v>3389</v>
      </c>
      <c r="P419" s="228">
        <f t="shared" si="39"/>
        <v>44056</v>
      </c>
      <c r="Q419" s="228">
        <f t="shared" si="39"/>
        <v>44096</v>
      </c>
      <c r="R419" s="15"/>
    </row>
    <row r="420" spans="14:18" x14ac:dyDescent="0.2">
      <c r="N420" s="223">
        <f t="shared" si="37"/>
        <v>14</v>
      </c>
      <c r="O420" s="224">
        <f t="shared" si="36"/>
        <v>3147</v>
      </c>
      <c r="P420" s="228">
        <f t="shared" si="39"/>
        <v>44057</v>
      </c>
      <c r="Q420" s="228">
        <f t="shared" si="39"/>
        <v>44097</v>
      </c>
      <c r="R420" s="15"/>
    </row>
    <row r="421" spans="14:18" x14ac:dyDescent="0.2">
      <c r="N421" s="223">
        <f t="shared" si="37"/>
        <v>15</v>
      </c>
      <c r="O421" s="224">
        <f t="shared" si="36"/>
        <v>2937</v>
      </c>
      <c r="P421" s="228">
        <f t="shared" si="39"/>
        <v>44058</v>
      </c>
      <c r="Q421" s="228">
        <f t="shared" si="39"/>
        <v>44098</v>
      </c>
      <c r="R421" s="15"/>
    </row>
    <row r="422" spans="14:18" x14ac:dyDescent="0.2">
      <c r="N422" s="223">
        <f t="shared" si="37"/>
        <v>16</v>
      </c>
      <c r="O422" s="224">
        <f t="shared" si="36"/>
        <v>2754</v>
      </c>
      <c r="P422" s="228">
        <f t="shared" si="39"/>
        <v>44059</v>
      </c>
      <c r="Q422" s="228">
        <f t="shared" si="39"/>
        <v>44099</v>
      </c>
      <c r="R422" s="15"/>
    </row>
    <row r="423" spans="14:18" x14ac:dyDescent="0.2">
      <c r="N423" s="223">
        <f t="shared" si="37"/>
        <v>17</v>
      </c>
      <c r="O423" s="224">
        <f t="shared" si="36"/>
        <v>2592</v>
      </c>
      <c r="P423" s="228">
        <f t="shared" si="39"/>
        <v>44060</v>
      </c>
      <c r="Q423" s="228">
        <f t="shared" si="39"/>
        <v>44100</v>
      </c>
      <c r="R423" s="15"/>
    </row>
    <row r="424" spans="14:18" x14ac:dyDescent="0.2">
      <c r="N424" s="223">
        <f t="shared" si="37"/>
        <v>18</v>
      </c>
      <c r="O424" s="224">
        <f t="shared" si="36"/>
        <v>2448</v>
      </c>
      <c r="P424" s="228">
        <f t="shared" si="39"/>
        <v>44061</v>
      </c>
      <c r="Q424" s="228">
        <f t="shared" si="39"/>
        <v>44101</v>
      </c>
      <c r="R424" s="15"/>
    </row>
    <row r="425" spans="14:18" x14ac:dyDescent="0.2">
      <c r="N425" s="223">
        <f t="shared" si="37"/>
        <v>19</v>
      </c>
      <c r="O425" s="224">
        <f t="shared" si="36"/>
        <v>2319</v>
      </c>
      <c r="P425" s="228">
        <f t="shared" si="39"/>
        <v>44062</v>
      </c>
      <c r="Q425" s="228">
        <f t="shared" si="39"/>
        <v>44102</v>
      </c>
      <c r="R425" s="15"/>
    </row>
    <row r="426" spans="14:18" x14ac:dyDescent="0.2">
      <c r="N426" s="223">
        <f t="shared" si="37"/>
        <v>20</v>
      </c>
      <c r="O426" s="224">
        <f t="shared" si="36"/>
        <v>2203</v>
      </c>
      <c r="P426" s="228">
        <f t="shared" si="39"/>
        <v>44063</v>
      </c>
      <c r="Q426" s="228">
        <f t="shared" si="39"/>
        <v>44103</v>
      </c>
      <c r="R426" s="15"/>
    </row>
    <row r="427" spans="14:18" x14ac:dyDescent="0.2">
      <c r="N427" s="223">
        <f t="shared" si="37"/>
        <v>21</v>
      </c>
      <c r="O427" s="224">
        <f t="shared" si="36"/>
        <v>2098</v>
      </c>
      <c r="P427" s="228">
        <f t="shared" si="39"/>
        <v>44064</v>
      </c>
      <c r="Q427" s="228">
        <f t="shared" si="39"/>
        <v>44104</v>
      </c>
      <c r="R427" s="15"/>
    </row>
    <row r="428" spans="14:18" x14ac:dyDescent="0.2">
      <c r="N428" s="223">
        <f t="shared" si="37"/>
        <v>22</v>
      </c>
      <c r="O428" s="224">
        <f t="shared" si="36"/>
        <v>2003</v>
      </c>
      <c r="P428" s="228">
        <f t="shared" ref="P428:Q443" si="40">P427+1</f>
        <v>44065</v>
      </c>
      <c r="Q428" s="228">
        <f t="shared" si="40"/>
        <v>44105</v>
      </c>
      <c r="R428" s="15"/>
    </row>
    <row r="429" spans="14:18" x14ac:dyDescent="0.2">
      <c r="N429" s="223">
        <f t="shared" si="37"/>
        <v>23</v>
      </c>
      <c r="O429" s="224">
        <f t="shared" si="36"/>
        <v>1916</v>
      </c>
      <c r="P429" s="228">
        <f t="shared" si="40"/>
        <v>44066</v>
      </c>
      <c r="Q429" s="228">
        <f t="shared" si="40"/>
        <v>44106</v>
      </c>
      <c r="R429" s="15"/>
    </row>
    <row r="430" spans="14:18" x14ac:dyDescent="0.2">
      <c r="N430" s="223">
        <f t="shared" si="37"/>
        <v>24</v>
      </c>
      <c r="O430" s="224">
        <f t="shared" si="36"/>
        <v>1836</v>
      </c>
      <c r="P430" s="228">
        <f t="shared" si="40"/>
        <v>44067</v>
      </c>
      <c r="Q430" s="228">
        <f t="shared" si="40"/>
        <v>44107</v>
      </c>
      <c r="R430" s="15"/>
    </row>
    <row r="431" spans="14:18" x14ac:dyDescent="0.2">
      <c r="N431" s="223">
        <f t="shared" si="37"/>
        <v>25</v>
      </c>
      <c r="O431" s="224">
        <f t="shared" si="36"/>
        <v>1763</v>
      </c>
      <c r="P431" s="228">
        <f t="shared" si="40"/>
        <v>44068</v>
      </c>
      <c r="Q431" s="228">
        <f t="shared" si="40"/>
        <v>44108</v>
      </c>
      <c r="R431" s="15"/>
    </row>
    <row r="432" spans="14:18" x14ac:dyDescent="0.2">
      <c r="N432" s="223">
        <f t="shared" si="37"/>
        <v>26</v>
      </c>
      <c r="O432" s="224">
        <f t="shared" si="36"/>
        <v>1695</v>
      </c>
      <c r="P432" s="228">
        <f t="shared" si="40"/>
        <v>44069</v>
      </c>
      <c r="Q432" s="228">
        <f t="shared" si="40"/>
        <v>44109</v>
      </c>
      <c r="R432" s="15"/>
    </row>
    <row r="433" spans="14:18" x14ac:dyDescent="0.2">
      <c r="N433" s="223">
        <f t="shared" si="37"/>
        <v>27</v>
      </c>
      <c r="O433" s="224">
        <f t="shared" si="36"/>
        <v>1632</v>
      </c>
      <c r="P433" s="228">
        <f t="shared" si="40"/>
        <v>44070</v>
      </c>
      <c r="Q433" s="228">
        <f t="shared" si="40"/>
        <v>44110</v>
      </c>
      <c r="R433" s="15"/>
    </row>
    <row r="434" spans="14:18" x14ac:dyDescent="0.2">
      <c r="N434" s="223">
        <f t="shared" si="37"/>
        <v>28</v>
      </c>
      <c r="O434" s="224">
        <f t="shared" si="36"/>
        <v>1574</v>
      </c>
      <c r="P434" s="228">
        <f t="shared" si="40"/>
        <v>44071</v>
      </c>
      <c r="Q434" s="228">
        <f t="shared" si="40"/>
        <v>44111</v>
      </c>
      <c r="R434" s="15"/>
    </row>
    <row r="435" spans="14:18" x14ac:dyDescent="0.2">
      <c r="N435" s="223">
        <f t="shared" si="37"/>
        <v>29</v>
      </c>
      <c r="O435" s="224">
        <f t="shared" si="36"/>
        <v>1520</v>
      </c>
      <c r="P435" s="228">
        <f t="shared" si="40"/>
        <v>44072</v>
      </c>
      <c r="Q435" s="228">
        <f t="shared" si="40"/>
        <v>44112</v>
      </c>
      <c r="R435" s="15"/>
    </row>
    <row r="436" spans="14:18" x14ac:dyDescent="0.2">
      <c r="N436" s="223">
        <f t="shared" si="37"/>
        <v>30</v>
      </c>
      <c r="O436" s="224">
        <f t="shared" si="36"/>
        <v>1469</v>
      </c>
      <c r="P436" s="228">
        <f t="shared" si="40"/>
        <v>44073</v>
      </c>
      <c r="Q436" s="228">
        <f t="shared" si="40"/>
        <v>44113</v>
      </c>
      <c r="R436" s="15"/>
    </row>
    <row r="437" spans="14:18" x14ac:dyDescent="0.2">
      <c r="N437" s="223">
        <f t="shared" si="37"/>
        <v>31</v>
      </c>
      <c r="O437" s="224">
        <f t="shared" si="36"/>
        <v>1422</v>
      </c>
      <c r="P437" s="228">
        <f t="shared" si="40"/>
        <v>44074</v>
      </c>
      <c r="Q437" s="228">
        <f t="shared" si="40"/>
        <v>44114</v>
      </c>
      <c r="R437" s="15"/>
    </row>
    <row r="438" spans="14:18" x14ac:dyDescent="0.2">
      <c r="N438" s="223">
        <f t="shared" si="37"/>
        <v>1</v>
      </c>
      <c r="O438" s="224">
        <f t="shared" si="36"/>
        <v>44075</v>
      </c>
      <c r="P438" s="228">
        <f t="shared" si="40"/>
        <v>44075</v>
      </c>
      <c r="Q438" s="228">
        <f t="shared" si="40"/>
        <v>44115</v>
      </c>
      <c r="R438" s="15"/>
    </row>
    <row r="439" spans="14:18" x14ac:dyDescent="0.2">
      <c r="N439" s="223">
        <f t="shared" si="37"/>
        <v>2</v>
      </c>
      <c r="O439" s="224">
        <f t="shared" si="36"/>
        <v>22038</v>
      </c>
      <c r="P439" s="228">
        <f t="shared" si="40"/>
        <v>44076</v>
      </c>
      <c r="Q439" s="228">
        <f t="shared" si="40"/>
        <v>44116</v>
      </c>
      <c r="R439" s="15"/>
    </row>
    <row r="440" spans="14:18" x14ac:dyDescent="0.2">
      <c r="N440" s="223">
        <f t="shared" si="37"/>
        <v>3</v>
      </c>
      <c r="O440" s="224">
        <f t="shared" si="36"/>
        <v>14692</v>
      </c>
      <c r="P440" s="228">
        <f t="shared" si="40"/>
        <v>44077</v>
      </c>
      <c r="Q440" s="228">
        <f t="shared" si="40"/>
        <v>44117</v>
      </c>
      <c r="R440" s="15"/>
    </row>
    <row r="441" spans="14:18" x14ac:dyDescent="0.2">
      <c r="N441" s="223">
        <f t="shared" si="37"/>
        <v>4</v>
      </c>
      <c r="O441" s="224">
        <f t="shared" si="36"/>
        <v>11020</v>
      </c>
      <c r="P441" s="228">
        <f t="shared" si="40"/>
        <v>44078</v>
      </c>
      <c r="Q441" s="228">
        <f t="shared" si="40"/>
        <v>44118</v>
      </c>
      <c r="R441" s="15"/>
    </row>
    <row r="442" spans="14:18" x14ac:dyDescent="0.2">
      <c r="N442" s="223">
        <f t="shared" si="37"/>
        <v>5</v>
      </c>
      <c r="O442" s="224">
        <f t="shared" si="36"/>
        <v>8816</v>
      </c>
      <c r="P442" s="228">
        <f t="shared" si="40"/>
        <v>44079</v>
      </c>
      <c r="Q442" s="228">
        <f t="shared" si="40"/>
        <v>44119</v>
      </c>
      <c r="R442" s="15"/>
    </row>
    <row r="443" spans="14:18" x14ac:dyDescent="0.2">
      <c r="N443" s="223">
        <f t="shared" si="37"/>
        <v>6</v>
      </c>
      <c r="O443" s="224">
        <f t="shared" si="36"/>
        <v>7347</v>
      </c>
      <c r="P443" s="228">
        <f t="shared" si="40"/>
        <v>44080</v>
      </c>
      <c r="Q443" s="228">
        <f t="shared" si="40"/>
        <v>44120</v>
      </c>
      <c r="R443" s="15"/>
    </row>
    <row r="444" spans="14:18" x14ac:dyDescent="0.2">
      <c r="N444" s="223">
        <f t="shared" si="37"/>
        <v>7</v>
      </c>
      <c r="O444" s="224">
        <f t="shared" si="36"/>
        <v>6297</v>
      </c>
      <c r="P444" s="228">
        <f t="shared" ref="P444:Q459" si="41">P443+1</f>
        <v>44081</v>
      </c>
      <c r="Q444" s="228">
        <f t="shared" si="41"/>
        <v>44121</v>
      </c>
      <c r="R444" s="15"/>
    </row>
    <row r="445" spans="14:18" x14ac:dyDescent="0.2">
      <c r="N445" s="223">
        <f t="shared" si="37"/>
        <v>8</v>
      </c>
      <c r="O445" s="224">
        <f t="shared" si="36"/>
        <v>5510</v>
      </c>
      <c r="P445" s="228">
        <f t="shared" si="41"/>
        <v>44082</v>
      </c>
      <c r="Q445" s="228">
        <f t="shared" si="41"/>
        <v>44122</v>
      </c>
      <c r="R445" s="15"/>
    </row>
    <row r="446" spans="14:18" x14ac:dyDescent="0.2">
      <c r="N446" s="223">
        <f t="shared" si="37"/>
        <v>9</v>
      </c>
      <c r="O446" s="224">
        <f t="shared" si="36"/>
        <v>4898</v>
      </c>
      <c r="P446" s="228">
        <f t="shared" si="41"/>
        <v>44083</v>
      </c>
      <c r="Q446" s="228">
        <f t="shared" si="41"/>
        <v>44123</v>
      </c>
      <c r="R446" s="15"/>
    </row>
    <row r="447" spans="14:18" x14ac:dyDescent="0.2">
      <c r="N447" s="223">
        <f t="shared" si="37"/>
        <v>10</v>
      </c>
      <c r="O447" s="224">
        <f t="shared" si="36"/>
        <v>4408</v>
      </c>
      <c r="P447" s="228">
        <f t="shared" si="41"/>
        <v>44084</v>
      </c>
      <c r="Q447" s="228">
        <f t="shared" si="41"/>
        <v>44124</v>
      </c>
      <c r="R447" s="15"/>
    </row>
    <row r="448" spans="14:18" x14ac:dyDescent="0.2">
      <c r="N448" s="223">
        <f t="shared" si="37"/>
        <v>11</v>
      </c>
      <c r="O448" s="224">
        <f t="shared" si="36"/>
        <v>4008</v>
      </c>
      <c r="P448" s="228">
        <f t="shared" si="41"/>
        <v>44085</v>
      </c>
      <c r="Q448" s="228">
        <f t="shared" si="41"/>
        <v>44125</v>
      </c>
      <c r="R448" s="15"/>
    </row>
    <row r="449" spans="14:18" x14ac:dyDescent="0.2">
      <c r="N449" s="223">
        <f t="shared" si="37"/>
        <v>12</v>
      </c>
      <c r="O449" s="224">
        <f t="shared" si="36"/>
        <v>3674</v>
      </c>
      <c r="P449" s="228">
        <f t="shared" si="41"/>
        <v>44086</v>
      </c>
      <c r="Q449" s="228">
        <f t="shared" si="41"/>
        <v>44126</v>
      </c>
      <c r="R449" s="15"/>
    </row>
    <row r="450" spans="14:18" x14ac:dyDescent="0.2">
      <c r="N450" s="223">
        <f t="shared" si="37"/>
        <v>13</v>
      </c>
      <c r="O450" s="224">
        <f t="shared" si="36"/>
        <v>3391</v>
      </c>
      <c r="P450" s="228">
        <f t="shared" si="41"/>
        <v>44087</v>
      </c>
      <c r="Q450" s="228">
        <f t="shared" si="41"/>
        <v>44127</v>
      </c>
      <c r="R450" s="15"/>
    </row>
    <row r="451" spans="14:18" x14ac:dyDescent="0.2">
      <c r="N451" s="223">
        <f t="shared" si="37"/>
        <v>14</v>
      </c>
      <c r="O451" s="224">
        <f t="shared" si="36"/>
        <v>3149</v>
      </c>
      <c r="P451" s="228">
        <f t="shared" si="41"/>
        <v>44088</v>
      </c>
      <c r="Q451" s="228">
        <f t="shared" si="41"/>
        <v>44128</v>
      </c>
      <c r="R451" s="15"/>
    </row>
    <row r="452" spans="14:18" x14ac:dyDescent="0.2">
      <c r="N452" s="223">
        <f t="shared" si="37"/>
        <v>15</v>
      </c>
      <c r="O452" s="224">
        <f t="shared" si="36"/>
        <v>2939</v>
      </c>
      <c r="P452" s="228">
        <f t="shared" si="41"/>
        <v>44089</v>
      </c>
      <c r="Q452" s="228">
        <f t="shared" si="41"/>
        <v>44129</v>
      </c>
      <c r="R452" s="15"/>
    </row>
    <row r="453" spans="14:18" x14ac:dyDescent="0.2">
      <c r="N453" s="223">
        <f t="shared" si="37"/>
        <v>16</v>
      </c>
      <c r="O453" s="224">
        <f t="shared" si="36"/>
        <v>2756</v>
      </c>
      <c r="P453" s="228">
        <f t="shared" si="41"/>
        <v>44090</v>
      </c>
      <c r="Q453" s="228">
        <f t="shared" si="41"/>
        <v>44130</v>
      </c>
      <c r="R453" s="15"/>
    </row>
    <row r="454" spans="14:18" x14ac:dyDescent="0.2">
      <c r="N454" s="223">
        <f t="shared" si="37"/>
        <v>17</v>
      </c>
      <c r="O454" s="224">
        <f t="shared" si="36"/>
        <v>2594</v>
      </c>
      <c r="P454" s="228">
        <f t="shared" si="41"/>
        <v>44091</v>
      </c>
      <c r="Q454" s="228">
        <f t="shared" si="41"/>
        <v>44131</v>
      </c>
      <c r="R454" s="15"/>
    </row>
    <row r="455" spans="14:18" x14ac:dyDescent="0.2">
      <c r="N455" s="223">
        <f t="shared" si="37"/>
        <v>18</v>
      </c>
      <c r="O455" s="224">
        <f t="shared" si="36"/>
        <v>2450</v>
      </c>
      <c r="P455" s="228">
        <f t="shared" si="41"/>
        <v>44092</v>
      </c>
      <c r="Q455" s="228">
        <f t="shared" si="41"/>
        <v>44132</v>
      </c>
      <c r="R455" s="15"/>
    </row>
    <row r="456" spans="14:18" x14ac:dyDescent="0.2">
      <c r="N456" s="223">
        <f t="shared" si="37"/>
        <v>19</v>
      </c>
      <c r="O456" s="224">
        <f t="shared" si="36"/>
        <v>2321</v>
      </c>
      <c r="P456" s="228">
        <f t="shared" si="41"/>
        <v>44093</v>
      </c>
      <c r="Q456" s="228">
        <f t="shared" si="41"/>
        <v>44133</v>
      </c>
      <c r="R456" s="15"/>
    </row>
    <row r="457" spans="14:18" x14ac:dyDescent="0.2">
      <c r="N457" s="223">
        <f t="shared" si="37"/>
        <v>20</v>
      </c>
      <c r="O457" s="224">
        <f t="shared" si="36"/>
        <v>2205</v>
      </c>
      <c r="P457" s="228">
        <f t="shared" si="41"/>
        <v>44094</v>
      </c>
      <c r="Q457" s="228">
        <f t="shared" si="41"/>
        <v>44134</v>
      </c>
      <c r="R457" s="15"/>
    </row>
    <row r="458" spans="14:18" x14ac:dyDescent="0.2">
      <c r="N458" s="223">
        <f t="shared" si="37"/>
        <v>21</v>
      </c>
      <c r="O458" s="224">
        <f t="shared" ref="O458:O521" si="42">ROUND(P458/N458,0)</f>
        <v>2100</v>
      </c>
      <c r="P458" s="228">
        <f t="shared" si="41"/>
        <v>44095</v>
      </c>
      <c r="Q458" s="228">
        <f t="shared" si="41"/>
        <v>44135</v>
      </c>
      <c r="R458" s="15"/>
    </row>
    <row r="459" spans="14:18" x14ac:dyDescent="0.2">
      <c r="N459" s="223">
        <f t="shared" ref="N459:N522" si="43">DAY(P459)</f>
        <v>22</v>
      </c>
      <c r="O459" s="224">
        <f t="shared" si="42"/>
        <v>2004</v>
      </c>
      <c r="P459" s="228">
        <f t="shared" si="41"/>
        <v>44096</v>
      </c>
      <c r="Q459" s="228">
        <f t="shared" si="41"/>
        <v>44136</v>
      </c>
      <c r="R459" s="15"/>
    </row>
    <row r="460" spans="14:18" x14ac:dyDescent="0.2">
      <c r="N460" s="223">
        <f t="shared" si="43"/>
        <v>23</v>
      </c>
      <c r="O460" s="224">
        <f t="shared" si="42"/>
        <v>1917</v>
      </c>
      <c r="P460" s="228">
        <f t="shared" ref="P460:Q475" si="44">P459+1</f>
        <v>44097</v>
      </c>
      <c r="Q460" s="228">
        <f t="shared" si="44"/>
        <v>44137</v>
      </c>
      <c r="R460" s="15"/>
    </row>
    <row r="461" spans="14:18" x14ac:dyDescent="0.2">
      <c r="N461" s="223">
        <f t="shared" si="43"/>
        <v>24</v>
      </c>
      <c r="O461" s="224">
        <f t="shared" si="42"/>
        <v>1837</v>
      </c>
      <c r="P461" s="228">
        <f t="shared" si="44"/>
        <v>44098</v>
      </c>
      <c r="Q461" s="228">
        <f t="shared" si="44"/>
        <v>44138</v>
      </c>
      <c r="R461" s="15"/>
    </row>
    <row r="462" spans="14:18" x14ac:dyDescent="0.2">
      <c r="N462" s="223">
        <f t="shared" si="43"/>
        <v>25</v>
      </c>
      <c r="O462" s="224">
        <f t="shared" si="42"/>
        <v>1764</v>
      </c>
      <c r="P462" s="228">
        <f t="shared" si="44"/>
        <v>44099</v>
      </c>
      <c r="Q462" s="228">
        <f t="shared" si="44"/>
        <v>44139</v>
      </c>
      <c r="R462" s="15"/>
    </row>
    <row r="463" spans="14:18" x14ac:dyDescent="0.2">
      <c r="N463" s="223">
        <f t="shared" si="43"/>
        <v>26</v>
      </c>
      <c r="O463" s="224">
        <f t="shared" si="42"/>
        <v>1696</v>
      </c>
      <c r="P463" s="228">
        <f t="shared" si="44"/>
        <v>44100</v>
      </c>
      <c r="Q463" s="228">
        <f t="shared" si="44"/>
        <v>44140</v>
      </c>
      <c r="R463" s="15"/>
    </row>
    <row r="464" spans="14:18" x14ac:dyDescent="0.2">
      <c r="N464" s="223">
        <f t="shared" si="43"/>
        <v>27</v>
      </c>
      <c r="O464" s="224">
        <f t="shared" si="42"/>
        <v>1633</v>
      </c>
      <c r="P464" s="228">
        <f t="shared" si="44"/>
        <v>44101</v>
      </c>
      <c r="Q464" s="228">
        <f t="shared" si="44"/>
        <v>44141</v>
      </c>
      <c r="R464" s="15"/>
    </row>
    <row r="465" spans="14:18" x14ac:dyDescent="0.2">
      <c r="N465" s="223">
        <f t="shared" si="43"/>
        <v>28</v>
      </c>
      <c r="O465" s="224">
        <f t="shared" si="42"/>
        <v>1575</v>
      </c>
      <c r="P465" s="228">
        <f t="shared" si="44"/>
        <v>44102</v>
      </c>
      <c r="Q465" s="228">
        <f t="shared" si="44"/>
        <v>44142</v>
      </c>
      <c r="R465" s="15"/>
    </row>
    <row r="466" spans="14:18" x14ac:dyDescent="0.2">
      <c r="N466" s="223">
        <f t="shared" si="43"/>
        <v>29</v>
      </c>
      <c r="O466" s="224">
        <f t="shared" si="42"/>
        <v>1521</v>
      </c>
      <c r="P466" s="228">
        <f t="shared" si="44"/>
        <v>44103</v>
      </c>
      <c r="Q466" s="228">
        <f t="shared" si="44"/>
        <v>44143</v>
      </c>
      <c r="R466" s="15"/>
    </row>
    <row r="467" spans="14:18" x14ac:dyDescent="0.2">
      <c r="N467" s="223">
        <f t="shared" si="43"/>
        <v>30</v>
      </c>
      <c r="O467" s="224">
        <f t="shared" si="42"/>
        <v>1470</v>
      </c>
      <c r="P467" s="228">
        <f t="shared" si="44"/>
        <v>44104</v>
      </c>
      <c r="Q467" s="228">
        <f t="shared" si="44"/>
        <v>44144</v>
      </c>
      <c r="R467" s="15"/>
    </row>
    <row r="468" spans="14:18" x14ac:dyDescent="0.2">
      <c r="N468" s="223">
        <f t="shared" si="43"/>
        <v>1</v>
      </c>
      <c r="O468" s="224">
        <f t="shared" si="42"/>
        <v>44105</v>
      </c>
      <c r="P468" s="228">
        <f t="shared" si="44"/>
        <v>44105</v>
      </c>
      <c r="Q468" s="228">
        <f t="shared" si="44"/>
        <v>44145</v>
      </c>
      <c r="R468" s="15"/>
    </row>
    <row r="469" spans="14:18" x14ac:dyDescent="0.2">
      <c r="N469" s="223">
        <f t="shared" si="43"/>
        <v>2</v>
      </c>
      <c r="O469" s="224">
        <f t="shared" si="42"/>
        <v>22053</v>
      </c>
      <c r="P469" s="228">
        <f t="shared" si="44"/>
        <v>44106</v>
      </c>
      <c r="Q469" s="228">
        <f t="shared" si="44"/>
        <v>44146</v>
      </c>
      <c r="R469" s="15"/>
    </row>
    <row r="470" spans="14:18" x14ac:dyDescent="0.2">
      <c r="N470" s="223">
        <f t="shared" si="43"/>
        <v>3</v>
      </c>
      <c r="O470" s="224">
        <f t="shared" si="42"/>
        <v>14702</v>
      </c>
      <c r="P470" s="228">
        <f t="shared" si="44"/>
        <v>44107</v>
      </c>
      <c r="Q470" s="228">
        <f t="shared" si="44"/>
        <v>44147</v>
      </c>
      <c r="R470" s="15"/>
    </row>
    <row r="471" spans="14:18" x14ac:dyDescent="0.2">
      <c r="N471" s="223">
        <f t="shared" si="43"/>
        <v>4</v>
      </c>
      <c r="O471" s="224">
        <f t="shared" si="42"/>
        <v>11027</v>
      </c>
      <c r="P471" s="228">
        <f t="shared" si="44"/>
        <v>44108</v>
      </c>
      <c r="Q471" s="228">
        <f t="shared" si="44"/>
        <v>44148</v>
      </c>
      <c r="R471" s="15"/>
    </row>
    <row r="472" spans="14:18" x14ac:dyDescent="0.2">
      <c r="N472" s="223">
        <f t="shared" si="43"/>
        <v>5</v>
      </c>
      <c r="O472" s="224">
        <f t="shared" si="42"/>
        <v>8822</v>
      </c>
      <c r="P472" s="228">
        <f t="shared" si="44"/>
        <v>44109</v>
      </c>
      <c r="Q472" s="228">
        <f t="shared" si="44"/>
        <v>44149</v>
      </c>
      <c r="R472" s="15"/>
    </row>
    <row r="473" spans="14:18" x14ac:dyDescent="0.2">
      <c r="N473" s="223">
        <f t="shared" si="43"/>
        <v>6</v>
      </c>
      <c r="O473" s="224">
        <f t="shared" si="42"/>
        <v>7352</v>
      </c>
      <c r="P473" s="228">
        <f t="shared" si="44"/>
        <v>44110</v>
      </c>
      <c r="Q473" s="228">
        <f t="shared" si="44"/>
        <v>44150</v>
      </c>
      <c r="R473" s="15"/>
    </row>
    <row r="474" spans="14:18" x14ac:dyDescent="0.2">
      <c r="N474" s="223">
        <f t="shared" si="43"/>
        <v>7</v>
      </c>
      <c r="O474" s="224">
        <f t="shared" si="42"/>
        <v>6302</v>
      </c>
      <c r="P474" s="228">
        <f t="shared" si="44"/>
        <v>44111</v>
      </c>
      <c r="Q474" s="228">
        <f t="shared" si="44"/>
        <v>44151</v>
      </c>
      <c r="R474" s="15"/>
    </row>
    <row r="475" spans="14:18" x14ac:dyDescent="0.2">
      <c r="N475" s="223">
        <f t="shared" si="43"/>
        <v>8</v>
      </c>
      <c r="O475" s="224">
        <f t="shared" si="42"/>
        <v>5514</v>
      </c>
      <c r="P475" s="228">
        <f t="shared" si="44"/>
        <v>44112</v>
      </c>
      <c r="Q475" s="228">
        <f t="shared" si="44"/>
        <v>44152</v>
      </c>
      <c r="R475" s="15"/>
    </row>
    <row r="476" spans="14:18" x14ac:dyDescent="0.2">
      <c r="N476" s="223">
        <f t="shared" si="43"/>
        <v>9</v>
      </c>
      <c r="O476" s="224">
        <f t="shared" si="42"/>
        <v>4901</v>
      </c>
      <c r="P476" s="228">
        <f t="shared" ref="P476:Q491" si="45">P475+1</f>
        <v>44113</v>
      </c>
      <c r="Q476" s="228">
        <f t="shared" si="45"/>
        <v>44153</v>
      </c>
      <c r="R476" s="15"/>
    </row>
    <row r="477" spans="14:18" x14ac:dyDescent="0.2">
      <c r="N477" s="223">
        <f t="shared" si="43"/>
        <v>10</v>
      </c>
      <c r="O477" s="224">
        <f t="shared" si="42"/>
        <v>4411</v>
      </c>
      <c r="P477" s="228">
        <f t="shared" si="45"/>
        <v>44114</v>
      </c>
      <c r="Q477" s="228">
        <f t="shared" si="45"/>
        <v>44154</v>
      </c>
      <c r="R477" s="15"/>
    </row>
    <row r="478" spans="14:18" x14ac:dyDescent="0.2">
      <c r="N478" s="223">
        <f t="shared" si="43"/>
        <v>11</v>
      </c>
      <c r="O478" s="224">
        <f t="shared" si="42"/>
        <v>4010</v>
      </c>
      <c r="P478" s="228">
        <f t="shared" si="45"/>
        <v>44115</v>
      </c>
      <c r="Q478" s="228">
        <f t="shared" si="45"/>
        <v>44155</v>
      </c>
      <c r="R478" s="15"/>
    </row>
    <row r="479" spans="14:18" x14ac:dyDescent="0.2">
      <c r="N479" s="223">
        <f t="shared" si="43"/>
        <v>12</v>
      </c>
      <c r="O479" s="224">
        <f t="shared" si="42"/>
        <v>3676</v>
      </c>
      <c r="P479" s="228">
        <f t="shared" si="45"/>
        <v>44116</v>
      </c>
      <c r="Q479" s="228">
        <f t="shared" si="45"/>
        <v>44156</v>
      </c>
      <c r="R479" s="15"/>
    </row>
    <row r="480" spans="14:18" x14ac:dyDescent="0.2">
      <c r="N480" s="223">
        <f t="shared" si="43"/>
        <v>13</v>
      </c>
      <c r="O480" s="224">
        <f t="shared" si="42"/>
        <v>3394</v>
      </c>
      <c r="P480" s="228">
        <f t="shared" si="45"/>
        <v>44117</v>
      </c>
      <c r="Q480" s="228">
        <f t="shared" si="45"/>
        <v>44157</v>
      </c>
      <c r="R480" s="15"/>
    </row>
    <row r="481" spans="14:18" x14ac:dyDescent="0.2">
      <c r="N481" s="223">
        <f t="shared" si="43"/>
        <v>14</v>
      </c>
      <c r="O481" s="224">
        <f t="shared" si="42"/>
        <v>3151</v>
      </c>
      <c r="P481" s="228">
        <f t="shared" si="45"/>
        <v>44118</v>
      </c>
      <c r="Q481" s="228">
        <f t="shared" si="45"/>
        <v>44158</v>
      </c>
      <c r="R481" s="15"/>
    </row>
    <row r="482" spans="14:18" x14ac:dyDescent="0.2">
      <c r="N482" s="223">
        <f t="shared" si="43"/>
        <v>15</v>
      </c>
      <c r="O482" s="224">
        <f t="shared" si="42"/>
        <v>2941</v>
      </c>
      <c r="P482" s="228">
        <f t="shared" si="45"/>
        <v>44119</v>
      </c>
      <c r="Q482" s="228">
        <f t="shared" si="45"/>
        <v>44159</v>
      </c>
      <c r="R482" s="15"/>
    </row>
    <row r="483" spans="14:18" x14ac:dyDescent="0.2">
      <c r="N483" s="223">
        <f t="shared" si="43"/>
        <v>16</v>
      </c>
      <c r="O483" s="224">
        <f t="shared" si="42"/>
        <v>2758</v>
      </c>
      <c r="P483" s="228">
        <f t="shared" si="45"/>
        <v>44120</v>
      </c>
      <c r="Q483" s="228">
        <f t="shared" si="45"/>
        <v>44160</v>
      </c>
      <c r="R483" s="15"/>
    </row>
    <row r="484" spans="14:18" x14ac:dyDescent="0.2">
      <c r="N484" s="223">
        <f t="shared" si="43"/>
        <v>17</v>
      </c>
      <c r="O484" s="224">
        <f t="shared" si="42"/>
        <v>2595</v>
      </c>
      <c r="P484" s="228">
        <f t="shared" si="45"/>
        <v>44121</v>
      </c>
      <c r="Q484" s="228">
        <f t="shared" si="45"/>
        <v>44161</v>
      </c>
      <c r="R484" s="15"/>
    </row>
    <row r="485" spans="14:18" x14ac:dyDescent="0.2">
      <c r="N485" s="223">
        <f t="shared" si="43"/>
        <v>18</v>
      </c>
      <c r="O485" s="224">
        <f t="shared" si="42"/>
        <v>2451</v>
      </c>
      <c r="P485" s="228">
        <f t="shared" si="45"/>
        <v>44122</v>
      </c>
      <c r="Q485" s="228">
        <f t="shared" si="45"/>
        <v>44162</v>
      </c>
      <c r="R485" s="15"/>
    </row>
    <row r="486" spans="14:18" x14ac:dyDescent="0.2">
      <c r="N486" s="223">
        <f t="shared" si="43"/>
        <v>19</v>
      </c>
      <c r="O486" s="224">
        <f t="shared" si="42"/>
        <v>2322</v>
      </c>
      <c r="P486" s="228">
        <f t="shared" si="45"/>
        <v>44123</v>
      </c>
      <c r="Q486" s="228">
        <f t="shared" si="45"/>
        <v>44163</v>
      </c>
      <c r="R486" s="15"/>
    </row>
    <row r="487" spans="14:18" x14ac:dyDescent="0.2">
      <c r="N487" s="223">
        <f t="shared" si="43"/>
        <v>20</v>
      </c>
      <c r="O487" s="224">
        <f t="shared" si="42"/>
        <v>2206</v>
      </c>
      <c r="P487" s="228">
        <f t="shared" si="45"/>
        <v>44124</v>
      </c>
      <c r="Q487" s="228">
        <f t="shared" si="45"/>
        <v>44164</v>
      </c>
      <c r="R487" s="15"/>
    </row>
    <row r="488" spans="14:18" x14ac:dyDescent="0.2">
      <c r="N488" s="223">
        <f t="shared" si="43"/>
        <v>21</v>
      </c>
      <c r="O488" s="224">
        <f t="shared" si="42"/>
        <v>2101</v>
      </c>
      <c r="P488" s="228">
        <f t="shared" si="45"/>
        <v>44125</v>
      </c>
      <c r="Q488" s="228">
        <f t="shared" si="45"/>
        <v>44165</v>
      </c>
      <c r="R488" s="15"/>
    </row>
    <row r="489" spans="14:18" x14ac:dyDescent="0.2">
      <c r="N489" s="223">
        <f t="shared" si="43"/>
        <v>22</v>
      </c>
      <c r="O489" s="224">
        <f t="shared" si="42"/>
        <v>2006</v>
      </c>
      <c r="P489" s="228">
        <f t="shared" si="45"/>
        <v>44126</v>
      </c>
      <c r="Q489" s="228">
        <f t="shared" si="45"/>
        <v>44166</v>
      </c>
      <c r="R489" s="15"/>
    </row>
    <row r="490" spans="14:18" x14ac:dyDescent="0.2">
      <c r="N490" s="223">
        <f t="shared" si="43"/>
        <v>23</v>
      </c>
      <c r="O490" s="224">
        <f t="shared" si="42"/>
        <v>1919</v>
      </c>
      <c r="P490" s="228">
        <f t="shared" si="45"/>
        <v>44127</v>
      </c>
      <c r="Q490" s="228">
        <f t="shared" si="45"/>
        <v>44167</v>
      </c>
      <c r="R490" s="15"/>
    </row>
    <row r="491" spans="14:18" x14ac:dyDescent="0.2">
      <c r="N491" s="223">
        <f t="shared" si="43"/>
        <v>24</v>
      </c>
      <c r="O491" s="224">
        <f t="shared" si="42"/>
        <v>1839</v>
      </c>
      <c r="P491" s="228">
        <f t="shared" si="45"/>
        <v>44128</v>
      </c>
      <c r="Q491" s="228">
        <f t="shared" si="45"/>
        <v>44168</v>
      </c>
      <c r="R491" s="15"/>
    </row>
    <row r="492" spans="14:18" x14ac:dyDescent="0.2">
      <c r="N492" s="223">
        <f t="shared" si="43"/>
        <v>25</v>
      </c>
      <c r="O492" s="224">
        <f t="shared" si="42"/>
        <v>1765</v>
      </c>
      <c r="P492" s="228">
        <f t="shared" ref="P492:Q507" si="46">P491+1</f>
        <v>44129</v>
      </c>
      <c r="Q492" s="228">
        <f t="shared" si="46"/>
        <v>44169</v>
      </c>
      <c r="R492" s="15"/>
    </row>
    <row r="493" spans="14:18" x14ac:dyDescent="0.2">
      <c r="N493" s="223">
        <f t="shared" si="43"/>
        <v>26</v>
      </c>
      <c r="O493" s="224">
        <f t="shared" si="42"/>
        <v>1697</v>
      </c>
      <c r="P493" s="228">
        <f t="shared" si="46"/>
        <v>44130</v>
      </c>
      <c r="Q493" s="228">
        <f t="shared" si="46"/>
        <v>44170</v>
      </c>
      <c r="R493" s="15"/>
    </row>
    <row r="494" spans="14:18" x14ac:dyDescent="0.2">
      <c r="N494" s="223">
        <f t="shared" si="43"/>
        <v>27</v>
      </c>
      <c r="O494" s="224">
        <f t="shared" si="42"/>
        <v>1634</v>
      </c>
      <c r="P494" s="228">
        <f t="shared" si="46"/>
        <v>44131</v>
      </c>
      <c r="Q494" s="228">
        <f t="shared" si="46"/>
        <v>44171</v>
      </c>
      <c r="R494" s="15"/>
    </row>
    <row r="495" spans="14:18" x14ac:dyDescent="0.2">
      <c r="N495" s="223">
        <f t="shared" si="43"/>
        <v>28</v>
      </c>
      <c r="O495" s="224">
        <f t="shared" si="42"/>
        <v>1576</v>
      </c>
      <c r="P495" s="228">
        <f t="shared" si="46"/>
        <v>44132</v>
      </c>
      <c r="Q495" s="228">
        <f t="shared" si="46"/>
        <v>44172</v>
      </c>
      <c r="R495" s="15"/>
    </row>
    <row r="496" spans="14:18" x14ac:dyDescent="0.2">
      <c r="N496" s="223">
        <f t="shared" si="43"/>
        <v>29</v>
      </c>
      <c r="O496" s="224">
        <f t="shared" si="42"/>
        <v>1522</v>
      </c>
      <c r="P496" s="228">
        <f t="shared" si="46"/>
        <v>44133</v>
      </c>
      <c r="Q496" s="228">
        <f t="shared" si="46"/>
        <v>44173</v>
      </c>
      <c r="R496" s="15"/>
    </row>
    <row r="497" spans="14:18" x14ac:dyDescent="0.2">
      <c r="N497" s="223">
        <f t="shared" si="43"/>
        <v>30</v>
      </c>
      <c r="O497" s="224">
        <f t="shared" si="42"/>
        <v>1471</v>
      </c>
      <c r="P497" s="228">
        <f t="shared" si="46"/>
        <v>44134</v>
      </c>
      <c r="Q497" s="228">
        <f t="shared" si="46"/>
        <v>44174</v>
      </c>
      <c r="R497" s="15"/>
    </row>
    <row r="498" spans="14:18" x14ac:dyDescent="0.2">
      <c r="N498" s="223">
        <f t="shared" si="43"/>
        <v>31</v>
      </c>
      <c r="O498" s="224">
        <f t="shared" si="42"/>
        <v>1424</v>
      </c>
      <c r="P498" s="228">
        <f t="shared" si="46"/>
        <v>44135</v>
      </c>
      <c r="Q498" s="228">
        <f t="shared" si="46"/>
        <v>44175</v>
      </c>
      <c r="R498" s="15"/>
    </row>
    <row r="499" spans="14:18" x14ac:dyDescent="0.2">
      <c r="N499" s="223">
        <f t="shared" si="43"/>
        <v>1</v>
      </c>
      <c r="O499" s="224">
        <f t="shared" si="42"/>
        <v>44136</v>
      </c>
      <c r="P499" s="228">
        <f t="shared" si="46"/>
        <v>44136</v>
      </c>
      <c r="Q499" s="228">
        <f t="shared" si="46"/>
        <v>44176</v>
      </c>
      <c r="R499" s="15"/>
    </row>
    <row r="500" spans="14:18" x14ac:dyDescent="0.2">
      <c r="N500" s="223">
        <f t="shared" si="43"/>
        <v>2</v>
      </c>
      <c r="O500" s="224">
        <f t="shared" si="42"/>
        <v>22069</v>
      </c>
      <c r="P500" s="228">
        <f t="shared" si="46"/>
        <v>44137</v>
      </c>
      <c r="Q500" s="228">
        <f t="shared" si="46"/>
        <v>44177</v>
      </c>
      <c r="R500" s="15"/>
    </row>
    <row r="501" spans="14:18" x14ac:dyDescent="0.2">
      <c r="N501" s="223">
        <f t="shared" si="43"/>
        <v>3</v>
      </c>
      <c r="O501" s="224">
        <f t="shared" si="42"/>
        <v>14713</v>
      </c>
      <c r="P501" s="228">
        <f t="shared" si="46"/>
        <v>44138</v>
      </c>
      <c r="Q501" s="228">
        <f t="shared" si="46"/>
        <v>44178</v>
      </c>
      <c r="R501" s="15"/>
    </row>
    <row r="502" spans="14:18" x14ac:dyDescent="0.2">
      <c r="N502" s="223">
        <f t="shared" si="43"/>
        <v>4</v>
      </c>
      <c r="O502" s="224">
        <f t="shared" si="42"/>
        <v>11035</v>
      </c>
      <c r="P502" s="228">
        <f t="shared" si="46"/>
        <v>44139</v>
      </c>
      <c r="Q502" s="228">
        <f t="shared" si="46"/>
        <v>44179</v>
      </c>
      <c r="R502" s="15"/>
    </row>
    <row r="503" spans="14:18" x14ac:dyDescent="0.2">
      <c r="N503" s="223">
        <f t="shared" si="43"/>
        <v>5</v>
      </c>
      <c r="O503" s="224">
        <f t="shared" si="42"/>
        <v>8828</v>
      </c>
      <c r="P503" s="228">
        <f t="shared" si="46"/>
        <v>44140</v>
      </c>
      <c r="Q503" s="228">
        <f t="shared" si="46"/>
        <v>44180</v>
      </c>
      <c r="R503" s="15"/>
    </row>
    <row r="504" spans="14:18" x14ac:dyDescent="0.2">
      <c r="N504" s="223">
        <f t="shared" si="43"/>
        <v>6</v>
      </c>
      <c r="O504" s="224">
        <f t="shared" si="42"/>
        <v>7357</v>
      </c>
      <c r="P504" s="228">
        <f t="shared" si="46"/>
        <v>44141</v>
      </c>
      <c r="Q504" s="228">
        <f t="shared" si="46"/>
        <v>44181</v>
      </c>
      <c r="R504" s="15"/>
    </row>
    <row r="505" spans="14:18" x14ac:dyDescent="0.2">
      <c r="N505" s="223">
        <f t="shared" si="43"/>
        <v>7</v>
      </c>
      <c r="O505" s="224">
        <f t="shared" si="42"/>
        <v>6306</v>
      </c>
      <c r="P505" s="228">
        <f t="shared" si="46"/>
        <v>44142</v>
      </c>
      <c r="Q505" s="228">
        <f t="shared" si="46"/>
        <v>44182</v>
      </c>
      <c r="R505" s="15"/>
    </row>
    <row r="506" spans="14:18" x14ac:dyDescent="0.2">
      <c r="N506" s="223">
        <f t="shared" si="43"/>
        <v>8</v>
      </c>
      <c r="O506" s="224">
        <f t="shared" si="42"/>
        <v>5518</v>
      </c>
      <c r="P506" s="228">
        <f t="shared" si="46"/>
        <v>44143</v>
      </c>
      <c r="Q506" s="228">
        <f t="shared" si="46"/>
        <v>44183</v>
      </c>
      <c r="R506" s="15"/>
    </row>
    <row r="507" spans="14:18" x14ac:dyDescent="0.2">
      <c r="N507" s="223">
        <f t="shared" si="43"/>
        <v>9</v>
      </c>
      <c r="O507" s="224">
        <f t="shared" si="42"/>
        <v>4905</v>
      </c>
      <c r="P507" s="228">
        <f t="shared" si="46"/>
        <v>44144</v>
      </c>
      <c r="Q507" s="228">
        <f t="shared" si="46"/>
        <v>44184</v>
      </c>
      <c r="R507" s="15"/>
    </row>
    <row r="508" spans="14:18" x14ac:dyDescent="0.2">
      <c r="N508" s="223">
        <f t="shared" si="43"/>
        <v>10</v>
      </c>
      <c r="O508" s="224">
        <f t="shared" si="42"/>
        <v>4415</v>
      </c>
      <c r="P508" s="228">
        <f t="shared" ref="P508:Q523" si="47">P507+1</f>
        <v>44145</v>
      </c>
      <c r="Q508" s="228">
        <f t="shared" si="47"/>
        <v>44185</v>
      </c>
      <c r="R508" s="15"/>
    </row>
    <row r="509" spans="14:18" x14ac:dyDescent="0.2">
      <c r="N509" s="223">
        <f t="shared" si="43"/>
        <v>11</v>
      </c>
      <c r="O509" s="224">
        <f t="shared" si="42"/>
        <v>4013</v>
      </c>
      <c r="P509" s="228">
        <f t="shared" si="47"/>
        <v>44146</v>
      </c>
      <c r="Q509" s="228">
        <f t="shared" si="47"/>
        <v>44186</v>
      </c>
      <c r="R509" s="15"/>
    </row>
    <row r="510" spans="14:18" x14ac:dyDescent="0.2">
      <c r="N510" s="223">
        <f t="shared" si="43"/>
        <v>12</v>
      </c>
      <c r="O510" s="224">
        <f t="shared" si="42"/>
        <v>3679</v>
      </c>
      <c r="P510" s="228">
        <f t="shared" si="47"/>
        <v>44147</v>
      </c>
      <c r="Q510" s="228">
        <f t="shared" si="47"/>
        <v>44187</v>
      </c>
      <c r="R510" s="15"/>
    </row>
    <row r="511" spans="14:18" x14ac:dyDescent="0.2">
      <c r="N511" s="223">
        <f t="shared" si="43"/>
        <v>13</v>
      </c>
      <c r="O511" s="224">
        <f t="shared" si="42"/>
        <v>3396</v>
      </c>
      <c r="P511" s="228">
        <f t="shared" si="47"/>
        <v>44148</v>
      </c>
      <c r="Q511" s="228">
        <f t="shared" si="47"/>
        <v>44188</v>
      </c>
      <c r="R511" s="15"/>
    </row>
    <row r="512" spans="14:18" x14ac:dyDescent="0.2">
      <c r="N512" s="223">
        <f t="shared" si="43"/>
        <v>14</v>
      </c>
      <c r="O512" s="224">
        <f t="shared" si="42"/>
        <v>3154</v>
      </c>
      <c r="P512" s="228">
        <f t="shared" si="47"/>
        <v>44149</v>
      </c>
      <c r="Q512" s="228">
        <f t="shared" si="47"/>
        <v>44189</v>
      </c>
      <c r="R512" s="15"/>
    </row>
    <row r="513" spans="14:18" x14ac:dyDescent="0.2">
      <c r="N513" s="223">
        <f t="shared" si="43"/>
        <v>15</v>
      </c>
      <c r="O513" s="224">
        <f t="shared" si="42"/>
        <v>2943</v>
      </c>
      <c r="P513" s="228">
        <f t="shared" si="47"/>
        <v>44150</v>
      </c>
      <c r="Q513" s="228">
        <f t="shared" si="47"/>
        <v>44190</v>
      </c>
      <c r="R513" s="15"/>
    </row>
    <row r="514" spans="14:18" x14ac:dyDescent="0.2">
      <c r="N514" s="223">
        <f t="shared" si="43"/>
        <v>16</v>
      </c>
      <c r="O514" s="224">
        <f t="shared" si="42"/>
        <v>2759</v>
      </c>
      <c r="P514" s="228">
        <f t="shared" si="47"/>
        <v>44151</v>
      </c>
      <c r="Q514" s="228">
        <f t="shared" si="47"/>
        <v>44191</v>
      </c>
      <c r="R514" s="15"/>
    </row>
    <row r="515" spans="14:18" x14ac:dyDescent="0.2">
      <c r="N515" s="223">
        <f t="shared" si="43"/>
        <v>17</v>
      </c>
      <c r="O515" s="224">
        <f t="shared" si="42"/>
        <v>2597</v>
      </c>
      <c r="P515" s="228">
        <f t="shared" si="47"/>
        <v>44152</v>
      </c>
      <c r="Q515" s="228">
        <f t="shared" si="47"/>
        <v>44192</v>
      </c>
      <c r="R515" s="15"/>
    </row>
    <row r="516" spans="14:18" x14ac:dyDescent="0.2">
      <c r="N516" s="223">
        <f t="shared" si="43"/>
        <v>18</v>
      </c>
      <c r="O516" s="224">
        <f t="shared" si="42"/>
        <v>2453</v>
      </c>
      <c r="P516" s="228">
        <f t="shared" si="47"/>
        <v>44153</v>
      </c>
      <c r="Q516" s="228">
        <f t="shared" si="47"/>
        <v>44193</v>
      </c>
      <c r="R516" s="15"/>
    </row>
    <row r="517" spans="14:18" x14ac:dyDescent="0.2">
      <c r="N517" s="223">
        <f t="shared" si="43"/>
        <v>19</v>
      </c>
      <c r="O517" s="224">
        <f t="shared" si="42"/>
        <v>2324</v>
      </c>
      <c r="P517" s="228">
        <f t="shared" si="47"/>
        <v>44154</v>
      </c>
      <c r="Q517" s="228">
        <f t="shared" si="47"/>
        <v>44194</v>
      </c>
      <c r="R517" s="15"/>
    </row>
    <row r="518" spans="14:18" x14ac:dyDescent="0.2">
      <c r="N518" s="223">
        <f t="shared" si="43"/>
        <v>20</v>
      </c>
      <c r="O518" s="224">
        <f t="shared" si="42"/>
        <v>2208</v>
      </c>
      <c r="P518" s="228">
        <f t="shared" si="47"/>
        <v>44155</v>
      </c>
      <c r="Q518" s="228">
        <f t="shared" si="47"/>
        <v>44195</v>
      </c>
      <c r="R518" s="15"/>
    </row>
    <row r="519" spans="14:18" x14ac:dyDescent="0.2">
      <c r="N519" s="223">
        <f t="shared" si="43"/>
        <v>21</v>
      </c>
      <c r="O519" s="224">
        <f t="shared" si="42"/>
        <v>2103</v>
      </c>
      <c r="P519" s="228">
        <f t="shared" si="47"/>
        <v>44156</v>
      </c>
      <c r="Q519" s="228">
        <f t="shared" si="47"/>
        <v>44196</v>
      </c>
      <c r="R519" s="15"/>
    </row>
    <row r="520" spans="14:18" x14ac:dyDescent="0.2">
      <c r="N520" s="223">
        <f t="shared" si="43"/>
        <v>22</v>
      </c>
      <c r="O520" s="224">
        <f t="shared" si="42"/>
        <v>2007</v>
      </c>
      <c r="P520" s="228">
        <f t="shared" si="47"/>
        <v>44157</v>
      </c>
      <c r="Q520" s="228">
        <f t="shared" si="47"/>
        <v>44197</v>
      </c>
      <c r="R520" s="15"/>
    </row>
    <row r="521" spans="14:18" x14ac:dyDescent="0.2">
      <c r="N521" s="223">
        <f t="shared" si="43"/>
        <v>23</v>
      </c>
      <c r="O521" s="224">
        <f t="shared" si="42"/>
        <v>1920</v>
      </c>
      <c r="P521" s="228">
        <f t="shared" si="47"/>
        <v>44158</v>
      </c>
      <c r="Q521" s="228">
        <f t="shared" si="47"/>
        <v>44198</v>
      </c>
      <c r="R521" s="15"/>
    </row>
    <row r="522" spans="14:18" x14ac:dyDescent="0.2">
      <c r="N522" s="223">
        <f t="shared" si="43"/>
        <v>24</v>
      </c>
      <c r="O522" s="224">
        <f t="shared" ref="O522:O585" si="48">ROUND(P522/N522,0)</f>
        <v>1840</v>
      </c>
      <c r="P522" s="228">
        <f t="shared" si="47"/>
        <v>44159</v>
      </c>
      <c r="Q522" s="228">
        <f t="shared" si="47"/>
        <v>44199</v>
      </c>
      <c r="R522" s="15"/>
    </row>
    <row r="523" spans="14:18" x14ac:dyDescent="0.2">
      <c r="N523" s="223">
        <f t="shared" ref="N523:N586" si="49">DAY(P523)</f>
        <v>25</v>
      </c>
      <c r="O523" s="224">
        <f t="shared" si="48"/>
        <v>1766</v>
      </c>
      <c r="P523" s="228">
        <f t="shared" si="47"/>
        <v>44160</v>
      </c>
      <c r="Q523" s="228">
        <f t="shared" si="47"/>
        <v>44200</v>
      </c>
      <c r="R523" s="15"/>
    </row>
    <row r="524" spans="14:18" x14ac:dyDescent="0.2">
      <c r="N524" s="223">
        <f t="shared" si="49"/>
        <v>26</v>
      </c>
      <c r="O524" s="224">
        <f t="shared" si="48"/>
        <v>1699</v>
      </c>
      <c r="P524" s="228">
        <f t="shared" ref="P524:Q539" si="50">P523+1</f>
        <v>44161</v>
      </c>
      <c r="Q524" s="228">
        <f t="shared" si="50"/>
        <v>44201</v>
      </c>
      <c r="R524" s="15"/>
    </row>
    <row r="525" spans="14:18" x14ac:dyDescent="0.2">
      <c r="N525" s="223">
        <f t="shared" si="49"/>
        <v>27</v>
      </c>
      <c r="O525" s="224">
        <f t="shared" si="48"/>
        <v>1636</v>
      </c>
      <c r="P525" s="228">
        <f t="shared" si="50"/>
        <v>44162</v>
      </c>
      <c r="Q525" s="228">
        <f t="shared" si="50"/>
        <v>44202</v>
      </c>
      <c r="R525" s="15"/>
    </row>
    <row r="526" spans="14:18" x14ac:dyDescent="0.2">
      <c r="N526" s="223">
        <f t="shared" si="49"/>
        <v>28</v>
      </c>
      <c r="O526" s="224">
        <f t="shared" si="48"/>
        <v>1577</v>
      </c>
      <c r="P526" s="228">
        <f t="shared" si="50"/>
        <v>44163</v>
      </c>
      <c r="Q526" s="228">
        <f t="shared" si="50"/>
        <v>44203</v>
      </c>
      <c r="R526" s="15"/>
    </row>
    <row r="527" spans="14:18" x14ac:dyDescent="0.2">
      <c r="N527" s="223">
        <f t="shared" si="49"/>
        <v>29</v>
      </c>
      <c r="O527" s="224">
        <f t="shared" si="48"/>
        <v>1523</v>
      </c>
      <c r="P527" s="228">
        <f t="shared" si="50"/>
        <v>44164</v>
      </c>
      <c r="Q527" s="228">
        <f t="shared" si="50"/>
        <v>44204</v>
      </c>
      <c r="R527" s="15"/>
    </row>
    <row r="528" spans="14:18" x14ac:dyDescent="0.2">
      <c r="N528" s="223">
        <f t="shared" si="49"/>
        <v>30</v>
      </c>
      <c r="O528" s="224">
        <f t="shared" si="48"/>
        <v>1472</v>
      </c>
      <c r="P528" s="228">
        <f t="shared" si="50"/>
        <v>44165</v>
      </c>
      <c r="Q528" s="228">
        <f t="shared" si="50"/>
        <v>44205</v>
      </c>
      <c r="R528" s="15"/>
    </row>
    <row r="529" spans="14:18" x14ac:dyDescent="0.2">
      <c r="N529" s="223">
        <f t="shared" si="49"/>
        <v>1</v>
      </c>
      <c r="O529" s="224">
        <f t="shared" si="48"/>
        <v>44166</v>
      </c>
      <c r="P529" s="228">
        <f t="shared" si="50"/>
        <v>44166</v>
      </c>
      <c r="Q529" s="228">
        <f t="shared" si="50"/>
        <v>44206</v>
      </c>
      <c r="R529" s="15"/>
    </row>
    <row r="530" spans="14:18" x14ac:dyDescent="0.2">
      <c r="N530" s="223">
        <f t="shared" si="49"/>
        <v>2</v>
      </c>
      <c r="O530" s="224">
        <f t="shared" si="48"/>
        <v>22084</v>
      </c>
      <c r="P530" s="228">
        <f t="shared" si="50"/>
        <v>44167</v>
      </c>
      <c r="Q530" s="228">
        <f t="shared" si="50"/>
        <v>44207</v>
      </c>
      <c r="R530" s="15"/>
    </row>
    <row r="531" spans="14:18" x14ac:dyDescent="0.2">
      <c r="N531" s="223">
        <f t="shared" si="49"/>
        <v>3</v>
      </c>
      <c r="O531" s="224">
        <f t="shared" si="48"/>
        <v>14723</v>
      </c>
      <c r="P531" s="228">
        <f t="shared" si="50"/>
        <v>44168</v>
      </c>
      <c r="Q531" s="228">
        <f t="shared" si="50"/>
        <v>44208</v>
      </c>
      <c r="R531" s="15"/>
    </row>
    <row r="532" spans="14:18" x14ac:dyDescent="0.2">
      <c r="N532" s="223">
        <f t="shared" si="49"/>
        <v>4</v>
      </c>
      <c r="O532" s="224">
        <f t="shared" si="48"/>
        <v>11042</v>
      </c>
      <c r="P532" s="228">
        <f t="shared" si="50"/>
        <v>44169</v>
      </c>
      <c r="Q532" s="228">
        <f t="shared" si="50"/>
        <v>44209</v>
      </c>
      <c r="R532" s="15"/>
    </row>
    <row r="533" spans="14:18" x14ac:dyDescent="0.2">
      <c r="N533" s="223">
        <f t="shared" si="49"/>
        <v>5</v>
      </c>
      <c r="O533" s="224">
        <f t="shared" si="48"/>
        <v>8834</v>
      </c>
      <c r="P533" s="228">
        <f t="shared" si="50"/>
        <v>44170</v>
      </c>
      <c r="Q533" s="228">
        <f t="shared" si="50"/>
        <v>44210</v>
      </c>
      <c r="R533" s="15"/>
    </row>
    <row r="534" spans="14:18" x14ac:dyDescent="0.2">
      <c r="N534" s="223">
        <f t="shared" si="49"/>
        <v>6</v>
      </c>
      <c r="O534" s="224">
        <f t="shared" si="48"/>
        <v>7362</v>
      </c>
      <c r="P534" s="228">
        <f t="shared" si="50"/>
        <v>44171</v>
      </c>
      <c r="Q534" s="228">
        <f t="shared" si="50"/>
        <v>44211</v>
      </c>
      <c r="R534" s="15"/>
    </row>
    <row r="535" spans="14:18" x14ac:dyDescent="0.2">
      <c r="N535" s="223">
        <f t="shared" si="49"/>
        <v>7</v>
      </c>
      <c r="O535" s="224">
        <f t="shared" si="48"/>
        <v>6310</v>
      </c>
      <c r="P535" s="228">
        <f t="shared" si="50"/>
        <v>44172</v>
      </c>
      <c r="Q535" s="228">
        <f t="shared" si="50"/>
        <v>44212</v>
      </c>
      <c r="R535" s="15"/>
    </row>
    <row r="536" spans="14:18" x14ac:dyDescent="0.2">
      <c r="N536" s="223">
        <f t="shared" si="49"/>
        <v>8</v>
      </c>
      <c r="O536" s="224">
        <f t="shared" si="48"/>
        <v>5522</v>
      </c>
      <c r="P536" s="228">
        <f t="shared" si="50"/>
        <v>44173</v>
      </c>
      <c r="Q536" s="228">
        <f t="shared" si="50"/>
        <v>44213</v>
      </c>
      <c r="R536" s="15"/>
    </row>
    <row r="537" spans="14:18" x14ac:dyDescent="0.2">
      <c r="N537" s="223">
        <f t="shared" si="49"/>
        <v>9</v>
      </c>
      <c r="O537" s="224">
        <f t="shared" si="48"/>
        <v>4908</v>
      </c>
      <c r="P537" s="228">
        <f t="shared" si="50"/>
        <v>44174</v>
      </c>
      <c r="Q537" s="228">
        <f t="shared" si="50"/>
        <v>44214</v>
      </c>
      <c r="R537" s="15"/>
    </row>
    <row r="538" spans="14:18" x14ac:dyDescent="0.2">
      <c r="N538" s="223">
        <f t="shared" si="49"/>
        <v>10</v>
      </c>
      <c r="O538" s="224">
        <f t="shared" si="48"/>
        <v>4418</v>
      </c>
      <c r="P538" s="228">
        <f t="shared" si="50"/>
        <v>44175</v>
      </c>
      <c r="Q538" s="228">
        <f t="shared" si="50"/>
        <v>44215</v>
      </c>
      <c r="R538" s="15"/>
    </row>
    <row r="539" spans="14:18" x14ac:dyDescent="0.2">
      <c r="N539" s="223">
        <f t="shared" si="49"/>
        <v>11</v>
      </c>
      <c r="O539" s="224">
        <f t="shared" si="48"/>
        <v>4016</v>
      </c>
      <c r="P539" s="228">
        <f t="shared" si="50"/>
        <v>44176</v>
      </c>
      <c r="Q539" s="228">
        <f t="shared" si="50"/>
        <v>44216</v>
      </c>
      <c r="R539" s="15"/>
    </row>
    <row r="540" spans="14:18" x14ac:dyDescent="0.2">
      <c r="N540" s="223">
        <f t="shared" si="49"/>
        <v>12</v>
      </c>
      <c r="O540" s="224">
        <f t="shared" si="48"/>
        <v>3681</v>
      </c>
      <c r="P540" s="228">
        <f t="shared" ref="P540:Q555" si="51">P539+1</f>
        <v>44177</v>
      </c>
      <c r="Q540" s="228">
        <f t="shared" si="51"/>
        <v>44217</v>
      </c>
      <c r="R540" s="15"/>
    </row>
    <row r="541" spans="14:18" x14ac:dyDescent="0.2">
      <c r="N541" s="223">
        <f t="shared" si="49"/>
        <v>13</v>
      </c>
      <c r="O541" s="224">
        <f t="shared" si="48"/>
        <v>3398</v>
      </c>
      <c r="P541" s="228">
        <f t="shared" si="51"/>
        <v>44178</v>
      </c>
      <c r="Q541" s="228">
        <f t="shared" si="51"/>
        <v>44218</v>
      </c>
      <c r="R541" s="15"/>
    </row>
    <row r="542" spans="14:18" x14ac:dyDescent="0.2">
      <c r="N542" s="223">
        <f t="shared" si="49"/>
        <v>14</v>
      </c>
      <c r="O542" s="224">
        <f t="shared" si="48"/>
        <v>3156</v>
      </c>
      <c r="P542" s="228">
        <f t="shared" si="51"/>
        <v>44179</v>
      </c>
      <c r="Q542" s="228">
        <f t="shared" si="51"/>
        <v>44219</v>
      </c>
      <c r="R542" s="15"/>
    </row>
    <row r="543" spans="14:18" x14ac:dyDescent="0.2">
      <c r="N543" s="223">
        <f t="shared" si="49"/>
        <v>15</v>
      </c>
      <c r="O543" s="224">
        <f t="shared" si="48"/>
        <v>2945</v>
      </c>
      <c r="P543" s="228">
        <f t="shared" si="51"/>
        <v>44180</v>
      </c>
      <c r="Q543" s="228">
        <f t="shared" si="51"/>
        <v>44220</v>
      </c>
      <c r="R543" s="15"/>
    </row>
    <row r="544" spans="14:18" x14ac:dyDescent="0.2">
      <c r="N544" s="223">
        <f t="shared" si="49"/>
        <v>16</v>
      </c>
      <c r="O544" s="224">
        <f t="shared" si="48"/>
        <v>2761</v>
      </c>
      <c r="P544" s="228">
        <f t="shared" si="51"/>
        <v>44181</v>
      </c>
      <c r="Q544" s="228">
        <f t="shared" si="51"/>
        <v>44221</v>
      </c>
      <c r="R544" s="15"/>
    </row>
    <row r="545" spans="14:18" x14ac:dyDescent="0.2">
      <c r="N545" s="223">
        <f t="shared" si="49"/>
        <v>17</v>
      </c>
      <c r="O545" s="224">
        <f t="shared" si="48"/>
        <v>2599</v>
      </c>
      <c r="P545" s="228">
        <f t="shared" si="51"/>
        <v>44182</v>
      </c>
      <c r="Q545" s="228">
        <f t="shared" si="51"/>
        <v>44222</v>
      </c>
      <c r="R545" s="15"/>
    </row>
    <row r="546" spans="14:18" x14ac:dyDescent="0.2">
      <c r="N546" s="223">
        <f t="shared" si="49"/>
        <v>18</v>
      </c>
      <c r="O546" s="224">
        <f t="shared" si="48"/>
        <v>2455</v>
      </c>
      <c r="P546" s="228">
        <f t="shared" si="51"/>
        <v>44183</v>
      </c>
      <c r="Q546" s="228">
        <f t="shared" si="51"/>
        <v>44223</v>
      </c>
      <c r="R546" s="15"/>
    </row>
    <row r="547" spans="14:18" x14ac:dyDescent="0.2">
      <c r="N547" s="223">
        <f t="shared" si="49"/>
        <v>19</v>
      </c>
      <c r="O547" s="224">
        <f t="shared" si="48"/>
        <v>2325</v>
      </c>
      <c r="P547" s="228">
        <f t="shared" si="51"/>
        <v>44184</v>
      </c>
      <c r="Q547" s="228">
        <f t="shared" si="51"/>
        <v>44224</v>
      </c>
      <c r="R547" s="15"/>
    </row>
    <row r="548" spans="14:18" x14ac:dyDescent="0.2">
      <c r="N548" s="223">
        <f t="shared" si="49"/>
        <v>20</v>
      </c>
      <c r="O548" s="224">
        <f t="shared" si="48"/>
        <v>2209</v>
      </c>
      <c r="P548" s="228">
        <f t="shared" si="51"/>
        <v>44185</v>
      </c>
      <c r="Q548" s="228">
        <f t="shared" si="51"/>
        <v>44225</v>
      </c>
      <c r="R548" s="15"/>
    </row>
    <row r="549" spans="14:18" x14ac:dyDescent="0.2">
      <c r="N549" s="223">
        <f t="shared" si="49"/>
        <v>21</v>
      </c>
      <c r="O549" s="224">
        <f t="shared" si="48"/>
        <v>2104</v>
      </c>
      <c r="P549" s="228">
        <f t="shared" si="51"/>
        <v>44186</v>
      </c>
      <c r="Q549" s="228">
        <f t="shared" si="51"/>
        <v>44226</v>
      </c>
      <c r="R549" s="15"/>
    </row>
    <row r="550" spans="14:18" x14ac:dyDescent="0.2">
      <c r="N550" s="223">
        <f t="shared" si="49"/>
        <v>22</v>
      </c>
      <c r="O550" s="224">
        <f t="shared" si="48"/>
        <v>2009</v>
      </c>
      <c r="P550" s="228">
        <f t="shared" si="51"/>
        <v>44187</v>
      </c>
      <c r="Q550" s="228">
        <f t="shared" si="51"/>
        <v>44227</v>
      </c>
      <c r="R550" s="15"/>
    </row>
    <row r="551" spans="14:18" x14ac:dyDescent="0.2">
      <c r="N551" s="223">
        <f t="shared" si="49"/>
        <v>23</v>
      </c>
      <c r="O551" s="224">
        <f t="shared" si="48"/>
        <v>1921</v>
      </c>
      <c r="P551" s="228">
        <f t="shared" si="51"/>
        <v>44188</v>
      </c>
      <c r="Q551" s="228">
        <f t="shared" si="51"/>
        <v>44228</v>
      </c>
      <c r="R551" s="15"/>
    </row>
    <row r="552" spans="14:18" x14ac:dyDescent="0.2">
      <c r="N552" s="223">
        <f t="shared" si="49"/>
        <v>24</v>
      </c>
      <c r="O552" s="224">
        <f t="shared" si="48"/>
        <v>1841</v>
      </c>
      <c r="P552" s="228">
        <f t="shared" si="51"/>
        <v>44189</v>
      </c>
      <c r="Q552" s="228">
        <f t="shared" si="51"/>
        <v>44229</v>
      </c>
      <c r="R552" s="15"/>
    </row>
    <row r="553" spans="14:18" x14ac:dyDescent="0.2">
      <c r="N553" s="223">
        <f t="shared" si="49"/>
        <v>25</v>
      </c>
      <c r="O553" s="224">
        <f t="shared" si="48"/>
        <v>1768</v>
      </c>
      <c r="P553" s="228">
        <f t="shared" si="51"/>
        <v>44190</v>
      </c>
      <c r="Q553" s="228">
        <f t="shared" si="51"/>
        <v>44230</v>
      </c>
      <c r="R553" s="15"/>
    </row>
    <row r="554" spans="14:18" x14ac:dyDescent="0.2">
      <c r="N554" s="223">
        <f t="shared" si="49"/>
        <v>26</v>
      </c>
      <c r="O554" s="224">
        <f t="shared" si="48"/>
        <v>1700</v>
      </c>
      <c r="P554" s="228">
        <f t="shared" si="51"/>
        <v>44191</v>
      </c>
      <c r="Q554" s="228">
        <f t="shared" si="51"/>
        <v>44231</v>
      </c>
      <c r="R554" s="15"/>
    </row>
    <row r="555" spans="14:18" x14ac:dyDescent="0.2">
      <c r="N555" s="223">
        <f t="shared" si="49"/>
        <v>27</v>
      </c>
      <c r="O555" s="224">
        <f t="shared" si="48"/>
        <v>1637</v>
      </c>
      <c r="P555" s="228">
        <f t="shared" si="51"/>
        <v>44192</v>
      </c>
      <c r="Q555" s="228">
        <f t="shared" si="51"/>
        <v>44232</v>
      </c>
      <c r="R555" s="15"/>
    </row>
    <row r="556" spans="14:18" x14ac:dyDescent="0.2">
      <c r="N556" s="223">
        <f t="shared" si="49"/>
        <v>28</v>
      </c>
      <c r="O556" s="224">
        <f t="shared" si="48"/>
        <v>1578</v>
      </c>
      <c r="P556" s="228">
        <f t="shared" ref="P556:Q571" si="52">P555+1</f>
        <v>44193</v>
      </c>
      <c r="Q556" s="228">
        <f t="shared" si="52"/>
        <v>44233</v>
      </c>
      <c r="R556" s="15"/>
    </row>
    <row r="557" spans="14:18" x14ac:dyDescent="0.2">
      <c r="N557" s="223">
        <f t="shared" si="49"/>
        <v>29</v>
      </c>
      <c r="O557" s="224">
        <f t="shared" si="48"/>
        <v>1524</v>
      </c>
      <c r="P557" s="228">
        <f t="shared" si="52"/>
        <v>44194</v>
      </c>
      <c r="Q557" s="228">
        <f t="shared" si="52"/>
        <v>44234</v>
      </c>
      <c r="R557" s="15"/>
    </row>
    <row r="558" spans="14:18" x14ac:dyDescent="0.2">
      <c r="N558" s="223">
        <f t="shared" si="49"/>
        <v>30</v>
      </c>
      <c r="O558" s="224">
        <f t="shared" si="48"/>
        <v>1473</v>
      </c>
      <c r="P558" s="228">
        <f t="shared" si="52"/>
        <v>44195</v>
      </c>
      <c r="Q558" s="228">
        <f t="shared" si="52"/>
        <v>44235</v>
      </c>
      <c r="R558" s="15"/>
    </row>
    <row r="559" spans="14:18" x14ac:dyDescent="0.2">
      <c r="N559" s="223">
        <f t="shared" si="49"/>
        <v>31</v>
      </c>
      <c r="O559" s="224">
        <f t="shared" si="48"/>
        <v>1426</v>
      </c>
      <c r="P559" s="228">
        <f t="shared" si="52"/>
        <v>44196</v>
      </c>
      <c r="Q559" s="228">
        <f t="shared" si="52"/>
        <v>44236</v>
      </c>
      <c r="R559" s="15"/>
    </row>
    <row r="560" spans="14:18" x14ac:dyDescent="0.2">
      <c r="N560" s="223">
        <f t="shared" si="49"/>
        <v>1</v>
      </c>
      <c r="O560" s="224">
        <f t="shared" si="48"/>
        <v>44197</v>
      </c>
      <c r="P560" s="228">
        <f t="shared" si="52"/>
        <v>44197</v>
      </c>
      <c r="Q560" s="228">
        <f t="shared" si="52"/>
        <v>44237</v>
      </c>
      <c r="R560" s="15"/>
    </row>
    <row r="561" spans="14:18" x14ac:dyDescent="0.2">
      <c r="N561" s="223">
        <f t="shared" si="49"/>
        <v>2</v>
      </c>
      <c r="O561" s="224">
        <f t="shared" si="48"/>
        <v>22099</v>
      </c>
      <c r="P561" s="228">
        <f t="shared" si="52"/>
        <v>44198</v>
      </c>
      <c r="Q561" s="228">
        <f t="shared" si="52"/>
        <v>44238</v>
      </c>
      <c r="R561" s="15"/>
    </row>
    <row r="562" spans="14:18" x14ac:dyDescent="0.2">
      <c r="N562" s="223">
        <f t="shared" si="49"/>
        <v>3</v>
      </c>
      <c r="O562" s="224">
        <f t="shared" si="48"/>
        <v>14733</v>
      </c>
      <c r="P562" s="228">
        <f t="shared" si="52"/>
        <v>44199</v>
      </c>
      <c r="Q562" s="228">
        <f t="shared" si="52"/>
        <v>44239</v>
      </c>
      <c r="R562" s="15"/>
    </row>
    <row r="563" spans="14:18" x14ac:dyDescent="0.2">
      <c r="N563" s="223">
        <f t="shared" si="49"/>
        <v>4</v>
      </c>
      <c r="O563" s="224">
        <f t="shared" si="48"/>
        <v>11050</v>
      </c>
      <c r="P563" s="228">
        <f t="shared" si="52"/>
        <v>44200</v>
      </c>
      <c r="Q563" s="228">
        <f t="shared" si="52"/>
        <v>44240</v>
      </c>
      <c r="R563" s="15"/>
    </row>
    <row r="564" spans="14:18" x14ac:dyDescent="0.2">
      <c r="N564" s="223">
        <f t="shared" si="49"/>
        <v>5</v>
      </c>
      <c r="O564" s="224">
        <f t="shared" si="48"/>
        <v>8840</v>
      </c>
      <c r="P564" s="228">
        <f t="shared" si="52"/>
        <v>44201</v>
      </c>
      <c r="Q564" s="228">
        <f t="shared" si="52"/>
        <v>44241</v>
      </c>
      <c r="R564" s="15"/>
    </row>
    <row r="565" spans="14:18" x14ac:dyDescent="0.2">
      <c r="N565" s="223">
        <f t="shared" si="49"/>
        <v>6</v>
      </c>
      <c r="O565" s="224">
        <f t="shared" si="48"/>
        <v>7367</v>
      </c>
      <c r="P565" s="228">
        <f t="shared" si="52"/>
        <v>44202</v>
      </c>
      <c r="Q565" s="228">
        <f t="shared" si="52"/>
        <v>44242</v>
      </c>
      <c r="R565" s="15"/>
    </row>
    <row r="566" spans="14:18" x14ac:dyDescent="0.2">
      <c r="N566" s="223">
        <f t="shared" si="49"/>
        <v>7</v>
      </c>
      <c r="O566" s="224">
        <f t="shared" si="48"/>
        <v>6315</v>
      </c>
      <c r="P566" s="228">
        <f t="shared" si="52"/>
        <v>44203</v>
      </c>
      <c r="Q566" s="228">
        <f t="shared" si="52"/>
        <v>44243</v>
      </c>
      <c r="R566" s="15"/>
    </row>
    <row r="567" spans="14:18" x14ac:dyDescent="0.2">
      <c r="N567" s="223">
        <f t="shared" si="49"/>
        <v>8</v>
      </c>
      <c r="O567" s="224">
        <f t="shared" si="48"/>
        <v>5526</v>
      </c>
      <c r="P567" s="228">
        <f t="shared" si="52"/>
        <v>44204</v>
      </c>
      <c r="Q567" s="228">
        <f t="shared" si="52"/>
        <v>44244</v>
      </c>
      <c r="R567" s="15"/>
    </row>
    <row r="568" spans="14:18" x14ac:dyDescent="0.2">
      <c r="N568" s="223">
        <f t="shared" si="49"/>
        <v>9</v>
      </c>
      <c r="O568" s="224">
        <f t="shared" si="48"/>
        <v>4912</v>
      </c>
      <c r="P568" s="228">
        <f t="shared" si="52"/>
        <v>44205</v>
      </c>
      <c r="Q568" s="228">
        <f t="shared" si="52"/>
        <v>44245</v>
      </c>
      <c r="R568" s="15"/>
    </row>
    <row r="569" spans="14:18" x14ac:dyDescent="0.2">
      <c r="N569" s="223">
        <f t="shared" si="49"/>
        <v>10</v>
      </c>
      <c r="O569" s="224">
        <f t="shared" si="48"/>
        <v>4421</v>
      </c>
      <c r="P569" s="228">
        <f t="shared" si="52"/>
        <v>44206</v>
      </c>
      <c r="Q569" s="228">
        <f t="shared" si="52"/>
        <v>44246</v>
      </c>
      <c r="R569" s="15"/>
    </row>
    <row r="570" spans="14:18" x14ac:dyDescent="0.2">
      <c r="N570" s="223">
        <f t="shared" si="49"/>
        <v>11</v>
      </c>
      <c r="O570" s="224">
        <f t="shared" si="48"/>
        <v>4019</v>
      </c>
      <c r="P570" s="228">
        <f t="shared" si="52"/>
        <v>44207</v>
      </c>
      <c r="Q570" s="228">
        <f t="shared" si="52"/>
        <v>44247</v>
      </c>
      <c r="R570" s="15"/>
    </row>
    <row r="571" spans="14:18" x14ac:dyDescent="0.2">
      <c r="N571" s="223">
        <f t="shared" si="49"/>
        <v>12</v>
      </c>
      <c r="O571" s="224">
        <f t="shared" si="48"/>
        <v>3684</v>
      </c>
      <c r="P571" s="228">
        <f t="shared" si="52"/>
        <v>44208</v>
      </c>
      <c r="Q571" s="228">
        <f t="shared" si="52"/>
        <v>44248</v>
      </c>
      <c r="R571" s="15"/>
    </row>
    <row r="572" spans="14:18" x14ac:dyDescent="0.2">
      <c r="N572" s="223">
        <f t="shared" si="49"/>
        <v>13</v>
      </c>
      <c r="O572" s="224">
        <f t="shared" si="48"/>
        <v>3401</v>
      </c>
      <c r="P572" s="228">
        <f t="shared" ref="P572:Q587" si="53">P571+1</f>
        <v>44209</v>
      </c>
      <c r="Q572" s="228">
        <f t="shared" si="53"/>
        <v>44249</v>
      </c>
      <c r="R572" s="15"/>
    </row>
    <row r="573" spans="14:18" x14ac:dyDescent="0.2">
      <c r="N573" s="223">
        <f t="shared" si="49"/>
        <v>14</v>
      </c>
      <c r="O573" s="224">
        <f t="shared" si="48"/>
        <v>3158</v>
      </c>
      <c r="P573" s="228">
        <f t="shared" si="53"/>
        <v>44210</v>
      </c>
      <c r="Q573" s="228">
        <f t="shared" si="53"/>
        <v>44250</v>
      </c>
      <c r="R573" s="15"/>
    </row>
    <row r="574" spans="14:18" x14ac:dyDescent="0.2">
      <c r="N574" s="223">
        <f t="shared" si="49"/>
        <v>15</v>
      </c>
      <c r="O574" s="224">
        <f t="shared" si="48"/>
        <v>2947</v>
      </c>
      <c r="P574" s="228">
        <f t="shared" si="53"/>
        <v>44211</v>
      </c>
      <c r="Q574" s="228">
        <f t="shared" si="53"/>
        <v>44251</v>
      </c>
      <c r="R574" s="15"/>
    </row>
    <row r="575" spans="14:18" x14ac:dyDescent="0.2">
      <c r="N575" s="223">
        <f t="shared" si="49"/>
        <v>16</v>
      </c>
      <c r="O575" s="224">
        <f t="shared" si="48"/>
        <v>2763</v>
      </c>
      <c r="P575" s="228">
        <f t="shared" si="53"/>
        <v>44212</v>
      </c>
      <c r="Q575" s="228">
        <f t="shared" si="53"/>
        <v>44252</v>
      </c>
      <c r="R575" s="15"/>
    </row>
    <row r="576" spans="14:18" x14ac:dyDescent="0.2">
      <c r="N576" s="223">
        <f t="shared" si="49"/>
        <v>17</v>
      </c>
      <c r="O576" s="224">
        <f t="shared" si="48"/>
        <v>2601</v>
      </c>
      <c r="P576" s="228">
        <f t="shared" si="53"/>
        <v>44213</v>
      </c>
      <c r="Q576" s="228">
        <f t="shared" si="53"/>
        <v>44253</v>
      </c>
      <c r="R576" s="15"/>
    </row>
    <row r="577" spans="14:18" x14ac:dyDescent="0.2">
      <c r="N577" s="223">
        <f t="shared" si="49"/>
        <v>18</v>
      </c>
      <c r="O577" s="224">
        <f t="shared" si="48"/>
        <v>2456</v>
      </c>
      <c r="P577" s="228">
        <f t="shared" si="53"/>
        <v>44214</v>
      </c>
      <c r="Q577" s="228">
        <f t="shared" si="53"/>
        <v>44254</v>
      </c>
      <c r="R577" s="15"/>
    </row>
    <row r="578" spans="14:18" x14ac:dyDescent="0.2">
      <c r="N578" s="223">
        <f t="shared" si="49"/>
        <v>19</v>
      </c>
      <c r="O578" s="224">
        <f t="shared" si="48"/>
        <v>2327</v>
      </c>
      <c r="P578" s="228">
        <f t="shared" si="53"/>
        <v>44215</v>
      </c>
      <c r="Q578" s="228">
        <f t="shared" si="53"/>
        <v>44255</v>
      </c>
      <c r="R578" s="15"/>
    </row>
    <row r="579" spans="14:18" x14ac:dyDescent="0.2">
      <c r="N579" s="223">
        <f t="shared" si="49"/>
        <v>20</v>
      </c>
      <c r="O579" s="224">
        <f t="shared" si="48"/>
        <v>2211</v>
      </c>
      <c r="P579" s="228">
        <f t="shared" si="53"/>
        <v>44216</v>
      </c>
      <c r="Q579" s="228">
        <f t="shared" si="53"/>
        <v>44256</v>
      </c>
      <c r="R579" s="15"/>
    </row>
    <row r="580" spans="14:18" x14ac:dyDescent="0.2">
      <c r="N580" s="223">
        <f t="shared" si="49"/>
        <v>21</v>
      </c>
      <c r="O580" s="224">
        <f t="shared" si="48"/>
        <v>2106</v>
      </c>
      <c r="P580" s="228">
        <f t="shared" si="53"/>
        <v>44217</v>
      </c>
      <c r="Q580" s="228">
        <f t="shared" si="53"/>
        <v>44257</v>
      </c>
      <c r="R580" s="15"/>
    </row>
    <row r="581" spans="14:18" x14ac:dyDescent="0.2">
      <c r="N581" s="223">
        <f t="shared" si="49"/>
        <v>22</v>
      </c>
      <c r="O581" s="224">
        <f t="shared" si="48"/>
        <v>2010</v>
      </c>
      <c r="P581" s="228">
        <f t="shared" si="53"/>
        <v>44218</v>
      </c>
      <c r="Q581" s="228">
        <f t="shared" si="53"/>
        <v>44258</v>
      </c>
      <c r="R581" s="15"/>
    </row>
    <row r="582" spans="14:18" x14ac:dyDescent="0.2">
      <c r="N582" s="223">
        <f t="shared" si="49"/>
        <v>23</v>
      </c>
      <c r="O582" s="224">
        <f t="shared" si="48"/>
        <v>1923</v>
      </c>
      <c r="P582" s="228">
        <f t="shared" si="53"/>
        <v>44219</v>
      </c>
      <c r="Q582" s="228">
        <f t="shared" si="53"/>
        <v>44259</v>
      </c>
      <c r="R582" s="15"/>
    </row>
    <row r="583" spans="14:18" x14ac:dyDescent="0.2">
      <c r="N583" s="223">
        <f t="shared" si="49"/>
        <v>24</v>
      </c>
      <c r="O583" s="224">
        <f t="shared" si="48"/>
        <v>1843</v>
      </c>
      <c r="P583" s="228">
        <f t="shared" si="53"/>
        <v>44220</v>
      </c>
      <c r="Q583" s="228">
        <f t="shared" si="53"/>
        <v>44260</v>
      </c>
      <c r="R583" s="15"/>
    </row>
    <row r="584" spans="14:18" x14ac:dyDescent="0.2">
      <c r="N584" s="223">
        <f t="shared" si="49"/>
        <v>25</v>
      </c>
      <c r="O584" s="224">
        <f t="shared" si="48"/>
        <v>1769</v>
      </c>
      <c r="P584" s="228">
        <f t="shared" si="53"/>
        <v>44221</v>
      </c>
      <c r="Q584" s="228">
        <f t="shared" si="53"/>
        <v>44261</v>
      </c>
      <c r="R584" s="15"/>
    </row>
    <row r="585" spans="14:18" x14ac:dyDescent="0.2">
      <c r="N585" s="223">
        <f t="shared" si="49"/>
        <v>26</v>
      </c>
      <c r="O585" s="224">
        <f t="shared" si="48"/>
        <v>1701</v>
      </c>
      <c r="P585" s="228">
        <f t="shared" si="53"/>
        <v>44222</v>
      </c>
      <c r="Q585" s="228">
        <f t="shared" si="53"/>
        <v>44262</v>
      </c>
      <c r="R585" s="15"/>
    </row>
    <row r="586" spans="14:18" x14ac:dyDescent="0.2">
      <c r="N586" s="223">
        <f t="shared" si="49"/>
        <v>27</v>
      </c>
      <c r="O586" s="224">
        <f t="shared" ref="O586:O649" si="54">ROUND(P586/N586,0)</f>
        <v>1638</v>
      </c>
      <c r="P586" s="228">
        <f t="shared" si="53"/>
        <v>44223</v>
      </c>
      <c r="Q586" s="228">
        <f t="shared" si="53"/>
        <v>44263</v>
      </c>
      <c r="R586" s="15"/>
    </row>
    <row r="587" spans="14:18" x14ac:dyDescent="0.2">
      <c r="N587" s="223">
        <f t="shared" ref="N587:N650" si="55">DAY(P587)</f>
        <v>28</v>
      </c>
      <c r="O587" s="224">
        <f t="shared" si="54"/>
        <v>1579</v>
      </c>
      <c r="P587" s="228">
        <f t="shared" si="53"/>
        <v>44224</v>
      </c>
      <c r="Q587" s="228">
        <f t="shared" si="53"/>
        <v>44264</v>
      </c>
      <c r="R587" s="15"/>
    </row>
    <row r="588" spans="14:18" x14ac:dyDescent="0.2">
      <c r="N588" s="223">
        <f t="shared" si="55"/>
        <v>29</v>
      </c>
      <c r="O588" s="224">
        <f t="shared" si="54"/>
        <v>1525</v>
      </c>
      <c r="P588" s="228">
        <f t="shared" ref="P588:Q603" si="56">P587+1</f>
        <v>44225</v>
      </c>
      <c r="Q588" s="228">
        <f t="shared" si="56"/>
        <v>44265</v>
      </c>
      <c r="R588" s="15"/>
    </row>
    <row r="589" spans="14:18" x14ac:dyDescent="0.2">
      <c r="N589" s="223">
        <f t="shared" si="55"/>
        <v>30</v>
      </c>
      <c r="O589" s="224">
        <f t="shared" si="54"/>
        <v>1474</v>
      </c>
      <c r="P589" s="228">
        <f t="shared" si="56"/>
        <v>44226</v>
      </c>
      <c r="Q589" s="228">
        <f t="shared" si="56"/>
        <v>44266</v>
      </c>
      <c r="R589" s="15"/>
    </row>
    <row r="590" spans="14:18" x14ac:dyDescent="0.2">
      <c r="N590" s="223">
        <f t="shared" si="55"/>
        <v>31</v>
      </c>
      <c r="O590" s="224">
        <f t="shared" si="54"/>
        <v>1427</v>
      </c>
      <c r="P590" s="228">
        <f t="shared" si="56"/>
        <v>44227</v>
      </c>
      <c r="Q590" s="228">
        <f t="shared" si="56"/>
        <v>44267</v>
      </c>
      <c r="R590" s="15"/>
    </row>
    <row r="591" spans="14:18" x14ac:dyDescent="0.2">
      <c r="N591" s="223">
        <f t="shared" si="55"/>
        <v>1</v>
      </c>
      <c r="O591" s="224">
        <f t="shared" si="54"/>
        <v>44228</v>
      </c>
      <c r="P591" s="228">
        <f t="shared" si="56"/>
        <v>44228</v>
      </c>
      <c r="Q591" s="228">
        <f t="shared" si="56"/>
        <v>44268</v>
      </c>
      <c r="R591" s="15"/>
    </row>
    <row r="592" spans="14:18" x14ac:dyDescent="0.2">
      <c r="N592" s="223">
        <f t="shared" si="55"/>
        <v>2</v>
      </c>
      <c r="O592" s="224">
        <f t="shared" si="54"/>
        <v>22115</v>
      </c>
      <c r="P592" s="228">
        <f t="shared" si="56"/>
        <v>44229</v>
      </c>
      <c r="Q592" s="228">
        <f t="shared" si="56"/>
        <v>44269</v>
      </c>
      <c r="R592" s="15"/>
    </row>
    <row r="593" spans="14:18" x14ac:dyDescent="0.2">
      <c r="N593" s="223">
        <f t="shared" si="55"/>
        <v>3</v>
      </c>
      <c r="O593" s="224">
        <f t="shared" si="54"/>
        <v>14743</v>
      </c>
      <c r="P593" s="228">
        <f t="shared" si="56"/>
        <v>44230</v>
      </c>
      <c r="Q593" s="228">
        <f t="shared" si="56"/>
        <v>44270</v>
      </c>
      <c r="R593" s="15"/>
    </row>
    <row r="594" spans="14:18" x14ac:dyDescent="0.2">
      <c r="N594" s="223">
        <f t="shared" si="55"/>
        <v>4</v>
      </c>
      <c r="O594" s="224">
        <f t="shared" si="54"/>
        <v>11058</v>
      </c>
      <c r="P594" s="228">
        <f t="shared" si="56"/>
        <v>44231</v>
      </c>
      <c r="Q594" s="228">
        <f t="shared" si="56"/>
        <v>44271</v>
      </c>
      <c r="R594" s="15"/>
    </row>
    <row r="595" spans="14:18" x14ac:dyDescent="0.2">
      <c r="N595" s="223">
        <f t="shared" si="55"/>
        <v>5</v>
      </c>
      <c r="O595" s="224">
        <f t="shared" si="54"/>
        <v>8846</v>
      </c>
      <c r="P595" s="228">
        <f t="shared" si="56"/>
        <v>44232</v>
      </c>
      <c r="Q595" s="228">
        <f t="shared" si="56"/>
        <v>44272</v>
      </c>
      <c r="R595" s="15"/>
    </row>
    <row r="596" spans="14:18" x14ac:dyDescent="0.2">
      <c r="N596" s="223">
        <f t="shared" si="55"/>
        <v>6</v>
      </c>
      <c r="O596" s="224">
        <f t="shared" si="54"/>
        <v>7372</v>
      </c>
      <c r="P596" s="228">
        <f t="shared" si="56"/>
        <v>44233</v>
      </c>
      <c r="Q596" s="228">
        <f t="shared" si="56"/>
        <v>44273</v>
      </c>
      <c r="R596" s="15"/>
    </row>
    <row r="597" spans="14:18" x14ac:dyDescent="0.2">
      <c r="N597" s="223">
        <f t="shared" si="55"/>
        <v>7</v>
      </c>
      <c r="O597" s="224">
        <f t="shared" si="54"/>
        <v>6319</v>
      </c>
      <c r="P597" s="228">
        <f t="shared" si="56"/>
        <v>44234</v>
      </c>
      <c r="Q597" s="228">
        <f t="shared" si="56"/>
        <v>44274</v>
      </c>
      <c r="R597" s="15"/>
    </row>
    <row r="598" spans="14:18" x14ac:dyDescent="0.2">
      <c r="N598" s="223">
        <f t="shared" si="55"/>
        <v>8</v>
      </c>
      <c r="O598" s="224">
        <f t="shared" si="54"/>
        <v>5529</v>
      </c>
      <c r="P598" s="228">
        <f t="shared" si="56"/>
        <v>44235</v>
      </c>
      <c r="Q598" s="228">
        <f t="shared" si="56"/>
        <v>44275</v>
      </c>
      <c r="R598" s="15"/>
    </row>
    <row r="599" spans="14:18" x14ac:dyDescent="0.2">
      <c r="N599" s="223">
        <f t="shared" si="55"/>
        <v>9</v>
      </c>
      <c r="O599" s="224">
        <f t="shared" si="54"/>
        <v>4915</v>
      </c>
      <c r="P599" s="228">
        <f t="shared" si="56"/>
        <v>44236</v>
      </c>
      <c r="Q599" s="228">
        <f t="shared" si="56"/>
        <v>44276</v>
      </c>
      <c r="R599" s="15"/>
    </row>
    <row r="600" spans="14:18" x14ac:dyDescent="0.2">
      <c r="N600" s="223">
        <f t="shared" si="55"/>
        <v>10</v>
      </c>
      <c r="O600" s="224">
        <f t="shared" si="54"/>
        <v>4424</v>
      </c>
      <c r="P600" s="228">
        <f t="shared" si="56"/>
        <v>44237</v>
      </c>
      <c r="Q600" s="228">
        <f t="shared" si="56"/>
        <v>44277</v>
      </c>
      <c r="R600" s="15"/>
    </row>
    <row r="601" spans="14:18" x14ac:dyDescent="0.2">
      <c r="N601" s="223">
        <f t="shared" si="55"/>
        <v>11</v>
      </c>
      <c r="O601" s="224">
        <f t="shared" si="54"/>
        <v>4022</v>
      </c>
      <c r="P601" s="228">
        <f t="shared" si="56"/>
        <v>44238</v>
      </c>
      <c r="Q601" s="228">
        <f t="shared" si="56"/>
        <v>44278</v>
      </c>
      <c r="R601" s="15"/>
    </row>
    <row r="602" spans="14:18" x14ac:dyDescent="0.2">
      <c r="N602" s="223">
        <f t="shared" si="55"/>
        <v>12</v>
      </c>
      <c r="O602" s="224">
        <f t="shared" si="54"/>
        <v>3687</v>
      </c>
      <c r="P602" s="228">
        <f t="shared" si="56"/>
        <v>44239</v>
      </c>
      <c r="Q602" s="228">
        <f t="shared" si="56"/>
        <v>44279</v>
      </c>
      <c r="R602" s="15"/>
    </row>
    <row r="603" spans="14:18" x14ac:dyDescent="0.2">
      <c r="N603" s="223">
        <f t="shared" si="55"/>
        <v>13</v>
      </c>
      <c r="O603" s="224">
        <f t="shared" si="54"/>
        <v>3403</v>
      </c>
      <c r="P603" s="228">
        <f t="shared" si="56"/>
        <v>44240</v>
      </c>
      <c r="Q603" s="228">
        <f t="shared" si="56"/>
        <v>44280</v>
      </c>
      <c r="R603" s="15"/>
    </row>
    <row r="604" spans="14:18" x14ac:dyDescent="0.2">
      <c r="N604" s="223">
        <f t="shared" si="55"/>
        <v>14</v>
      </c>
      <c r="O604" s="224">
        <f t="shared" si="54"/>
        <v>3160</v>
      </c>
      <c r="P604" s="228">
        <f t="shared" ref="P604:Q619" si="57">P603+1</f>
        <v>44241</v>
      </c>
      <c r="Q604" s="228">
        <f t="shared" si="57"/>
        <v>44281</v>
      </c>
      <c r="R604" s="15"/>
    </row>
    <row r="605" spans="14:18" x14ac:dyDescent="0.2">
      <c r="N605" s="223">
        <f t="shared" si="55"/>
        <v>15</v>
      </c>
      <c r="O605" s="224">
        <f t="shared" si="54"/>
        <v>2949</v>
      </c>
      <c r="P605" s="228">
        <f t="shared" si="57"/>
        <v>44242</v>
      </c>
      <c r="Q605" s="228">
        <f t="shared" si="57"/>
        <v>44282</v>
      </c>
      <c r="R605" s="15"/>
    </row>
    <row r="606" spans="14:18" x14ac:dyDescent="0.2">
      <c r="N606" s="223">
        <f t="shared" si="55"/>
        <v>16</v>
      </c>
      <c r="O606" s="224">
        <f t="shared" si="54"/>
        <v>2765</v>
      </c>
      <c r="P606" s="228">
        <f t="shared" si="57"/>
        <v>44243</v>
      </c>
      <c r="Q606" s="228">
        <f t="shared" si="57"/>
        <v>44283</v>
      </c>
      <c r="R606" s="15"/>
    </row>
    <row r="607" spans="14:18" x14ac:dyDescent="0.2">
      <c r="N607" s="223">
        <f t="shared" si="55"/>
        <v>17</v>
      </c>
      <c r="O607" s="224">
        <f t="shared" si="54"/>
        <v>2603</v>
      </c>
      <c r="P607" s="228">
        <f t="shared" si="57"/>
        <v>44244</v>
      </c>
      <c r="Q607" s="228">
        <f t="shared" si="57"/>
        <v>44284</v>
      </c>
      <c r="R607" s="15"/>
    </row>
    <row r="608" spans="14:18" x14ac:dyDescent="0.2">
      <c r="N608" s="223">
        <f t="shared" si="55"/>
        <v>18</v>
      </c>
      <c r="O608" s="224">
        <f t="shared" si="54"/>
        <v>2458</v>
      </c>
      <c r="P608" s="228">
        <f t="shared" si="57"/>
        <v>44245</v>
      </c>
      <c r="Q608" s="228">
        <f t="shared" si="57"/>
        <v>44285</v>
      </c>
      <c r="R608" s="15"/>
    </row>
    <row r="609" spans="14:18" x14ac:dyDescent="0.2">
      <c r="N609" s="223">
        <f t="shared" si="55"/>
        <v>19</v>
      </c>
      <c r="O609" s="224">
        <f t="shared" si="54"/>
        <v>2329</v>
      </c>
      <c r="P609" s="228">
        <f t="shared" si="57"/>
        <v>44246</v>
      </c>
      <c r="Q609" s="228">
        <f t="shared" si="57"/>
        <v>44286</v>
      </c>
      <c r="R609" s="15"/>
    </row>
    <row r="610" spans="14:18" x14ac:dyDescent="0.2">
      <c r="N610" s="223">
        <f t="shared" si="55"/>
        <v>20</v>
      </c>
      <c r="O610" s="224">
        <f t="shared" si="54"/>
        <v>2212</v>
      </c>
      <c r="P610" s="228">
        <f t="shared" si="57"/>
        <v>44247</v>
      </c>
      <c r="Q610" s="228">
        <f t="shared" si="57"/>
        <v>44287</v>
      </c>
      <c r="R610" s="15"/>
    </row>
    <row r="611" spans="14:18" x14ac:dyDescent="0.2">
      <c r="N611" s="223">
        <f t="shared" si="55"/>
        <v>21</v>
      </c>
      <c r="O611" s="224">
        <f t="shared" si="54"/>
        <v>2107</v>
      </c>
      <c r="P611" s="228">
        <f t="shared" si="57"/>
        <v>44248</v>
      </c>
      <c r="Q611" s="228">
        <f t="shared" si="57"/>
        <v>44288</v>
      </c>
      <c r="R611" s="15"/>
    </row>
    <row r="612" spans="14:18" x14ac:dyDescent="0.2">
      <c r="N612" s="223">
        <f t="shared" si="55"/>
        <v>22</v>
      </c>
      <c r="O612" s="224">
        <f t="shared" si="54"/>
        <v>2011</v>
      </c>
      <c r="P612" s="228">
        <f t="shared" si="57"/>
        <v>44249</v>
      </c>
      <c r="Q612" s="228">
        <f t="shared" si="57"/>
        <v>44289</v>
      </c>
      <c r="R612" s="15"/>
    </row>
    <row r="613" spans="14:18" x14ac:dyDescent="0.2">
      <c r="N613" s="223">
        <f t="shared" si="55"/>
        <v>23</v>
      </c>
      <c r="O613" s="224">
        <f t="shared" si="54"/>
        <v>1924</v>
      </c>
      <c r="P613" s="228">
        <f t="shared" si="57"/>
        <v>44250</v>
      </c>
      <c r="Q613" s="228">
        <f t="shared" si="57"/>
        <v>44290</v>
      </c>
      <c r="R613" s="15"/>
    </row>
    <row r="614" spans="14:18" x14ac:dyDescent="0.2">
      <c r="N614" s="223">
        <f t="shared" si="55"/>
        <v>24</v>
      </c>
      <c r="O614" s="224">
        <f t="shared" si="54"/>
        <v>1844</v>
      </c>
      <c r="P614" s="228">
        <f t="shared" si="57"/>
        <v>44251</v>
      </c>
      <c r="Q614" s="228">
        <f t="shared" si="57"/>
        <v>44291</v>
      </c>
      <c r="R614" s="15"/>
    </row>
    <row r="615" spans="14:18" x14ac:dyDescent="0.2">
      <c r="N615" s="223">
        <f t="shared" si="55"/>
        <v>25</v>
      </c>
      <c r="O615" s="224">
        <f t="shared" si="54"/>
        <v>1770</v>
      </c>
      <c r="P615" s="228">
        <f t="shared" si="57"/>
        <v>44252</v>
      </c>
      <c r="Q615" s="228">
        <f t="shared" si="57"/>
        <v>44292</v>
      </c>
      <c r="R615" s="15"/>
    </row>
    <row r="616" spans="14:18" x14ac:dyDescent="0.2">
      <c r="N616" s="223">
        <f t="shared" si="55"/>
        <v>26</v>
      </c>
      <c r="O616" s="224">
        <f t="shared" si="54"/>
        <v>1702</v>
      </c>
      <c r="P616" s="228">
        <f t="shared" si="57"/>
        <v>44253</v>
      </c>
      <c r="Q616" s="228">
        <f t="shared" si="57"/>
        <v>44293</v>
      </c>
      <c r="R616" s="15"/>
    </row>
    <row r="617" spans="14:18" x14ac:dyDescent="0.2">
      <c r="N617" s="223">
        <f t="shared" si="55"/>
        <v>27</v>
      </c>
      <c r="O617" s="224">
        <f t="shared" si="54"/>
        <v>1639</v>
      </c>
      <c r="P617" s="228">
        <f t="shared" si="57"/>
        <v>44254</v>
      </c>
      <c r="Q617" s="228">
        <f t="shared" si="57"/>
        <v>44294</v>
      </c>
      <c r="R617" s="15"/>
    </row>
    <row r="618" spans="14:18" x14ac:dyDescent="0.2">
      <c r="N618" s="223">
        <f t="shared" si="55"/>
        <v>28</v>
      </c>
      <c r="O618" s="224">
        <f t="shared" si="54"/>
        <v>1581</v>
      </c>
      <c r="P618" s="228">
        <f t="shared" si="57"/>
        <v>44255</v>
      </c>
      <c r="Q618" s="228">
        <f t="shared" si="57"/>
        <v>44295</v>
      </c>
      <c r="R618" s="15"/>
    </row>
    <row r="619" spans="14:18" x14ac:dyDescent="0.2">
      <c r="N619" s="223">
        <f t="shared" si="55"/>
        <v>1</v>
      </c>
      <c r="O619" s="224">
        <f t="shared" si="54"/>
        <v>44256</v>
      </c>
      <c r="P619" s="228">
        <f t="shared" si="57"/>
        <v>44256</v>
      </c>
      <c r="Q619" s="228">
        <f t="shared" si="57"/>
        <v>44296</v>
      </c>
      <c r="R619" s="15"/>
    </row>
    <row r="620" spans="14:18" x14ac:dyDescent="0.2">
      <c r="N620" s="223">
        <f t="shared" si="55"/>
        <v>2</v>
      </c>
      <c r="O620" s="224">
        <f t="shared" si="54"/>
        <v>22129</v>
      </c>
      <c r="P620" s="228">
        <f t="shared" ref="P620:Q635" si="58">P619+1</f>
        <v>44257</v>
      </c>
      <c r="Q620" s="228">
        <f t="shared" si="58"/>
        <v>44297</v>
      </c>
      <c r="R620" s="15"/>
    </row>
    <row r="621" spans="14:18" x14ac:dyDescent="0.2">
      <c r="N621" s="223">
        <f t="shared" si="55"/>
        <v>3</v>
      </c>
      <c r="O621" s="224">
        <f t="shared" si="54"/>
        <v>14753</v>
      </c>
      <c r="P621" s="228">
        <f t="shared" si="58"/>
        <v>44258</v>
      </c>
      <c r="Q621" s="228">
        <f t="shared" si="58"/>
        <v>44298</v>
      </c>
      <c r="R621" s="15"/>
    </row>
    <row r="622" spans="14:18" x14ac:dyDescent="0.2">
      <c r="N622" s="223">
        <f t="shared" si="55"/>
        <v>4</v>
      </c>
      <c r="O622" s="224">
        <f t="shared" si="54"/>
        <v>11065</v>
      </c>
      <c r="P622" s="228">
        <f t="shared" si="58"/>
        <v>44259</v>
      </c>
      <c r="Q622" s="228">
        <f t="shared" si="58"/>
        <v>44299</v>
      </c>
      <c r="R622" s="15"/>
    </row>
    <row r="623" spans="14:18" x14ac:dyDescent="0.2">
      <c r="N623" s="223">
        <f t="shared" si="55"/>
        <v>5</v>
      </c>
      <c r="O623" s="224">
        <f t="shared" si="54"/>
        <v>8852</v>
      </c>
      <c r="P623" s="228">
        <f t="shared" si="58"/>
        <v>44260</v>
      </c>
      <c r="Q623" s="228">
        <f t="shared" si="58"/>
        <v>44300</v>
      </c>
      <c r="R623" s="15"/>
    </row>
    <row r="624" spans="14:18" x14ac:dyDescent="0.2">
      <c r="N624" s="223">
        <f t="shared" si="55"/>
        <v>6</v>
      </c>
      <c r="O624" s="224">
        <f t="shared" si="54"/>
        <v>7377</v>
      </c>
      <c r="P624" s="228">
        <f t="shared" si="58"/>
        <v>44261</v>
      </c>
      <c r="Q624" s="228">
        <f t="shared" si="58"/>
        <v>44301</v>
      </c>
      <c r="R624" s="15"/>
    </row>
    <row r="625" spans="14:18" x14ac:dyDescent="0.2">
      <c r="N625" s="223">
        <f t="shared" si="55"/>
        <v>7</v>
      </c>
      <c r="O625" s="224">
        <f t="shared" si="54"/>
        <v>6323</v>
      </c>
      <c r="P625" s="228">
        <f t="shared" si="58"/>
        <v>44262</v>
      </c>
      <c r="Q625" s="228">
        <f t="shared" si="58"/>
        <v>44302</v>
      </c>
      <c r="R625" s="15"/>
    </row>
    <row r="626" spans="14:18" x14ac:dyDescent="0.2">
      <c r="N626" s="223">
        <f t="shared" si="55"/>
        <v>8</v>
      </c>
      <c r="O626" s="224">
        <f t="shared" si="54"/>
        <v>5533</v>
      </c>
      <c r="P626" s="228">
        <f t="shared" si="58"/>
        <v>44263</v>
      </c>
      <c r="Q626" s="228">
        <f t="shared" si="58"/>
        <v>44303</v>
      </c>
      <c r="R626" s="15"/>
    </row>
    <row r="627" spans="14:18" x14ac:dyDescent="0.2">
      <c r="N627" s="223">
        <f t="shared" si="55"/>
        <v>9</v>
      </c>
      <c r="O627" s="224">
        <f t="shared" si="54"/>
        <v>4918</v>
      </c>
      <c r="P627" s="228">
        <f t="shared" si="58"/>
        <v>44264</v>
      </c>
      <c r="Q627" s="228">
        <f t="shared" si="58"/>
        <v>44304</v>
      </c>
      <c r="R627" s="15"/>
    </row>
    <row r="628" spans="14:18" x14ac:dyDescent="0.2">
      <c r="N628" s="223">
        <f t="shared" si="55"/>
        <v>10</v>
      </c>
      <c r="O628" s="224">
        <f t="shared" si="54"/>
        <v>4427</v>
      </c>
      <c r="P628" s="228">
        <f t="shared" si="58"/>
        <v>44265</v>
      </c>
      <c r="Q628" s="228">
        <f t="shared" si="58"/>
        <v>44305</v>
      </c>
      <c r="R628" s="15"/>
    </row>
    <row r="629" spans="14:18" x14ac:dyDescent="0.2">
      <c r="N629" s="223">
        <f t="shared" si="55"/>
        <v>11</v>
      </c>
      <c r="O629" s="224">
        <f t="shared" si="54"/>
        <v>4024</v>
      </c>
      <c r="P629" s="228">
        <f t="shared" si="58"/>
        <v>44266</v>
      </c>
      <c r="Q629" s="228">
        <f t="shared" si="58"/>
        <v>44306</v>
      </c>
      <c r="R629" s="15"/>
    </row>
    <row r="630" spans="14:18" x14ac:dyDescent="0.2">
      <c r="N630" s="223">
        <f t="shared" si="55"/>
        <v>12</v>
      </c>
      <c r="O630" s="224">
        <f t="shared" si="54"/>
        <v>3689</v>
      </c>
      <c r="P630" s="228">
        <f t="shared" si="58"/>
        <v>44267</v>
      </c>
      <c r="Q630" s="228">
        <f t="shared" si="58"/>
        <v>44307</v>
      </c>
      <c r="R630" s="15"/>
    </row>
    <row r="631" spans="14:18" x14ac:dyDescent="0.2">
      <c r="N631" s="223">
        <f t="shared" si="55"/>
        <v>13</v>
      </c>
      <c r="O631" s="224">
        <f t="shared" si="54"/>
        <v>3405</v>
      </c>
      <c r="P631" s="228">
        <f t="shared" si="58"/>
        <v>44268</v>
      </c>
      <c r="Q631" s="228">
        <f t="shared" si="58"/>
        <v>44308</v>
      </c>
      <c r="R631" s="15"/>
    </row>
    <row r="632" spans="14:18" x14ac:dyDescent="0.2">
      <c r="N632" s="223">
        <f t="shared" si="55"/>
        <v>14</v>
      </c>
      <c r="O632" s="224">
        <f t="shared" si="54"/>
        <v>3162</v>
      </c>
      <c r="P632" s="228">
        <f t="shared" si="58"/>
        <v>44269</v>
      </c>
      <c r="Q632" s="228">
        <f t="shared" si="58"/>
        <v>44309</v>
      </c>
      <c r="R632" s="15"/>
    </row>
    <row r="633" spans="14:18" x14ac:dyDescent="0.2">
      <c r="N633" s="223">
        <f t="shared" si="55"/>
        <v>15</v>
      </c>
      <c r="O633" s="224">
        <f t="shared" si="54"/>
        <v>2951</v>
      </c>
      <c r="P633" s="228">
        <f t="shared" si="58"/>
        <v>44270</v>
      </c>
      <c r="Q633" s="228">
        <f t="shared" si="58"/>
        <v>44310</v>
      </c>
      <c r="R633" s="15"/>
    </row>
    <row r="634" spans="14:18" x14ac:dyDescent="0.2">
      <c r="N634" s="223">
        <f t="shared" si="55"/>
        <v>16</v>
      </c>
      <c r="O634" s="224">
        <f t="shared" si="54"/>
        <v>2767</v>
      </c>
      <c r="P634" s="228">
        <f t="shared" si="58"/>
        <v>44271</v>
      </c>
      <c r="Q634" s="228">
        <f t="shared" si="58"/>
        <v>44311</v>
      </c>
      <c r="R634" s="15"/>
    </row>
    <row r="635" spans="14:18" x14ac:dyDescent="0.2">
      <c r="N635" s="223">
        <f t="shared" si="55"/>
        <v>17</v>
      </c>
      <c r="O635" s="224">
        <f t="shared" si="54"/>
        <v>2604</v>
      </c>
      <c r="P635" s="228">
        <f t="shared" si="58"/>
        <v>44272</v>
      </c>
      <c r="Q635" s="228">
        <f t="shared" si="58"/>
        <v>44312</v>
      </c>
      <c r="R635" s="15"/>
    </row>
    <row r="636" spans="14:18" x14ac:dyDescent="0.2">
      <c r="N636" s="223">
        <f t="shared" si="55"/>
        <v>18</v>
      </c>
      <c r="O636" s="224">
        <f t="shared" si="54"/>
        <v>2460</v>
      </c>
      <c r="P636" s="228">
        <f t="shared" ref="P636:Q651" si="59">P635+1</f>
        <v>44273</v>
      </c>
      <c r="Q636" s="228">
        <f t="shared" si="59"/>
        <v>44313</v>
      </c>
      <c r="R636" s="15"/>
    </row>
    <row r="637" spans="14:18" x14ac:dyDescent="0.2">
      <c r="N637" s="223">
        <f t="shared" si="55"/>
        <v>19</v>
      </c>
      <c r="O637" s="224">
        <f t="shared" si="54"/>
        <v>2330</v>
      </c>
      <c r="P637" s="228">
        <f t="shared" si="59"/>
        <v>44274</v>
      </c>
      <c r="Q637" s="228">
        <f t="shared" si="59"/>
        <v>44314</v>
      </c>
      <c r="R637" s="15"/>
    </row>
    <row r="638" spans="14:18" x14ac:dyDescent="0.2">
      <c r="N638" s="223">
        <f t="shared" si="55"/>
        <v>20</v>
      </c>
      <c r="O638" s="224">
        <f t="shared" si="54"/>
        <v>2214</v>
      </c>
      <c r="P638" s="228">
        <f t="shared" si="59"/>
        <v>44275</v>
      </c>
      <c r="Q638" s="228">
        <f t="shared" si="59"/>
        <v>44315</v>
      </c>
      <c r="R638" s="15"/>
    </row>
    <row r="639" spans="14:18" x14ac:dyDescent="0.2">
      <c r="N639" s="223">
        <f t="shared" si="55"/>
        <v>21</v>
      </c>
      <c r="O639" s="224">
        <f t="shared" si="54"/>
        <v>2108</v>
      </c>
      <c r="P639" s="228">
        <f t="shared" si="59"/>
        <v>44276</v>
      </c>
      <c r="Q639" s="228">
        <f t="shared" si="59"/>
        <v>44316</v>
      </c>
      <c r="R639" s="15"/>
    </row>
    <row r="640" spans="14:18" x14ac:dyDescent="0.2">
      <c r="N640" s="223">
        <f t="shared" si="55"/>
        <v>22</v>
      </c>
      <c r="O640" s="224">
        <f t="shared" si="54"/>
        <v>2013</v>
      </c>
      <c r="P640" s="228">
        <f t="shared" si="59"/>
        <v>44277</v>
      </c>
      <c r="Q640" s="228">
        <f t="shared" si="59"/>
        <v>44317</v>
      </c>
      <c r="R640" s="15"/>
    </row>
    <row r="641" spans="14:18" x14ac:dyDescent="0.2">
      <c r="N641" s="223">
        <f t="shared" si="55"/>
        <v>23</v>
      </c>
      <c r="O641" s="224">
        <f t="shared" si="54"/>
        <v>1925</v>
      </c>
      <c r="P641" s="228">
        <f t="shared" si="59"/>
        <v>44278</v>
      </c>
      <c r="Q641" s="228">
        <f t="shared" si="59"/>
        <v>44318</v>
      </c>
      <c r="R641" s="15"/>
    </row>
    <row r="642" spans="14:18" x14ac:dyDescent="0.2">
      <c r="N642" s="223">
        <f t="shared" si="55"/>
        <v>24</v>
      </c>
      <c r="O642" s="224">
        <f t="shared" si="54"/>
        <v>1845</v>
      </c>
      <c r="P642" s="228">
        <f t="shared" si="59"/>
        <v>44279</v>
      </c>
      <c r="Q642" s="228">
        <f t="shared" si="59"/>
        <v>44319</v>
      </c>
      <c r="R642" s="15"/>
    </row>
    <row r="643" spans="14:18" x14ac:dyDescent="0.2">
      <c r="N643" s="223">
        <f t="shared" si="55"/>
        <v>25</v>
      </c>
      <c r="O643" s="224">
        <f t="shared" si="54"/>
        <v>1771</v>
      </c>
      <c r="P643" s="228">
        <f t="shared" si="59"/>
        <v>44280</v>
      </c>
      <c r="Q643" s="228">
        <f t="shared" si="59"/>
        <v>44320</v>
      </c>
      <c r="R643" s="15"/>
    </row>
    <row r="644" spans="14:18" x14ac:dyDescent="0.2">
      <c r="N644" s="223">
        <f t="shared" si="55"/>
        <v>26</v>
      </c>
      <c r="O644" s="224">
        <f t="shared" si="54"/>
        <v>1703</v>
      </c>
      <c r="P644" s="228">
        <f t="shared" si="59"/>
        <v>44281</v>
      </c>
      <c r="Q644" s="228">
        <f t="shared" si="59"/>
        <v>44321</v>
      </c>
      <c r="R644" s="15"/>
    </row>
    <row r="645" spans="14:18" x14ac:dyDescent="0.2">
      <c r="N645" s="223">
        <f t="shared" si="55"/>
        <v>27</v>
      </c>
      <c r="O645" s="224">
        <f t="shared" si="54"/>
        <v>1640</v>
      </c>
      <c r="P645" s="228">
        <f t="shared" si="59"/>
        <v>44282</v>
      </c>
      <c r="Q645" s="228">
        <f t="shared" si="59"/>
        <v>44322</v>
      </c>
      <c r="R645" s="15"/>
    </row>
    <row r="646" spans="14:18" x14ac:dyDescent="0.2">
      <c r="N646" s="223">
        <f t="shared" si="55"/>
        <v>28</v>
      </c>
      <c r="O646" s="224">
        <f t="shared" si="54"/>
        <v>1582</v>
      </c>
      <c r="P646" s="228">
        <f t="shared" si="59"/>
        <v>44283</v>
      </c>
      <c r="Q646" s="228">
        <f t="shared" si="59"/>
        <v>44323</v>
      </c>
      <c r="R646" s="15"/>
    </row>
    <row r="647" spans="14:18" x14ac:dyDescent="0.2">
      <c r="N647" s="223">
        <f t="shared" si="55"/>
        <v>29</v>
      </c>
      <c r="O647" s="224">
        <f t="shared" si="54"/>
        <v>1527</v>
      </c>
      <c r="P647" s="228">
        <f t="shared" si="59"/>
        <v>44284</v>
      </c>
      <c r="Q647" s="228">
        <f t="shared" si="59"/>
        <v>44324</v>
      </c>
      <c r="R647" s="15"/>
    </row>
    <row r="648" spans="14:18" x14ac:dyDescent="0.2">
      <c r="N648" s="223">
        <f t="shared" si="55"/>
        <v>30</v>
      </c>
      <c r="O648" s="224">
        <f t="shared" si="54"/>
        <v>1476</v>
      </c>
      <c r="P648" s="228">
        <f t="shared" si="59"/>
        <v>44285</v>
      </c>
      <c r="Q648" s="228">
        <f t="shared" si="59"/>
        <v>44325</v>
      </c>
      <c r="R648" s="15"/>
    </row>
    <row r="649" spans="14:18" x14ac:dyDescent="0.2">
      <c r="N649" s="223">
        <f t="shared" si="55"/>
        <v>31</v>
      </c>
      <c r="O649" s="224">
        <f t="shared" si="54"/>
        <v>1429</v>
      </c>
      <c r="P649" s="228">
        <f t="shared" si="59"/>
        <v>44286</v>
      </c>
      <c r="Q649" s="228">
        <f t="shared" si="59"/>
        <v>44326</v>
      </c>
      <c r="R649" s="15"/>
    </row>
    <row r="650" spans="14:18" x14ac:dyDescent="0.2">
      <c r="N650" s="223">
        <f t="shared" si="55"/>
        <v>1</v>
      </c>
      <c r="O650" s="224">
        <f t="shared" ref="O650:O713" si="60">ROUND(P650/N650,0)</f>
        <v>44287</v>
      </c>
      <c r="P650" s="228">
        <f t="shared" si="59"/>
        <v>44287</v>
      </c>
      <c r="Q650" s="228">
        <f t="shared" si="59"/>
        <v>44327</v>
      </c>
      <c r="R650" s="15"/>
    </row>
    <row r="651" spans="14:18" x14ac:dyDescent="0.2">
      <c r="N651" s="223">
        <f t="shared" ref="N651:N714" si="61">DAY(P651)</f>
        <v>2</v>
      </c>
      <c r="O651" s="224">
        <f t="shared" si="60"/>
        <v>22144</v>
      </c>
      <c r="P651" s="228">
        <f t="shared" si="59"/>
        <v>44288</v>
      </c>
      <c r="Q651" s="228">
        <f t="shared" si="59"/>
        <v>44328</v>
      </c>
      <c r="R651" s="15"/>
    </row>
    <row r="652" spans="14:18" x14ac:dyDescent="0.2">
      <c r="N652" s="223">
        <f t="shared" si="61"/>
        <v>3</v>
      </c>
      <c r="O652" s="224">
        <f t="shared" si="60"/>
        <v>14763</v>
      </c>
      <c r="P652" s="228">
        <f t="shared" ref="P652:Q667" si="62">P651+1</f>
        <v>44289</v>
      </c>
      <c r="Q652" s="228">
        <f t="shared" si="62"/>
        <v>44329</v>
      </c>
      <c r="R652" s="15"/>
    </row>
    <row r="653" spans="14:18" x14ac:dyDescent="0.2">
      <c r="N653" s="223">
        <f t="shared" si="61"/>
        <v>4</v>
      </c>
      <c r="O653" s="224">
        <f t="shared" si="60"/>
        <v>11073</v>
      </c>
      <c r="P653" s="228">
        <f t="shared" si="62"/>
        <v>44290</v>
      </c>
      <c r="Q653" s="228">
        <f t="shared" si="62"/>
        <v>44330</v>
      </c>
      <c r="R653" s="15"/>
    </row>
    <row r="654" spans="14:18" x14ac:dyDescent="0.2">
      <c r="N654" s="223">
        <f t="shared" si="61"/>
        <v>5</v>
      </c>
      <c r="O654" s="224">
        <f t="shared" si="60"/>
        <v>8858</v>
      </c>
      <c r="P654" s="228">
        <f t="shared" si="62"/>
        <v>44291</v>
      </c>
      <c r="Q654" s="228">
        <f t="shared" si="62"/>
        <v>44331</v>
      </c>
      <c r="R654" s="15"/>
    </row>
    <row r="655" spans="14:18" x14ac:dyDescent="0.2">
      <c r="N655" s="223">
        <f t="shared" si="61"/>
        <v>6</v>
      </c>
      <c r="O655" s="224">
        <f t="shared" si="60"/>
        <v>7382</v>
      </c>
      <c r="P655" s="228">
        <f t="shared" si="62"/>
        <v>44292</v>
      </c>
      <c r="Q655" s="228">
        <f t="shared" si="62"/>
        <v>44332</v>
      </c>
      <c r="R655" s="15"/>
    </row>
    <row r="656" spans="14:18" x14ac:dyDescent="0.2">
      <c r="N656" s="223">
        <f t="shared" si="61"/>
        <v>7</v>
      </c>
      <c r="O656" s="224">
        <f t="shared" si="60"/>
        <v>6328</v>
      </c>
      <c r="P656" s="228">
        <f t="shared" si="62"/>
        <v>44293</v>
      </c>
      <c r="Q656" s="228">
        <f t="shared" si="62"/>
        <v>44333</v>
      </c>
      <c r="R656" s="15"/>
    </row>
    <row r="657" spans="14:18" x14ac:dyDescent="0.2">
      <c r="N657" s="223">
        <f t="shared" si="61"/>
        <v>8</v>
      </c>
      <c r="O657" s="224">
        <f t="shared" si="60"/>
        <v>5537</v>
      </c>
      <c r="P657" s="228">
        <f t="shared" si="62"/>
        <v>44294</v>
      </c>
      <c r="Q657" s="228">
        <f t="shared" si="62"/>
        <v>44334</v>
      </c>
      <c r="R657" s="15"/>
    </row>
    <row r="658" spans="14:18" x14ac:dyDescent="0.2">
      <c r="N658" s="223">
        <f t="shared" si="61"/>
        <v>9</v>
      </c>
      <c r="O658" s="224">
        <f t="shared" si="60"/>
        <v>4922</v>
      </c>
      <c r="P658" s="228">
        <f t="shared" si="62"/>
        <v>44295</v>
      </c>
      <c r="Q658" s="228">
        <f t="shared" si="62"/>
        <v>44335</v>
      </c>
      <c r="R658" s="15"/>
    </row>
    <row r="659" spans="14:18" x14ac:dyDescent="0.2">
      <c r="N659" s="223">
        <f t="shared" si="61"/>
        <v>10</v>
      </c>
      <c r="O659" s="224">
        <f t="shared" si="60"/>
        <v>4430</v>
      </c>
      <c r="P659" s="228">
        <f t="shared" si="62"/>
        <v>44296</v>
      </c>
      <c r="Q659" s="228">
        <f t="shared" si="62"/>
        <v>44336</v>
      </c>
      <c r="R659" s="15"/>
    </row>
    <row r="660" spans="14:18" x14ac:dyDescent="0.2">
      <c r="N660" s="223">
        <f t="shared" si="61"/>
        <v>11</v>
      </c>
      <c r="O660" s="224">
        <f t="shared" si="60"/>
        <v>4027</v>
      </c>
      <c r="P660" s="228">
        <f t="shared" si="62"/>
        <v>44297</v>
      </c>
      <c r="Q660" s="228">
        <f t="shared" si="62"/>
        <v>44337</v>
      </c>
      <c r="R660" s="15"/>
    </row>
    <row r="661" spans="14:18" x14ac:dyDescent="0.2">
      <c r="N661" s="223">
        <f t="shared" si="61"/>
        <v>12</v>
      </c>
      <c r="O661" s="224">
        <f t="shared" si="60"/>
        <v>3692</v>
      </c>
      <c r="P661" s="228">
        <f t="shared" si="62"/>
        <v>44298</v>
      </c>
      <c r="Q661" s="228">
        <f t="shared" si="62"/>
        <v>44338</v>
      </c>
      <c r="R661" s="15"/>
    </row>
    <row r="662" spans="14:18" x14ac:dyDescent="0.2">
      <c r="N662" s="223">
        <f t="shared" si="61"/>
        <v>13</v>
      </c>
      <c r="O662" s="224">
        <f t="shared" si="60"/>
        <v>3408</v>
      </c>
      <c r="P662" s="228">
        <f t="shared" si="62"/>
        <v>44299</v>
      </c>
      <c r="Q662" s="228">
        <f t="shared" si="62"/>
        <v>44339</v>
      </c>
      <c r="R662" s="15"/>
    </row>
    <row r="663" spans="14:18" x14ac:dyDescent="0.2">
      <c r="N663" s="223">
        <f t="shared" si="61"/>
        <v>14</v>
      </c>
      <c r="O663" s="224">
        <f t="shared" si="60"/>
        <v>3164</v>
      </c>
      <c r="P663" s="228">
        <f t="shared" si="62"/>
        <v>44300</v>
      </c>
      <c r="Q663" s="228">
        <f t="shared" si="62"/>
        <v>44340</v>
      </c>
      <c r="R663" s="15"/>
    </row>
    <row r="664" spans="14:18" x14ac:dyDescent="0.2">
      <c r="N664" s="223">
        <f t="shared" si="61"/>
        <v>15</v>
      </c>
      <c r="O664" s="224">
        <f t="shared" si="60"/>
        <v>2953</v>
      </c>
      <c r="P664" s="228">
        <f t="shared" si="62"/>
        <v>44301</v>
      </c>
      <c r="Q664" s="228">
        <f t="shared" si="62"/>
        <v>44341</v>
      </c>
      <c r="R664" s="15"/>
    </row>
    <row r="665" spans="14:18" x14ac:dyDescent="0.2">
      <c r="N665" s="223">
        <f t="shared" si="61"/>
        <v>16</v>
      </c>
      <c r="O665" s="224">
        <f t="shared" si="60"/>
        <v>2769</v>
      </c>
      <c r="P665" s="228">
        <f t="shared" si="62"/>
        <v>44302</v>
      </c>
      <c r="Q665" s="228">
        <f t="shared" si="62"/>
        <v>44342</v>
      </c>
      <c r="R665" s="15"/>
    </row>
    <row r="666" spans="14:18" x14ac:dyDescent="0.2">
      <c r="N666" s="223">
        <f t="shared" si="61"/>
        <v>17</v>
      </c>
      <c r="O666" s="224">
        <f t="shared" si="60"/>
        <v>2606</v>
      </c>
      <c r="P666" s="228">
        <f t="shared" si="62"/>
        <v>44303</v>
      </c>
      <c r="Q666" s="228">
        <f t="shared" si="62"/>
        <v>44343</v>
      </c>
      <c r="R666" s="15"/>
    </row>
    <row r="667" spans="14:18" x14ac:dyDescent="0.2">
      <c r="N667" s="223">
        <f t="shared" si="61"/>
        <v>18</v>
      </c>
      <c r="O667" s="224">
        <f t="shared" si="60"/>
        <v>2461</v>
      </c>
      <c r="P667" s="228">
        <f t="shared" si="62"/>
        <v>44304</v>
      </c>
      <c r="Q667" s="228">
        <f t="shared" si="62"/>
        <v>44344</v>
      </c>
      <c r="R667" s="15"/>
    </row>
    <row r="668" spans="14:18" x14ac:dyDescent="0.2">
      <c r="N668" s="223">
        <f t="shared" si="61"/>
        <v>19</v>
      </c>
      <c r="O668" s="224">
        <f t="shared" si="60"/>
        <v>2332</v>
      </c>
      <c r="P668" s="228">
        <f t="shared" ref="P668:Q683" si="63">P667+1</f>
        <v>44305</v>
      </c>
      <c r="Q668" s="228">
        <f t="shared" si="63"/>
        <v>44345</v>
      </c>
      <c r="R668" s="15"/>
    </row>
    <row r="669" spans="14:18" x14ac:dyDescent="0.2">
      <c r="N669" s="223">
        <f t="shared" si="61"/>
        <v>20</v>
      </c>
      <c r="O669" s="224">
        <f t="shared" si="60"/>
        <v>2215</v>
      </c>
      <c r="P669" s="228">
        <f t="shared" si="63"/>
        <v>44306</v>
      </c>
      <c r="Q669" s="228">
        <f t="shared" si="63"/>
        <v>44346</v>
      </c>
      <c r="R669" s="15"/>
    </row>
    <row r="670" spans="14:18" x14ac:dyDescent="0.2">
      <c r="N670" s="223">
        <f t="shared" si="61"/>
        <v>21</v>
      </c>
      <c r="O670" s="224">
        <f t="shared" si="60"/>
        <v>2110</v>
      </c>
      <c r="P670" s="228">
        <f t="shared" si="63"/>
        <v>44307</v>
      </c>
      <c r="Q670" s="228">
        <f t="shared" si="63"/>
        <v>44347</v>
      </c>
      <c r="R670" s="15"/>
    </row>
    <row r="671" spans="14:18" x14ac:dyDescent="0.2">
      <c r="N671" s="223">
        <f t="shared" si="61"/>
        <v>22</v>
      </c>
      <c r="O671" s="224">
        <f t="shared" si="60"/>
        <v>2014</v>
      </c>
      <c r="P671" s="228">
        <f t="shared" si="63"/>
        <v>44308</v>
      </c>
      <c r="Q671" s="228">
        <f t="shared" si="63"/>
        <v>44348</v>
      </c>
      <c r="R671" s="15"/>
    </row>
    <row r="672" spans="14:18" x14ac:dyDescent="0.2">
      <c r="N672" s="223">
        <f t="shared" si="61"/>
        <v>23</v>
      </c>
      <c r="O672" s="224">
        <f t="shared" si="60"/>
        <v>1926</v>
      </c>
      <c r="P672" s="228">
        <f t="shared" si="63"/>
        <v>44309</v>
      </c>
      <c r="Q672" s="228">
        <f t="shared" si="63"/>
        <v>44349</v>
      </c>
      <c r="R672" s="15"/>
    </row>
    <row r="673" spans="14:18" x14ac:dyDescent="0.2">
      <c r="N673" s="223">
        <f t="shared" si="61"/>
        <v>24</v>
      </c>
      <c r="O673" s="224">
        <f t="shared" si="60"/>
        <v>1846</v>
      </c>
      <c r="P673" s="228">
        <f t="shared" si="63"/>
        <v>44310</v>
      </c>
      <c r="Q673" s="228">
        <f t="shared" si="63"/>
        <v>44350</v>
      </c>
      <c r="R673" s="15"/>
    </row>
    <row r="674" spans="14:18" x14ac:dyDescent="0.2">
      <c r="N674" s="223">
        <f t="shared" si="61"/>
        <v>25</v>
      </c>
      <c r="O674" s="224">
        <f t="shared" si="60"/>
        <v>1772</v>
      </c>
      <c r="P674" s="228">
        <f t="shared" si="63"/>
        <v>44311</v>
      </c>
      <c r="Q674" s="228">
        <f t="shared" si="63"/>
        <v>44351</v>
      </c>
      <c r="R674" s="15"/>
    </row>
    <row r="675" spans="14:18" x14ac:dyDescent="0.2">
      <c r="N675" s="223">
        <f t="shared" si="61"/>
        <v>26</v>
      </c>
      <c r="O675" s="224">
        <f t="shared" si="60"/>
        <v>1704</v>
      </c>
      <c r="P675" s="228">
        <f t="shared" si="63"/>
        <v>44312</v>
      </c>
      <c r="Q675" s="228">
        <f t="shared" si="63"/>
        <v>44352</v>
      </c>
      <c r="R675" s="15"/>
    </row>
    <row r="676" spans="14:18" x14ac:dyDescent="0.2">
      <c r="N676" s="223">
        <f t="shared" si="61"/>
        <v>27</v>
      </c>
      <c r="O676" s="224">
        <f t="shared" si="60"/>
        <v>1641</v>
      </c>
      <c r="P676" s="228">
        <f t="shared" si="63"/>
        <v>44313</v>
      </c>
      <c r="Q676" s="228">
        <f t="shared" si="63"/>
        <v>44353</v>
      </c>
      <c r="R676" s="15"/>
    </row>
    <row r="677" spans="14:18" x14ac:dyDescent="0.2">
      <c r="N677" s="223">
        <f t="shared" si="61"/>
        <v>28</v>
      </c>
      <c r="O677" s="224">
        <f t="shared" si="60"/>
        <v>1583</v>
      </c>
      <c r="P677" s="228">
        <f t="shared" si="63"/>
        <v>44314</v>
      </c>
      <c r="Q677" s="228">
        <f t="shared" si="63"/>
        <v>44354</v>
      </c>
      <c r="R677" s="15"/>
    </row>
    <row r="678" spans="14:18" x14ac:dyDescent="0.2">
      <c r="N678" s="223">
        <f t="shared" si="61"/>
        <v>29</v>
      </c>
      <c r="O678" s="224">
        <f t="shared" si="60"/>
        <v>1528</v>
      </c>
      <c r="P678" s="228">
        <f t="shared" si="63"/>
        <v>44315</v>
      </c>
      <c r="Q678" s="228">
        <f t="shared" si="63"/>
        <v>44355</v>
      </c>
      <c r="R678" s="15"/>
    </row>
    <row r="679" spans="14:18" x14ac:dyDescent="0.2">
      <c r="N679" s="223">
        <f t="shared" si="61"/>
        <v>30</v>
      </c>
      <c r="O679" s="224">
        <f t="shared" si="60"/>
        <v>1477</v>
      </c>
      <c r="P679" s="228">
        <f t="shared" si="63"/>
        <v>44316</v>
      </c>
      <c r="Q679" s="228">
        <f t="shared" si="63"/>
        <v>44356</v>
      </c>
      <c r="R679" s="15"/>
    </row>
    <row r="680" spans="14:18" x14ac:dyDescent="0.2">
      <c r="N680" s="223">
        <f t="shared" si="61"/>
        <v>1</v>
      </c>
      <c r="O680" s="224">
        <f t="shared" si="60"/>
        <v>44317</v>
      </c>
      <c r="P680" s="228">
        <f t="shared" si="63"/>
        <v>44317</v>
      </c>
      <c r="Q680" s="228">
        <f t="shared" si="63"/>
        <v>44357</v>
      </c>
      <c r="R680" s="15"/>
    </row>
    <row r="681" spans="14:18" x14ac:dyDescent="0.2">
      <c r="N681" s="223">
        <f t="shared" si="61"/>
        <v>2</v>
      </c>
      <c r="O681" s="224">
        <f t="shared" si="60"/>
        <v>22159</v>
      </c>
      <c r="P681" s="228">
        <f t="shared" si="63"/>
        <v>44318</v>
      </c>
      <c r="Q681" s="228">
        <f t="shared" si="63"/>
        <v>44358</v>
      </c>
      <c r="R681" s="15"/>
    </row>
    <row r="682" spans="14:18" x14ac:dyDescent="0.2">
      <c r="N682" s="223">
        <f t="shared" si="61"/>
        <v>3</v>
      </c>
      <c r="O682" s="224">
        <f t="shared" si="60"/>
        <v>14773</v>
      </c>
      <c r="P682" s="228">
        <f t="shared" si="63"/>
        <v>44319</v>
      </c>
      <c r="Q682" s="228">
        <f t="shared" si="63"/>
        <v>44359</v>
      </c>
      <c r="R682" s="15"/>
    </row>
    <row r="683" spans="14:18" x14ac:dyDescent="0.2">
      <c r="N683" s="223">
        <f t="shared" si="61"/>
        <v>4</v>
      </c>
      <c r="O683" s="224">
        <f t="shared" si="60"/>
        <v>11080</v>
      </c>
      <c r="P683" s="228">
        <f t="shared" si="63"/>
        <v>44320</v>
      </c>
      <c r="Q683" s="228">
        <f t="shared" si="63"/>
        <v>44360</v>
      </c>
      <c r="R683" s="15"/>
    </row>
    <row r="684" spans="14:18" x14ac:dyDescent="0.2">
      <c r="N684" s="223">
        <f t="shared" si="61"/>
        <v>5</v>
      </c>
      <c r="O684" s="224">
        <f t="shared" si="60"/>
        <v>8864</v>
      </c>
      <c r="P684" s="228">
        <f t="shared" ref="P684:Q699" si="64">P683+1</f>
        <v>44321</v>
      </c>
      <c r="Q684" s="228">
        <f t="shared" si="64"/>
        <v>44361</v>
      </c>
      <c r="R684" s="15"/>
    </row>
    <row r="685" spans="14:18" x14ac:dyDescent="0.2">
      <c r="N685" s="223">
        <f t="shared" si="61"/>
        <v>6</v>
      </c>
      <c r="O685" s="224">
        <f t="shared" si="60"/>
        <v>7387</v>
      </c>
      <c r="P685" s="228">
        <f t="shared" si="64"/>
        <v>44322</v>
      </c>
      <c r="Q685" s="228">
        <f t="shared" si="64"/>
        <v>44362</v>
      </c>
      <c r="R685" s="15"/>
    </row>
    <row r="686" spans="14:18" x14ac:dyDescent="0.2">
      <c r="N686" s="223">
        <f t="shared" si="61"/>
        <v>7</v>
      </c>
      <c r="O686" s="224">
        <f t="shared" si="60"/>
        <v>6332</v>
      </c>
      <c r="P686" s="228">
        <f t="shared" si="64"/>
        <v>44323</v>
      </c>
      <c r="Q686" s="228">
        <f t="shared" si="64"/>
        <v>44363</v>
      </c>
      <c r="R686" s="15"/>
    </row>
    <row r="687" spans="14:18" x14ac:dyDescent="0.2">
      <c r="N687" s="223">
        <f t="shared" si="61"/>
        <v>8</v>
      </c>
      <c r="O687" s="224">
        <f t="shared" si="60"/>
        <v>5541</v>
      </c>
      <c r="P687" s="228">
        <f t="shared" si="64"/>
        <v>44324</v>
      </c>
      <c r="Q687" s="228">
        <f t="shared" si="64"/>
        <v>44364</v>
      </c>
      <c r="R687" s="15"/>
    </row>
    <row r="688" spans="14:18" x14ac:dyDescent="0.2">
      <c r="N688" s="223">
        <f t="shared" si="61"/>
        <v>9</v>
      </c>
      <c r="O688" s="224">
        <f t="shared" si="60"/>
        <v>4925</v>
      </c>
      <c r="P688" s="228">
        <f t="shared" si="64"/>
        <v>44325</v>
      </c>
      <c r="Q688" s="228">
        <f t="shared" si="64"/>
        <v>44365</v>
      </c>
      <c r="R688" s="15"/>
    </row>
    <row r="689" spans="14:18" x14ac:dyDescent="0.2">
      <c r="N689" s="223">
        <f t="shared" si="61"/>
        <v>10</v>
      </c>
      <c r="O689" s="224">
        <f t="shared" si="60"/>
        <v>4433</v>
      </c>
      <c r="P689" s="228">
        <f t="shared" si="64"/>
        <v>44326</v>
      </c>
      <c r="Q689" s="228">
        <f t="shared" si="64"/>
        <v>44366</v>
      </c>
      <c r="R689" s="15"/>
    </row>
    <row r="690" spans="14:18" x14ac:dyDescent="0.2">
      <c r="N690" s="223">
        <f t="shared" si="61"/>
        <v>11</v>
      </c>
      <c r="O690" s="224">
        <f t="shared" si="60"/>
        <v>4030</v>
      </c>
      <c r="P690" s="228">
        <f t="shared" si="64"/>
        <v>44327</v>
      </c>
      <c r="Q690" s="228">
        <f t="shared" si="64"/>
        <v>44367</v>
      </c>
      <c r="R690" s="15"/>
    </row>
    <row r="691" spans="14:18" x14ac:dyDescent="0.2">
      <c r="N691" s="223">
        <f t="shared" si="61"/>
        <v>12</v>
      </c>
      <c r="O691" s="224">
        <f t="shared" si="60"/>
        <v>3694</v>
      </c>
      <c r="P691" s="228">
        <f t="shared" si="64"/>
        <v>44328</v>
      </c>
      <c r="Q691" s="228">
        <f t="shared" si="64"/>
        <v>44368</v>
      </c>
      <c r="R691" s="15"/>
    </row>
    <row r="692" spans="14:18" x14ac:dyDescent="0.2">
      <c r="N692" s="223">
        <f t="shared" si="61"/>
        <v>13</v>
      </c>
      <c r="O692" s="224">
        <f t="shared" si="60"/>
        <v>3410</v>
      </c>
      <c r="P692" s="228">
        <f t="shared" si="64"/>
        <v>44329</v>
      </c>
      <c r="Q692" s="228">
        <f t="shared" si="64"/>
        <v>44369</v>
      </c>
      <c r="R692" s="15"/>
    </row>
    <row r="693" spans="14:18" x14ac:dyDescent="0.2">
      <c r="N693" s="223">
        <f t="shared" si="61"/>
        <v>14</v>
      </c>
      <c r="O693" s="224">
        <f t="shared" si="60"/>
        <v>3166</v>
      </c>
      <c r="P693" s="228">
        <f t="shared" si="64"/>
        <v>44330</v>
      </c>
      <c r="Q693" s="228">
        <f t="shared" si="64"/>
        <v>44370</v>
      </c>
      <c r="R693" s="15"/>
    </row>
    <row r="694" spans="14:18" x14ac:dyDescent="0.2">
      <c r="N694" s="223">
        <f t="shared" si="61"/>
        <v>15</v>
      </c>
      <c r="O694" s="224">
        <f t="shared" si="60"/>
        <v>2955</v>
      </c>
      <c r="P694" s="228">
        <f t="shared" si="64"/>
        <v>44331</v>
      </c>
      <c r="Q694" s="228">
        <f t="shared" si="64"/>
        <v>44371</v>
      </c>
      <c r="R694" s="15"/>
    </row>
    <row r="695" spans="14:18" x14ac:dyDescent="0.2">
      <c r="N695" s="223">
        <f t="shared" si="61"/>
        <v>16</v>
      </c>
      <c r="O695" s="224">
        <f t="shared" si="60"/>
        <v>2771</v>
      </c>
      <c r="P695" s="228">
        <f t="shared" si="64"/>
        <v>44332</v>
      </c>
      <c r="Q695" s="228">
        <f t="shared" si="64"/>
        <v>44372</v>
      </c>
      <c r="R695" s="15"/>
    </row>
    <row r="696" spans="14:18" x14ac:dyDescent="0.2">
      <c r="N696" s="223">
        <f t="shared" si="61"/>
        <v>17</v>
      </c>
      <c r="O696" s="224">
        <f t="shared" si="60"/>
        <v>2608</v>
      </c>
      <c r="P696" s="228">
        <f t="shared" si="64"/>
        <v>44333</v>
      </c>
      <c r="Q696" s="228">
        <f t="shared" si="64"/>
        <v>44373</v>
      </c>
      <c r="R696" s="15"/>
    </row>
    <row r="697" spans="14:18" x14ac:dyDescent="0.2">
      <c r="N697" s="223">
        <f t="shared" si="61"/>
        <v>18</v>
      </c>
      <c r="O697" s="224">
        <f t="shared" si="60"/>
        <v>2463</v>
      </c>
      <c r="P697" s="228">
        <f t="shared" si="64"/>
        <v>44334</v>
      </c>
      <c r="Q697" s="228">
        <f t="shared" si="64"/>
        <v>44374</v>
      </c>
      <c r="R697" s="15"/>
    </row>
    <row r="698" spans="14:18" x14ac:dyDescent="0.2">
      <c r="N698" s="223">
        <f t="shared" si="61"/>
        <v>19</v>
      </c>
      <c r="O698" s="224">
        <f t="shared" si="60"/>
        <v>2333</v>
      </c>
      <c r="P698" s="228">
        <f t="shared" si="64"/>
        <v>44335</v>
      </c>
      <c r="Q698" s="228">
        <f t="shared" si="64"/>
        <v>44375</v>
      </c>
      <c r="R698" s="15"/>
    </row>
    <row r="699" spans="14:18" x14ac:dyDescent="0.2">
      <c r="N699" s="223">
        <f t="shared" si="61"/>
        <v>20</v>
      </c>
      <c r="O699" s="224">
        <f t="shared" si="60"/>
        <v>2217</v>
      </c>
      <c r="P699" s="228">
        <f t="shared" si="64"/>
        <v>44336</v>
      </c>
      <c r="Q699" s="228">
        <f t="shared" si="64"/>
        <v>44376</v>
      </c>
      <c r="R699" s="15"/>
    </row>
    <row r="700" spans="14:18" x14ac:dyDescent="0.2">
      <c r="N700" s="223">
        <f t="shared" si="61"/>
        <v>21</v>
      </c>
      <c r="O700" s="224">
        <f t="shared" si="60"/>
        <v>2111</v>
      </c>
      <c r="P700" s="228">
        <f t="shared" ref="P700:Q715" si="65">P699+1</f>
        <v>44337</v>
      </c>
      <c r="Q700" s="228">
        <f t="shared" si="65"/>
        <v>44377</v>
      </c>
      <c r="R700" s="15"/>
    </row>
    <row r="701" spans="14:18" x14ac:dyDescent="0.2">
      <c r="N701" s="223">
        <f t="shared" si="61"/>
        <v>22</v>
      </c>
      <c r="O701" s="224">
        <f t="shared" si="60"/>
        <v>2015</v>
      </c>
      <c r="P701" s="228">
        <f t="shared" si="65"/>
        <v>44338</v>
      </c>
      <c r="Q701" s="228">
        <f t="shared" si="65"/>
        <v>44378</v>
      </c>
      <c r="R701" s="15"/>
    </row>
    <row r="702" spans="14:18" x14ac:dyDescent="0.2">
      <c r="N702" s="223">
        <f t="shared" si="61"/>
        <v>23</v>
      </c>
      <c r="O702" s="224">
        <f t="shared" si="60"/>
        <v>1928</v>
      </c>
      <c r="P702" s="228">
        <f t="shared" si="65"/>
        <v>44339</v>
      </c>
      <c r="Q702" s="228">
        <f t="shared" si="65"/>
        <v>44379</v>
      </c>
      <c r="R702" s="15"/>
    </row>
    <row r="703" spans="14:18" x14ac:dyDescent="0.2">
      <c r="N703" s="223">
        <f t="shared" si="61"/>
        <v>24</v>
      </c>
      <c r="O703" s="224">
        <f t="shared" si="60"/>
        <v>1848</v>
      </c>
      <c r="P703" s="228">
        <f t="shared" si="65"/>
        <v>44340</v>
      </c>
      <c r="Q703" s="228">
        <f t="shared" si="65"/>
        <v>44380</v>
      </c>
      <c r="R703" s="15"/>
    </row>
    <row r="704" spans="14:18" x14ac:dyDescent="0.2">
      <c r="N704" s="223">
        <f t="shared" si="61"/>
        <v>25</v>
      </c>
      <c r="O704" s="224">
        <f t="shared" si="60"/>
        <v>1774</v>
      </c>
      <c r="P704" s="228">
        <f t="shared" si="65"/>
        <v>44341</v>
      </c>
      <c r="Q704" s="228">
        <f t="shared" si="65"/>
        <v>44381</v>
      </c>
      <c r="R704" s="15"/>
    </row>
    <row r="705" spans="14:18" x14ac:dyDescent="0.2">
      <c r="N705" s="223">
        <f t="shared" si="61"/>
        <v>26</v>
      </c>
      <c r="O705" s="224">
        <f t="shared" si="60"/>
        <v>1705</v>
      </c>
      <c r="P705" s="228">
        <f t="shared" si="65"/>
        <v>44342</v>
      </c>
      <c r="Q705" s="228">
        <f t="shared" si="65"/>
        <v>44382</v>
      </c>
      <c r="R705" s="15"/>
    </row>
    <row r="706" spans="14:18" x14ac:dyDescent="0.2">
      <c r="N706" s="223">
        <f t="shared" si="61"/>
        <v>27</v>
      </c>
      <c r="O706" s="224">
        <f t="shared" si="60"/>
        <v>1642</v>
      </c>
      <c r="P706" s="228">
        <f t="shared" si="65"/>
        <v>44343</v>
      </c>
      <c r="Q706" s="228">
        <f t="shared" si="65"/>
        <v>44383</v>
      </c>
      <c r="R706" s="15"/>
    </row>
    <row r="707" spans="14:18" x14ac:dyDescent="0.2">
      <c r="N707" s="223">
        <f t="shared" si="61"/>
        <v>28</v>
      </c>
      <c r="O707" s="224">
        <f t="shared" si="60"/>
        <v>1584</v>
      </c>
      <c r="P707" s="228">
        <f t="shared" si="65"/>
        <v>44344</v>
      </c>
      <c r="Q707" s="228">
        <f t="shared" si="65"/>
        <v>44384</v>
      </c>
      <c r="R707" s="15"/>
    </row>
    <row r="708" spans="14:18" x14ac:dyDescent="0.2">
      <c r="N708" s="223">
        <f t="shared" si="61"/>
        <v>29</v>
      </c>
      <c r="O708" s="224">
        <f t="shared" si="60"/>
        <v>1529</v>
      </c>
      <c r="P708" s="228">
        <f t="shared" si="65"/>
        <v>44345</v>
      </c>
      <c r="Q708" s="228">
        <f t="shared" si="65"/>
        <v>44385</v>
      </c>
      <c r="R708" s="15"/>
    </row>
    <row r="709" spans="14:18" x14ac:dyDescent="0.2">
      <c r="N709" s="223">
        <f t="shared" si="61"/>
        <v>30</v>
      </c>
      <c r="O709" s="224">
        <f t="shared" si="60"/>
        <v>1478</v>
      </c>
      <c r="P709" s="228">
        <f t="shared" si="65"/>
        <v>44346</v>
      </c>
      <c r="Q709" s="228">
        <f t="shared" si="65"/>
        <v>44386</v>
      </c>
      <c r="R709" s="15"/>
    </row>
    <row r="710" spans="14:18" x14ac:dyDescent="0.2">
      <c r="N710" s="223">
        <f t="shared" si="61"/>
        <v>31</v>
      </c>
      <c r="O710" s="224">
        <f t="shared" si="60"/>
        <v>1431</v>
      </c>
      <c r="P710" s="228">
        <f t="shared" si="65"/>
        <v>44347</v>
      </c>
      <c r="Q710" s="228">
        <f t="shared" si="65"/>
        <v>44387</v>
      </c>
      <c r="R710" s="15"/>
    </row>
    <row r="711" spans="14:18" x14ac:dyDescent="0.2">
      <c r="N711" s="223">
        <f t="shared" si="61"/>
        <v>1</v>
      </c>
      <c r="O711" s="224">
        <f t="shared" si="60"/>
        <v>44348</v>
      </c>
      <c r="P711" s="228">
        <f t="shared" si="65"/>
        <v>44348</v>
      </c>
      <c r="Q711" s="228">
        <f t="shared" si="65"/>
        <v>44388</v>
      </c>
      <c r="R711" s="15"/>
    </row>
    <row r="712" spans="14:18" x14ac:dyDescent="0.2">
      <c r="N712" s="223">
        <f t="shared" si="61"/>
        <v>2</v>
      </c>
      <c r="O712" s="224">
        <f t="shared" si="60"/>
        <v>22175</v>
      </c>
      <c r="P712" s="228">
        <f t="shared" si="65"/>
        <v>44349</v>
      </c>
      <c r="Q712" s="228">
        <f t="shared" si="65"/>
        <v>44389</v>
      </c>
      <c r="R712" s="15"/>
    </row>
    <row r="713" spans="14:18" x14ac:dyDescent="0.2">
      <c r="N713" s="223">
        <f t="shared" si="61"/>
        <v>3</v>
      </c>
      <c r="O713" s="224">
        <f t="shared" si="60"/>
        <v>14783</v>
      </c>
      <c r="P713" s="228">
        <f t="shared" si="65"/>
        <v>44350</v>
      </c>
      <c r="Q713" s="228">
        <f t="shared" si="65"/>
        <v>44390</v>
      </c>
      <c r="R713" s="15"/>
    </row>
    <row r="714" spans="14:18" x14ac:dyDescent="0.2">
      <c r="N714" s="223">
        <f t="shared" si="61"/>
        <v>4</v>
      </c>
      <c r="O714" s="224">
        <f t="shared" ref="O714:O777" si="66">ROUND(P714/N714,0)</f>
        <v>11088</v>
      </c>
      <c r="P714" s="228">
        <f t="shared" si="65"/>
        <v>44351</v>
      </c>
      <c r="Q714" s="228">
        <f t="shared" si="65"/>
        <v>44391</v>
      </c>
      <c r="R714" s="15"/>
    </row>
    <row r="715" spans="14:18" x14ac:dyDescent="0.2">
      <c r="N715" s="223">
        <f t="shared" ref="N715:N778" si="67">DAY(P715)</f>
        <v>5</v>
      </c>
      <c r="O715" s="224">
        <f t="shared" si="66"/>
        <v>8870</v>
      </c>
      <c r="P715" s="228">
        <f t="shared" si="65"/>
        <v>44352</v>
      </c>
      <c r="Q715" s="228">
        <f t="shared" si="65"/>
        <v>44392</v>
      </c>
      <c r="R715" s="15"/>
    </row>
    <row r="716" spans="14:18" x14ac:dyDescent="0.2">
      <c r="N716" s="223">
        <f t="shared" si="67"/>
        <v>6</v>
      </c>
      <c r="O716" s="224">
        <f t="shared" si="66"/>
        <v>7392</v>
      </c>
      <c r="P716" s="228">
        <f t="shared" ref="P716:Q731" si="68">P715+1</f>
        <v>44353</v>
      </c>
      <c r="Q716" s="228">
        <f t="shared" si="68"/>
        <v>44393</v>
      </c>
      <c r="R716" s="15"/>
    </row>
    <row r="717" spans="14:18" x14ac:dyDescent="0.2">
      <c r="N717" s="223">
        <f t="shared" si="67"/>
        <v>7</v>
      </c>
      <c r="O717" s="224">
        <f t="shared" si="66"/>
        <v>6336</v>
      </c>
      <c r="P717" s="228">
        <f t="shared" si="68"/>
        <v>44354</v>
      </c>
      <c r="Q717" s="228">
        <f t="shared" si="68"/>
        <v>44394</v>
      </c>
      <c r="R717" s="15"/>
    </row>
    <row r="718" spans="14:18" x14ac:dyDescent="0.2">
      <c r="N718" s="223">
        <f t="shared" si="67"/>
        <v>8</v>
      </c>
      <c r="O718" s="224">
        <f t="shared" si="66"/>
        <v>5544</v>
      </c>
      <c r="P718" s="228">
        <f t="shared" si="68"/>
        <v>44355</v>
      </c>
      <c r="Q718" s="228">
        <f t="shared" si="68"/>
        <v>44395</v>
      </c>
      <c r="R718" s="15"/>
    </row>
    <row r="719" spans="14:18" x14ac:dyDescent="0.2">
      <c r="N719" s="223">
        <f t="shared" si="67"/>
        <v>9</v>
      </c>
      <c r="O719" s="224">
        <f t="shared" si="66"/>
        <v>4928</v>
      </c>
      <c r="P719" s="228">
        <f t="shared" si="68"/>
        <v>44356</v>
      </c>
      <c r="Q719" s="228">
        <f t="shared" si="68"/>
        <v>44396</v>
      </c>
      <c r="R719" s="15"/>
    </row>
    <row r="720" spans="14:18" x14ac:dyDescent="0.2">
      <c r="N720" s="223">
        <f t="shared" si="67"/>
        <v>10</v>
      </c>
      <c r="O720" s="224">
        <f t="shared" si="66"/>
        <v>4436</v>
      </c>
      <c r="P720" s="228">
        <f t="shared" si="68"/>
        <v>44357</v>
      </c>
      <c r="Q720" s="228">
        <f t="shared" si="68"/>
        <v>44397</v>
      </c>
      <c r="R720" s="15"/>
    </row>
    <row r="721" spans="14:18" x14ac:dyDescent="0.2">
      <c r="N721" s="223">
        <f t="shared" si="67"/>
        <v>11</v>
      </c>
      <c r="O721" s="224">
        <f t="shared" si="66"/>
        <v>4033</v>
      </c>
      <c r="P721" s="228">
        <f t="shared" si="68"/>
        <v>44358</v>
      </c>
      <c r="Q721" s="228">
        <f t="shared" si="68"/>
        <v>44398</v>
      </c>
      <c r="R721" s="15"/>
    </row>
    <row r="722" spans="14:18" x14ac:dyDescent="0.2">
      <c r="N722" s="223">
        <f t="shared" si="67"/>
        <v>12</v>
      </c>
      <c r="O722" s="224">
        <f t="shared" si="66"/>
        <v>3697</v>
      </c>
      <c r="P722" s="228">
        <f t="shared" si="68"/>
        <v>44359</v>
      </c>
      <c r="Q722" s="228">
        <f t="shared" si="68"/>
        <v>44399</v>
      </c>
      <c r="R722" s="15"/>
    </row>
    <row r="723" spans="14:18" x14ac:dyDescent="0.2">
      <c r="N723" s="223">
        <f t="shared" si="67"/>
        <v>13</v>
      </c>
      <c r="O723" s="224">
        <f t="shared" si="66"/>
        <v>3412</v>
      </c>
      <c r="P723" s="228">
        <f t="shared" si="68"/>
        <v>44360</v>
      </c>
      <c r="Q723" s="228">
        <f t="shared" si="68"/>
        <v>44400</v>
      </c>
      <c r="R723" s="15"/>
    </row>
    <row r="724" spans="14:18" x14ac:dyDescent="0.2">
      <c r="N724" s="223">
        <f t="shared" si="67"/>
        <v>14</v>
      </c>
      <c r="O724" s="224">
        <f t="shared" si="66"/>
        <v>3169</v>
      </c>
      <c r="P724" s="228">
        <f t="shared" si="68"/>
        <v>44361</v>
      </c>
      <c r="Q724" s="228">
        <f t="shared" si="68"/>
        <v>44401</v>
      </c>
      <c r="R724" s="15"/>
    </row>
    <row r="725" spans="14:18" x14ac:dyDescent="0.2">
      <c r="N725" s="223">
        <f t="shared" si="67"/>
        <v>15</v>
      </c>
      <c r="O725" s="224">
        <f t="shared" si="66"/>
        <v>2957</v>
      </c>
      <c r="P725" s="228">
        <f t="shared" si="68"/>
        <v>44362</v>
      </c>
      <c r="Q725" s="228">
        <f t="shared" si="68"/>
        <v>44402</v>
      </c>
      <c r="R725" s="15"/>
    </row>
    <row r="726" spans="14:18" x14ac:dyDescent="0.2">
      <c r="N726" s="223">
        <f t="shared" si="67"/>
        <v>16</v>
      </c>
      <c r="O726" s="224">
        <f t="shared" si="66"/>
        <v>2773</v>
      </c>
      <c r="P726" s="228">
        <f t="shared" si="68"/>
        <v>44363</v>
      </c>
      <c r="Q726" s="228">
        <f t="shared" si="68"/>
        <v>44403</v>
      </c>
      <c r="R726" s="15"/>
    </row>
    <row r="727" spans="14:18" x14ac:dyDescent="0.2">
      <c r="N727" s="223">
        <f t="shared" si="67"/>
        <v>17</v>
      </c>
      <c r="O727" s="224">
        <f t="shared" si="66"/>
        <v>2610</v>
      </c>
      <c r="P727" s="228">
        <f t="shared" si="68"/>
        <v>44364</v>
      </c>
      <c r="Q727" s="228">
        <f t="shared" si="68"/>
        <v>44404</v>
      </c>
      <c r="R727" s="15"/>
    </row>
    <row r="728" spans="14:18" x14ac:dyDescent="0.2">
      <c r="N728" s="223">
        <f t="shared" si="67"/>
        <v>18</v>
      </c>
      <c r="O728" s="224">
        <f t="shared" si="66"/>
        <v>2465</v>
      </c>
      <c r="P728" s="228">
        <f t="shared" si="68"/>
        <v>44365</v>
      </c>
      <c r="Q728" s="228">
        <f t="shared" si="68"/>
        <v>44405</v>
      </c>
      <c r="R728" s="15"/>
    </row>
    <row r="729" spans="14:18" x14ac:dyDescent="0.2">
      <c r="N729" s="223">
        <f t="shared" si="67"/>
        <v>19</v>
      </c>
      <c r="O729" s="224">
        <f t="shared" si="66"/>
        <v>2335</v>
      </c>
      <c r="P729" s="228">
        <f t="shared" si="68"/>
        <v>44366</v>
      </c>
      <c r="Q729" s="228">
        <f t="shared" si="68"/>
        <v>44406</v>
      </c>
      <c r="R729" s="15"/>
    </row>
    <row r="730" spans="14:18" x14ac:dyDescent="0.2">
      <c r="N730" s="223">
        <f t="shared" si="67"/>
        <v>20</v>
      </c>
      <c r="O730" s="224">
        <f t="shared" si="66"/>
        <v>2218</v>
      </c>
      <c r="P730" s="228">
        <f t="shared" si="68"/>
        <v>44367</v>
      </c>
      <c r="Q730" s="228">
        <f t="shared" si="68"/>
        <v>44407</v>
      </c>
      <c r="R730" s="15"/>
    </row>
    <row r="731" spans="14:18" x14ac:dyDescent="0.2">
      <c r="N731" s="223">
        <f t="shared" si="67"/>
        <v>21</v>
      </c>
      <c r="O731" s="224">
        <f t="shared" si="66"/>
        <v>2113</v>
      </c>
      <c r="P731" s="228">
        <f t="shared" si="68"/>
        <v>44368</v>
      </c>
      <c r="Q731" s="228">
        <f t="shared" si="68"/>
        <v>44408</v>
      </c>
      <c r="R731" s="15"/>
    </row>
    <row r="732" spans="14:18" x14ac:dyDescent="0.2">
      <c r="N732" s="223">
        <f t="shared" si="67"/>
        <v>22</v>
      </c>
      <c r="O732" s="224">
        <f t="shared" si="66"/>
        <v>2017</v>
      </c>
      <c r="P732" s="228">
        <f t="shared" ref="P732:Q747" si="69">P731+1</f>
        <v>44369</v>
      </c>
      <c r="Q732" s="228">
        <f t="shared" si="69"/>
        <v>44409</v>
      </c>
      <c r="R732" s="15"/>
    </row>
    <row r="733" spans="14:18" x14ac:dyDescent="0.2">
      <c r="N733" s="223">
        <f t="shared" si="67"/>
        <v>23</v>
      </c>
      <c r="O733" s="224">
        <f t="shared" si="66"/>
        <v>1929</v>
      </c>
      <c r="P733" s="228">
        <f t="shared" si="69"/>
        <v>44370</v>
      </c>
      <c r="Q733" s="228">
        <f t="shared" si="69"/>
        <v>44410</v>
      </c>
      <c r="R733" s="15"/>
    </row>
    <row r="734" spans="14:18" x14ac:dyDescent="0.2">
      <c r="N734" s="223">
        <f t="shared" si="67"/>
        <v>24</v>
      </c>
      <c r="O734" s="224">
        <f t="shared" si="66"/>
        <v>1849</v>
      </c>
      <c r="P734" s="228">
        <f t="shared" si="69"/>
        <v>44371</v>
      </c>
      <c r="Q734" s="228">
        <f t="shared" si="69"/>
        <v>44411</v>
      </c>
      <c r="R734" s="15"/>
    </row>
    <row r="735" spans="14:18" x14ac:dyDescent="0.2">
      <c r="N735" s="223">
        <f t="shared" si="67"/>
        <v>25</v>
      </c>
      <c r="O735" s="224">
        <f t="shared" si="66"/>
        <v>1775</v>
      </c>
      <c r="P735" s="228">
        <f t="shared" si="69"/>
        <v>44372</v>
      </c>
      <c r="Q735" s="228">
        <f t="shared" si="69"/>
        <v>44412</v>
      </c>
      <c r="R735" s="15"/>
    </row>
    <row r="736" spans="14:18" x14ac:dyDescent="0.2">
      <c r="N736" s="223">
        <f t="shared" si="67"/>
        <v>26</v>
      </c>
      <c r="O736" s="224">
        <f t="shared" si="66"/>
        <v>1707</v>
      </c>
      <c r="P736" s="228">
        <f t="shared" si="69"/>
        <v>44373</v>
      </c>
      <c r="Q736" s="228">
        <f t="shared" si="69"/>
        <v>44413</v>
      </c>
      <c r="R736" s="15"/>
    </row>
    <row r="737" spans="14:18" x14ac:dyDescent="0.2">
      <c r="N737" s="223">
        <f t="shared" si="67"/>
        <v>27</v>
      </c>
      <c r="O737" s="224">
        <f t="shared" si="66"/>
        <v>1643</v>
      </c>
      <c r="P737" s="228">
        <f t="shared" si="69"/>
        <v>44374</v>
      </c>
      <c r="Q737" s="228">
        <f t="shared" si="69"/>
        <v>44414</v>
      </c>
      <c r="R737" s="15"/>
    </row>
    <row r="738" spans="14:18" x14ac:dyDescent="0.2">
      <c r="N738" s="223">
        <f t="shared" si="67"/>
        <v>28</v>
      </c>
      <c r="O738" s="224">
        <f t="shared" si="66"/>
        <v>1585</v>
      </c>
      <c r="P738" s="228">
        <f t="shared" si="69"/>
        <v>44375</v>
      </c>
      <c r="Q738" s="228">
        <f t="shared" si="69"/>
        <v>44415</v>
      </c>
      <c r="R738" s="15"/>
    </row>
    <row r="739" spans="14:18" x14ac:dyDescent="0.2">
      <c r="N739" s="223">
        <f t="shared" si="67"/>
        <v>29</v>
      </c>
      <c r="O739" s="224">
        <f t="shared" si="66"/>
        <v>1530</v>
      </c>
      <c r="P739" s="228">
        <f t="shared" si="69"/>
        <v>44376</v>
      </c>
      <c r="Q739" s="228">
        <f t="shared" si="69"/>
        <v>44416</v>
      </c>
      <c r="R739" s="15"/>
    </row>
    <row r="740" spans="14:18" x14ac:dyDescent="0.2">
      <c r="N740" s="223">
        <f t="shared" si="67"/>
        <v>30</v>
      </c>
      <c r="O740" s="224">
        <f t="shared" si="66"/>
        <v>1479</v>
      </c>
      <c r="P740" s="228">
        <f t="shared" si="69"/>
        <v>44377</v>
      </c>
      <c r="Q740" s="228">
        <f t="shared" si="69"/>
        <v>44417</v>
      </c>
      <c r="R740" s="15"/>
    </row>
    <row r="741" spans="14:18" x14ac:dyDescent="0.2">
      <c r="N741" s="223">
        <f t="shared" si="67"/>
        <v>1</v>
      </c>
      <c r="O741" s="224">
        <f t="shared" si="66"/>
        <v>44378</v>
      </c>
      <c r="P741" s="228">
        <f t="shared" si="69"/>
        <v>44378</v>
      </c>
      <c r="Q741" s="228">
        <f t="shared" si="69"/>
        <v>44418</v>
      </c>
      <c r="R741" s="15"/>
    </row>
    <row r="742" spans="14:18" x14ac:dyDescent="0.2">
      <c r="N742" s="223">
        <f t="shared" si="67"/>
        <v>2</v>
      </c>
      <c r="O742" s="224">
        <f t="shared" si="66"/>
        <v>22190</v>
      </c>
      <c r="P742" s="228">
        <f t="shared" si="69"/>
        <v>44379</v>
      </c>
      <c r="Q742" s="228">
        <f t="shared" si="69"/>
        <v>44419</v>
      </c>
      <c r="R742" s="15"/>
    </row>
    <row r="743" spans="14:18" x14ac:dyDescent="0.2">
      <c r="N743" s="223">
        <f t="shared" si="67"/>
        <v>3</v>
      </c>
      <c r="O743" s="224">
        <f t="shared" si="66"/>
        <v>14793</v>
      </c>
      <c r="P743" s="228">
        <f t="shared" si="69"/>
        <v>44380</v>
      </c>
      <c r="Q743" s="228">
        <f t="shared" si="69"/>
        <v>44420</v>
      </c>
      <c r="R743" s="15"/>
    </row>
    <row r="744" spans="14:18" x14ac:dyDescent="0.2">
      <c r="N744" s="223">
        <f t="shared" si="67"/>
        <v>4</v>
      </c>
      <c r="O744" s="224">
        <f t="shared" si="66"/>
        <v>11095</v>
      </c>
      <c r="P744" s="228">
        <f t="shared" si="69"/>
        <v>44381</v>
      </c>
      <c r="Q744" s="228">
        <f t="shared" si="69"/>
        <v>44421</v>
      </c>
      <c r="R744" s="15"/>
    </row>
    <row r="745" spans="14:18" x14ac:dyDescent="0.2">
      <c r="N745" s="223">
        <f t="shared" si="67"/>
        <v>5</v>
      </c>
      <c r="O745" s="224">
        <f t="shared" si="66"/>
        <v>8876</v>
      </c>
      <c r="P745" s="228">
        <f t="shared" si="69"/>
        <v>44382</v>
      </c>
      <c r="Q745" s="228">
        <f t="shared" si="69"/>
        <v>44422</v>
      </c>
      <c r="R745" s="15"/>
    </row>
    <row r="746" spans="14:18" x14ac:dyDescent="0.2">
      <c r="N746" s="223">
        <f t="shared" si="67"/>
        <v>6</v>
      </c>
      <c r="O746" s="224">
        <f t="shared" si="66"/>
        <v>7397</v>
      </c>
      <c r="P746" s="228">
        <f t="shared" si="69"/>
        <v>44383</v>
      </c>
      <c r="Q746" s="228">
        <f t="shared" si="69"/>
        <v>44423</v>
      </c>
      <c r="R746" s="15"/>
    </row>
    <row r="747" spans="14:18" x14ac:dyDescent="0.2">
      <c r="N747" s="223">
        <f t="shared" si="67"/>
        <v>7</v>
      </c>
      <c r="O747" s="224">
        <f t="shared" si="66"/>
        <v>6341</v>
      </c>
      <c r="P747" s="228">
        <f t="shared" si="69"/>
        <v>44384</v>
      </c>
      <c r="Q747" s="228">
        <f t="shared" si="69"/>
        <v>44424</v>
      </c>
      <c r="R747" s="15"/>
    </row>
    <row r="748" spans="14:18" x14ac:dyDescent="0.2">
      <c r="N748" s="223">
        <f t="shared" si="67"/>
        <v>8</v>
      </c>
      <c r="O748" s="224">
        <f t="shared" si="66"/>
        <v>5548</v>
      </c>
      <c r="P748" s="228">
        <f t="shared" ref="P748:Q763" si="70">P747+1</f>
        <v>44385</v>
      </c>
      <c r="Q748" s="228">
        <f t="shared" si="70"/>
        <v>44425</v>
      </c>
      <c r="R748" s="15"/>
    </row>
    <row r="749" spans="14:18" x14ac:dyDescent="0.2">
      <c r="N749" s="223">
        <f t="shared" si="67"/>
        <v>9</v>
      </c>
      <c r="O749" s="224">
        <f t="shared" si="66"/>
        <v>4932</v>
      </c>
      <c r="P749" s="228">
        <f t="shared" si="70"/>
        <v>44386</v>
      </c>
      <c r="Q749" s="228">
        <f t="shared" si="70"/>
        <v>44426</v>
      </c>
      <c r="R749" s="15"/>
    </row>
    <row r="750" spans="14:18" x14ac:dyDescent="0.2">
      <c r="N750" s="223">
        <f t="shared" si="67"/>
        <v>10</v>
      </c>
      <c r="O750" s="224">
        <f t="shared" si="66"/>
        <v>4439</v>
      </c>
      <c r="P750" s="228">
        <f t="shared" si="70"/>
        <v>44387</v>
      </c>
      <c r="Q750" s="228">
        <f t="shared" si="70"/>
        <v>44427</v>
      </c>
      <c r="R750" s="15"/>
    </row>
    <row r="751" spans="14:18" x14ac:dyDescent="0.2">
      <c r="N751" s="223">
        <f t="shared" si="67"/>
        <v>11</v>
      </c>
      <c r="O751" s="224">
        <f t="shared" si="66"/>
        <v>4035</v>
      </c>
      <c r="P751" s="228">
        <f t="shared" si="70"/>
        <v>44388</v>
      </c>
      <c r="Q751" s="228">
        <f t="shared" si="70"/>
        <v>44428</v>
      </c>
      <c r="R751" s="15"/>
    </row>
    <row r="752" spans="14:18" x14ac:dyDescent="0.2">
      <c r="N752" s="223">
        <f t="shared" si="67"/>
        <v>12</v>
      </c>
      <c r="O752" s="224">
        <f t="shared" si="66"/>
        <v>3699</v>
      </c>
      <c r="P752" s="228">
        <f t="shared" si="70"/>
        <v>44389</v>
      </c>
      <c r="Q752" s="228">
        <f t="shared" si="70"/>
        <v>44429</v>
      </c>
      <c r="R752" s="15"/>
    </row>
    <row r="753" spans="14:18" x14ac:dyDescent="0.2">
      <c r="N753" s="223">
        <f t="shared" si="67"/>
        <v>13</v>
      </c>
      <c r="O753" s="224">
        <f t="shared" si="66"/>
        <v>3415</v>
      </c>
      <c r="P753" s="228">
        <f t="shared" si="70"/>
        <v>44390</v>
      </c>
      <c r="Q753" s="228">
        <f t="shared" si="70"/>
        <v>44430</v>
      </c>
      <c r="R753" s="15"/>
    </row>
    <row r="754" spans="14:18" x14ac:dyDescent="0.2">
      <c r="N754" s="223">
        <f t="shared" si="67"/>
        <v>14</v>
      </c>
      <c r="O754" s="224">
        <f t="shared" si="66"/>
        <v>3171</v>
      </c>
      <c r="P754" s="228">
        <f t="shared" si="70"/>
        <v>44391</v>
      </c>
      <c r="Q754" s="228">
        <f t="shared" si="70"/>
        <v>44431</v>
      </c>
      <c r="R754" s="15"/>
    </row>
    <row r="755" spans="14:18" x14ac:dyDescent="0.2">
      <c r="N755" s="223">
        <f t="shared" si="67"/>
        <v>15</v>
      </c>
      <c r="O755" s="224">
        <f t="shared" si="66"/>
        <v>2959</v>
      </c>
      <c r="P755" s="228">
        <f t="shared" si="70"/>
        <v>44392</v>
      </c>
      <c r="Q755" s="228">
        <f t="shared" si="70"/>
        <v>44432</v>
      </c>
      <c r="R755" s="15"/>
    </row>
    <row r="756" spans="14:18" x14ac:dyDescent="0.2">
      <c r="N756" s="223">
        <f t="shared" si="67"/>
        <v>16</v>
      </c>
      <c r="O756" s="224">
        <f t="shared" si="66"/>
        <v>2775</v>
      </c>
      <c r="P756" s="228">
        <f t="shared" si="70"/>
        <v>44393</v>
      </c>
      <c r="Q756" s="228">
        <f t="shared" si="70"/>
        <v>44433</v>
      </c>
      <c r="R756" s="15"/>
    </row>
    <row r="757" spans="14:18" x14ac:dyDescent="0.2">
      <c r="N757" s="223">
        <f t="shared" si="67"/>
        <v>17</v>
      </c>
      <c r="O757" s="224">
        <f t="shared" si="66"/>
        <v>2611</v>
      </c>
      <c r="P757" s="228">
        <f t="shared" si="70"/>
        <v>44394</v>
      </c>
      <c r="Q757" s="228">
        <f t="shared" si="70"/>
        <v>44434</v>
      </c>
      <c r="R757" s="15"/>
    </row>
    <row r="758" spans="14:18" x14ac:dyDescent="0.2">
      <c r="N758" s="223">
        <f t="shared" si="67"/>
        <v>18</v>
      </c>
      <c r="O758" s="224">
        <f t="shared" si="66"/>
        <v>2466</v>
      </c>
      <c r="P758" s="228">
        <f t="shared" si="70"/>
        <v>44395</v>
      </c>
      <c r="Q758" s="228">
        <f t="shared" si="70"/>
        <v>44435</v>
      </c>
      <c r="R758" s="15"/>
    </row>
    <row r="759" spans="14:18" x14ac:dyDescent="0.2">
      <c r="N759" s="223">
        <f t="shared" si="67"/>
        <v>19</v>
      </c>
      <c r="O759" s="224">
        <f t="shared" si="66"/>
        <v>2337</v>
      </c>
      <c r="P759" s="228">
        <f t="shared" si="70"/>
        <v>44396</v>
      </c>
      <c r="Q759" s="228">
        <f t="shared" si="70"/>
        <v>44436</v>
      </c>
      <c r="R759" s="15"/>
    </row>
    <row r="760" spans="14:18" x14ac:dyDescent="0.2">
      <c r="N760" s="223">
        <f t="shared" si="67"/>
        <v>20</v>
      </c>
      <c r="O760" s="224">
        <f t="shared" si="66"/>
        <v>2220</v>
      </c>
      <c r="P760" s="228">
        <f t="shared" si="70"/>
        <v>44397</v>
      </c>
      <c r="Q760" s="228">
        <f t="shared" si="70"/>
        <v>44437</v>
      </c>
      <c r="R760" s="15"/>
    </row>
    <row r="761" spans="14:18" x14ac:dyDescent="0.2">
      <c r="N761" s="223">
        <f t="shared" si="67"/>
        <v>21</v>
      </c>
      <c r="O761" s="224">
        <f t="shared" si="66"/>
        <v>2114</v>
      </c>
      <c r="P761" s="228">
        <f t="shared" si="70"/>
        <v>44398</v>
      </c>
      <c r="Q761" s="228">
        <f t="shared" si="70"/>
        <v>44438</v>
      </c>
      <c r="R761" s="15"/>
    </row>
    <row r="762" spans="14:18" x14ac:dyDescent="0.2">
      <c r="N762" s="223">
        <f t="shared" si="67"/>
        <v>22</v>
      </c>
      <c r="O762" s="224">
        <f t="shared" si="66"/>
        <v>2018</v>
      </c>
      <c r="P762" s="228">
        <f t="shared" si="70"/>
        <v>44399</v>
      </c>
      <c r="Q762" s="228">
        <f t="shared" si="70"/>
        <v>44439</v>
      </c>
      <c r="R762" s="15"/>
    </row>
    <row r="763" spans="14:18" x14ac:dyDescent="0.2">
      <c r="N763" s="223">
        <f t="shared" si="67"/>
        <v>23</v>
      </c>
      <c r="O763" s="224">
        <f t="shared" si="66"/>
        <v>1930</v>
      </c>
      <c r="P763" s="228">
        <f t="shared" si="70"/>
        <v>44400</v>
      </c>
      <c r="Q763" s="228">
        <f t="shared" si="70"/>
        <v>44440</v>
      </c>
      <c r="R763" s="15"/>
    </row>
    <row r="764" spans="14:18" x14ac:dyDescent="0.2">
      <c r="N764" s="223">
        <f t="shared" si="67"/>
        <v>24</v>
      </c>
      <c r="O764" s="224">
        <f t="shared" si="66"/>
        <v>1850</v>
      </c>
      <c r="P764" s="228">
        <f t="shared" ref="P764:Q779" si="71">P763+1</f>
        <v>44401</v>
      </c>
      <c r="Q764" s="228">
        <f t="shared" si="71"/>
        <v>44441</v>
      </c>
      <c r="R764" s="15"/>
    </row>
    <row r="765" spans="14:18" x14ac:dyDescent="0.2">
      <c r="N765" s="223">
        <f t="shared" si="67"/>
        <v>25</v>
      </c>
      <c r="O765" s="224">
        <f t="shared" si="66"/>
        <v>1776</v>
      </c>
      <c r="P765" s="228">
        <f t="shared" si="71"/>
        <v>44402</v>
      </c>
      <c r="Q765" s="228">
        <f t="shared" si="71"/>
        <v>44442</v>
      </c>
      <c r="R765" s="15"/>
    </row>
    <row r="766" spans="14:18" x14ac:dyDescent="0.2">
      <c r="N766" s="223">
        <f t="shared" si="67"/>
        <v>26</v>
      </c>
      <c r="O766" s="224">
        <f t="shared" si="66"/>
        <v>1708</v>
      </c>
      <c r="P766" s="228">
        <f t="shared" si="71"/>
        <v>44403</v>
      </c>
      <c r="Q766" s="228">
        <f t="shared" si="71"/>
        <v>44443</v>
      </c>
      <c r="R766" s="15"/>
    </row>
    <row r="767" spans="14:18" x14ac:dyDescent="0.2">
      <c r="N767" s="223">
        <f t="shared" si="67"/>
        <v>27</v>
      </c>
      <c r="O767" s="224">
        <f t="shared" si="66"/>
        <v>1645</v>
      </c>
      <c r="P767" s="228">
        <f t="shared" si="71"/>
        <v>44404</v>
      </c>
      <c r="Q767" s="228">
        <f t="shared" si="71"/>
        <v>44444</v>
      </c>
      <c r="R767" s="15"/>
    </row>
    <row r="768" spans="14:18" x14ac:dyDescent="0.2">
      <c r="N768" s="223">
        <f t="shared" si="67"/>
        <v>28</v>
      </c>
      <c r="O768" s="224">
        <f t="shared" si="66"/>
        <v>1586</v>
      </c>
      <c r="P768" s="228">
        <f t="shared" si="71"/>
        <v>44405</v>
      </c>
      <c r="Q768" s="228">
        <f t="shared" si="71"/>
        <v>44445</v>
      </c>
      <c r="R768" s="15"/>
    </row>
    <row r="769" spans="14:18" x14ac:dyDescent="0.2">
      <c r="N769" s="223">
        <f t="shared" si="67"/>
        <v>29</v>
      </c>
      <c r="O769" s="224">
        <f t="shared" si="66"/>
        <v>1531</v>
      </c>
      <c r="P769" s="228">
        <f t="shared" si="71"/>
        <v>44406</v>
      </c>
      <c r="Q769" s="228">
        <f t="shared" si="71"/>
        <v>44446</v>
      </c>
      <c r="R769" s="15"/>
    </row>
    <row r="770" spans="14:18" x14ac:dyDescent="0.2">
      <c r="N770" s="223">
        <f t="shared" si="67"/>
        <v>30</v>
      </c>
      <c r="O770" s="224">
        <f t="shared" si="66"/>
        <v>1480</v>
      </c>
      <c r="P770" s="228">
        <f t="shared" si="71"/>
        <v>44407</v>
      </c>
      <c r="Q770" s="228">
        <f t="shared" si="71"/>
        <v>44447</v>
      </c>
      <c r="R770" s="15"/>
    </row>
    <row r="771" spans="14:18" x14ac:dyDescent="0.2">
      <c r="N771" s="223">
        <f t="shared" si="67"/>
        <v>31</v>
      </c>
      <c r="O771" s="224">
        <f t="shared" si="66"/>
        <v>1433</v>
      </c>
      <c r="P771" s="228">
        <f t="shared" si="71"/>
        <v>44408</v>
      </c>
      <c r="Q771" s="228">
        <f t="shared" si="71"/>
        <v>44448</v>
      </c>
      <c r="R771" s="15"/>
    </row>
    <row r="772" spans="14:18" x14ac:dyDescent="0.2">
      <c r="N772" s="223">
        <f t="shared" si="67"/>
        <v>1</v>
      </c>
      <c r="O772" s="224">
        <f t="shared" si="66"/>
        <v>44409</v>
      </c>
      <c r="P772" s="228">
        <f t="shared" si="71"/>
        <v>44409</v>
      </c>
      <c r="Q772" s="228">
        <f t="shared" si="71"/>
        <v>44449</v>
      </c>
      <c r="R772" s="15"/>
    </row>
    <row r="773" spans="14:18" x14ac:dyDescent="0.2">
      <c r="N773" s="223">
        <f t="shared" si="67"/>
        <v>2</v>
      </c>
      <c r="O773" s="224">
        <f t="shared" si="66"/>
        <v>22205</v>
      </c>
      <c r="P773" s="228">
        <f t="shared" si="71"/>
        <v>44410</v>
      </c>
      <c r="Q773" s="228">
        <f t="shared" si="71"/>
        <v>44450</v>
      </c>
      <c r="R773" s="15"/>
    </row>
    <row r="774" spans="14:18" x14ac:dyDescent="0.2">
      <c r="N774" s="223">
        <f t="shared" si="67"/>
        <v>3</v>
      </c>
      <c r="O774" s="224">
        <f t="shared" si="66"/>
        <v>14804</v>
      </c>
      <c r="P774" s="228">
        <f t="shared" si="71"/>
        <v>44411</v>
      </c>
      <c r="Q774" s="228">
        <f t="shared" si="71"/>
        <v>44451</v>
      </c>
      <c r="R774" s="15"/>
    </row>
    <row r="775" spans="14:18" x14ac:dyDescent="0.2">
      <c r="N775" s="223">
        <f t="shared" si="67"/>
        <v>4</v>
      </c>
      <c r="O775" s="224">
        <f t="shared" si="66"/>
        <v>11103</v>
      </c>
      <c r="P775" s="228">
        <f t="shared" si="71"/>
        <v>44412</v>
      </c>
      <c r="Q775" s="228">
        <f t="shared" si="71"/>
        <v>44452</v>
      </c>
      <c r="R775" s="15"/>
    </row>
    <row r="776" spans="14:18" x14ac:dyDescent="0.2">
      <c r="N776" s="223">
        <f t="shared" si="67"/>
        <v>5</v>
      </c>
      <c r="O776" s="224">
        <f t="shared" si="66"/>
        <v>8883</v>
      </c>
      <c r="P776" s="228">
        <f t="shared" si="71"/>
        <v>44413</v>
      </c>
      <c r="Q776" s="228">
        <f t="shared" si="71"/>
        <v>44453</v>
      </c>
      <c r="R776" s="15"/>
    </row>
    <row r="777" spans="14:18" x14ac:dyDescent="0.2">
      <c r="N777" s="223">
        <f t="shared" si="67"/>
        <v>6</v>
      </c>
      <c r="O777" s="224">
        <f t="shared" si="66"/>
        <v>7402</v>
      </c>
      <c r="P777" s="228">
        <f t="shared" si="71"/>
        <v>44414</v>
      </c>
      <c r="Q777" s="228">
        <f t="shared" si="71"/>
        <v>44454</v>
      </c>
      <c r="R777" s="15"/>
    </row>
    <row r="778" spans="14:18" x14ac:dyDescent="0.2">
      <c r="N778" s="223">
        <f t="shared" si="67"/>
        <v>7</v>
      </c>
      <c r="O778" s="224">
        <f t="shared" ref="O778:O841" si="72">ROUND(P778/N778,0)</f>
        <v>6345</v>
      </c>
      <c r="P778" s="228">
        <f t="shared" si="71"/>
        <v>44415</v>
      </c>
      <c r="Q778" s="228">
        <f t="shared" si="71"/>
        <v>44455</v>
      </c>
      <c r="R778" s="15"/>
    </row>
    <row r="779" spans="14:18" x14ac:dyDescent="0.2">
      <c r="N779" s="223">
        <f t="shared" ref="N779:N842" si="73">DAY(P779)</f>
        <v>8</v>
      </c>
      <c r="O779" s="224">
        <f t="shared" si="72"/>
        <v>5552</v>
      </c>
      <c r="P779" s="228">
        <f t="shared" si="71"/>
        <v>44416</v>
      </c>
      <c r="Q779" s="228">
        <f t="shared" si="71"/>
        <v>44456</v>
      </c>
      <c r="R779" s="15"/>
    </row>
    <row r="780" spans="14:18" x14ac:dyDescent="0.2">
      <c r="N780" s="223">
        <f t="shared" si="73"/>
        <v>9</v>
      </c>
      <c r="O780" s="224">
        <f t="shared" si="72"/>
        <v>4935</v>
      </c>
      <c r="P780" s="228">
        <f t="shared" ref="P780:Q795" si="74">P779+1</f>
        <v>44417</v>
      </c>
      <c r="Q780" s="228">
        <f t="shared" si="74"/>
        <v>44457</v>
      </c>
      <c r="R780" s="15"/>
    </row>
    <row r="781" spans="14:18" x14ac:dyDescent="0.2">
      <c r="N781" s="223">
        <f t="shared" si="73"/>
        <v>10</v>
      </c>
      <c r="O781" s="224">
        <f t="shared" si="72"/>
        <v>4442</v>
      </c>
      <c r="P781" s="228">
        <f t="shared" si="74"/>
        <v>44418</v>
      </c>
      <c r="Q781" s="228">
        <f t="shared" si="74"/>
        <v>44458</v>
      </c>
      <c r="R781" s="15"/>
    </row>
    <row r="782" spans="14:18" x14ac:dyDescent="0.2">
      <c r="N782" s="223">
        <f t="shared" si="73"/>
        <v>11</v>
      </c>
      <c r="O782" s="224">
        <f t="shared" si="72"/>
        <v>4038</v>
      </c>
      <c r="P782" s="228">
        <f t="shared" si="74"/>
        <v>44419</v>
      </c>
      <c r="Q782" s="228">
        <f t="shared" si="74"/>
        <v>44459</v>
      </c>
      <c r="R782" s="15"/>
    </row>
    <row r="783" spans="14:18" x14ac:dyDescent="0.2">
      <c r="N783" s="223">
        <f t="shared" si="73"/>
        <v>12</v>
      </c>
      <c r="O783" s="224">
        <f t="shared" si="72"/>
        <v>3702</v>
      </c>
      <c r="P783" s="228">
        <f t="shared" si="74"/>
        <v>44420</v>
      </c>
      <c r="Q783" s="228">
        <f t="shared" si="74"/>
        <v>44460</v>
      </c>
      <c r="R783" s="15"/>
    </row>
    <row r="784" spans="14:18" x14ac:dyDescent="0.2">
      <c r="N784" s="223">
        <f t="shared" si="73"/>
        <v>13</v>
      </c>
      <c r="O784" s="224">
        <f t="shared" si="72"/>
        <v>3417</v>
      </c>
      <c r="P784" s="228">
        <f t="shared" si="74"/>
        <v>44421</v>
      </c>
      <c r="Q784" s="228">
        <f t="shared" si="74"/>
        <v>44461</v>
      </c>
      <c r="R784" s="15"/>
    </row>
    <row r="785" spans="14:18" x14ac:dyDescent="0.2">
      <c r="N785" s="223">
        <f t="shared" si="73"/>
        <v>14</v>
      </c>
      <c r="O785" s="224">
        <f t="shared" si="72"/>
        <v>3173</v>
      </c>
      <c r="P785" s="228">
        <f t="shared" si="74"/>
        <v>44422</v>
      </c>
      <c r="Q785" s="228">
        <f t="shared" si="74"/>
        <v>44462</v>
      </c>
      <c r="R785" s="15"/>
    </row>
    <row r="786" spans="14:18" x14ac:dyDescent="0.2">
      <c r="N786" s="223">
        <f t="shared" si="73"/>
        <v>15</v>
      </c>
      <c r="O786" s="224">
        <f t="shared" si="72"/>
        <v>2962</v>
      </c>
      <c r="P786" s="228">
        <f t="shared" si="74"/>
        <v>44423</v>
      </c>
      <c r="Q786" s="228">
        <f t="shared" si="74"/>
        <v>44463</v>
      </c>
      <c r="R786" s="15"/>
    </row>
    <row r="787" spans="14:18" x14ac:dyDescent="0.2">
      <c r="N787" s="223">
        <f t="shared" si="73"/>
        <v>16</v>
      </c>
      <c r="O787" s="224">
        <f t="shared" si="72"/>
        <v>2777</v>
      </c>
      <c r="P787" s="228">
        <f t="shared" si="74"/>
        <v>44424</v>
      </c>
      <c r="Q787" s="228">
        <f t="shared" si="74"/>
        <v>44464</v>
      </c>
      <c r="R787" s="15"/>
    </row>
    <row r="788" spans="14:18" x14ac:dyDescent="0.2">
      <c r="N788" s="223">
        <f t="shared" si="73"/>
        <v>17</v>
      </c>
      <c r="O788" s="224">
        <f t="shared" si="72"/>
        <v>2613</v>
      </c>
      <c r="P788" s="228">
        <f t="shared" si="74"/>
        <v>44425</v>
      </c>
      <c r="Q788" s="228">
        <f t="shared" si="74"/>
        <v>44465</v>
      </c>
      <c r="R788" s="15"/>
    </row>
    <row r="789" spans="14:18" x14ac:dyDescent="0.2">
      <c r="N789" s="223">
        <f t="shared" si="73"/>
        <v>18</v>
      </c>
      <c r="O789" s="224">
        <f t="shared" si="72"/>
        <v>2468</v>
      </c>
      <c r="P789" s="228">
        <f t="shared" si="74"/>
        <v>44426</v>
      </c>
      <c r="Q789" s="228">
        <f t="shared" si="74"/>
        <v>44466</v>
      </c>
      <c r="R789" s="15"/>
    </row>
    <row r="790" spans="14:18" x14ac:dyDescent="0.2">
      <c r="N790" s="223">
        <f t="shared" si="73"/>
        <v>19</v>
      </c>
      <c r="O790" s="224">
        <f t="shared" si="72"/>
        <v>2338</v>
      </c>
      <c r="P790" s="228">
        <f t="shared" si="74"/>
        <v>44427</v>
      </c>
      <c r="Q790" s="228">
        <f t="shared" si="74"/>
        <v>44467</v>
      </c>
      <c r="R790" s="15"/>
    </row>
    <row r="791" spans="14:18" x14ac:dyDescent="0.2">
      <c r="N791" s="223">
        <f t="shared" si="73"/>
        <v>20</v>
      </c>
      <c r="O791" s="224">
        <f t="shared" si="72"/>
        <v>2221</v>
      </c>
      <c r="P791" s="228">
        <f t="shared" si="74"/>
        <v>44428</v>
      </c>
      <c r="Q791" s="228">
        <f t="shared" si="74"/>
        <v>44468</v>
      </c>
      <c r="R791" s="15"/>
    </row>
    <row r="792" spans="14:18" x14ac:dyDescent="0.2">
      <c r="N792" s="223">
        <f t="shared" si="73"/>
        <v>21</v>
      </c>
      <c r="O792" s="224">
        <f t="shared" si="72"/>
        <v>2116</v>
      </c>
      <c r="P792" s="228">
        <f t="shared" si="74"/>
        <v>44429</v>
      </c>
      <c r="Q792" s="228">
        <f t="shared" si="74"/>
        <v>44469</v>
      </c>
      <c r="R792" s="15"/>
    </row>
    <row r="793" spans="14:18" x14ac:dyDescent="0.2">
      <c r="N793" s="223">
        <f t="shared" si="73"/>
        <v>22</v>
      </c>
      <c r="O793" s="224">
        <f t="shared" si="72"/>
        <v>2020</v>
      </c>
      <c r="P793" s="228">
        <f t="shared" si="74"/>
        <v>44430</v>
      </c>
      <c r="Q793" s="228">
        <f t="shared" si="74"/>
        <v>44470</v>
      </c>
      <c r="R793" s="15"/>
    </row>
    <row r="794" spans="14:18" x14ac:dyDescent="0.2">
      <c r="N794" s="223">
        <f t="shared" si="73"/>
        <v>23</v>
      </c>
      <c r="O794" s="224">
        <f t="shared" si="72"/>
        <v>1932</v>
      </c>
      <c r="P794" s="228">
        <f t="shared" si="74"/>
        <v>44431</v>
      </c>
      <c r="Q794" s="228">
        <f t="shared" si="74"/>
        <v>44471</v>
      </c>
      <c r="R794" s="15"/>
    </row>
    <row r="795" spans="14:18" x14ac:dyDescent="0.2">
      <c r="N795" s="223">
        <f t="shared" si="73"/>
        <v>24</v>
      </c>
      <c r="O795" s="224">
        <f t="shared" si="72"/>
        <v>1851</v>
      </c>
      <c r="P795" s="228">
        <f t="shared" si="74"/>
        <v>44432</v>
      </c>
      <c r="Q795" s="228">
        <f t="shared" si="74"/>
        <v>44472</v>
      </c>
      <c r="R795" s="15"/>
    </row>
    <row r="796" spans="14:18" x14ac:dyDescent="0.2">
      <c r="N796" s="223">
        <f t="shared" si="73"/>
        <v>25</v>
      </c>
      <c r="O796" s="224">
        <f t="shared" si="72"/>
        <v>1777</v>
      </c>
      <c r="P796" s="228">
        <f t="shared" ref="P796:Q811" si="75">P795+1</f>
        <v>44433</v>
      </c>
      <c r="Q796" s="228">
        <f t="shared" si="75"/>
        <v>44473</v>
      </c>
      <c r="R796" s="15"/>
    </row>
    <row r="797" spans="14:18" x14ac:dyDescent="0.2">
      <c r="N797" s="223">
        <f t="shared" si="73"/>
        <v>26</v>
      </c>
      <c r="O797" s="224">
        <f t="shared" si="72"/>
        <v>1709</v>
      </c>
      <c r="P797" s="228">
        <f t="shared" si="75"/>
        <v>44434</v>
      </c>
      <c r="Q797" s="228">
        <f t="shared" si="75"/>
        <v>44474</v>
      </c>
      <c r="R797" s="15"/>
    </row>
    <row r="798" spans="14:18" x14ac:dyDescent="0.2">
      <c r="N798" s="223">
        <f t="shared" si="73"/>
        <v>27</v>
      </c>
      <c r="O798" s="224">
        <f t="shared" si="72"/>
        <v>1646</v>
      </c>
      <c r="P798" s="228">
        <f t="shared" si="75"/>
        <v>44435</v>
      </c>
      <c r="Q798" s="228">
        <f t="shared" si="75"/>
        <v>44475</v>
      </c>
      <c r="R798" s="15"/>
    </row>
    <row r="799" spans="14:18" x14ac:dyDescent="0.2">
      <c r="N799" s="223">
        <f t="shared" si="73"/>
        <v>28</v>
      </c>
      <c r="O799" s="224">
        <f t="shared" si="72"/>
        <v>1587</v>
      </c>
      <c r="P799" s="228">
        <f t="shared" si="75"/>
        <v>44436</v>
      </c>
      <c r="Q799" s="228">
        <f t="shared" si="75"/>
        <v>44476</v>
      </c>
      <c r="R799" s="15"/>
    </row>
    <row r="800" spans="14:18" x14ac:dyDescent="0.2">
      <c r="N800" s="223">
        <f t="shared" si="73"/>
        <v>29</v>
      </c>
      <c r="O800" s="224">
        <f t="shared" si="72"/>
        <v>1532</v>
      </c>
      <c r="P800" s="228">
        <f t="shared" si="75"/>
        <v>44437</v>
      </c>
      <c r="Q800" s="228">
        <f t="shared" si="75"/>
        <v>44477</v>
      </c>
      <c r="R800" s="15"/>
    </row>
    <row r="801" spans="14:18" x14ac:dyDescent="0.2">
      <c r="N801" s="223">
        <f t="shared" si="73"/>
        <v>30</v>
      </c>
      <c r="O801" s="224">
        <f t="shared" si="72"/>
        <v>1481</v>
      </c>
      <c r="P801" s="228">
        <f t="shared" si="75"/>
        <v>44438</v>
      </c>
      <c r="Q801" s="228">
        <f t="shared" si="75"/>
        <v>44478</v>
      </c>
      <c r="R801" s="15"/>
    </row>
    <row r="802" spans="14:18" x14ac:dyDescent="0.2">
      <c r="N802" s="223">
        <f t="shared" si="73"/>
        <v>31</v>
      </c>
      <c r="O802" s="224">
        <f t="shared" si="72"/>
        <v>1434</v>
      </c>
      <c r="P802" s="228">
        <f t="shared" si="75"/>
        <v>44439</v>
      </c>
      <c r="Q802" s="228">
        <f t="shared" si="75"/>
        <v>44479</v>
      </c>
      <c r="R802" s="15"/>
    </row>
    <row r="803" spans="14:18" x14ac:dyDescent="0.2">
      <c r="N803" s="223">
        <f t="shared" si="73"/>
        <v>1</v>
      </c>
      <c r="O803" s="224">
        <f t="shared" si="72"/>
        <v>44440</v>
      </c>
      <c r="P803" s="228">
        <f t="shared" si="75"/>
        <v>44440</v>
      </c>
      <c r="Q803" s="228">
        <f t="shared" si="75"/>
        <v>44480</v>
      </c>
      <c r="R803" s="15"/>
    </row>
    <row r="804" spans="14:18" x14ac:dyDescent="0.2">
      <c r="N804" s="223">
        <f t="shared" si="73"/>
        <v>2</v>
      </c>
      <c r="O804" s="224">
        <f t="shared" si="72"/>
        <v>22221</v>
      </c>
      <c r="P804" s="228">
        <f t="shared" si="75"/>
        <v>44441</v>
      </c>
      <c r="Q804" s="228">
        <f t="shared" si="75"/>
        <v>44481</v>
      </c>
      <c r="R804" s="15"/>
    </row>
    <row r="805" spans="14:18" x14ac:dyDescent="0.2">
      <c r="N805" s="223">
        <f t="shared" si="73"/>
        <v>3</v>
      </c>
      <c r="O805" s="224">
        <f t="shared" si="72"/>
        <v>14814</v>
      </c>
      <c r="P805" s="228">
        <f t="shared" si="75"/>
        <v>44442</v>
      </c>
      <c r="Q805" s="228">
        <f t="shared" si="75"/>
        <v>44482</v>
      </c>
      <c r="R805" s="15"/>
    </row>
    <row r="806" spans="14:18" x14ac:dyDescent="0.2">
      <c r="N806" s="223">
        <f t="shared" si="73"/>
        <v>4</v>
      </c>
      <c r="O806" s="224">
        <f t="shared" si="72"/>
        <v>11111</v>
      </c>
      <c r="P806" s="228">
        <f t="shared" si="75"/>
        <v>44443</v>
      </c>
      <c r="Q806" s="228">
        <f t="shared" si="75"/>
        <v>44483</v>
      </c>
      <c r="R806" s="15"/>
    </row>
    <row r="807" spans="14:18" x14ac:dyDescent="0.2">
      <c r="N807" s="223">
        <f t="shared" si="73"/>
        <v>5</v>
      </c>
      <c r="O807" s="224">
        <f t="shared" si="72"/>
        <v>8889</v>
      </c>
      <c r="P807" s="228">
        <f t="shared" si="75"/>
        <v>44444</v>
      </c>
      <c r="Q807" s="228">
        <f t="shared" si="75"/>
        <v>44484</v>
      </c>
      <c r="R807" s="15"/>
    </row>
    <row r="808" spans="14:18" x14ac:dyDescent="0.2">
      <c r="N808" s="223">
        <f t="shared" si="73"/>
        <v>6</v>
      </c>
      <c r="O808" s="224">
        <f t="shared" si="72"/>
        <v>7408</v>
      </c>
      <c r="P808" s="228">
        <f t="shared" si="75"/>
        <v>44445</v>
      </c>
      <c r="Q808" s="228">
        <f t="shared" si="75"/>
        <v>44485</v>
      </c>
      <c r="R808" s="15"/>
    </row>
    <row r="809" spans="14:18" x14ac:dyDescent="0.2">
      <c r="N809" s="223">
        <f t="shared" si="73"/>
        <v>7</v>
      </c>
      <c r="O809" s="224">
        <f t="shared" si="72"/>
        <v>6349</v>
      </c>
      <c r="P809" s="228">
        <f t="shared" si="75"/>
        <v>44446</v>
      </c>
      <c r="Q809" s="228">
        <f t="shared" si="75"/>
        <v>44486</v>
      </c>
      <c r="R809" s="15"/>
    </row>
    <row r="810" spans="14:18" x14ac:dyDescent="0.2">
      <c r="N810" s="223">
        <f t="shared" si="73"/>
        <v>8</v>
      </c>
      <c r="O810" s="224">
        <f t="shared" si="72"/>
        <v>5556</v>
      </c>
      <c r="P810" s="228">
        <f t="shared" si="75"/>
        <v>44447</v>
      </c>
      <c r="Q810" s="228">
        <f t="shared" si="75"/>
        <v>44487</v>
      </c>
      <c r="R810" s="15"/>
    </row>
    <row r="811" spans="14:18" x14ac:dyDescent="0.2">
      <c r="N811" s="223">
        <f t="shared" si="73"/>
        <v>9</v>
      </c>
      <c r="O811" s="224">
        <f t="shared" si="72"/>
        <v>4939</v>
      </c>
      <c r="P811" s="228">
        <f t="shared" si="75"/>
        <v>44448</v>
      </c>
      <c r="Q811" s="228">
        <f t="shared" si="75"/>
        <v>44488</v>
      </c>
      <c r="R811" s="15"/>
    </row>
    <row r="812" spans="14:18" x14ac:dyDescent="0.2">
      <c r="N812" s="223">
        <f t="shared" si="73"/>
        <v>10</v>
      </c>
      <c r="O812" s="224">
        <f t="shared" si="72"/>
        <v>4445</v>
      </c>
      <c r="P812" s="228">
        <f t="shared" ref="P812:Q827" si="76">P811+1</f>
        <v>44449</v>
      </c>
      <c r="Q812" s="228">
        <f t="shared" si="76"/>
        <v>44489</v>
      </c>
      <c r="R812" s="15"/>
    </row>
    <row r="813" spans="14:18" x14ac:dyDescent="0.2">
      <c r="N813" s="223">
        <f t="shared" si="73"/>
        <v>11</v>
      </c>
      <c r="O813" s="224">
        <f t="shared" si="72"/>
        <v>4041</v>
      </c>
      <c r="P813" s="228">
        <f t="shared" si="76"/>
        <v>44450</v>
      </c>
      <c r="Q813" s="228">
        <f t="shared" si="76"/>
        <v>44490</v>
      </c>
      <c r="R813" s="15"/>
    </row>
    <row r="814" spans="14:18" x14ac:dyDescent="0.2">
      <c r="N814" s="223">
        <f t="shared" si="73"/>
        <v>12</v>
      </c>
      <c r="O814" s="224">
        <f t="shared" si="72"/>
        <v>3704</v>
      </c>
      <c r="P814" s="228">
        <f t="shared" si="76"/>
        <v>44451</v>
      </c>
      <c r="Q814" s="228">
        <f t="shared" si="76"/>
        <v>44491</v>
      </c>
      <c r="R814" s="15"/>
    </row>
    <row r="815" spans="14:18" x14ac:dyDescent="0.2">
      <c r="N815" s="223">
        <f t="shared" si="73"/>
        <v>13</v>
      </c>
      <c r="O815" s="224">
        <f t="shared" si="72"/>
        <v>3419</v>
      </c>
      <c r="P815" s="228">
        <f t="shared" si="76"/>
        <v>44452</v>
      </c>
      <c r="Q815" s="228">
        <f t="shared" si="76"/>
        <v>44492</v>
      </c>
      <c r="R815" s="15"/>
    </row>
    <row r="816" spans="14:18" x14ac:dyDescent="0.2">
      <c r="N816" s="223">
        <f t="shared" si="73"/>
        <v>14</v>
      </c>
      <c r="O816" s="224">
        <f t="shared" si="72"/>
        <v>3175</v>
      </c>
      <c r="P816" s="228">
        <f t="shared" si="76"/>
        <v>44453</v>
      </c>
      <c r="Q816" s="228">
        <f t="shared" si="76"/>
        <v>44493</v>
      </c>
      <c r="R816" s="15"/>
    </row>
    <row r="817" spans="14:18" x14ac:dyDescent="0.2">
      <c r="N817" s="223">
        <f t="shared" si="73"/>
        <v>15</v>
      </c>
      <c r="O817" s="224">
        <f t="shared" si="72"/>
        <v>2964</v>
      </c>
      <c r="P817" s="228">
        <f t="shared" si="76"/>
        <v>44454</v>
      </c>
      <c r="Q817" s="228">
        <f t="shared" si="76"/>
        <v>44494</v>
      </c>
      <c r="R817" s="15"/>
    </row>
    <row r="818" spans="14:18" x14ac:dyDescent="0.2">
      <c r="N818" s="223">
        <f t="shared" si="73"/>
        <v>16</v>
      </c>
      <c r="O818" s="224">
        <f t="shared" si="72"/>
        <v>2778</v>
      </c>
      <c r="P818" s="228">
        <f t="shared" si="76"/>
        <v>44455</v>
      </c>
      <c r="Q818" s="228">
        <f t="shared" si="76"/>
        <v>44495</v>
      </c>
      <c r="R818" s="15"/>
    </row>
    <row r="819" spans="14:18" x14ac:dyDescent="0.2">
      <c r="N819" s="223">
        <f t="shared" si="73"/>
        <v>17</v>
      </c>
      <c r="O819" s="224">
        <f t="shared" si="72"/>
        <v>2615</v>
      </c>
      <c r="P819" s="228">
        <f t="shared" si="76"/>
        <v>44456</v>
      </c>
      <c r="Q819" s="228">
        <f t="shared" si="76"/>
        <v>44496</v>
      </c>
      <c r="R819" s="15"/>
    </row>
    <row r="820" spans="14:18" x14ac:dyDescent="0.2">
      <c r="N820" s="223">
        <f t="shared" si="73"/>
        <v>18</v>
      </c>
      <c r="O820" s="224">
        <f t="shared" si="72"/>
        <v>2470</v>
      </c>
      <c r="P820" s="228">
        <f t="shared" si="76"/>
        <v>44457</v>
      </c>
      <c r="Q820" s="228">
        <f t="shared" si="76"/>
        <v>44497</v>
      </c>
      <c r="R820" s="15"/>
    </row>
    <row r="821" spans="14:18" x14ac:dyDescent="0.2">
      <c r="N821" s="223">
        <f t="shared" si="73"/>
        <v>19</v>
      </c>
      <c r="O821" s="224">
        <f t="shared" si="72"/>
        <v>2340</v>
      </c>
      <c r="P821" s="228">
        <f t="shared" si="76"/>
        <v>44458</v>
      </c>
      <c r="Q821" s="228">
        <f t="shared" si="76"/>
        <v>44498</v>
      </c>
      <c r="R821" s="15"/>
    </row>
    <row r="822" spans="14:18" x14ac:dyDescent="0.2">
      <c r="N822" s="223">
        <f t="shared" si="73"/>
        <v>20</v>
      </c>
      <c r="O822" s="224">
        <f t="shared" si="72"/>
        <v>2223</v>
      </c>
      <c r="P822" s="228">
        <f t="shared" si="76"/>
        <v>44459</v>
      </c>
      <c r="Q822" s="228">
        <f t="shared" si="76"/>
        <v>44499</v>
      </c>
      <c r="R822" s="15"/>
    </row>
    <row r="823" spans="14:18" x14ac:dyDescent="0.2">
      <c r="N823" s="223">
        <f t="shared" si="73"/>
        <v>21</v>
      </c>
      <c r="O823" s="224">
        <f t="shared" si="72"/>
        <v>2117</v>
      </c>
      <c r="P823" s="228">
        <f t="shared" si="76"/>
        <v>44460</v>
      </c>
      <c r="Q823" s="228">
        <f t="shared" si="76"/>
        <v>44500</v>
      </c>
      <c r="R823" s="15"/>
    </row>
    <row r="824" spans="14:18" x14ac:dyDescent="0.2">
      <c r="N824" s="223">
        <f t="shared" si="73"/>
        <v>22</v>
      </c>
      <c r="O824" s="224">
        <f t="shared" si="72"/>
        <v>2021</v>
      </c>
      <c r="P824" s="228">
        <f t="shared" si="76"/>
        <v>44461</v>
      </c>
      <c r="Q824" s="228">
        <f t="shared" si="76"/>
        <v>44501</v>
      </c>
      <c r="R824" s="15"/>
    </row>
    <row r="825" spans="14:18" x14ac:dyDescent="0.2">
      <c r="N825" s="223">
        <f t="shared" si="73"/>
        <v>23</v>
      </c>
      <c r="O825" s="224">
        <f t="shared" si="72"/>
        <v>1933</v>
      </c>
      <c r="P825" s="228">
        <f t="shared" si="76"/>
        <v>44462</v>
      </c>
      <c r="Q825" s="228">
        <f t="shared" si="76"/>
        <v>44502</v>
      </c>
      <c r="R825" s="15"/>
    </row>
    <row r="826" spans="14:18" x14ac:dyDescent="0.2">
      <c r="N826" s="223">
        <f t="shared" si="73"/>
        <v>24</v>
      </c>
      <c r="O826" s="224">
        <f t="shared" si="72"/>
        <v>1853</v>
      </c>
      <c r="P826" s="228">
        <f t="shared" si="76"/>
        <v>44463</v>
      </c>
      <c r="Q826" s="228">
        <f t="shared" si="76"/>
        <v>44503</v>
      </c>
      <c r="R826" s="15"/>
    </row>
    <row r="827" spans="14:18" x14ac:dyDescent="0.2">
      <c r="N827" s="223">
        <f t="shared" si="73"/>
        <v>25</v>
      </c>
      <c r="O827" s="224">
        <f t="shared" si="72"/>
        <v>1779</v>
      </c>
      <c r="P827" s="228">
        <f t="shared" si="76"/>
        <v>44464</v>
      </c>
      <c r="Q827" s="228">
        <f t="shared" si="76"/>
        <v>44504</v>
      </c>
      <c r="R827" s="15"/>
    </row>
    <row r="828" spans="14:18" x14ac:dyDescent="0.2">
      <c r="N828" s="223">
        <f t="shared" si="73"/>
        <v>26</v>
      </c>
      <c r="O828" s="224">
        <f t="shared" si="72"/>
        <v>1710</v>
      </c>
      <c r="P828" s="228">
        <f t="shared" ref="P828:Q843" si="77">P827+1</f>
        <v>44465</v>
      </c>
      <c r="Q828" s="228">
        <f t="shared" si="77"/>
        <v>44505</v>
      </c>
      <c r="R828" s="15"/>
    </row>
    <row r="829" spans="14:18" x14ac:dyDescent="0.2">
      <c r="N829" s="223">
        <f t="shared" si="73"/>
        <v>27</v>
      </c>
      <c r="O829" s="224">
        <f t="shared" si="72"/>
        <v>1647</v>
      </c>
      <c r="P829" s="228">
        <f t="shared" si="77"/>
        <v>44466</v>
      </c>
      <c r="Q829" s="228">
        <f t="shared" si="77"/>
        <v>44506</v>
      </c>
      <c r="R829" s="15"/>
    </row>
    <row r="830" spans="14:18" x14ac:dyDescent="0.2">
      <c r="N830" s="223">
        <f t="shared" si="73"/>
        <v>28</v>
      </c>
      <c r="O830" s="224">
        <f t="shared" si="72"/>
        <v>1588</v>
      </c>
      <c r="P830" s="228">
        <f t="shared" si="77"/>
        <v>44467</v>
      </c>
      <c r="Q830" s="228">
        <f t="shared" si="77"/>
        <v>44507</v>
      </c>
      <c r="R830" s="15"/>
    </row>
    <row r="831" spans="14:18" x14ac:dyDescent="0.2">
      <c r="N831" s="223">
        <f t="shared" si="73"/>
        <v>29</v>
      </c>
      <c r="O831" s="224">
        <f t="shared" si="72"/>
        <v>1533</v>
      </c>
      <c r="P831" s="228">
        <f t="shared" si="77"/>
        <v>44468</v>
      </c>
      <c r="Q831" s="228">
        <f t="shared" si="77"/>
        <v>44508</v>
      </c>
      <c r="R831" s="15"/>
    </row>
    <row r="832" spans="14:18" x14ac:dyDescent="0.2">
      <c r="N832" s="223">
        <f t="shared" si="73"/>
        <v>30</v>
      </c>
      <c r="O832" s="224">
        <f t="shared" si="72"/>
        <v>1482</v>
      </c>
      <c r="P832" s="228">
        <f t="shared" si="77"/>
        <v>44469</v>
      </c>
      <c r="Q832" s="228">
        <f t="shared" si="77"/>
        <v>44509</v>
      </c>
      <c r="R832" s="15"/>
    </row>
    <row r="833" spans="14:18" x14ac:dyDescent="0.2">
      <c r="N833" s="223">
        <f t="shared" si="73"/>
        <v>1</v>
      </c>
      <c r="O833" s="224">
        <f t="shared" si="72"/>
        <v>44470</v>
      </c>
      <c r="P833" s="228">
        <f t="shared" si="77"/>
        <v>44470</v>
      </c>
      <c r="Q833" s="228">
        <f t="shared" si="77"/>
        <v>44510</v>
      </c>
      <c r="R833" s="15"/>
    </row>
    <row r="834" spans="14:18" x14ac:dyDescent="0.2">
      <c r="N834" s="223">
        <f t="shared" si="73"/>
        <v>2</v>
      </c>
      <c r="O834" s="224">
        <f t="shared" si="72"/>
        <v>22236</v>
      </c>
      <c r="P834" s="228">
        <f t="shared" si="77"/>
        <v>44471</v>
      </c>
      <c r="Q834" s="228">
        <f t="shared" si="77"/>
        <v>44511</v>
      </c>
      <c r="R834" s="15"/>
    </row>
    <row r="835" spans="14:18" x14ac:dyDescent="0.2">
      <c r="N835" s="223">
        <f t="shared" si="73"/>
        <v>3</v>
      </c>
      <c r="O835" s="224">
        <f t="shared" si="72"/>
        <v>14824</v>
      </c>
      <c r="P835" s="228">
        <f t="shared" si="77"/>
        <v>44472</v>
      </c>
      <c r="Q835" s="228">
        <f t="shared" si="77"/>
        <v>44512</v>
      </c>
      <c r="R835" s="15"/>
    </row>
    <row r="836" spans="14:18" x14ac:dyDescent="0.2">
      <c r="N836" s="223">
        <f t="shared" si="73"/>
        <v>4</v>
      </c>
      <c r="O836" s="224">
        <f t="shared" si="72"/>
        <v>11118</v>
      </c>
      <c r="P836" s="228">
        <f t="shared" si="77"/>
        <v>44473</v>
      </c>
      <c r="Q836" s="228">
        <f t="shared" si="77"/>
        <v>44513</v>
      </c>
      <c r="R836" s="15"/>
    </row>
    <row r="837" spans="14:18" x14ac:dyDescent="0.2">
      <c r="N837" s="223">
        <f t="shared" si="73"/>
        <v>5</v>
      </c>
      <c r="O837" s="224">
        <f t="shared" si="72"/>
        <v>8895</v>
      </c>
      <c r="P837" s="228">
        <f t="shared" si="77"/>
        <v>44474</v>
      </c>
      <c r="Q837" s="228">
        <f t="shared" si="77"/>
        <v>44514</v>
      </c>
      <c r="R837" s="15"/>
    </row>
    <row r="838" spans="14:18" x14ac:dyDescent="0.2">
      <c r="N838" s="223">
        <f t="shared" si="73"/>
        <v>6</v>
      </c>
      <c r="O838" s="224">
        <f t="shared" si="72"/>
        <v>7413</v>
      </c>
      <c r="P838" s="228">
        <f t="shared" si="77"/>
        <v>44475</v>
      </c>
      <c r="Q838" s="228">
        <f t="shared" si="77"/>
        <v>44515</v>
      </c>
      <c r="R838" s="15"/>
    </row>
    <row r="839" spans="14:18" x14ac:dyDescent="0.2">
      <c r="N839" s="223">
        <f t="shared" si="73"/>
        <v>7</v>
      </c>
      <c r="O839" s="224">
        <f t="shared" si="72"/>
        <v>6354</v>
      </c>
      <c r="P839" s="228">
        <f t="shared" si="77"/>
        <v>44476</v>
      </c>
      <c r="Q839" s="228">
        <f t="shared" si="77"/>
        <v>44516</v>
      </c>
      <c r="R839" s="15"/>
    </row>
    <row r="840" spans="14:18" x14ac:dyDescent="0.2">
      <c r="N840" s="223">
        <f t="shared" si="73"/>
        <v>8</v>
      </c>
      <c r="O840" s="224">
        <f t="shared" si="72"/>
        <v>5560</v>
      </c>
      <c r="P840" s="228">
        <f t="shared" si="77"/>
        <v>44477</v>
      </c>
      <c r="Q840" s="228">
        <f t="shared" si="77"/>
        <v>44517</v>
      </c>
      <c r="R840" s="15"/>
    </row>
    <row r="841" spans="14:18" x14ac:dyDescent="0.2">
      <c r="N841" s="223">
        <f t="shared" si="73"/>
        <v>9</v>
      </c>
      <c r="O841" s="224">
        <f t="shared" si="72"/>
        <v>4942</v>
      </c>
      <c r="P841" s="228">
        <f t="shared" si="77"/>
        <v>44478</v>
      </c>
      <c r="Q841" s="228">
        <f t="shared" si="77"/>
        <v>44518</v>
      </c>
      <c r="R841" s="15"/>
    </row>
    <row r="842" spans="14:18" x14ac:dyDescent="0.2">
      <c r="N842" s="223">
        <f t="shared" si="73"/>
        <v>10</v>
      </c>
      <c r="O842" s="224">
        <f t="shared" ref="O842:O905" si="78">ROUND(P842/N842,0)</f>
        <v>4448</v>
      </c>
      <c r="P842" s="228">
        <f t="shared" si="77"/>
        <v>44479</v>
      </c>
      <c r="Q842" s="228">
        <f t="shared" si="77"/>
        <v>44519</v>
      </c>
      <c r="R842" s="15"/>
    </row>
    <row r="843" spans="14:18" x14ac:dyDescent="0.2">
      <c r="N843" s="223">
        <f t="shared" ref="N843:N906" si="79">DAY(P843)</f>
        <v>11</v>
      </c>
      <c r="O843" s="224">
        <f t="shared" si="78"/>
        <v>4044</v>
      </c>
      <c r="P843" s="228">
        <f t="shared" si="77"/>
        <v>44480</v>
      </c>
      <c r="Q843" s="228">
        <f t="shared" si="77"/>
        <v>44520</v>
      </c>
      <c r="R843" s="15"/>
    </row>
    <row r="844" spans="14:18" x14ac:dyDescent="0.2">
      <c r="N844" s="223">
        <f t="shared" si="79"/>
        <v>12</v>
      </c>
      <c r="O844" s="224">
        <f t="shared" si="78"/>
        <v>3707</v>
      </c>
      <c r="P844" s="228">
        <f t="shared" ref="P844:Q859" si="80">P843+1</f>
        <v>44481</v>
      </c>
      <c r="Q844" s="228">
        <f t="shared" si="80"/>
        <v>44521</v>
      </c>
      <c r="R844" s="15"/>
    </row>
    <row r="845" spans="14:18" x14ac:dyDescent="0.2">
      <c r="N845" s="223">
        <f t="shared" si="79"/>
        <v>13</v>
      </c>
      <c r="O845" s="224">
        <f t="shared" si="78"/>
        <v>3422</v>
      </c>
      <c r="P845" s="228">
        <f t="shared" si="80"/>
        <v>44482</v>
      </c>
      <c r="Q845" s="228">
        <f t="shared" si="80"/>
        <v>44522</v>
      </c>
      <c r="R845" s="15"/>
    </row>
    <row r="846" spans="14:18" x14ac:dyDescent="0.2">
      <c r="N846" s="223">
        <f t="shared" si="79"/>
        <v>14</v>
      </c>
      <c r="O846" s="224">
        <f t="shared" si="78"/>
        <v>3177</v>
      </c>
      <c r="P846" s="228">
        <f t="shared" si="80"/>
        <v>44483</v>
      </c>
      <c r="Q846" s="228">
        <f t="shared" si="80"/>
        <v>44523</v>
      </c>
      <c r="R846" s="15"/>
    </row>
    <row r="847" spans="14:18" x14ac:dyDescent="0.2">
      <c r="N847" s="223">
        <f t="shared" si="79"/>
        <v>15</v>
      </c>
      <c r="O847" s="224">
        <f t="shared" si="78"/>
        <v>2966</v>
      </c>
      <c r="P847" s="228">
        <f t="shared" si="80"/>
        <v>44484</v>
      </c>
      <c r="Q847" s="228">
        <f t="shared" si="80"/>
        <v>44524</v>
      </c>
      <c r="R847" s="15"/>
    </row>
    <row r="848" spans="14:18" x14ac:dyDescent="0.2">
      <c r="N848" s="223">
        <f t="shared" si="79"/>
        <v>16</v>
      </c>
      <c r="O848" s="224">
        <f t="shared" si="78"/>
        <v>2780</v>
      </c>
      <c r="P848" s="228">
        <f t="shared" si="80"/>
        <v>44485</v>
      </c>
      <c r="Q848" s="228">
        <f t="shared" si="80"/>
        <v>44525</v>
      </c>
      <c r="R848" s="15"/>
    </row>
    <row r="849" spans="14:18" x14ac:dyDescent="0.2">
      <c r="N849" s="223">
        <f t="shared" si="79"/>
        <v>17</v>
      </c>
      <c r="O849" s="224">
        <f t="shared" si="78"/>
        <v>2617</v>
      </c>
      <c r="P849" s="228">
        <f t="shared" si="80"/>
        <v>44486</v>
      </c>
      <c r="Q849" s="228">
        <f t="shared" si="80"/>
        <v>44526</v>
      </c>
      <c r="R849" s="15"/>
    </row>
    <row r="850" spans="14:18" x14ac:dyDescent="0.2">
      <c r="N850" s="223">
        <f t="shared" si="79"/>
        <v>18</v>
      </c>
      <c r="O850" s="224">
        <f t="shared" si="78"/>
        <v>2472</v>
      </c>
      <c r="P850" s="228">
        <f t="shared" si="80"/>
        <v>44487</v>
      </c>
      <c r="Q850" s="228">
        <f t="shared" si="80"/>
        <v>44527</v>
      </c>
      <c r="R850" s="15"/>
    </row>
    <row r="851" spans="14:18" x14ac:dyDescent="0.2">
      <c r="N851" s="223">
        <f t="shared" si="79"/>
        <v>19</v>
      </c>
      <c r="O851" s="224">
        <f t="shared" si="78"/>
        <v>2341</v>
      </c>
      <c r="P851" s="228">
        <f t="shared" si="80"/>
        <v>44488</v>
      </c>
      <c r="Q851" s="228">
        <f t="shared" si="80"/>
        <v>44528</v>
      </c>
      <c r="R851" s="15"/>
    </row>
    <row r="852" spans="14:18" x14ac:dyDescent="0.2">
      <c r="N852" s="223">
        <f t="shared" si="79"/>
        <v>20</v>
      </c>
      <c r="O852" s="224">
        <f t="shared" si="78"/>
        <v>2224</v>
      </c>
      <c r="P852" s="228">
        <f t="shared" si="80"/>
        <v>44489</v>
      </c>
      <c r="Q852" s="228">
        <f t="shared" si="80"/>
        <v>44529</v>
      </c>
      <c r="R852" s="15"/>
    </row>
    <row r="853" spans="14:18" x14ac:dyDescent="0.2">
      <c r="N853" s="223">
        <f t="shared" si="79"/>
        <v>21</v>
      </c>
      <c r="O853" s="224">
        <f t="shared" si="78"/>
        <v>2119</v>
      </c>
      <c r="P853" s="228">
        <f t="shared" si="80"/>
        <v>44490</v>
      </c>
      <c r="Q853" s="228">
        <f t="shared" si="80"/>
        <v>44530</v>
      </c>
      <c r="R853" s="15"/>
    </row>
    <row r="854" spans="14:18" x14ac:dyDescent="0.2">
      <c r="N854" s="223">
        <f t="shared" si="79"/>
        <v>22</v>
      </c>
      <c r="O854" s="224">
        <f t="shared" si="78"/>
        <v>2022</v>
      </c>
      <c r="P854" s="228">
        <f t="shared" si="80"/>
        <v>44491</v>
      </c>
      <c r="Q854" s="228">
        <f t="shared" si="80"/>
        <v>44531</v>
      </c>
      <c r="R854" s="15"/>
    </row>
    <row r="855" spans="14:18" x14ac:dyDescent="0.2">
      <c r="N855" s="223">
        <f t="shared" si="79"/>
        <v>23</v>
      </c>
      <c r="O855" s="224">
        <f t="shared" si="78"/>
        <v>1934</v>
      </c>
      <c r="P855" s="228">
        <f t="shared" si="80"/>
        <v>44492</v>
      </c>
      <c r="Q855" s="228">
        <f t="shared" si="80"/>
        <v>44532</v>
      </c>
      <c r="R855" s="15"/>
    </row>
    <row r="856" spans="14:18" x14ac:dyDescent="0.2">
      <c r="N856" s="223">
        <f t="shared" si="79"/>
        <v>24</v>
      </c>
      <c r="O856" s="224">
        <f t="shared" si="78"/>
        <v>1854</v>
      </c>
      <c r="P856" s="228">
        <f t="shared" si="80"/>
        <v>44493</v>
      </c>
      <c r="Q856" s="228">
        <f t="shared" si="80"/>
        <v>44533</v>
      </c>
      <c r="R856" s="15"/>
    </row>
    <row r="857" spans="14:18" x14ac:dyDescent="0.2">
      <c r="N857" s="223">
        <f t="shared" si="79"/>
        <v>25</v>
      </c>
      <c r="O857" s="224">
        <f t="shared" si="78"/>
        <v>1780</v>
      </c>
      <c r="P857" s="228">
        <f t="shared" si="80"/>
        <v>44494</v>
      </c>
      <c r="Q857" s="228">
        <f t="shared" si="80"/>
        <v>44534</v>
      </c>
      <c r="R857" s="15"/>
    </row>
    <row r="858" spans="14:18" x14ac:dyDescent="0.2">
      <c r="N858" s="223">
        <f t="shared" si="79"/>
        <v>26</v>
      </c>
      <c r="O858" s="224">
        <f t="shared" si="78"/>
        <v>1711</v>
      </c>
      <c r="P858" s="228">
        <f t="shared" si="80"/>
        <v>44495</v>
      </c>
      <c r="Q858" s="228">
        <f t="shared" si="80"/>
        <v>44535</v>
      </c>
      <c r="R858" s="15"/>
    </row>
    <row r="859" spans="14:18" x14ac:dyDescent="0.2">
      <c r="N859" s="223">
        <f t="shared" si="79"/>
        <v>27</v>
      </c>
      <c r="O859" s="224">
        <f t="shared" si="78"/>
        <v>1648</v>
      </c>
      <c r="P859" s="228">
        <f t="shared" si="80"/>
        <v>44496</v>
      </c>
      <c r="Q859" s="228">
        <f t="shared" si="80"/>
        <v>44536</v>
      </c>
      <c r="R859" s="15"/>
    </row>
    <row r="860" spans="14:18" x14ac:dyDescent="0.2">
      <c r="N860" s="223">
        <f t="shared" si="79"/>
        <v>28</v>
      </c>
      <c r="O860" s="224">
        <f t="shared" si="78"/>
        <v>1589</v>
      </c>
      <c r="P860" s="228">
        <f t="shared" ref="P860:Q875" si="81">P859+1</f>
        <v>44497</v>
      </c>
      <c r="Q860" s="228">
        <f t="shared" si="81"/>
        <v>44537</v>
      </c>
      <c r="R860" s="15"/>
    </row>
    <row r="861" spans="14:18" x14ac:dyDescent="0.2">
      <c r="N861" s="223">
        <f t="shared" si="79"/>
        <v>29</v>
      </c>
      <c r="O861" s="224">
        <f t="shared" si="78"/>
        <v>1534</v>
      </c>
      <c r="P861" s="228">
        <f t="shared" si="81"/>
        <v>44498</v>
      </c>
      <c r="Q861" s="228">
        <f t="shared" si="81"/>
        <v>44538</v>
      </c>
      <c r="R861" s="15"/>
    </row>
    <row r="862" spans="14:18" x14ac:dyDescent="0.2">
      <c r="N862" s="223">
        <f t="shared" si="79"/>
        <v>30</v>
      </c>
      <c r="O862" s="224">
        <f t="shared" si="78"/>
        <v>1483</v>
      </c>
      <c r="P862" s="228">
        <f t="shared" si="81"/>
        <v>44499</v>
      </c>
      <c r="Q862" s="228">
        <f t="shared" si="81"/>
        <v>44539</v>
      </c>
      <c r="R862" s="15"/>
    </row>
    <row r="863" spans="14:18" x14ac:dyDescent="0.2">
      <c r="N863" s="223">
        <f t="shared" si="79"/>
        <v>31</v>
      </c>
      <c r="O863" s="224">
        <f t="shared" si="78"/>
        <v>1435</v>
      </c>
      <c r="P863" s="228">
        <f t="shared" si="81"/>
        <v>44500</v>
      </c>
      <c r="Q863" s="228">
        <f t="shared" si="81"/>
        <v>44540</v>
      </c>
      <c r="R863" s="15"/>
    </row>
    <row r="864" spans="14:18" x14ac:dyDescent="0.2">
      <c r="N864" s="223">
        <f t="shared" si="79"/>
        <v>1</v>
      </c>
      <c r="O864" s="224">
        <f t="shared" si="78"/>
        <v>44501</v>
      </c>
      <c r="P864" s="228">
        <f t="shared" si="81"/>
        <v>44501</v>
      </c>
      <c r="Q864" s="228">
        <f t="shared" si="81"/>
        <v>44541</v>
      </c>
      <c r="R864" s="15"/>
    </row>
    <row r="865" spans="14:18" x14ac:dyDescent="0.2">
      <c r="N865" s="223">
        <f t="shared" si="79"/>
        <v>2</v>
      </c>
      <c r="O865" s="224">
        <f t="shared" si="78"/>
        <v>22251</v>
      </c>
      <c r="P865" s="228">
        <f t="shared" si="81"/>
        <v>44502</v>
      </c>
      <c r="Q865" s="228">
        <f t="shared" si="81"/>
        <v>44542</v>
      </c>
      <c r="R865" s="15"/>
    </row>
    <row r="866" spans="14:18" x14ac:dyDescent="0.2">
      <c r="N866" s="223">
        <f t="shared" si="79"/>
        <v>3</v>
      </c>
      <c r="O866" s="224">
        <f t="shared" si="78"/>
        <v>14834</v>
      </c>
      <c r="P866" s="228">
        <f t="shared" si="81"/>
        <v>44503</v>
      </c>
      <c r="Q866" s="228">
        <f t="shared" si="81"/>
        <v>44543</v>
      </c>
      <c r="R866" s="15"/>
    </row>
    <row r="867" spans="14:18" x14ac:dyDescent="0.2">
      <c r="N867" s="223">
        <f t="shared" si="79"/>
        <v>4</v>
      </c>
      <c r="O867" s="224">
        <f t="shared" si="78"/>
        <v>11126</v>
      </c>
      <c r="P867" s="228">
        <f t="shared" si="81"/>
        <v>44504</v>
      </c>
      <c r="Q867" s="228">
        <f t="shared" si="81"/>
        <v>44544</v>
      </c>
      <c r="R867" s="15"/>
    </row>
    <row r="868" spans="14:18" x14ac:dyDescent="0.2">
      <c r="N868" s="223">
        <f t="shared" si="79"/>
        <v>5</v>
      </c>
      <c r="O868" s="224">
        <f t="shared" si="78"/>
        <v>8901</v>
      </c>
      <c r="P868" s="228">
        <f t="shared" si="81"/>
        <v>44505</v>
      </c>
      <c r="Q868" s="228">
        <f t="shared" si="81"/>
        <v>44545</v>
      </c>
      <c r="R868" s="15"/>
    </row>
    <row r="869" spans="14:18" x14ac:dyDescent="0.2">
      <c r="N869" s="223">
        <f t="shared" si="79"/>
        <v>6</v>
      </c>
      <c r="O869" s="224">
        <f t="shared" si="78"/>
        <v>7418</v>
      </c>
      <c r="P869" s="228">
        <f t="shared" si="81"/>
        <v>44506</v>
      </c>
      <c r="Q869" s="228">
        <f t="shared" si="81"/>
        <v>44546</v>
      </c>
      <c r="R869" s="15"/>
    </row>
    <row r="870" spans="14:18" x14ac:dyDescent="0.2">
      <c r="N870" s="223">
        <f t="shared" si="79"/>
        <v>7</v>
      </c>
      <c r="O870" s="224">
        <f t="shared" si="78"/>
        <v>6358</v>
      </c>
      <c r="P870" s="228">
        <f t="shared" si="81"/>
        <v>44507</v>
      </c>
      <c r="Q870" s="228">
        <f t="shared" si="81"/>
        <v>44547</v>
      </c>
      <c r="R870" s="15"/>
    </row>
    <row r="871" spans="14:18" x14ac:dyDescent="0.2">
      <c r="N871" s="223">
        <f t="shared" si="79"/>
        <v>8</v>
      </c>
      <c r="O871" s="224">
        <f t="shared" si="78"/>
        <v>5564</v>
      </c>
      <c r="P871" s="228">
        <f t="shared" si="81"/>
        <v>44508</v>
      </c>
      <c r="Q871" s="228">
        <f t="shared" si="81"/>
        <v>44548</v>
      </c>
      <c r="R871" s="15"/>
    </row>
    <row r="872" spans="14:18" x14ac:dyDescent="0.2">
      <c r="N872" s="223">
        <f t="shared" si="79"/>
        <v>9</v>
      </c>
      <c r="O872" s="224">
        <f t="shared" si="78"/>
        <v>4945</v>
      </c>
      <c r="P872" s="228">
        <f t="shared" si="81"/>
        <v>44509</v>
      </c>
      <c r="Q872" s="228">
        <f t="shared" si="81"/>
        <v>44549</v>
      </c>
      <c r="R872" s="15"/>
    </row>
    <row r="873" spans="14:18" x14ac:dyDescent="0.2">
      <c r="N873" s="223">
        <f t="shared" si="79"/>
        <v>10</v>
      </c>
      <c r="O873" s="224">
        <f t="shared" si="78"/>
        <v>4451</v>
      </c>
      <c r="P873" s="228">
        <f t="shared" si="81"/>
        <v>44510</v>
      </c>
      <c r="Q873" s="228">
        <f t="shared" si="81"/>
        <v>44550</v>
      </c>
      <c r="R873" s="15"/>
    </row>
    <row r="874" spans="14:18" x14ac:dyDescent="0.2">
      <c r="N874" s="223">
        <f t="shared" si="79"/>
        <v>11</v>
      </c>
      <c r="O874" s="224">
        <f t="shared" si="78"/>
        <v>4046</v>
      </c>
      <c r="P874" s="228">
        <f t="shared" si="81"/>
        <v>44511</v>
      </c>
      <c r="Q874" s="228">
        <f t="shared" si="81"/>
        <v>44551</v>
      </c>
      <c r="R874" s="15"/>
    </row>
    <row r="875" spans="14:18" x14ac:dyDescent="0.2">
      <c r="N875" s="223">
        <f t="shared" si="79"/>
        <v>12</v>
      </c>
      <c r="O875" s="224">
        <f t="shared" si="78"/>
        <v>3709</v>
      </c>
      <c r="P875" s="228">
        <f t="shared" si="81"/>
        <v>44512</v>
      </c>
      <c r="Q875" s="228">
        <f t="shared" si="81"/>
        <v>44552</v>
      </c>
      <c r="R875" s="15"/>
    </row>
    <row r="876" spans="14:18" x14ac:dyDescent="0.2">
      <c r="N876" s="223">
        <f t="shared" si="79"/>
        <v>13</v>
      </c>
      <c r="O876" s="224">
        <f t="shared" si="78"/>
        <v>3424</v>
      </c>
      <c r="P876" s="228">
        <f t="shared" ref="P876:Q891" si="82">P875+1</f>
        <v>44513</v>
      </c>
      <c r="Q876" s="228">
        <f t="shared" si="82"/>
        <v>44553</v>
      </c>
      <c r="R876" s="15"/>
    </row>
    <row r="877" spans="14:18" x14ac:dyDescent="0.2">
      <c r="N877" s="223">
        <f t="shared" si="79"/>
        <v>14</v>
      </c>
      <c r="O877" s="224">
        <f t="shared" si="78"/>
        <v>3180</v>
      </c>
      <c r="P877" s="228">
        <f t="shared" si="82"/>
        <v>44514</v>
      </c>
      <c r="Q877" s="228">
        <f t="shared" si="82"/>
        <v>44554</v>
      </c>
      <c r="R877" s="15"/>
    </row>
    <row r="878" spans="14:18" x14ac:dyDescent="0.2">
      <c r="N878" s="223">
        <f t="shared" si="79"/>
        <v>15</v>
      </c>
      <c r="O878" s="224">
        <f t="shared" si="78"/>
        <v>2968</v>
      </c>
      <c r="P878" s="228">
        <f t="shared" si="82"/>
        <v>44515</v>
      </c>
      <c r="Q878" s="228">
        <f t="shared" si="82"/>
        <v>44555</v>
      </c>
      <c r="R878" s="15"/>
    </row>
    <row r="879" spans="14:18" x14ac:dyDescent="0.2">
      <c r="N879" s="223">
        <f t="shared" si="79"/>
        <v>16</v>
      </c>
      <c r="O879" s="224">
        <f t="shared" si="78"/>
        <v>2782</v>
      </c>
      <c r="P879" s="228">
        <f t="shared" si="82"/>
        <v>44516</v>
      </c>
      <c r="Q879" s="228">
        <f t="shared" si="82"/>
        <v>44556</v>
      </c>
      <c r="R879" s="15"/>
    </row>
    <row r="880" spans="14:18" x14ac:dyDescent="0.2">
      <c r="N880" s="223">
        <f t="shared" si="79"/>
        <v>17</v>
      </c>
      <c r="O880" s="224">
        <f t="shared" si="78"/>
        <v>2619</v>
      </c>
      <c r="P880" s="228">
        <f t="shared" si="82"/>
        <v>44517</v>
      </c>
      <c r="Q880" s="228">
        <f t="shared" si="82"/>
        <v>44557</v>
      </c>
      <c r="R880" s="15"/>
    </row>
    <row r="881" spans="14:18" x14ac:dyDescent="0.2">
      <c r="N881" s="223">
        <f t="shared" si="79"/>
        <v>18</v>
      </c>
      <c r="O881" s="224">
        <f t="shared" si="78"/>
        <v>2473</v>
      </c>
      <c r="P881" s="228">
        <f t="shared" si="82"/>
        <v>44518</v>
      </c>
      <c r="Q881" s="228">
        <f t="shared" si="82"/>
        <v>44558</v>
      </c>
      <c r="R881" s="15"/>
    </row>
    <row r="882" spans="14:18" x14ac:dyDescent="0.2">
      <c r="N882" s="223">
        <f t="shared" si="79"/>
        <v>19</v>
      </c>
      <c r="O882" s="224">
        <f t="shared" si="78"/>
        <v>2343</v>
      </c>
      <c r="P882" s="228">
        <f t="shared" si="82"/>
        <v>44519</v>
      </c>
      <c r="Q882" s="228">
        <f t="shared" si="82"/>
        <v>44559</v>
      </c>
      <c r="R882" s="15"/>
    </row>
    <row r="883" spans="14:18" x14ac:dyDescent="0.2">
      <c r="N883" s="223">
        <f t="shared" si="79"/>
        <v>20</v>
      </c>
      <c r="O883" s="224">
        <f t="shared" si="78"/>
        <v>2226</v>
      </c>
      <c r="P883" s="228">
        <f t="shared" si="82"/>
        <v>44520</v>
      </c>
      <c r="Q883" s="228">
        <f t="shared" si="82"/>
        <v>44560</v>
      </c>
      <c r="R883" s="15"/>
    </row>
    <row r="884" spans="14:18" x14ac:dyDescent="0.2">
      <c r="N884" s="223">
        <f t="shared" si="79"/>
        <v>21</v>
      </c>
      <c r="O884" s="224">
        <f t="shared" si="78"/>
        <v>2120</v>
      </c>
      <c r="P884" s="228">
        <f t="shared" si="82"/>
        <v>44521</v>
      </c>
      <c r="Q884" s="228">
        <f t="shared" si="82"/>
        <v>44561</v>
      </c>
      <c r="R884" s="15"/>
    </row>
    <row r="885" spans="14:18" x14ac:dyDescent="0.2">
      <c r="N885" s="223">
        <f t="shared" si="79"/>
        <v>22</v>
      </c>
      <c r="O885" s="224">
        <f t="shared" si="78"/>
        <v>2024</v>
      </c>
      <c r="P885" s="228">
        <f t="shared" si="82"/>
        <v>44522</v>
      </c>
      <c r="Q885" s="228">
        <f t="shared" si="82"/>
        <v>44562</v>
      </c>
      <c r="R885" s="15"/>
    </row>
    <row r="886" spans="14:18" x14ac:dyDescent="0.2">
      <c r="N886" s="223">
        <f t="shared" si="79"/>
        <v>23</v>
      </c>
      <c r="O886" s="224">
        <f t="shared" si="78"/>
        <v>1936</v>
      </c>
      <c r="P886" s="228">
        <f t="shared" si="82"/>
        <v>44523</v>
      </c>
      <c r="Q886" s="228">
        <f t="shared" si="82"/>
        <v>44563</v>
      </c>
      <c r="R886" s="15"/>
    </row>
    <row r="887" spans="14:18" x14ac:dyDescent="0.2">
      <c r="N887" s="223">
        <f t="shared" si="79"/>
        <v>24</v>
      </c>
      <c r="O887" s="224">
        <f t="shared" si="78"/>
        <v>1855</v>
      </c>
      <c r="P887" s="228">
        <f t="shared" si="82"/>
        <v>44524</v>
      </c>
      <c r="Q887" s="228">
        <f t="shared" si="82"/>
        <v>44564</v>
      </c>
      <c r="R887" s="15"/>
    </row>
    <row r="888" spans="14:18" x14ac:dyDescent="0.2">
      <c r="N888" s="223">
        <f t="shared" si="79"/>
        <v>25</v>
      </c>
      <c r="O888" s="224">
        <f t="shared" si="78"/>
        <v>1781</v>
      </c>
      <c r="P888" s="228">
        <f t="shared" si="82"/>
        <v>44525</v>
      </c>
      <c r="Q888" s="228">
        <f t="shared" si="82"/>
        <v>44565</v>
      </c>
      <c r="R888" s="15"/>
    </row>
    <row r="889" spans="14:18" x14ac:dyDescent="0.2">
      <c r="N889" s="223">
        <f t="shared" si="79"/>
        <v>26</v>
      </c>
      <c r="O889" s="224">
        <f t="shared" si="78"/>
        <v>1713</v>
      </c>
      <c r="P889" s="228">
        <f t="shared" si="82"/>
        <v>44526</v>
      </c>
      <c r="Q889" s="228">
        <f t="shared" si="82"/>
        <v>44566</v>
      </c>
      <c r="R889" s="15"/>
    </row>
    <row r="890" spans="14:18" x14ac:dyDescent="0.2">
      <c r="N890" s="223">
        <f t="shared" si="79"/>
        <v>27</v>
      </c>
      <c r="O890" s="224">
        <f t="shared" si="78"/>
        <v>1649</v>
      </c>
      <c r="P890" s="228">
        <f t="shared" si="82"/>
        <v>44527</v>
      </c>
      <c r="Q890" s="228">
        <f t="shared" si="82"/>
        <v>44567</v>
      </c>
      <c r="R890" s="15"/>
    </row>
    <row r="891" spans="14:18" x14ac:dyDescent="0.2">
      <c r="N891" s="223">
        <f t="shared" si="79"/>
        <v>28</v>
      </c>
      <c r="O891" s="224">
        <f t="shared" si="78"/>
        <v>1590</v>
      </c>
      <c r="P891" s="228">
        <f t="shared" si="82"/>
        <v>44528</v>
      </c>
      <c r="Q891" s="228">
        <f t="shared" si="82"/>
        <v>44568</v>
      </c>
      <c r="R891" s="15"/>
    </row>
    <row r="892" spans="14:18" x14ac:dyDescent="0.2">
      <c r="N892" s="223">
        <f t="shared" si="79"/>
        <v>29</v>
      </c>
      <c r="O892" s="224">
        <f t="shared" si="78"/>
        <v>1535</v>
      </c>
      <c r="P892" s="228">
        <f t="shared" ref="P892:Q907" si="83">P891+1</f>
        <v>44529</v>
      </c>
      <c r="Q892" s="228">
        <f t="shared" si="83"/>
        <v>44569</v>
      </c>
      <c r="R892" s="15"/>
    </row>
    <row r="893" spans="14:18" x14ac:dyDescent="0.2">
      <c r="N893" s="223">
        <f t="shared" si="79"/>
        <v>30</v>
      </c>
      <c r="O893" s="224">
        <f t="shared" si="78"/>
        <v>1484</v>
      </c>
      <c r="P893" s="228">
        <f t="shared" si="83"/>
        <v>44530</v>
      </c>
      <c r="Q893" s="228">
        <f t="shared" si="83"/>
        <v>44570</v>
      </c>
      <c r="R893" s="15"/>
    </row>
    <row r="894" spans="14:18" x14ac:dyDescent="0.2">
      <c r="N894" s="223">
        <f t="shared" si="79"/>
        <v>1</v>
      </c>
      <c r="O894" s="224">
        <f t="shared" si="78"/>
        <v>44531</v>
      </c>
      <c r="P894" s="228">
        <f t="shared" si="83"/>
        <v>44531</v>
      </c>
      <c r="Q894" s="228">
        <f t="shared" si="83"/>
        <v>44571</v>
      </c>
      <c r="R894" s="15"/>
    </row>
    <row r="895" spans="14:18" x14ac:dyDescent="0.2">
      <c r="N895" s="223">
        <f t="shared" si="79"/>
        <v>2</v>
      </c>
      <c r="O895" s="224">
        <f t="shared" si="78"/>
        <v>22266</v>
      </c>
      <c r="P895" s="228">
        <f t="shared" si="83"/>
        <v>44532</v>
      </c>
      <c r="Q895" s="228">
        <f t="shared" si="83"/>
        <v>44572</v>
      </c>
      <c r="R895" s="15"/>
    </row>
    <row r="896" spans="14:18" x14ac:dyDescent="0.2">
      <c r="N896" s="223">
        <f t="shared" si="79"/>
        <v>3</v>
      </c>
      <c r="O896" s="224">
        <f t="shared" si="78"/>
        <v>14844</v>
      </c>
      <c r="P896" s="228">
        <f t="shared" si="83"/>
        <v>44533</v>
      </c>
      <c r="Q896" s="228">
        <f t="shared" si="83"/>
        <v>44573</v>
      </c>
      <c r="R896" s="15"/>
    </row>
    <row r="897" spans="14:18" x14ac:dyDescent="0.2">
      <c r="N897" s="223">
        <f t="shared" si="79"/>
        <v>4</v>
      </c>
      <c r="O897" s="224">
        <f t="shared" si="78"/>
        <v>11134</v>
      </c>
      <c r="P897" s="228">
        <f t="shared" si="83"/>
        <v>44534</v>
      </c>
      <c r="Q897" s="228">
        <f t="shared" si="83"/>
        <v>44574</v>
      </c>
      <c r="R897" s="15"/>
    </row>
    <row r="898" spans="14:18" x14ac:dyDescent="0.2">
      <c r="N898" s="223">
        <f t="shared" si="79"/>
        <v>5</v>
      </c>
      <c r="O898" s="224">
        <f t="shared" si="78"/>
        <v>8907</v>
      </c>
      <c r="P898" s="228">
        <f t="shared" si="83"/>
        <v>44535</v>
      </c>
      <c r="Q898" s="228">
        <f t="shared" si="83"/>
        <v>44575</v>
      </c>
      <c r="R898" s="15"/>
    </row>
    <row r="899" spans="14:18" x14ac:dyDescent="0.2">
      <c r="N899" s="223">
        <f t="shared" si="79"/>
        <v>6</v>
      </c>
      <c r="O899" s="224">
        <f t="shared" si="78"/>
        <v>7423</v>
      </c>
      <c r="P899" s="228">
        <f t="shared" si="83"/>
        <v>44536</v>
      </c>
      <c r="Q899" s="228">
        <f t="shared" si="83"/>
        <v>44576</v>
      </c>
      <c r="R899" s="15"/>
    </row>
    <row r="900" spans="14:18" x14ac:dyDescent="0.2">
      <c r="N900" s="223">
        <f t="shared" si="79"/>
        <v>7</v>
      </c>
      <c r="O900" s="224">
        <f t="shared" si="78"/>
        <v>6362</v>
      </c>
      <c r="P900" s="228">
        <f t="shared" si="83"/>
        <v>44537</v>
      </c>
      <c r="Q900" s="228">
        <f t="shared" si="83"/>
        <v>44577</v>
      </c>
      <c r="R900" s="15"/>
    </row>
    <row r="901" spans="14:18" x14ac:dyDescent="0.2">
      <c r="N901" s="223">
        <f t="shared" si="79"/>
        <v>8</v>
      </c>
      <c r="O901" s="224">
        <f t="shared" si="78"/>
        <v>5567</v>
      </c>
      <c r="P901" s="228">
        <f t="shared" si="83"/>
        <v>44538</v>
      </c>
      <c r="Q901" s="228">
        <f t="shared" si="83"/>
        <v>44578</v>
      </c>
      <c r="R901" s="15"/>
    </row>
    <row r="902" spans="14:18" x14ac:dyDescent="0.2">
      <c r="N902" s="223">
        <f t="shared" si="79"/>
        <v>9</v>
      </c>
      <c r="O902" s="224">
        <f t="shared" si="78"/>
        <v>4949</v>
      </c>
      <c r="P902" s="228">
        <f t="shared" si="83"/>
        <v>44539</v>
      </c>
      <c r="Q902" s="228">
        <f t="shared" si="83"/>
        <v>44579</v>
      </c>
      <c r="R902" s="15"/>
    </row>
    <row r="903" spans="14:18" x14ac:dyDescent="0.2">
      <c r="N903" s="223">
        <f t="shared" si="79"/>
        <v>10</v>
      </c>
      <c r="O903" s="224">
        <f t="shared" si="78"/>
        <v>4454</v>
      </c>
      <c r="P903" s="228">
        <f t="shared" si="83"/>
        <v>44540</v>
      </c>
      <c r="Q903" s="228">
        <f t="shared" si="83"/>
        <v>44580</v>
      </c>
      <c r="R903" s="15"/>
    </row>
    <row r="904" spans="14:18" x14ac:dyDescent="0.2">
      <c r="N904" s="223">
        <f t="shared" si="79"/>
        <v>11</v>
      </c>
      <c r="O904" s="224">
        <f t="shared" si="78"/>
        <v>4049</v>
      </c>
      <c r="P904" s="228">
        <f t="shared" si="83"/>
        <v>44541</v>
      </c>
      <c r="Q904" s="228">
        <f t="shared" si="83"/>
        <v>44581</v>
      </c>
      <c r="R904" s="15"/>
    </row>
    <row r="905" spans="14:18" x14ac:dyDescent="0.2">
      <c r="N905" s="223">
        <f t="shared" si="79"/>
        <v>12</v>
      </c>
      <c r="O905" s="224">
        <f t="shared" si="78"/>
        <v>3712</v>
      </c>
      <c r="P905" s="228">
        <f t="shared" si="83"/>
        <v>44542</v>
      </c>
      <c r="Q905" s="228">
        <f t="shared" si="83"/>
        <v>44582</v>
      </c>
      <c r="R905" s="15"/>
    </row>
    <row r="906" spans="14:18" x14ac:dyDescent="0.2">
      <c r="N906" s="223">
        <f t="shared" si="79"/>
        <v>13</v>
      </c>
      <c r="O906" s="224">
        <f t="shared" ref="O906:O969" si="84">ROUND(P906/N906,0)</f>
        <v>3426</v>
      </c>
      <c r="P906" s="228">
        <f t="shared" si="83"/>
        <v>44543</v>
      </c>
      <c r="Q906" s="228">
        <f t="shared" si="83"/>
        <v>44583</v>
      </c>
      <c r="R906" s="15"/>
    </row>
    <row r="907" spans="14:18" x14ac:dyDescent="0.2">
      <c r="N907" s="223">
        <f t="shared" ref="N907:N970" si="85">DAY(P907)</f>
        <v>14</v>
      </c>
      <c r="O907" s="224">
        <f t="shared" si="84"/>
        <v>3182</v>
      </c>
      <c r="P907" s="228">
        <f t="shared" si="83"/>
        <v>44544</v>
      </c>
      <c r="Q907" s="228">
        <f t="shared" si="83"/>
        <v>44584</v>
      </c>
      <c r="R907" s="15"/>
    </row>
    <row r="908" spans="14:18" x14ac:dyDescent="0.2">
      <c r="N908" s="223">
        <f t="shared" si="85"/>
        <v>15</v>
      </c>
      <c r="O908" s="224">
        <f t="shared" si="84"/>
        <v>2970</v>
      </c>
      <c r="P908" s="228">
        <f t="shared" ref="P908:Q923" si="86">P907+1</f>
        <v>44545</v>
      </c>
      <c r="Q908" s="228">
        <f t="shared" si="86"/>
        <v>44585</v>
      </c>
      <c r="R908" s="15"/>
    </row>
    <row r="909" spans="14:18" x14ac:dyDescent="0.2">
      <c r="N909" s="223">
        <f t="shared" si="85"/>
        <v>16</v>
      </c>
      <c r="O909" s="224">
        <f t="shared" si="84"/>
        <v>2784</v>
      </c>
      <c r="P909" s="228">
        <f t="shared" si="86"/>
        <v>44546</v>
      </c>
      <c r="Q909" s="228">
        <f t="shared" si="86"/>
        <v>44586</v>
      </c>
      <c r="R909" s="15"/>
    </row>
    <row r="910" spans="14:18" x14ac:dyDescent="0.2">
      <c r="N910" s="223">
        <f t="shared" si="85"/>
        <v>17</v>
      </c>
      <c r="O910" s="224">
        <f t="shared" si="84"/>
        <v>2620</v>
      </c>
      <c r="P910" s="228">
        <f t="shared" si="86"/>
        <v>44547</v>
      </c>
      <c r="Q910" s="228">
        <f t="shared" si="86"/>
        <v>44587</v>
      </c>
      <c r="R910" s="15"/>
    </row>
    <row r="911" spans="14:18" x14ac:dyDescent="0.2">
      <c r="N911" s="223">
        <f t="shared" si="85"/>
        <v>18</v>
      </c>
      <c r="O911" s="224">
        <f t="shared" si="84"/>
        <v>2475</v>
      </c>
      <c r="P911" s="228">
        <f t="shared" si="86"/>
        <v>44548</v>
      </c>
      <c r="Q911" s="228">
        <f t="shared" si="86"/>
        <v>44588</v>
      </c>
      <c r="R911" s="15"/>
    </row>
    <row r="912" spans="14:18" x14ac:dyDescent="0.2">
      <c r="N912" s="223">
        <f t="shared" si="85"/>
        <v>19</v>
      </c>
      <c r="O912" s="224">
        <f t="shared" si="84"/>
        <v>2345</v>
      </c>
      <c r="P912" s="228">
        <f t="shared" si="86"/>
        <v>44549</v>
      </c>
      <c r="Q912" s="228">
        <f t="shared" si="86"/>
        <v>44589</v>
      </c>
      <c r="R912" s="15"/>
    </row>
    <row r="913" spans="14:18" x14ac:dyDescent="0.2">
      <c r="N913" s="223">
        <f t="shared" si="85"/>
        <v>20</v>
      </c>
      <c r="O913" s="224">
        <f t="shared" si="84"/>
        <v>2228</v>
      </c>
      <c r="P913" s="228">
        <f t="shared" si="86"/>
        <v>44550</v>
      </c>
      <c r="Q913" s="228">
        <f t="shared" si="86"/>
        <v>44590</v>
      </c>
      <c r="R913" s="15"/>
    </row>
    <row r="914" spans="14:18" x14ac:dyDescent="0.2">
      <c r="N914" s="223">
        <f t="shared" si="85"/>
        <v>21</v>
      </c>
      <c r="O914" s="224">
        <f t="shared" si="84"/>
        <v>2121</v>
      </c>
      <c r="P914" s="228">
        <f t="shared" si="86"/>
        <v>44551</v>
      </c>
      <c r="Q914" s="228">
        <f t="shared" si="86"/>
        <v>44591</v>
      </c>
      <c r="R914" s="15"/>
    </row>
    <row r="915" spans="14:18" x14ac:dyDescent="0.2">
      <c r="N915" s="223">
        <f t="shared" si="85"/>
        <v>22</v>
      </c>
      <c r="O915" s="224">
        <f t="shared" si="84"/>
        <v>2025</v>
      </c>
      <c r="P915" s="228">
        <f t="shared" si="86"/>
        <v>44552</v>
      </c>
      <c r="Q915" s="228">
        <f t="shared" si="86"/>
        <v>44592</v>
      </c>
      <c r="R915" s="15"/>
    </row>
    <row r="916" spans="14:18" x14ac:dyDescent="0.2">
      <c r="N916" s="223">
        <f t="shared" si="85"/>
        <v>23</v>
      </c>
      <c r="O916" s="224">
        <f t="shared" si="84"/>
        <v>1937</v>
      </c>
      <c r="P916" s="228">
        <f t="shared" si="86"/>
        <v>44553</v>
      </c>
      <c r="Q916" s="228">
        <f t="shared" si="86"/>
        <v>44593</v>
      </c>
      <c r="R916" s="15"/>
    </row>
    <row r="917" spans="14:18" x14ac:dyDescent="0.2">
      <c r="N917" s="223">
        <f t="shared" si="85"/>
        <v>24</v>
      </c>
      <c r="O917" s="224">
        <f t="shared" si="84"/>
        <v>1856</v>
      </c>
      <c r="P917" s="228">
        <f t="shared" si="86"/>
        <v>44554</v>
      </c>
      <c r="Q917" s="228">
        <f t="shared" si="86"/>
        <v>44594</v>
      </c>
      <c r="R917" s="15"/>
    </row>
    <row r="918" spans="14:18" x14ac:dyDescent="0.2">
      <c r="N918" s="223">
        <f t="shared" si="85"/>
        <v>25</v>
      </c>
      <c r="O918" s="224">
        <f t="shared" si="84"/>
        <v>1782</v>
      </c>
      <c r="P918" s="228">
        <f t="shared" si="86"/>
        <v>44555</v>
      </c>
      <c r="Q918" s="228">
        <f t="shared" si="86"/>
        <v>44595</v>
      </c>
      <c r="R918" s="15"/>
    </row>
    <row r="919" spans="14:18" x14ac:dyDescent="0.2">
      <c r="N919" s="223">
        <f t="shared" si="85"/>
        <v>26</v>
      </c>
      <c r="O919" s="224">
        <f t="shared" si="84"/>
        <v>1714</v>
      </c>
      <c r="P919" s="228">
        <f t="shared" si="86"/>
        <v>44556</v>
      </c>
      <c r="Q919" s="228">
        <f t="shared" si="86"/>
        <v>44596</v>
      </c>
      <c r="R919" s="15"/>
    </row>
    <row r="920" spans="14:18" x14ac:dyDescent="0.2">
      <c r="N920" s="223">
        <f t="shared" si="85"/>
        <v>27</v>
      </c>
      <c r="O920" s="224">
        <f t="shared" si="84"/>
        <v>1650</v>
      </c>
      <c r="P920" s="228">
        <f t="shared" si="86"/>
        <v>44557</v>
      </c>
      <c r="Q920" s="228">
        <f t="shared" si="86"/>
        <v>44597</v>
      </c>
      <c r="R920" s="15"/>
    </row>
    <row r="921" spans="14:18" x14ac:dyDescent="0.2">
      <c r="N921" s="223">
        <f t="shared" si="85"/>
        <v>28</v>
      </c>
      <c r="O921" s="224">
        <f t="shared" si="84"/>
        <v>1591</v>
      </c>
      <c r="P921" s="228">
        <f t="shared" si="86"/>
        <v>44558</v>
      </c>
      <c r="Q921" s="228">
        <f t="shared" si="86"/>
        <v>44598</v>
      </c>
      <c r="R921" s="15"/>
    </row>
    <row r="922" spans="14:18" x14ac:dyDescent="0.2">
      <c r="N922" s="223">
        <f t="shared" si="85"/>
        <v>29</v>
      </c>
      <c r="O922" s="224">
        <f t="shared" si="84"/>
        <v>1537</v>
      </c>
      <c r="P922" s="228">
        <f t="shared" si="86"/>
        <v>44559</v>
      </c>
      <c r="Q922" s="228">
        <f t="shared" si="86"/>
        <v>44599</v>
      </c>
      <c r="R922" s="15"/>
    </row>
    <row r="923" spans="14:18" x14ac:dyDescent="0.2">
      <c r="N923" s="223">
        <f t="shared" si="85"/>
        <v>30</v>
      </c>
      <c r="O923" s="224">
        <f t="shared" si="84"/>
        <v>1485</v>
      </c>
      <c r="P923" s="228">
        <f t="shared" si="86"/>
        <v>44560</v>
      </c>
      <c r="Q923" s="228">
        <f t="shared" si="86"/>
        <v>44600</v>
      </c>
      <c r="R923" s="15"/>
    </row>
    <row r="924" spans="14:18" x14ac:dyDescent="0.2">
      <c r="N924" s="223">
        <f t="shared" si="85"/>
        <v>31</v>
      </c>
      <c r="O924" s="224">
        <f t="shared" si="84"/>
        <v>1437</v>
      </c>
      <c r="P924" s="228">
        <f t="shared" ref="P924:Q939" si="87">P923+1</f>
        <v>44561</v>
      </c>
      <c r="Q924" s="228">
        <f t="shared" si="87"/>
        <v>44601</v>
      </c>
      <c r="R924" s="15"/>
    </row>
    <row r="925" spans="14:18" x14ac:dyDescent="0.2">
      <c r="N925" s="223">
        <f t="shared" si="85"/>
        <v>1</v>
      </c>
      <c r="O925" s="224">
        <f t="shared" si="84"/>
        <v>44562</v>
      </c>
      <c r="P925" s="228">
        <f t="shared" si="87"/>
        <v>44562</v>
      </c>
      <c r="Q925" s="228">
        <f t="shared" si="87"/>
        <v>44602</v>
      </c>
      <c r="R925" s="15"/>
    </row>
    <row r="926" spans="14:18" x14ac:dyDescent="0.2">
      <c r="N926" s="223">
        <f t="shared" si="85"/>
        <v>2</v>
      </c>
      <c r="O926" s="224">
        <f t="shared" si="84"/>
        <v>22282</v>
      </c>
      <c r="P926" s="228">
        <f t="shared" si="87"/>
        <v>44563</v>
      </c>
      <c r="Q926" s="228">
        <f t="shared" si="87"/>
        <v>44603</v>
      </c>
      <c r="R926" s="15"/>
    </row>
    <row r="927" spans="14:18" x14ac:dyDescent="0.2">
      <c r="N927" s="223">
        <f t="shared" si="85"/>
        <v>3</v>
      </c>
      <c r="O927" s="224">
        <f t="shared" si="84"/>
        <v>14855</v>
      </c>
      <c r="P927" s="228">
        <f t="shared" si="87"/>
        <v>44564</v>
      </c>
      <c r="Q927" s="228">
        <f t="shared" si="87"/>
        <v>44604</v>
      </c>
      <c r="R927" s="15"/>
    </row>
    <row r="928" spans="14:18" x14ac:dyDescent="0.2">
      <c r="N928" s="223">
        <f t="shared" si="85"/>
        <v>4</v>
      </c>
      <c r="O928" s="224">
        <f t="shared" si="84"/>
        <v>11141</v>
      </c>
      <c r="P928" s="228">
        <f t="shared" si="87"/>
        <v>44565</v>
      </c>
      <c r="Q928" s="228">
        <f t="shared" si="87"/>
        <v>44605</v>
      </c>
      <c r="R928" s="15"/>
    </row>
    <row r="929" spans="14:18" x14ac:dyDescent="0.2">
      <c r="N929" s="223">
        <f t="shared" si="85"/>
        <v>5</v>
      </c>
      <c r="O929" s="224">
        <f t="shared" si="84"/>
        <v>8913</v>
      </c>
      <c r="P929" s="228">
        <f t="shared" si="87"/>
        <v>44566</v>
      </c>
      <c r="Q929" s="228">
        <f t="shared" si="87"/>
        <v>44606</v>
      </c>
      <c r="R929" s="15"/>
    </row>
    <row r="930" spans="14:18" x14ac:dyDescent="0.2">
      <c r="N930" s="223">
        <f t="shared" si="85"/>
        <v>6</v>
      </c>
      <c r="O930" s="224">
        <f t="shared" si="84"/>
        <v>7428</v>
      </c>
      <c r="P930" s="228">
        <f t="shared" si="87"/>
        <v>44567</v>
      </c>
      <c r="Q930" s="228">
        <f t="shared" si="87"/>
        <v>44607</v>
      </c>
      <c r="R930" s="15"/>
    </row>
    <row r="931" spans="14:18" x14ac:dyDescent="0.2">
      <c r="N931" s="223">
        <f t="shared" si="85"/>
        <v>7</v>
      </c>
      <c r="O931" s="224">
        <f t="shared" si="84"/>
        <v>6367</v>
      </c>
      <c r="P931" s="228">
        <f t="shared" si="87"/>
        <v>44568</v>
      </c>
      <c r="Q931" s="228">
        <f t="shared" si="87"/>
        <v>44608</v>
      </c>
      <c r="R931" s="15"/>
    </row>
    <row r="932" spans="14:18" x14ac:dyDescent="0.2">
      <c r="N932" s="223">
        <f t="shared" si="85"/>
        <v>8</v>
      </c>
      <c r="O932" s="224">
        <f t="shared" si="84"/>
        <v>5571</v>
      </c>
      <c r="P932" s="228">
        <f t="shared" si="87"/>
        <v>44569</v>
      </c>
      <c r="Q932" s="228">
        <f t="shared" si="87"/>
        <v>44609</v>
      </c>
      <c r="R932" s="15"/>
    </row>
    <row r="933" spans="14:18" x14ac:dyDescent="0.2">
      <c r="N933" s="223">
        <f t="shared" si="85"/>
        <v>9</v>
      </c>
      <c r="O933" s="224">
        <f t="shared" si="84"/>
        <v>4952</v>
      </c>
      <c r="P933" s="228">
        <f t="shared" si="87"/>
        <v>44570</v>
      </c>
      <c r="Q933" s="228">
        <f t="shared" si="87"/>
        <v>44610</v>
      </c>
      <c r="R933" s="15"/>
    </row>
    <row r="934" spans="14:18" x14ac:dyDescent="0.2">
      <c r="N934" s="223">
        <f t="shared" si="85"/>
        <v>10</v>
      </c>
      <c r="O934" s="224">
        <f t="shared" si="84"/>
        <v>4457</v>
      </c>
      <c r="P934" s="228">
        <f t="shared" si="87"/>
        <v>44571</v>
      </c>
      <c r="Q934" s="228">
        <f t="shared" si="87"/>
        <v>44611</v>
      </c>
      <c r="R934" s="15"/>
    </row>
    <row r="935" spans="14:18" x14ac:dyDescent="0.2">
      <c r="N935" s="223">
        <f t="shared" si="85"/>
        <v>11</v>
      </c>
      <c r="O935" s="224">
        <f t="shared" si="84"/>
        <v>4052</v>
      </c>
      <c r="P935" s="228">
        <f t="shared" si="87"/>
        <v>44572</v>
      </c>
      <c r="Q935" s="228">
        <f t="shared" si="87"/>
        <v>44612</v>
      </c>
      <c r="R935" s="15"/>
    </row>
    <row r="936" spans="14:18" x14ac:dyDescent="0.2">
      <c r="N936" s="223">
        <f t="shared" si="85"/>
        <v>12</v>
      </c>
      <c r="O936" s="224">
        <f t="shared" si="84"/>
        <v>3714</v>
      </c>
      <c r="P936" s="228">
        <f t="shared" si="87"/>
        <v>44573</v>
      </c>
      <c r="Q936" s="228">
        <f t="shared" si="87"/>
        <v>44613</v>
      </c>
      <c r="R936" s="15"/>
    </row>
    <row r="937" spans="14:18" x14ac:dyDescent="0.2">
      <c r="N937" s="223">
        <f t="shared" si="85"/>
        <v>13</v>
      </c>
      <c r="O937" s="224">
        <f t="shared" si="84"/>
        <v>3429</v>
      </c>
      <c r="P937" s="228">
        <f t="shared" si="87"/>
        <v>44574</v>
      </c>
      <c r="Q937" s="228">
        <f t="shared" si="87"/>
        <v>44614</v>
      </c>
      <c r="R937" s="15"/>
    </row>
    <row r="938" spans="14:18" x14ac:dyDescent="0.2">
      <c r="N938" s="223">
        <f t="shared" si="85"/>
        <v>14</v>
      </c>
      <c r="O938" s="224">
        <f t="shared" si="84"/>
        <v>3184</v>
      </c>
      <c r="P938" s="228">
        <f t="shared" si="87"/>
        <v>44575</v>
      </c>
      <c r="Q938" s="228">
        <f t="shared" si="87"/>
        <v>44615</v>
      </c>
      <c r="R938" s="15"/>
    </row>
    <row r="939" spans="14:18" x14ac:dyDescent="0.2">
      <c r="N939" s="223">
        <f t="shared" si="85"/>
        <v>15</v>
      </c>
      <c r="O939" s="224">
        <f t="shared" si="84"/>
        <v>2972</v>
      </c>
      <c r="P939" s="228">
        <f t="shared" si="87"/>
        <v>44576</v>
      </c>
      <c r="Q939" s="228">
        <f t="shared" si="87"/>
        <v>44616</v>
      </c>
      <c r="R939" s="15"/>
    </row>
    <row r="940" spans="14:18" x14ac:dyDescent="0.2">
      <c r="N940" s="223">
        <f t="shared" si="85"/>
        <v>16</v>
      </c>
      <c r="O940" s="224">
        <f t="shared" si="84"/>
        <v>2786</v>
      </c>
      <c r="P940" s="228">
        <f t="shared" ref="P940:Q955" si="88">P939+1</f>
        <v>44577</v>
      </c>
      <c r="Q940" s="228">
        <f t="shared" si="88"/>
        <v>44617</v>
      </c>
      <c r="R940" s="15"/>
    </row>
    <row r="941" spans="14:18" x14ac:dyDescent="0.2">
      <c r="N941" s="223">
        <f t="shared" si="85"/>
        <v>17</v>
      </c>
      <c r="O941" s="224">
        <f t="shared" si="84"/>
        <v>2622</v>
      </c>
      <c r="P941" s="228">
        <f t="shared" si="88"/>
        <v>44578</v>
      </c>
      <c r="Q941" s="228">
        <f t="shared" si="88"/>
        <v>44618</v>
      </c>
      <c r="R941" s="15"/>
    </row>
    <row r="942" spans="14:18" x14ac:dyDescent="0.2">
      <c r="N942" s="223">
        <f t="shared" si="85"/>
        <v>18</v>
      </c>
      <c r="O942" s="224">
        <f t="shared" si="84"/>
        <v>2477</v>
      </c>
      <c r="P942" s="228">
        <f t="shared" si="88"/>
        <v>44579</v>
      </c>
      <c r="Q942" s="228">
        <f t="shared" si="88"/>
        <v>44619</v>
      </c>
      <c r="R942" s="15"/>
    </row>
    <row r="943" spans="14:18" x14ac:dyDescent="0.2">
      <c r="N943" s="223">
        <f t="shared" si="85"/>
        <v>19</v>
      </c>
      <c r="O943" s="224">
        <f t="shared" si="84"/>
        <v>2346</v>
      </c>
      <c r="P943" s="228">
        <f t="shared" si="88"/>
        <v>44580</v>
      </c>
      <c r="Q943" s="228">
        <f t="shared" si="88"/>
        <v>44620</v>
      </c>
      <c r="R943" s="15"/>
    </row>
    <row r="944" spans="14:18" x14ac:dyDescent="0.2">
      <c r="N944" s="223">
        <f t="shared" si="85"/>
        <v>20</v>
      </c>
      <c r="O944" s="224">
        <f t="shared" si="84"/>
        <v>2229</v>
      </c>
      <c r="P944" s="228">
        <f t="shared" si="88"/>
        <v>44581</v>
      </c>
      <c r="Q944" s="228">
        <f t="shared" si="88"/>
        <v>44621</v>
      </c>
      <c r="R944" s="15"/>
    </row>
    <row r="945" spans="14:18" x14ac:dyDescent="0.2">
      <c r="N945" s="223">
        <f t="shared" si="85"/>
        <v>21</v>
      </c>
      <c r="O945" s="224">
        <f t="shared" si="84"/>
        <v>2123</v>
      </c>
      <c r="P945" s="228">
        <f t="shared" si="88"/>
        <v>44582</v>
      </c>
      <c r="Q945" s="228">
        <f t="shared" si="88"/>
        <v>44622</v>
      </c>
      <c r="R945" s="15"/>
    </row>
    <row r="946" spans="14:18" x14ac:dyDescent="0.2">
      <c r="N946" s="223">
        <f t="shared" si="85"/>
        <v>22</v>
      </c>
      <c r="O946" s="224">
        <f t="shared" si="84"/>
        <v>2027</v>
      </c>
      <c r="P946" s="228">
        <f t="shared" si="88"/>
        <v>44583</v>
      </c>
      <c r="Q946" s="228">
        <f t="shared" si="88"/>
        <v>44623</v>
      </c>
      <c r="R946" s="15"/>
    </row>
    <row r="947" spans="14:18" x14ac:dyDescent="0.2">
      <c r="N947" s="223">
        <f t="shared" si="85"/>
        <v>23</v>
      </c>
      <c r="O947" s="224">
        <f t="shared" si="84"/>
        <v>1938</v>
      </c>
      <c r="P947" s="228">
        <f t="shared" si="88"/>
        <v>44584</v>
      </c>
      <c r="Q947" s="228">
        <f t="shared" si="88"/>
        <v>44624</v>
      </c>
      <c r="R947" s="15"/>
    </row>
    <row r="948" spans="14:18" x14ac:dyDescent="0.2">
      <c r="N948" s="223">
        <f t="shared" si="85"/>
        <v>24</v>
      </c>
      <c r="O948" s="224">
        <f t="shared" si="84"/>
        <v>1858</v>
      </c>
      <c r="P948" s="228">
        <f t="shared" si="88"/>
        <v>44585</v>
      </c>
      <c r="Q948" s="228">
        <f t="shared" si="88"/>
        <v>44625</v>
      </c>
      <c r="R948" s="15"/>
    </row>
    <row r="949" spans="14:18" x14ac:dyDescent="0.2">
      <c r="N949" s="223">
        <f t="shared" si="85"/>
        <v>25</v>
      </c>
      <c r="O949" s="224">
        <f t="shared" si="84"/>
        <v>1783</v>
      </c>
      <c r="P949" s="228">
        <f t="shared" si="88"/>
        <v>44586</v>
      </c>
      <c r="Q949" s="228">
        <f t="shared" si="88"/>
        <v>44626</v>
      </c>
      <c r="R949" s="15"/>
    </row>
    <row r="950" spans="14:18" x14ac:dyDescent="0.2">
      <c r="N950" s="223">
        <f t="shared" si="85"/>
        <v>26</v>
      </c>
      <c r="O950" s="224">
        <f t="shared" si="84"/>
        <v>1715</v>
      </c>
      <c r="P950" s="228">
        <f t="shared" si="88"/>
        <v>44587</v>
      </c>
      <c r="Q950" s="228">
        <f t="shared" si="88"/>
        <v>44627</v>
      </c>
      <c r="R950" s="15"/>
    </row>
    <row r="951" spans="14:18" x14ac:dyDescent="0.2">
      <c r="N951" s="223">
        <f t="shared" si="85"/>
        <v>27</v>
      </c>
      <c r="O951" s="224">
        <f t="shared" si="84"/>
        <v>1651</v>
      </c>
      <c r="P951" s="228">
        <f t="shared" si="88"/>
        <v>44588</v>
      </c>
      <c r="Q951" s="228">
        <f t="shared" si="88"/>
        <v>44628</v>
      </c>
      <c r="R951" s="15"/>
    </row>
    <row r="952" spans="14:18" x14ac:dyDescent="0.2">
      <c r="N952" s="223">
        <f t="shared" si="85"/>
        <v>28</v>
      </c>
      <c r="O952" s="224">
        <f t="shared" si="84"/>
        <v>1592</v>
      </c>
      <c r="P952" s="228">
        <f t="shared" si="88"/>
        <v>44589</v>
      </c>
      <c r="Q952" s="228">
        <f t="shared" si="88"/>
        <v>44629</v>
      </c>
      <c r="R952" s="15"/>
    </row>
    <row r="953" spans="14:18" x14ac:dyDescent="0.2">
      <c r="N953" s="223">
        <f t="shared" si="85"/>
        <v>29</v>
      </c>
      <c r="O953" s="224">
        <f t="shared" si="84"/>
        <v>1538</v>
      </c>
      <c r="P953" s="228">
        <f t="shared" si="88"/>
        <v>44590</v>
      </c>
      <c r="Q953" s="228">
        <f t="shared" si="88"/>
        <v>44630</v>
      </c>
      <c r="R953" s="15"/>
    </row>
    <row r="954" spans="14:18" x14ac:dyDescent="0.2">
      <c r="N954" s="223">
        <f t="shared" si="85"/>
        <v>30</v>
      </c>
      <c r="O954" s="224">
        <f t="shared" si="84"/>
        <v>1486</v>
      </c>
      <c r="P954" s="228">
        <f t="shared" si="88"/>
        <v>44591</v>
      </c>
      <c r="Q954" s="228">
        <f t="shared" si="88"/>
        <v>44631</v>
      </c>
      <c r="R954" s="15"/>
    </row>
    <row r="955" spans="14:18" x14ac:dyDescent="0.2">
      <c r="N955" s="223">
        <f t="shared" si="85"/>
        <v>31</v>
      </c>
      <c r="O955" s="224">
        <f t="shared" si="84"/>
        <v>1438</v>
      </c>
      <c r="P955" s="228">
        <f t="shared" si="88"/>
        <v>44592</v>
      </c>
      <c r="Q955" s="228">
        <f t="shared" si="88"/>
        <v>44632</v>
      </c>
      <c r="R955" s="15"/>
    </row>
    <row r="956" spans="14:18" x14ac:dyDescent="0.2">
      <c r="N956" s="223">
        <f t="shared" si="85"/>
        <v>1</v>
      </c>
      <c r="O956" s="224">
        <f t="shared" si="84"/>
        <v>44593</v>
      </c>
      <c r="P956" s="228">
        <f t="shared" ref="P956:Q971" si="89">P955+1</f>
        <v>44593</v>
      </c>
      <c r="Q956" s="228">
        <f t="shared" si="89"/>
        <v>44633</v>
      </c>
      <c r="R956" s="15"/>
    </row>
    <row r="957" spans="14:18" x14ac:dyDescent="0.2">
      <c r="N957" s="223">
        <f t="shared" si="85"/>
        <v>2</v>
      </c>
      <c r="O957" s="224">
        <f t="shared" si="84"/>
        <v>22297</v>
      </c>
      <c r="P957" s="228">
        <f t="shared" si="89"/>
        <v>44594</v>
      </c>
      <c r="Q957" s="228">
        <f t="shared" si="89"/>
        <v>44634</v>
      </c>
      <c r="R957" s="15"/>
    </row>
    <row r="958" spans="14:18" x14ac:dyDescent="0.2">
      <c r="N958" s="223">
        <f t="shared" si="85"/>
        <v>3</v>
      </c>
      <c r="O958" s="224">
        <f t="shared" si="84"/>
        <v>14865</v>
      </c>
      <c r="P958" s="228">
        <f t="shared" si="89"/>
        <v>44595</v>
      </c>
      <c r="Q958" s="228">
        <f t="shared" si="89"/>
        <v>44635</v>
      </c>
      <c r="R958" s="15"/>
    </row>
    <row r="959" spans="14:18" x14ac:dyDescent="0.2">
      <c r="N959" s="223">
        <f t="shared" si="85"/>
        <v>4</v>
      </c>
      <c r="O959" s="224">
        <f t="shared" si="84"/>
        <v>11149</v>
      </c>
      <c r="P959" s="228">
        <f t="shared" si="89"/>
        <v>44596</v>
      </c>
      <c r="Q959" s="228">
        <f t="shared" si="89"/>
        <v>44636</v>
      </c>
      <c r="R959" s="15"/>
    </row>
    <row r="960" spans="14:18" x14ac:dyDescent="0.2">
      <c r="N960" s="223">
        <f t="shared" si="85"/>
        <v>5</v>
      </c>
      <c r="O960" s="224">
        <f t="shared" si="84"/>
        <v>8919</v>
      </c>
      <c r="P960" s="228">
        <f t="shared" si="89"/>
        <v>44597</v>
      </c>
      <c r="Q960" s="228">
        <f t="shared" si="89"/>
        <v>44637</v>
      </c>
      <c r="R960" s="15"/>
    </row>
    <row r="961" spans="14:18" x14ac:dyDescent="0.2">
      <c r="N961" s="223">
        <f t="shared" si="85"/>
        <v>6</v>
      </c>
      <c r="O961" s="224">
        <f t="shared" si="84"/>
        <v>7433</v>
      </c>
      <c r="P961" s="228">
        <f t="shared" si="89"/>
        <v>44598</v>
      </c>
      <c r="Q961" s="228">
        <f t="shared" si="89"/>
        <v>44638</v>
      </c>
      <c r="R961" s="15"/>
    </row>
    <row r="962" spans="14:18" x14ac:dyDescent="0.2">
      <c r="N962" s="223">
        <f t="shared" si="85"/>
        <v>7</v>
      </c>
      <c r="O962" s="224">
        <f t="shared" si="84"/>
        <v>6371</v>
      </c>
      <c r="P962" s="228">
        <f t="shared" si="89"/>
        <v>44599</v>
      </c>
      <c r="Q962" s="228">
        <f t="shared" si="89"/>
        <v>44639</v>
      </c>
      <c r="R962" s="15"/>
    </row>
    <row r="963" spans="14:18" x14ac:dyDescent="0.2">
      <c r="N963" s="223">
        <f t="shared" si="85"/>
        <v>8</v>
      </c>
      <c r="O963" s="224">
        <f t="shared" si="84"/>
        <v>5575</v>
      </c>
      <c r="P963" s="228">
        <f t="shared" si="89"/>
        <v>44600</v>
      </c>
      <c r="Q963" s="228">
        <f t="shared" si="89"/>
        <v>44640</v>
      </c>
      <c r="R963" s="15"/>
    </row>
    <row r="964" spans="14:18" x14ac:dyDescent="0.2">
      <c r="N964" s="223">
        <f t="shared" si="85"/>
        <v>9</v>
      </c>
      <c r="O964" s="224">
        <f t="shared" si="84"/>
        <v>4956</v>
      </c>
      <c r="P964" s="228">
        <f t="shared" si="89"/>
        <v>44601</v>
      </c>
      <c r="Q964" s="228">
        <f t="shared" si="89"/>
        <v>44641</v>
      </c>
      <c r="R964" s="15"/>
    </row>
    <row r="965" spans="14:18" x14ac:dyDescent="0.2">
      <c r="N965" s="223">
        <f t="shared" si="85"/>
        <v>10</v>
      </c>
      <c r="O965" s="224">
        <f t="shared" si="84"/>
        <v>4460</v>
      </c>
      <c r="P965" s="228">
        <f t="shared" si="89"/>
        <v>44602</v>
      </c>
      <c r="Q965" s="228">
        <f t="shared" si="89"/>
        <v>44642</v>
      </c>
      <c r="R965" s="15"/>
    </row>
    <row r="966" spans="14:18" x14ac:dyDescent="0.2">
      <c r="N966" s="223">
        <f t="shared" si="85"/>
        <v>11</v>
      </c>
      <c r="O966" s="224">
        <f t="shared" si="84"/>
        <v>4055</v>
      </c>
      <c r="P966" s="228">
        <f t="shared" si="89"/>
        <v>44603</v>
      </c>
      <c r="Q966" s="228">
        <f t="shared" si="89"/>
        <v>44643</v>
      </c>
      <c r="R966" s="15"/>
    </row>
    <row r="967" spans="14:18" x14ac:dyDescent="0.2">
      <c r="N967" s="223">
        <f t="shared" si="85"/>
        <v>12</v>
      </c>
      <c r="O967" s="224">
        <f t="shared" si="84"/>
        <v>3717</v>
      </c>
      <c r="P967" s="228">
        <f t="shared" si="89"/>
        <v>44604</v>
      </c>
      <c r="Q967" s="228">
        <f t="shared" si="89"/>
        <v>44644</v>
      </c>
      <c r="R967" s="15"/>
    </row>
    <row r="968" spans="14:18" x14ac:dyDescent="0.2">
      <c r="N968" s="223">
        <f t="shared" si="85"/>
        <v>13</v>
      </c>
      <c r="O968" s="224">
        <f t="shared" si="84"/>
        <v>3431</v>
      </c>
      <c r="P968" s="228">
        <f t="shared" si="89"/>
        <v>44605</v>
      </c>
      <c r="Q968" s="228">
        <f t="shared" si="89"/>
        <v>44645</v>
      </c>
      <c r="R968" s="15"/>
    </row>
    <row r="969" spans="14:18" x14ac:dyDescent="0.2">
      <c r="N969" s="223">
        <f t="shared" si="85"/>
        <v>14</v>
      </c>
      <c r="O969" s="224">
        <f t="shared" si="84"/>
        <v>3186</v>
      </c>
      <c r="P969" s="228">
        <f t="shared" si="89"/>
        <v>44606</v>
      </c>
      <c r="Q969" s="228">
        <f t="shared" si="89"/>
        <v>44646</v>
      </c>
      <c r="R969" s="15"/>
    </row>
    <row r="970" spans="14:18" x14ac:dyDescent="0.2">
      <c r="N970" s="223">
        <f t="shared" si="85"/>
        <v>15</v>
      </c>
      <c r="O970" s="224">
        <f t="shared" ref="O970:O1033" si="90">ROUND(P970/N970,0)</f>
        <v>2974</v>
      </c>
      <c r="P970" s="228">
        <f t="shared" si="89"/>
        <v>44607</v>
      </c>
      <c r="Q970" s="228">
        <f t="shared" si="89"/>
        <v>44647</v>
      </c>
      <c r="R970" s="15"/>
    </row>
    <row r="971" spans="14:18" x14ac:dyDescent="0.2">
      <c r="N971" s="223">
        <f t="shared" ref="N971:N1034" si="91">DAY(P971)</f>
        <v>16</v>
      </c>
      <c r="O971" s="224">
        <f t="shared" si="90"/>
        <v>2788</v>
      </c>
      <c r="P971" s="228">
        <f t="shared" si="89"/>
        <v>44608</v>
      </c>
      <c r="Q971" s="228">
        <f t="shared" si="89"/>
        <v>44648</v>
      </c>
      <c r="R971" s="15"/>
    </row>
    <row r="972" spans="14:18" x14ac:dyDescent="0.2">
      <c r="N972" s="223">
        <f t="shared" si="91"/>
        <v>17</v>
      </c>
      <c r="O972" s="224">
        <f t="shared" si="90"/>
        <v>2624</v>
      </c>
      <c r="P972" s="228">
        <f t="shared" ref="P972:Q987" si="92">P971+1</f>
        <v>44609</v>
      </c>
      <c r="Q972" s="228">
        <f t="shared" si="92"/>
        <v>44649</v>
      </c>
      <c r="R972" s="15"/>
    </row>
    <row r="973" spans="14:18" x14ac:dyDescent="0.2">
      <c r="N973" s="223">
        <f t="shared" si="91"/>
        <v>18</v>
      </c>
      <c r="O973" s="224">
        <f t="shared" si="90"/>
        <v>2478</v>
      </c>
      <c r="P973" s="228">
        <f t="shared" si="92"/>
        <v>44610</v>
      </c>
      <c r="Q973" s="228">
        <f t="shared" si="92"/>
        <v>44650</v>
      </c>
      <c r="R973" s="15"/>
    </row>
    <row r="974" spans="14:18" x14ac:dyDescent="0.2">
      <c r="N974" s="223">
        <f t="shared" si="91"/>
        <v>19</v>
      </c>
      <c r="O974" s="224">
        <f t="shared" si="90"/>
        <v>2348</v>
      </c>
      <c r="P974" s="228">
        <f t="shared" si="92"/>
        <v>44611</v>
      </c>
      <c r="Q974" s="228">
        <f t="shared" si="92"/>
        <v>44651</v>
      </c>
      <c r="R974" s="15"/>
    </row>
    <row r="975" spans="14:18" x14ac:dyDescent="0.2">
      <c r="N975" s="223">
        <f t="shared" si="91"/>
        <v>20</v>
      </c>
      <c r="O975" s="224">
        <f t="shared" si="90"/>
        <v>2231</v>
      </c>
      <c r="P975" s="228">
        <f t="shared" si="92"/>
        <v>44612</v>
      </c>
      <c r="Q975" s="228">
        <f t="shared" si="92"/>
        <v>44652</v>
      </c>
      <c r="R975" s="15"/>
    </row>
    <row r="976" spans="14:18" x14ac:dyDescent="0.2">
      <c r="N976" s="223">
        <f t="shared" si="91"/>
        <v>21</v>
      </c>
      <c r="O976" s="224">
        <f t="shared" si="90"/>
        <v>2124</v>
      </c>
      <c r="P976" s="228">
        <f t="shared" si="92"/>
        <v>44613</v>
      </c>
      <c r="Q976" s="228">
        <f t="shared" si="92"/>
        <v>44653</v>
      </c>
      <c r="R976" s="15"/>
    </row>
    <row r="977" spans="14:18" x14ac:dyDescent="0.2">
      <c r="N977" s="223">
        <f t="shared" si="91"/>
        <v>22</v>
      </c>
      <c r="O977" s="224">
        <f t="shared" si="90"/>
        <v>2028</v>
      </c>
      <c r="P977" s="228">
        <f t="shared" si="92"/>
        <v>44614</v>
      </c>
      <c r="Q977" s="228">
        <f t="shared" si="92"/>
        <v>44654</v>
      </c>
      <c r="R977" s="15"/>
    </row>
    <row r="978" spans="14:18" x14ac:dyDescent="0.2">
      <c r="N978" s="223">
        <f t="shared" si="91"/>
        <v>23</v>
      </c>
      <c r="O978" s="224">
        <f t="shared" si="90"/>
        <v>1940</v>
      </c>
      <c r="P978" s="228">
        <f t="shared" si="92"/>
        <v>44615</v>
      </c>
      <c r="Q978" s="228">
        <f t="shared" si="92"/>
        <v>44655</v>
      </c>
      <c r="R978" s="15"/>
    </row>
    <row r="979" spans="14:18" x14ac:dyDescent="0.2">
      <c r="N979" s="223">
        <f t="shared" si="91"/>
        <v>24</v>
      </c>
      <c r="O979" s="224">
        <f t="shared" si="90"/>
        <v>1859</v>
      </c>
      <c r="P979" s="228">
        <f t="shared" si="92"/>
        <v>44616</v>
      </c>
      <c r="Q979" s="228">
        <f t="shared" si="92"/>
        <v>44656</v>
      </c>
      <c r="R979" s="15"/>
    </row>
    <row r="980" spans="14:18" x14ac:dyDescent="0.2">
      <c r="N980" s="223">
        <f t="shared" si="91"/>
        <v>25</v>
      </c>
      <c r="O980" s="224">
        <f t="shared" si="90"/>
        <v>1785</v>
      </c>
      <c r="P980" s="228">
        <f t="shared" si="92"/>
        <v>44617</v>
      </c>
      <c r="Q980" s="228">
        <f t="shared" si="92"/>
        <v>44657</v>
      </c>
      <c r="R980" s="15"/>
    </row>
    <row r="981" spans="14:18" x14ac:dyDescent="0.2">
      <c r="N981" s="223">
        <f t="shared" si="91"/>
        <v>26</v>
      </c>
      <c r="O981" s="224">
        <f t="shared" si="90"/>
        <v>1716</v>
      </c>
      <c r="P981" s="228">
        <f t="shared" si="92"/>
        <v>44618</v>
      </c>
      <c r="Q981" s="228">
        <f t="shared" si="92"/>
        <v>44658</v>
      </c>
      <c r="R981" s="15"/>
    </row>
    <row r="982" spans="14:18" x14ac:dyDescent="0.2">
      <c r="N982" s="223">
        <f t="shared" si="91"/>
        <v>27</v>
      </c>
      <c r="O982" s="224">
        <f t="shared" si="90"/>
        <v>1653</v>
      </c>
      <c r="P982" s="228">
        <f t="shared" si="92"/>
        <v>44619</v>
      </c>
      <c r="Q982" s="228">
        <f t="shared" si="92"/>
        <v>44659</v>
      </c>
      <c r="R982" s="15"/>
    </row>
    <row r="983" spans="14:18" x14ac:dyDescent="0.2">
      <c r="N983" s="223">
        <f t="shared" si="91"/>
        <v>28</v>
      </c>
      <c r="O983" s="224">
        <f t="shared" si="90"/>
        <v>1594</v>
      </c>
      <c r="P983" s="228">
        <f t="shared" si="92"/>
        <v>44620</v>
      </c>
      <c r="Q983" s="228">
        <f t="shared" si="92"/>
        <v>44660</v>
      </c>
      <c r="R983" s="15"/>
    </row>
    <row r="984" spans="14:18" x14ac:dyDescent="0.2">
      <c r="N984" s="223">
        <f t="shared" si="91"/>
        <v>1</v>
      </c>
      <c r="O984" s="224">
        <f t="shared" si="90"/>
        <v>44621</v>
      </c>
      <c r="P984" s="228">
        <f t="shared" si="92"/>
        <v>44621</v>
      </c>
      <c r="Q984" s="228">
        <f t="shared" si="92"/>
        <v>44661</v>
      </c>
      <c r="R984" s="15"/>
    </row>
    <row r="985" spans="14:18" x14ac:dyDescent="0.2">
      <c r="N985" s="223">
        <f t="shared" si="91"/>
        <v>2</v>
      </c>
      <c r="O985" s="224">
        <f t="shared" si="90"/>
        <v>22311</v>
      </c>
      <c r="P985" s="228">
        <f t="shared" si="92"/>
        <v>44622</v>
      </c>
      <c r="Q985" s="228">
        <f t="shared" si="92"/>
        <v>44662</v>
      </c>
      <c r="R985" s="15"/>
    </row>
    <row r="986" spans="14:18" x14ac:dyDescent="0.2">
      <c r="N986" s="223">
        <f t="shared" si="91"/>
        <v>3</v>
      </c>
      <c r="O986" s="224">
        <f t="shared" si="90"/>
        <v>14874</v>
      </c>
      <c r="P986" s="228">
        <f t="shared" si="92"/>
        <v>44623</v>
      </c>
      <c r="Q986" s="228">
        <f t="shared" si="92"/>
        <v>44663</v>
      </c>
      <c r="R986" s="15"/>
    </row>
    <row r="987" spans="14:18" x14ac:dyDescent="0.2">
      <c r="N987" s="223">
        <f t="shared" si="91"/>
        <v>4</v>
      </c>
      <c r="O987" s="224">
        <f t="shared" si="90"/>
        <v>11156</v>
      </c>
      <c r="P987" s="228">
        <f t="shared" si="92"/>
        <v>44624</v>
      </c>
      <c r="Q987" s="228">
        <f t="shared" si="92"/>
        <v>44664</v>
      </c>
      <c r="R987" s="15"/>
    </row>
    <row r="988" spans="14:18" x14ac:dyDescent="0.2">
      <c r="N988" s="223">
        <f t="shared" si="91"/>
        <v>5</v>
      </c>
      <c r="O988" s="224">
        <f t="shared" si="90"/>
        <v>8925</v>
      </c>
      <c r="P988" s="228">
        <f t="shared" ref="P988:Q1003" si="93">P987+1</f>
        <v>44625</v>
      </c>
      <c r="Q988" s="228">
        <f t="shared" si="93"/>
        <v>44665</v>
      </c>
      <c r="R988" s="15"/>
    </row>
    <row r="989" spans="14:18" x14ac:dyDescent="0.2">
      <c r="N989" s="223">
        <f t="shared" si="91"/>
        <v>6</v>
      </c>
      <c r="O989" s="224">
        <f t="shared" si="90"/>
        <v>7438</v>
      </c>
      <c r="P989" s="228">
        <f t="shared" si="93"/>
        <v>44626</v>
      </c>
      <c r="Q989" s="228">
        <f t="shared" si="93"/>
        <v>44666</v>
      </c>
      <c r="R989" s="15"/>
    </row>
    <row r="990" spans="14:18" x14ac:dyDescent="0.2">
      <c r="N990" s="223">
        <f t="shared" si="91"/>
        <v>7</v>
      </c>
      <c r="O990" s="224">
        <f t="shared" si="90"/>
        <v>6375</v>
      </c>
      <c r="P990" s="228">
        <f t="shared" si="93"/>
        <v>44627</v>
      </c>
      <c r="Q990" s="228">
        <f t="shared" si="93"/>
        <v>44667</v>
      </c>
      <c r="R990" s="15"/>
    </row>
    <row r="991" spans="14:18" x14ac:dyDescent="0.2">
      <c r="N991" s="223">
        <f t="shared" si="91"/>
        <v>8</v>
      </c>
      <c r="O991" s="224">
        <f t="shared" si="90"/>
        <v>5579</v>
      </c>
      <c r="P991" s="228">
        <f t="shared" si="93"/>
        <v>44628</v>
      </c>
      <c r="Q991" s="228">
        <f t="shared" si="93"/>
        <v>44668</v>
      </c>
      <c r="R991" s="15"/>
    </row>
    <row r="992" spans="14:18" x14ac:dyDescent="0.2">
      <c r="N992" s="223">
        <f t="shared" si="91"/>
        <v>9</v>
      </c>
      <c r="O992" s="224">
        <f t="shared" si="90"/>
        <v>4959</v>
      </c>
      <c r="P992" s="228">
        <f t="shared" si="93"/>
        <v>44629</v>
      </c>
      <c r="Q992" s="228">
        <f t="shared" si="93"/>
        <v>44669</v>
      </c>
      <c r="R992" s="15"/>
    </row>
    <row r="993" spans="14:18" x14ac:dyDescent="0.2">
      <c r="N993" s="223">
        <f t="shared" si="91"/>
        <v>10</v>
      </c>
      <c r="O993" s="224">
        <f t="shared" si="90"/>
        <v>4463</v>
      </c>
      <c r="P993" s="228">
        <f t="shared" si="93"/>
        <v>44630</v>
      </c>
      <c r="Q993" s="228">
        <f t="shared" si="93"/>
        <v>44670</v>
      </c>
      <c r="R993" s="15"/>
    </row>
    <row r="994" spans="14:18" x14ac:dyDescent="0.2">
      <c r="N994" s="223">
        <f t="shared" si="91"/>
        <v>11</v>
      </c>
      <c r="O994" s="224">
        <f t="shared" si="90"/>
        <v>4057</v>
      </c>
      <c r="P994" s="228">
        <f t="shared" si="93"/>
        <v>44631</v>
      </c>
      <c r="Q994" s="228">
        <f t="shared" si="93"/>
        <v>44671</v>
      </c>
      <c r="R994" s="15"/>
    </row>
    <row r="995" spans="14:18" x14ac:dyDescent="0.2">
      <c r="N995" s="223">
        <f t="shared" si="91"/>
        <v>12</v>
      </c>
      <c r="O995" s="224">
        <f t="shared" si="90"/>
        <v>3719</v>
      </c>
      <c r="P995" s="228">
        <f t="shared" si="93"/>
        <v>44632</v>
      </c>
      <c r="Q995" s="228">
        <f t="shared" si="93"/>
        <v>44672</v>
      </c>
      <c r="R995" s="15"/>
    </row>
    <row r="996" spans="14:18" x14ac:dyDescent="0.2">
      <c r="N996" s="223">
        <f t="shared" si="91"/>
        <v>13</v>
      </c>
      <c r="O996" s="224">
        <f t="shared" si="90"/>
        <v>3433</v>
      </c>
      <c r="P996" s="228">
        <f t="shared" si="93"/>
        <v>44633</v>
      </c>
      <c r="Q996" s="228">
        <f t="shared" si="93"/>
        <v>44673</v>
      </c>
      <c r="R996" s="15"/>
    </row>
    <row r="997" spans="14:18" x14ac:dyDescent="0.2">
      <c r="N997" s="223">
        <f t="shared" si="91"/>
        <v>14</v>
      </c>
      <c r="O997" s="224">
        <f t="shared" si="90"/>
        <v>3188</v>
      </c>
      <c r="P997" s="228">
        <f t="shared" si="93"/>
        <v>44634</v>
      </c>
      <c r="Q997" s="228">
        <f t="shared" si="93"/>
        <v>44674</v>
      </c>
      <c r="R997" s="15"/>
    </row>
    <row r="998" spans="14:18" x14ac:dyDescent="0.2">
      <c r="N998" s="223">
        <f t="shared" si="91"/>
        <v>15</v>
      </c>
      <c r="O998" s="224">
        <f t="shared" si="90"/>
        <v>2976</v>
      </c>
      <c r="P998" s="228">
        <f t="shared" si="93"/>
        <v>44635</v>
      </c>
      <c r="Q998" s="228">
        <f t="shared" si="93"/>
        <v>44675</v>
      </c>
      <c r="R998" s="15"/>
    </row>
    <row r="999" spans="14:18" x14ac:dyDescent="0.2">
      <c r="N999" s="223">
        <f t="shared" si="91"/>
        <v>16</v>
      </c>
      <c r="O999" s="224">
        <f t="shared" si="90"/>
        <v>2790</v>
      </c>
      <c r="P999" s="228">
        <f t="shared" si="93"/>
        <v>44636</v>
      </c>
      <c r="Q999" s="228">
        <f t="shared" si="93"/>
        <v>44676</v>
      </c>
      <c r="R999" s="15"/>
    </row>
    <row r="1000" spans="14:18" x14ac:dyDescent="0.2">
      <c r="N1000" s="223">
        <f t="shared" si="91"/>
        <v>17</v>
      </c>
      <c r="O1000" s="224">
        <f t="shared" si="90"/>
        <v>2626</v>
      </c>
      <c r="P1000" s="228">
        <f t="shared" si="93"/>
        <v>44637</v>
      </c>
      <c r="Q1000" s="228">
        <f t="shared" si="93"/>
        <v>44677</v>
      </c>
      <c r="R1000" s="15"/>
    </row>
    <row r="1001" spans="14:18" x14ac:dyDescent="0.2">
      <c r="N1001" s="223">
        <f t="shared" si="91"/>
        <v>18</v>
      </c>
      <c r="O1001" s="224">
        <f t="shared" si="90"/>
        <v>2480</v>
      </c>
      <c r="P1001" s="228">
        <f t="shared" si="93"/>
        <v>44638</v>
      </c>
      <c r="Q1001" s="228">
        <f t="shared" si="93"/>
        <v>44678</v>
      </c>
      <c r="R1001" s="15"/>
    </row>
    <row r="1002" spans="14:18" x14ac:dyDescent="0.2">
      <c r="N1002" s="223">
        <f t="shared" si="91"/>
        <v>19</v>
      </c>
      <c r="O1002" s="224">
        <f t="shared" si="90"/>
        <v>2349</v>
      </c>
      <c r="P1002" s="228">
        <f t="shared" si="93"/>
        <v>44639</v>
      </c>
      <c r="Q1002" s="228">
        <f t="shared" si="93"/>
        <v>44679</v>
      </c>
      <c r="R1002" s="15"/>
    </row>
    <row r="1003" spans="14:18" x14ac:dyDescent="0.2">
      <c r="N1003" s="223">
        <f t="shared" si="91"/>
        <v>20</v>
      </c>
      <c r="O1003" s="224">
        <f t="shared" si="90"/>
        <v>2232</v>
      </c>
      <c r="P1003" s="228">
        <f t="shared" si="93"/>
        <v>44640</v>
      </c>
      <c r="Q1003" s="228">
        <f t="shared" si="93"/>
        <v>44680</v>
      </c>
      <c r="R1003" s="15"/>
    </row>
    <row r="1004" spans="14:18" x14ac:dyDescent="0.2">
      <c r="N1004" s="223">
        <f t="shared" si="91"/>
        <v>21</v>
      </c>
      <c r="O1004" s="224">
        <f t="shared" si="90"/>
        <v>2126</v>
      </c>
      <c r="P1004" s="228">
        <f t="shared" ref="P1004:Q1019" si="94">P1003+1</f>
        <v>44641</v>
      </c>
      <c r="Q1004" s="228">
        <f t="shared" si="94"/>
        <v>44681</v>
      </c>
      <c r="R1004" s="15"/>
    </row>
    <row r="1005" spans="14:18" x14ac:dyDescent="0.2">
      <c r="N1005" s="223">
        <f t="shared" si="91"/>
        <v>22</v>
      </c>
      <c r="O1005" s="224">
        <f t="shared" si="90"/>
        <v>2029</v>
      </c>
      <c r="P1005" s="228">
        <f t="shared" si="94"/>
        <v>44642</v>
      </c>
      <c r="Q1005" s="228">
        <f t="shared" si="94"/>
        <v>44682</v>
      </c>
      <c r="R1005" s="15"/>
    </row>
    <row r="1006" spans="14:18" x14ac:dyDescent="0.2">
      <c r="N1006" s="223">
        <f t="shared" si="91"/>
        <v>23</v>
      </c>
      <c r="O1006" s="224">
        <f t="shared" si="90"/>
        <v>1941</v>
      </c>
      <c r="P1006" s="228">
        <f t="shared" si="94"/>
        <v>44643</v>
      </c>
      <c r="Q1006" s="228">
        <f t="shared" si="94"/>
        <v>44683</v>
      </c>
      <c r="R1006" s="15"/>
    </row>
    <row r="1007" spans="14:18" x14ac:dyDescent="0.2">
      <c r="N1007" s="223">
        <f t="shared" si="91"/>
        <v>24</v>
      </c>
      <c r="O1007" s="224">
        <f t="shared" si="90"/>
        <v>1860</v>
      </c>
      <c r="P1007" s="228">
        <f t="shared" si="94"/>
        <v>44644</v>
      </c>
      <c r="Q1007" s="228">
        <f t="shared" si="94"/>
        <v>44684</v>
      </c>
      <c r="R1007" s="15"/>
    </row>
    <row r="1008" spans="14:18" x14ac:dyDescent="0.2">
      <c r="N1008" s="223">
        <f t="shared" si="91"/>
        <v>25</v>
      </c>
      <c r="O1008" s="224">
        <f t="shared" si="90"/>
        <v>1786</v>
      </c>
      <c r="P1008" s="228">
        <f t="shared" si="94"/>
        <v>44645</v>
      </c>
      <c r="Q1008" s="228">
        <f t="shared" si="94"/>
        <v>44685</v>
      </c>
      <c r="R1008" s="15"/>
    </row>
    <row r="1009" spans="14:18" x14ac:dyDescent="0.2">
      <c r="N1009" s="223">
        <f t="shared" si="91"/>
        <v>26</v>
      </c>
      <c r="O1009" s="224">
        <f t="shared" si="90"/>
        <v>1717</v>
      </c>
      <c r="P1009" s="228">
        <f t="shared" si="94"/>
        <v>44646</v>
      </c>
      <c r="Q1009" s="228">
        <f t="shared" si="94"/>
        <v>44686</v>
      </c>
      <c r="R1009" s="15"/>
    </row>
    <row r="1010" spans="14:18" x14ac:dyDescent="0.2">
      <c r="N1010" s="223">
        <f t="shared" si="91"/>
        <v>27</v>
      </c>
      <c r="O1010" s="224">
        <f t="shared" si="90"/>
        <v>1654</v>
      </c>
      <c r="P1010" s="228">
        <f t="shared" si="94"/>
        <v>44647</v>
      </c>
      <c r="Q1010" s="228">
        <f t="shared" si="94"/>
        <v>44687</v>
      </c>
      <c r="R1010" s="15"/>
    </row>
    <row r="1011" spans="14:18" x14ac:dyDescent="0.2">
      <c r="N1011" s="223">
        <f t="shared" si="91"/>
        <v>28</v>
      </c>
      <c r="O1011" s="224">
        <f t="shared" si="90"/>
        <v>1595</v>
      </c>
      <c r="P1011" s="228">
        <f t="shared" si="94"/>
        <v>44648</v>
      </c>
      <c r="Q1011" s="228">
        <f t="shared" si="94"/>
        <v>44688</v>
      </c>
      <c r="R1011" s="15"/>
    </row>
    <row r="1012" spans="14:18" x14ac:dyDescent="0.2">
      <c r="N1012" s="223">
        <f t="shared" si="91"/>
        <v>29</v>
      </c>
      <c r="O1012" s="224">
        <f t="shared" si="90"/>
        <v>1540</v>
      </c>
      <c r="P1012" s="228">
        <f t="shared" si="94"/>
        <v>44649</v>
      </c>
      <c r="Q1012" s="228">
        <f t="shared" si="94"/>
        <v>44689</v>
      </c>
      <c r="R1012" s="15"/>
    </row>
    <row r="1013" spans="14:18" x14ac:dyDescent="0.2">
      <c r="N1013" s="223">
        <f t="shared" si="91"/>
        <v>30</v>
      </c>
      <c r="O1013" s="224">
        <f t="shared" si="90"/>
        <v>1488</v>
      </c>
      <c r="P1013" s="228">
        <f t="shared" si="94"/>
        <v>44650</v>
      </c>
      <c r="Q1013" s="228">
        <f t="shared" si="94"/>
        <v>44690</v>
      </c>
      <c r="R1013" s="15"/>
    </row>
    <row r="1014" spans="14:18" x14ac:dyDescent="0.2">
      <c r="N1014" s="223">
        <f t="shared" si="91"/>
        <v>31</v>
      </c>
      <c r="O1014" s="224">
        <f t="shared" si="90"/>
        <v>1440</v>
      </c>
      <c r="P1014" s="228">
        <f t="shared" si="94"/>
        <v>44651</v>
      </c>
      <c r="Q1014" s="228">
        <f t="shared" si="94"/>
        <v>44691</v>
      </c>
      <c r="R1014" s="15"/>
    </row>
    <row r="1015" spans="14:18" x14ac:dyDescent="0.2">
      <c r="N1015" s="223">
        <f t="shared" si="91"/>
        <v>1</v>
      </c>
      <c r="O1015" s="224">
        <f t="shared" si="90"/>
        <v>44652</v>
      </c>
      <c r="P1015" s="228">
        <f t="shared" si="94"/>
        <v>44652</v>
      </c>
      <c r="Q1015" s="228">
        <f t="shared" si="94"/>
        <v>44692</v>
      </c>
      <c r="R1015" s="15"/>
    </row>
    <row r="1016" spans="14:18" x14ac:dyDescent="0.2">
      <c r="N1016" s="223">
        <f t="shared" si="91"/>
        <v>2</v>
      </c>
      <c r="O1016" s="224">
        <f t="shared" si="90"/>
        <v>22327</v>
      </c>
      <c r="P1016" s="228">
        <f t="shared" si="94"/>
        <v>44653</v>
      </c>
      <c r="Q1016" s="228">
        <f t="shared" si="94"/>
        <v>44693</v>
      </c>
      <c r="R1016" s="15"/>
    </row>
    <row r="1017" spans="14:18" x14ac:dyDescent="0.2">
      <c r="N1017" s="223">
        <f t="shared" si="91"/>
        <v>3</v>
      </c>
      <c r="O1017" s="224">
        <f t="shared" si="90"/>
        <v>14885</v>
      </c>
      <c r="P1017" s="228">
        <f t="shared" si="94"/>
        <v>44654</v>
      </c>
      <c r="Q1017" s="228">
        <f t="shared" si="94"/>
        <v>44694</v>
      </c>
      <c r="R1017" s="15"/>
    </row>
    <row r="1018" spans="14:18" x14ac:dyDescent="0.2">
      <c r="N1018" s="223">
        <f t="shared" si="91"/>
        <v>4</v>
      </c>
      <c r="O1018" s="224">
        <f t="shared" si="90"/>
        <v>11164</v>
      </c>
      <c r="P1018" s="228">
        <f t="shared" si="94"/>
        <v>44655</v>
      </c>
      <c r="Q1018" s="228">
        <f t="shared" si="94"/>
        <v>44695</v>
      </c>
      <c r="R1018" s="15"/>
    </row>
    <row r="1019" spans="14:18" x14ac:dyDescent="0.2">
      <c r="N1019" s="223">
        <f t="shared" si="91"/>
        <v>5</v>
      </c>
      <c r="O1019" s="224">
        <f t="shared" si="90"/>
        <v>8931</v>
      </c>
      <c r="P1019" s="228">
        <f t="shared" si="94"/>
        <v>44656</v>
      </c>
      <c r="Q1019" s="228">
        <f t="shared" si="94"/>
        <v>44696</v>
      </c>
      <c r="R1019" s="15"/>
    </row>
    <row r="1020" spans="14:18" x14ac:dyDescent="0.2">
      <c r="N1020" s="223">
        <f t="shared" si="91"/>
        <v>6</v>
      </c>
      <c r="O1020" s="224">
        <f t="shared" si="90"/>
        <v>7443</v>
      </c>
      <c r="P1020" s="228">
        <f t="shared" ref="P1020:Q1035" si="95">P1019+1</f>
        <v>44657</v>
      </c>
      <c r="Q1020" s="228">
        <f t="shared" si="95"/>
        <v>44697</v>
      </c>
      <c r="R1020" s="15"/>
    </row>
    <row r="1021" spans="14:18" x14ac:dyDescent="0.2">
      <c r="N1021" s="223">
        <f t="shared" si="91"/>
        <v>7</v>
      </c>
      <c r="O1021" s="224">
        <f t="shared" si="90"/>
        <v>6380</v>
      </c>
      <c r="P1021" s="228">
        <f t="shared" si="95"/>
        <v>44658</v>
      </c>
      <c r="Q1021" s="228">
        <f t="shared" si="95"/>
        <v>44698</v>
      </c>
      <c r="R1021" s="15"/>
    </row>
    <row r="1022" spans="14:18" x14ac:dyDescent="0.2">
      <c r="N1022" s="223">
        <f t="shared" si="91"/>
        <v>8</v>
      </c>
      <c r="O1022" s="224">
        <f t="shared" si="90"/>
        <v>5582</v>
      </c>
      <c r="P1022" s="228">
        <f t="shared" si="95"/>
        <v>44659</v>
      </c>
      <c r="Q1022" s="228">
        <f t="shared" si="95"/>
        <v>44699</v>
      </c>
      <c r="R1022" s="15"/>
    </row>
    <row r="1023" spans="14:18" x14ac:dyDescent="0.2">
      <c r="N1023" s="223">
        <f t="shared" si="91"/>
        <v>9</v>
      </c>
      <c r="O1023" s="224">
        <f t="shared" si="90"/>
        <v>4962</v>
      </c>
      <c r="P1023" s="228">
        <f t="shared" si="95"/>
        <v>44660</v>
      </c>
      <c r="Q1023" s="228">
        <f t="shared" si="95"/>
        <v>44700</v>
      </c>
      <c r="R1023" s="15"/>
    </row>
    <row r="1024" spans="14:18" x14ac:dyDescent="0.2">
      <c r="N1024" s="223">
        <f t="shared" si="91"/>
        <v>10</v>
      </c>
      <c r="O1024" s="224">
        <f t="shared" si="90"/>
        <v>4466</v>
      </c>
      <c r="P1024" s="228">
        <f t="shared" si="95"/>
        <v>44661</v>
      </c>
      <c r="Q1024" s="228">
        <f t="shared" si="95"/>
        <v>44701</v>
      </c>
      <c r="R1024" s="15"/>
    </row>
    <row r="1025" spans="14:18" x14ac:dyDescent="0.2">
      <c r="N1025" s="223">
        <f t="shared" si="91"/>
        <v>11</v>
      </c>
      <c r="O1025" s="224">
        <f t="shared" si="90"/>
        <v>4060</v>
      </c>
      <c r="P1025" s="228">
        <f t="shared" si="95"/>
        <v>44662</v>
      </c>
      <c r="Q1025" s="228">
        <f t="shared" si="95"/>
        <v>44702</v>
      </c>
      <c r="R1025" s="15"/>
    </row>
    <row r="1026" spans="14:18" x14ac:dyDescent="0.2">
      <c r="N1026" s="223">
        <f t="shared" si="91"/>
        <v>12</v>
      </c>
      <c r="O1026" s="224">
        <f t="shared" si="90"/>
        <v>3722</v>
      </c>
      <c r="P1026" s="228">
        <f t="shared" si="95"/>
        <v>44663</v>
      </c>
      <c r="Q1026" s="228">
        <f t="shared" si="95"/>
        <v>44703</v>
      </c>
      <c r="R1026" s="15"/>
    </row>
    <row r="1027" spans="14:18" x14ac:dyDescent="0.2">
      <c r="N1027" s="223">
        <f t="shared" si="91"/>
        <v>13</v>
      </c>
      <c r="O1027" s="224">
        <f t="shared" si="90"/>
        <v>3436</v>
      </c>
      <c r="P1027" s="228">
        <f t="shared" si="95"/>
        <v>44664</v>
      </c>
      <c r="Q1027" s="228">
        <f t="shared" si="95"/>
        <v>44704</v>
      </c>
      <c r="R1027" s="15"/>
    </row>
    <row r="1028" spans="14:18" x14ac:dyDescent="0.2">
      <c r="N1028" s="223">
        <f t="shared" si="91"/>
        <v>14</v>
      </c>
      <c r="O1028" s="224">
        <f t="shared" si="90"/>
        <v>3190</v>
      </c>
      <c r="P1028" s="228">
        <f t="shared" si="95"/>
        <v>44665</v>
      </c>
      <c r="Q1028" s="228">
        <f t="shared" si="95"/>
        <v>44705</v>
      </c>
      <c r="R1028" s="15"/>
    </row>
    <row r="1029" spans="14:18" x14ac:dyDescent="0.2">
      <c r="N1029" s="223">
        <f t="shared" si="91"/>
        <v>15</v>
      </c>
      <c r="O1029" s="224">
        <f t="shared" si="90"/>
        <v>2978</v>
      </c>
      <c r="P1029" s="228">
        <f t="shared" si="95"/>
        <v>44666</v>
      </c>
      <c r="Q1029" s="228">
        <f t="shared" si="95"/>
        <v>44706</v>
      </c>
      <c r="R1029" s="15"/>
    </row>
    <row r="1030" spans="14:18" x14ac:dyDescent="0.2">
      <c r="N1030" s="223">
        <f t="shared" si="91"/>
        <v>16</v>
      </c>
      <c r="O1030" s="224">
        <f t="shared" si="90"/>
        <v>2792</v>
      </c>
      <c r="P1030" s="228">
        <f t="shared" si="95"/>
        <v>44667</v>
      </c>
      <c r="Q1030" s="228">
        <f t="shared" si="95"/>
        <v>44707</v>
      </c>
      <c r="R1030" s="15"/>
    </row>
    <row r="1031" spans="14:18" x14ac:dyDescent="0.2">
      <c r="N1031" s="223">
        <f t="shared" si="91"/>
        <v>17</v>
      </c>
      <c r="O1031" s="224">
        <f t="shared" si="90"/>
        <v>2628</v>
      </c>
      <c r="P1031" s="228">
        <f t="shared" si="95"/>
        <v>44668</v>
      </c>
      <c r="Q1031" s="228">
        <f t="shared" si="95"/>
        <v>44708</v>
      </c>
      <c r="R1031" s="15"/>
    </row>
    <row r="1032" spans="14:18" x14ac:dyDescent="0.2">
      <c r="N1032" s="223">
        <f t="shared" si="91"/>
        <v>18</v>
      </c>
      <c r="O1032" s="224">
        <f t="shared" si="90"/>
        <v>2482</v>
      </c>
      <c r="P1032" s="228">
        <f t="shared" si="95"/>
        <v>44669</v>
      </c>
      <c r="Q1032" s="228">
        <f t="shared" si="95"/>
        <v>44709</v>
      </c>
      <c r="R1032" s="15"/>
    </row>
    <row r="1033" spans="14:18" x14ac:dyDescent="0.2">
      <c r="N1033" s="223">
        <f t="shared" si="91"/>
        <v>19</v>
      </c>
      <c r="O1033" s="224">
        <f t="shared" si="90"/>
        <v>2351</v>
      </c>
      <c r="P1033" s="228">
        <f t="shared" si="95"/>
        <v>44670</v>
      </c>
      <c r="Q1033" s="228">
        <f t="shared" si="95"/>
        <v>44710</v>
      </c>
      <c r="R1033" s="15"/>
    </row>
    <row r="1034" spans="14:18" x14ac:dyDescent="0.2">
      <c r="N1034" s="223">
        <f t="shared" si="91"/>
        <v>20</v>
      </c>
      <c r="O1034" s="224">
        <f t="shared" ref="O1034:O1097" si="96">ROUND(P1034/N1034,0)</f>
        <v>2234</v>
      </c>
      <c r="P1034" s="228">
        <f t="shared" si="95"/>
        <v>44671</v>
      </c>
      <c r="Q1034" s="228">
        <f t="shared" si="95"/>
        <v>44711</v>
      </c>
      <c r="R1034" s="15"/>
    </row>
    <row r="1035" spans="14:18" x14ac:dyDescent="0.2">
      <c r="N1035" s="223">
        <f t="shared" ref="N1035:N1098" si="97">DAY(P1035)</f>
        <v>21</v>
      </c>
      <c r="O1035" s="224">
        <f t="shared" si="96"/>
        <v>2127</v>
      </c>
      <c r="P1035" s="228">
        <f t="shared" si="95"/>
        <v>44672</v>
      </c>
      <c r="Q1035" s="228">
        <f t="shared" si="95"/>
        <v>44712</v>
      </c>
      <c r="R1035" s="15"/>
    </row>
    <row r="1036" spans="14:18" x14ac:dyDescent="0.2">
      <c r="N1036" s="223">
        <f t="shared" si="97"/>
        <v>22</v>
      </c>
      <c r="O1036" s="224">
        <f t="shared" si="96"/>
        <v>2031</v>
      </c>
      <c r="P1036" s="228">
        <f t="shared" ref="P1036:Q1051" si="98">P1035+1</f>
        <v>44673</v>
      </c>
      <c r="Q1036" s="228">
        <f t="shared" si="98"/>
        <v>44713</v>
      </c>
      <c r="R1036" s="15"/>
    </row>
    <row r="1037" spans="14:18" x14ac:dyDescent="0.2">
      <c r="N1037" s="223">
        <f t="shared" si="97"/>
        <v>23</v>
      </c>
      <c r="O1037" s="224">
        <f t="shared" si="96"/>
        <v>1942</v>
      </c>
      <c r="P1037" s="228">
        <f t="shared" si="98"/>
        <v>44674</v>
      </c>
      <c r="Q1037" s="228">
        <f t="shared" si="98"/>
        <v>44714</v>
      </c>
      <c r="R1037" s="15"/>
    </row>
    <row r="1038" spans="14:18" x14ac:dyDescent="0.2">
      <c r="N1038" s="223">
        <f t="shared" si="97"/>
        <v>24</v>
      </c>
      <c r="O1038" s="224">
        <f t="shared" si="96"/>
        <v>1861</v>
      </c>
      <c r="P1038" s="228">
        <f t="shared" si="98"/>
        <v>44675</v>
      </c>
      <c r="Q1038" s="228">
        <f t="shared" si="98"/>
        <v>44715</v>
      </c>
      <c r="R1038" s="15"/>
    </row>
    <row r="1039" spans="14:18" x14ac:dyDescent="0.2">
      <c r="N1039" s="223">
        <f t="shared" si="97"/>
        <v>25</v>
      </c>
      <c r="O1039" s="224">
        <f t="shared" si="96"/>
        <v>1787</v>
      </c>
      <c r="P1039" s="228">
        <f t="shared" si="98"/>
        <v>44676</v>
      </c>
      <c r="Q1039" s="228">
        <f t="shared" si="98"/>
        <v>44716</v>
      </c>
      <c r="R1039" s="15"/>
    </row>
    <row r="1040" spans="14:18" x14ac:dyDescent="0.2">
      <c r="N1040" s="223">
        <f t="shared" si="97"/>
        <v>26</v>
      </c>
      <c r="O1040" s="224">
        <f t="shared" si="96"/>
        <v>1718</v>
      </c>
      <c r="P1040" s="228">
        <f t="shared" si="98"/>
        <v>44677</v>
      </c>
      <c r="Q1040" s="228">
        <f t="shared" si="98"/>
        <v>44717</v>
      </c>
      <c r="R1040" s="15"/>
    </row>
    <row r="1041" spans="14:18" x14ac:dyDescent="0.2">
      <c r="N1041" s="223">
        <f t="shared" si="97"/>
        <v>27</v>
      </c>
      <c r="O1041" s="224">
        <f t="shared" si="96"/>
        <v>1655</v>
      </c>
      <c r="P1041" s="228">
        <f t="shared" si="98"/>
        <v>44678</v>
      </c>
      <c r="Q1041" s="228">
        <f t="shared" si="98"/>
        <v>44718</v>
      </c>
      <c r="R1041" s="15"/>
    </row>
    <row r="1042" spans="14:18" x14ac:dyDescent="0.2">
      <c r="N1042" s="223">
        <f t="shared" si="97"/>
        <v>28</v>
      </c>
      <c r="O1042" s="224">
        <f t="shared" si="96"/>
        <v>1596</v>
      </c>
      <c r="P1042" s="228">
        <f t="shared" si="98"/>
        <v>44679</v>
      </c>
      <c r="Q1042" s="228">
        <f t="shared" si="98"/>
        <v>44719</v>
      </c>
      <c r="R1042" s="15"/>
    </row>
    <row r="1043" spans="14:18" x14ac:dyDescent="0.2">
      <c r="N1043" s="223">
        <f t="shared" si="97"/>
        <v>29</v>
      </c>
      <c r="O1043" s="224">
        <f t="shared" si="96"/>
        <v>1541</v>
      </c>
      <c r="P1043" s="228">
        <f t="shared" si="98"/>
        <v>44680</v>
      </c>
      <c r="Q1043" s="228">
        <f t="shared" si="98"/>
        <v>44720</v>
      </c>
      <c r="R1043" s="15"/>
    </row>
    <row r="1044" spans="14:18" x14ac:dyDescent="0.2">
      <c r="N1044" s="223">
        <f t="shared" si="97"/>
        <v>30</v>
      </c>
      <c r="O1044" s="224">
        <f t="shared" si="96"/>
        <v>1489</v>
      </c>
      <c r="P1044" s="228">
        <f t="shared" si="98"/>
        <v>44681</v>
      </c>
      <c r="Q1044" s="228">
        <f t="shared" si="98"/>
        <v>44721</v>
      </c>
      <c r="R1044" s="15"/>
    </row>
    <row r="1045" spans="14:18" x14ac:dyDescent="0.2">
      <c r="N1045" s="223">
        <f t="shared" si="97"/>
        <v>1</v>
      </c>
      <c r="O1045" s="224">
        <f t="shared" si="96"/>
        <v>44682</v>
      </c>
      <c r="P1045" s="228">
        <f t="shared" si="98"/>
        <v>44682</v>
      </c>
      <c r="Q1045" s="228">
        <f t="shared" si="98"/>
        <v>44722</v>
      </c>
      <c r="R1045" s="15"/>
    </row>
    <row r="1046" spans="14:18" x14ac:dyDescent="0.2">
      <c r="N1046" s="223">
        <f t="shared" si="97"/>
        <v>2</v>
      </c>
      <c r="O1046" s="224">
        <f t="shared" si="96"/>
        <v>22342</v>
      </c>
      <c r="P1046" s="228">
        <f t="shared" si="98"/>
        <v>44683</v>
      </c>
      <c r="Q1046" s="228">
        <f t="shared" si="98"/>
        <v>44723</v>
      </c>
      <c r="R1046" s="15"/>
    </row>
    <row r="1047" spans="14:18" x14ac:dyDescent="0.2">
      <c r="N1047" s="223">
        <f t="shared" si="97"/>
        <v>3</v>
      </c>
      <c r="O1047" s="224">
        <f t="shared" si="96"/>
        <v>14895</v>
      </c>
      <c r="P1047" s="228">
        <f t="shared" si="98"/>
        <v>44684</v>
      </c>
      <c r="Q1047" s="228">
        <f t="shared" si="98"/>
        <v>44724</v>
      </c>
      <c r="R1047" s="15"/>
    </row>
    <row r="1048" spans="14:18" x14ac:dyDescent="0.2">
      <c r="N1048" s="223">
        <f t="shared" si="97"/>
        <v>4</v>
      </c>
      <c r="O1048" s="224">
        <f t="shared" si="96"/>
        <v>11171</v>
      </c>
      <c r="P1048" s="228">
        <f t="shared" si="98"/>
        <v>44685</v>
      </c>
      <c r="Q1048" s="228">
        <f t="shared" si="98"/>
        <v>44725</v>
      </c>
      <c r="R1048" s="15"/>
    </row>
    <row r="1049" spans="14:18" x14ac:dyDescent="0.2">
      <c r="N1049" s="223">
        <f t="shared" si="97"/>
        <v>5</v>
      </c>
      <c r="O1049" s="224">
        <f t="shared" si="96"/>
        <v>8937</v>
      </c>
      <c r="P1049" s="228">
        <f t="shared" si="98"/>
        <v>44686</v>
      </c>
      <c r="Q1049" s="228">
        <f t="shared" si="98"/>
        <v>44726</v>
      </c>
      <c r="R1049" s="15"/>
    </row>
    <row r="1050" spans="14:18" x14ac:dyDescent="0.2">
      <c r="N1050" s="223">
        <f t="shared" si="97"/>
        <v>6</v>
      </c>
      <c r="O1050" s="224">
        <f t="shared" si="96"/>
        <v>7448</v>
      </c>
      <c r="P1050" s="228">
        <f t="shared" si="98"/>
        <v>44687</v>
      </c>
      <c r="Q1050" s="228">
        <f t="shared" si="98"/>
        <v>44727</v>
      </c>
      <c r="R1050" s="15"/>
    </row>
    <row r="1051" spans="14:18" x14ac:dyDescent="0.2">
      <c r="N1051" s="223">
        <f t="shared" si="97"/>
        <v>7</v>
      </c>
      <c r="O1051" s="224">
        <f t="shared" si="96"/>
        <v>6384</v>
      </c>
      <c r="P1051" s="228">
        <f t="shared" si="98"/>
        <v>44688</v>
      </c>
      <c r="Q1051" s="228">
        <f t="shared" si="98"/>
        <v>44728</v>
      </c>
      <c r="R1051" s="15"/>
    </row>
    <row r="1052" spans="14:18" x14ac:dyDescent="0.2">
      <c r="N1052" s="223">
        <f t="shared" si="97"/>
        <v>8</v>
      </c>
      <c r="O1052" s="224">
        <f t="shared" si="96"/>
        <v>5586</v>
      </c>
      <c r="P1052" s="228">
        <f t="shared" ref="P1052:Q1067" si="99">P1051+1</f>
        <v>44689</v>
      </c>
      <c r="Q1052" s="228">
        <f t="shared" si="99"/>
        <v>44729</v>
      </c>
      <c r="R1052" s="15"/>
    </row>
    <row r="1053" spans="14:18" x14ac:dyDescent="0.2">
      <c r="N1053" s="223">
        <f t="shared" si="97"/>
        <v>9</v>
      </c>
      <c r="O1053" s="224">
        <f t="shared" si="96"/>
        <v>4966</v>
      </c>
      <c r="P1053" s="228">
        <f t="shared" si="99"/>
        <v>44690</v>
      </c>
      <c r="Q1053" s="228">
        <f t="shared" si="99"/>
        <v>44730</v>
      </c>
      <c r="R1053" s="15"/>
    </row>
    <row r="1054" spans="14:18" x14ac:dyDescent="0.2">
      <c r="N1054" s="223">
        <f t="shared" si="97"/>
        <v>10</v>
      </c>
      <c r="O1054" s="224">
        <f t="shared" si="96"/>
        <v>4469</v>
      </c>
      <c r="P1054" s="228">
        <f t="shared" si="99"/>
        <v>44691</v>
      </c>
      <c r="Q1054" s="228">
        <f t="shared" si="99"/>
        <v>44731</v>
      </c>
      <c r="R1054" s="15"/>
    </row>
    <row r="1055" spans="14:18" x14ac:dyDescent="0.2">
      <c r="N1055" s="223">
        <f t="shared" si="97"/>
        <v>11</v>
      </c>
      <c r="O1055" s="224">
        <f t="shared" si="96"/>
        <v>4063</v>
      </c>
      <c r="P1055" s="228">
        <f t="shared" si="99"/>
        <v>44692</v>
      </c>
      <c r="Q1055" s="228">
        <f t="shared" si="99"/>
        <v>44732</v>
      </c>
      <c r="R1055" s="15"/>
    </row>
    <row r="1056" spans="14:18" x14ac:dyDescent="0.2">
      <c r="N1056" s="223">
        <f t="shared" si="97"/>
        <v>12</v>
      </c>
      <c r="O1056" s="224">
        <f t="shared" si="96"/>
        <v>3724</v>
      </c>
      <c r="P1056" s="228">
        <f t="shared" si="99"/>
        <v>44693</v>
      </c>
      <c r="Q1056" s="228">
        <f t="shared" si="99"/>
        <v>44733</v>
      </c>
      <c r="R1056" s="15"/>
    </row>
    <row r="1057" spans="14:18" x14ac:dyDescent="0.2">
      <c r="N1057" s="223">
        <f t="shared" si="97"/>
        <v>13</v>
      </c>
      <c r="O1057" s="224">
        <f t="shared" si="96"/>
        <v>3438</v>
      </c>
      <c r="P1057" s="228">
        <f t="shared" si="99"/>
        <v>44694</v>
      </c>
      <c r="Q1057" s="228">
        <f t="shared" si="99"/>
        <v>44734</v>
      </c>
      <c r="R1057" s="15"/>
    </row>
    <row r="1058" spans="14:18" x14ac:dyDescent="0.2">
      <c r="N1058" s="223">
        <f t="shared" si="97"/>
        <v>14</v>
      </c>
      <c r="O1058" s="224">
        <f t="shared" si="96"/>
        <v>3193</v>
      </c>
      <c r="P1058" s="228">
        <f t="shared" si="99"/>
        <v>44695</v>
      </c>
      <c r="Q1058" s="228">
        <f t="shared" si="99"/>
        <v>44735</v>
      </c>
      <c r="R1058" s="15"/>
    </row>
    <row r="1059" spans="14:18" x14ac:dyDescent="0.2">
      <c r="N1059" s="223">
        <f t="shared" si="97"/>
        <v>15</v>
      </c>
      <c r="O1059" s="224">
        <f t="shared" si="96"/>
        <v>2980</v>
      </c>
      <c r="P1059" s="228">
        <f t="shared" si="99"/>
        <v>44696</v>
      </c>
      <c r="Q1059" s="228">
        <f t="shared" si="99"/>
        <v>44736</v>
      </c>
      <c r="R1059" s="15"/>
    </row>
    <row r="1060" spans="14:18" x14ac:dyDescent="0.2">
      <c r="N1060" s="223">
        <f t="shared" si="97"/>
        <v>16</v>
      </c>
      <c r="O1060" s="224">
        <f t="shared" si="96"/>
        <v>2794</v>
      </c>
      <c r="P1060" s="228">
        <f t="shared" si="99"/>
        <v>44697</v>
      </c>
      <c r="Q1060" s="228">
        <f t="shared" si="99"/>
        <v>44737</v>
      </c>
      <c r="R1060" s="15"/>
    </row>
    <row r="1061" spans="14:18" x14ac:dyDescent="0.2">
      <c r="N1061" s="223">
        <f t="shared" si="97"/>
        <v>17</v>
      </c>
      <c r="O1061" s="224">
        <f t="shared" si="96"/>
        <v>2629</v>
      </c>
      <c r="P1061" s="228">
        <f t="shared" si="99"/>
        <v>44698</v>
      </c>
      <c r="Q1061" s="228">
        <f t="shared" si="99"/>
        <v>44738</v>
      </c>
      <c r="R1061" s="15"/>
    </row>
    <row r="1062" spans="14:18" x14ac:dyDescent="0.2">
      <c r="N1062" s="223">
        <f t="shared" si="97"/>
        <v>18</v>
      </c>
      <c r="O1062" s="224">
        <f t="shared" si="96"/>
        <v>2483</v>
      </c>
      <c r="P1062" s="228">
        <f t="shared" si="99"/>
        <v>44699</v>
      </c>
      <c r="Q1062" s="228">
        <f t="shared" si="99"/>
        <v>44739</v>
      </c>
      <c r="R1062" s="15"/>
    </row>
    <row r="1063" spans="14:18" x14ac:dyDescent="0.2">
      <c r="N1063" s="223">
        <f t="shared" si="97"/>
        <v>19</v>
      </c>
      <c r="O1063" s="224">
        <f t="shared" si="96"/>
        <v>2353</v>
      </c>
      <c r="P1063" s="228">
        <f t="shared" si="99"/>
        <v>44700</v>
      </c>
      <c r="Q1063" s="228">
        <f t="shared" si="99"/>
        <v>44740</v>
      </c>
      <c r="R1063" s="15"/>
    </row>
    <row r="1064" spans="14:18" x14ac:dyDescent="0.2">
      <c r="N1064" s="223">
        <f t="shared" si="97"/>
        <v>20</v>
      </c>
      <c r="O1064" s="224">
        <f t="shared" si="96"/>
        <v>2235</v>
      </c>
      <c r="P1064" s="228">
        <f t="shared" si="99"/>
        <v>44701</v>
      </c>
      <c r="Q1064" s="228">
        <f t="shared" si="99"/>
        <v>44741</v>
      </c>
      <c r="R1064" s="15"/>
    </row>
    <row r="1065" spans="14:18" x14ac:dyDescent="0.2">
      <c r="N1065" s="223">
        <f t="shared" si="97"/>
        <v>21</v>
      </c>
      <c r="O1065" s="224">
        <f t="shared" si="96"/>
        <v>2129</v>
      </c>
      <c r="P1065" s="228">
        <f t="shared" si="99"/>
        <v>44702</v>
      </c>
      <c r="Q1065" s="228">
        <f t="shared" si="99"/>
        <v>44742</v>
      </c>
      <c r="R1065" s="15"/>
    </row>
    <row r="1066" spans="14:18" x14ac:dyDescent="0.2">
      <c r="N1066" s="223">
        <f t="shared" si="97"/>
        <v>22</v>
      </c>
      <c r="O1066" s="224">
        <f t="shared" si="96"/>
        <v>2032</v>
      </c>
      <c r="P1066" s="228">
        <f t="shared" si="99"/>
        <v>44703</v>
      </c>
      <c r="Q1066" s="228">
        <f t="shared" si="99"/>
        <v>44743</v>
      </c>
      <c r="R1066" s="15"/>
    </row>
    <row r="1067" spans="14:18" x14ac:dyDescent="0.2">
      <c r="N1067" s="223">
        <f t="shared" si="97"/>
        <v>23</v>
      </c>
      <c r="O1067" s="224">
        <f t="shared" si="96"/>
        <v>1944</v>
      </c>
      <c r="P1067" s="228">
        <f t="shared" si="99"/>
        <v>44704</v>
      </c>
      <c r="Q1067" s="228">
        <f t="shared" si="99"/>
        <v>44744</v>
      </c>
      <c r="R1067" s="15"/>
    </row>
    <row r="1068" spans="14:18" x14ac:dyDescent="0.2">
      <c r="N1068" s="223">
        <f t="shared" si="97"/>
        <v>24</v>
      </c>
      <c r="O1068" s="224">
        <f t="shared" si="96"/>
        <v>1863</v>
      </c>
      <c r="P1068" s="228">
        <f t="shared" ref="P1068:Q1083" si="100">P1067+1</f>
        <v>44705</v>
      </c>
      <c r="Q1068" s="228">
        <f t="shared" si="100"/>
        <v>44745</v>
      </c>
      <c r="R1068" s="15"/>
    </row>
    <row r="1069" spans="14:18" x14ac:dyDescent="0.2">
      <c r="N1069" s="223">
        <f t="shared" si="97"/>
        <v>25</v>
      </c>
      <c r="O1069" s="224">
        <f t="shared" si="96"/>
        <v>1788</v>
      </c>
      <c r="P1069" s="228">
        <f t="shared" si="100"/>
        <v>44706</v>
      </c>
      <c r="Q1069" s="228">
        <f t="shared" si="100"/>
        <v>44746</v>
      </c>
      <c r="R1069" s="15"/>
    </row>
    <row r="1070" spans="14:18" x14ac:dyDescent="0.2">
      <c r="N1070" s="223">
        <f t="shared" si="97"/>
        <v>26</v>
      </c>
      <c r="O1070" s="224">
        <f t="shared" si="96"/>
        <v>1720</v>
      </c>
      <c r="P1070" s="228">
        <f t="shared" si="100"/>
        <v>44707</v>
      </c>
      <c r="Q1070" s="228">
        <f t="shared" si="100"/>
        <v>44747</v>
      </c>
      <c r="R1070" s="15"/>
    </row>
    <row r="1071" spans="14:18" x14ac:dyDescent="0.2">
      <c r="N1071" s="223">
        <f t="shared" si="97"/>
        <v>27</v>
      </c>
      <c r="O1071" s="224">
        <f t="shared" si="96"/>
        <v>1656</v>
      </c>
      <c r="P1071" s="228">
        <f t="shared" si="100"/>
        <v>44708</v>
      </c>
      <c r="Q1071" s="228">
        <f t="shared" si="100"/>
        <v>44748</v>
      </c>
      <c r="R1071" s="15"/>
    </row>
    <row r="1072" spans="14:18" x14ac:dyDescent="0.2">
      <c r="N1072" s="223">
        <f t="shared" si="97"/>
        <v>28</v>
      </c>
      <c r="O1072" s="224">
        <f t="shared" si="96"/>
        <v>1597</v>
      </c>
      <c r="P1072" s="228">
        <f t="shared" si="100"/>
        <v>44709</v>
      </c>
      <c r="Q1072" s="228">
        <f t="shared" si="100"/>
        <v>44749</v>
      </c>
      <c r="R1072" s="15"/>
    </row>
    <row r="1073" spans="14:18" x14ac:dyDescent="0.2">
      <c r="N1073" s="223">
        <f t="shared" si="97"/>
        <v>29</v>
      </c>
      <c r="O1073" s="224">
        <f t="shared" si="96"/>
        <v>1542</v>
      </c>
      <c r="P1073" s="228">
        <f t="shared" si="100"/>
        <v>44710</v>
      </c>
      <c r="Q1073" s="228">
        <f t="shared" si="100"/>
        <v>44750</v>
      </c>
      <c r="R1073" s="15"/>
    </row>
    <row r="1074" spans="14:18" x14ac:dyDescent="0.2">
      <c r="N1074" s="223">
        <f t="shared" si="97"/>
        <v>30</v>
      </c>
      <c r="O1074" s="224">
        <f t="shared" si="96"/>
        <v>1490</v>
      </c>
      <c r="P1074" s="228">
        <f t="shared" si="100"/>
        <v>44711</v>
      </c>
      <c r="Q1074" s="228">
        <f t="shared" si="100"/>
        <v>44751</v>
      </c>
      <c r="R1074" s="15"/>
    </row>
    <row r="1075" spans="14:18" x14ac:dyDescent="0.2">
      <c r="N1075" s="223">
        <f t="shared" si="97"/>
        <v>31</v>
      </c>
      <c r="O1075" s="224">
        <f t="shared" si="96"/>
        <v>1442</v>
      </c>
      <c r="P1075" s="228">
        <f t="shared" si="100"/>
        <v>44712</v>
      </c>
      <c r="Q1075" s="228">
        <f t="shared" si="100"/>
        <v>44752</v>
      </c>
      <c r="R1075" s="15"/>
    </row>
    <row r="1076" spans="14:18" x14ac:dyDescent="0.2">
      <c r="N1076" s="223">
        <f t="shared" si="97"/>
        <v>1</v>
      </c>
      <c r="O1076" s="224">
        <f t="shared" si="96"/>
        <v>44713</v>
      </c>
      <c r="P1076" s="228">
        <f t="shared" si="100"/>
        <v>44713</v>
      </c>
      <c r="Q1076" s="228">
        <f t="shared" si="100"/>
        <v>44753</v>
      </c>
      <c r="R1076" s="15"/>
    </row>
    <row r="1077" spans="14:18" x14ac:dyDescent="0.2">
      <c r="N1077" s="223">
        <f t="shared" si="97"/>
        <v>2</v>
      </c>
      <c r="O1077" s="224">
        <f t="shared" si="96"/>
        <v>22357</v>
      </c>
      <c r="P1077" s="228">
        <f t="shared" si="100"/>
        <v>44714</v>
      </c>
      <c r="Q1077" s="228">
        <f t="shared" si="100"/>
        <v>44754</v>
      </c>
      <c r="R1077" s="15"/>
    </row>
    <row r="1078" spans="14:18" x14ac:dyDescent="0.2">
      <c r="N1078" s="223">
        <f t="shared" si="97"/>
        <v>3</v>
      </c>
      <c r="O1078" s="224">
        <f t="shared" si="96"/>
        <v>14905</v>
      </c>
      <c r="P1078" s="228">
        <f t="shared" si="100"/>
        <v>44715</v>
      </c>
      <c r="Q1078" s="228">
        <f t="shared" si="100"/>
        <v>44755</v>
      </c>
      <c r="R1078" s="15"/>
    </row>
    <row r="1079" spans="14:18" x14ac:dyDescent="0.2">
      <c r="N1079" s="223">
        <f t="shared" si="97"/>
        <v>4</v>
      </c>
      <c r="O1079" s="224">
        <f t="shared" si="96"/>
        <v>11179</v>
      </c>
      <c r="P1079" s="228">
        <f t="shared" si="100"/>
        <v>44716</v>
      </c>
      <c r="Q1079" s="228">
        <f t="shared" si="100"/>
        <v>44756</v>
      </c>
      <c r="R1079" s="15"/>
    </row>
    <row r="1080" spans="14:18" x14ac:dyDescent="0.2">
      <c r="N1080" s="223">
        <f t="shared" si="97"/>
        <v>5</v>
      </c>
      <c r="O1080" s="224">
        <f t="shared" si="96"/>
        <v>8943</v>
      </c>
      <c r="P1080" s="228">
        <f t="shared" si="100"/>
        <v>44717</v>
      </c>
      <c r="Q1080" s="228">
        <f t="shared" si="100"/>
        <v>44757</v>
      </c>
      <c r="R1080" s="15"/>
    </row>
    <row r="1081" spans="14:18" x14ac:dyDescent="0.2">
      <c r="N1081" s="223">
        <f t="shared" si="97"/>
        <v>6</v>
      </c>
      <c r="O1081" s="224">
        <f t="shared" si="96"/>
        <v>7453</v>
      </c>
      <c r="P1081" s="228">
        <f t="shared" si="100"/>
        <v>44718</v>
      </c>
      <c r="Q1081" s="228">
        <f t="shared" si="100"/>
        <v>44758</v>
      </c>
      <c r="R1081" s="15"/>
    </row>
    <row r="1082" spans="14:18" x14ac:dyDescent="0.2">
      <c r="N1082" s="223">
        <f t="shared" si="97"/>
        <v>7</v>
      </c>
      <c r="O1082" s="224">
        <f t="shared" si="96"/>
        <v>6388</v>
      </c>
      <c r="P1082" s="228">
        <f t="shared" si="100"/>
        <v>44719</v>
      </c>
      <c r="Q1082" s="228">
        <f t="shared" si="100"/>
        <v>44759</v>
      </c>
      <c r="R1082" s="15"/>
    </row>
    <row r="1083" spans="14:18" x14ac:dyDescent="0.2">
      <c r="N1083" s="223">
        <f t="shared" si="97"/>
        <v>8</v>
      </c>
      <c r="O1083" s="224">
        <f t="shared" si="96"/>
        <v>5590</v>
      </c>
      <c r="P1083" s="228">
        <f t="shared" si="100"/>
        <v>44720</v>
      </c>
      <c r="Q1083" s="228">
        <f t="shared" si="100"/>
        <v>44760</v>
      </c>
      <c r="R1083" s="15"/>
    </row>
    <row r="1084" spans="14:18" x14ac:dyDescent="0.2">
      <c r="N1084" s="223">
        <f t="shared" si="97"/>
        <v>9</v>
      </c>
      <c r="O1084" s="224">
        <f t="shared" si="96"/>
        <v>4969</v>
      </c>
      <c r="P1084" s="228">
        <f t="shared" ref="P1084:Q1099" si="101">P1083+1</f>
        <v>44721</v>
      </c>
      <c r="Q1084" s="228">
        <f t="shared" si="101"/>
        <v>44761</v>
      </c>
      <c r="R1084" s="15"/>
    </row>
    <row r="1085" spans="14:18" x14ac:dyDescent="0.2">
      <c r="N1085" s="223">
        <f t="shared" si="97"/>
        <v>10</v>
      </c>
      <c r="O1085" s="224">
        <f t="shared" si="96"/>
        <v>4472</v>
      </c>
      <c r="P1085" s="228">
        <f t="shared" si="101"/>
        <v>44722</v>
      </c>
      <c r="Q1085" s="228">
        <f t="shared" si="101"/>
        <v>44762</v>
      </c>
      <c r="R1085" s="15"/>
    </row>
    <row r="1086" spans="14:18" x14ac:dyDescent="0.2">
      <c r="N1086" s="223">
        <f t="shared" si="97"/>
        <v>11</v>
      </c>
      <c r="O1086" s="224">
        <f t="shared" si="96"/>
        <v>4066</v>
      </c>
      <c r="P1086" s="228">
        <f t="shared" si="101"/>
        <v>44723</v>
      </c>
      <c r="Q1086" s="228">
        <f t="shared" si="101"/>
        <v>44763</v>
      </c>
      <c r="R1086" s="15"/>
    </row>
    <row r="1087" spans="14:18" x14ac:dyDescent="0.2">
      <c r="N1087" s="223">
        <f t="shared" si="97"/>
        <v>12</v>
      </c>
      <c r="O1087" s="224">
        <f t="shared" si="96"/>
        <v>3727</v>
      </c>
      <c r="P1087" s="228">
        <f t="shared" si="101"/>
        <v>44724</v>
      </c>
      <c r="Q1087" s="228">
        <f t="shared" si="101"/>
        <v>44764</v>
      </c>
      <c r="R1087" s="15"/>
    </row>
    <row r="1088" spans="14:18" x14ac:dyDescent="0.2">
      <c r="N1088" s="223">
        <f t="shared" si="97"/>
        <v>13</v>
      </c>
      <c r="O1088" s="224">
        <f t="shared" si="96"/>
        <v>3440</v>
      </c>
      <c r="P1088" s="228">
        <f t="shared" si="101"/>
        <v>44725</v>
      </c>
      <c r="Q1088" s="228">
        <f t="shared" si="101"/>
        <v>44765</v>
      </c>
      <c r="R1088" s="15"/>
    </row>
    <row r="1089" spans="14:18" x14ac:dyDescent="0.2">
      <c r="N1089" s="223">
        <f t="shared" si="97"/>
        <v>14</v>
      </c>
      <c r="O1089" s="224">
        <f t="shared" si="96"/>
        <v>3195</v>
      </c>
      <c r="P1089" s="228">
        <f t="shared" si="101"/>
        <v>44726</v>
      </c>
      <c r="Q1089" s="228">
        <f t="shared" si="101"/>
        <v>44766</v>
      </c>
      <c r="R1089" s="15"/>
    </row>
    <row r="1090" spans="14:18" x14ac:dyDescent="0.2">
      <c r="N1090" s="223">
        <f t="shared" si="97"/>
        <v>15</v>
      </c>
      <c r="O1090" s="224">
        <f t="shared" si="96"/>
        <v>2982</v>
      </c>
      <c r="P1090" s="228">
        <f t="shared" si="101"/>
        <v>44727</v>
      </c>
      <c r="Q1090" s="228">
        <f t="shared" si="101"/>
        <v>44767</v>
      </c>
      <c r="R1090" s="15"/>
    </row>
    <row r="1091" spans="14:18" x14ac:dyDescent="0.2">
      <c r="N1091" s="223">
        <f t="shared" si="97"/>
        <v>16</v>
      </c>
      <c r="O1091" s="224">
        <f t="shared" si="96"/>
        <v>2796</v>
      </c>
      <c r="P1091" s="228">
        <f t="shared" si="101"/>
        <v>44728</v>
      </c>
      <c r="Q1091" s="228">
        <f t="shared" si="101"/>
        <v>44768</v>
      </c>
      <c r="R1091" s="15"/>
    </row>
    <row r="1092" spans="14:18" x14ac:dyDescent="0.2">
      <c r="N1092" s="223">
        <f t="shared" si="97"/>
        <v>17</v>
      </c>
      <c r="O1092" s="224">
        <f t="shared" si="96"/>
        <v>2631</v>
      </c>
      <c r="P1092" s="228">
        <f t="shared" si="101"/>
        <v>44729</v>
      </c>
      <c r="Q1092" s="228">
        <f t="shared" si="101"/>
        <v>44769</v>
      </c>
      <c r="R1092" s="15"/>
    </row>
    <row r="1093" spans="14:18" x14ac:dyDescent="0.2">
      <c r="N1093" s="223">
        <f t="shared" si="97"/>
        <v>18</v>
      </c>
      <c r="O1093" s="224">
        <f t="shared" si="96"/>
        <v>2485</v>
      </c>
      <c r="P1093" s="228">
        <f t="shared" si="101"/>
        <v>44730</v>
      </c>
      <c r="Q1093" s="228">
        <f t="shared" si="101"/>
        <v>44770</v>
      </c>
      <c r="R1093" s="15"/>
    </row>
    <row r="1094" spans="14:18" x14ac:dyDescent="0.2">
      <c r="N1094" s="223">
        <f t="shared" si="97"/>
        <v>19</v>
      </c>
      <c r="O1094" s="224">
        <f t="shared" si="96"/>
        <v>2354</v>
      </c>
      <c r="P1094" s="228">
        <f t="shared" si="101"/>
        <v>44731</v>
      </c>
      <c r="Q1094" s="228">
        <f t="shared" si="101"/>
        <v>44771</v>
      </c>
      <c r="R1094" s="15"/>
    </row>
    <row r="1095" spans="14:18" x14ac:dyDescent="0.2">
      <c r="N1095" s="223">
        <f t="shared" si="97"/>
        <v>20</v>
      </c>
      <c r="O1095" s="224">
        <f t="shared" si="96"/>
        <v>2237</v>
      </c>
      <c r="P1095" s="228">
        <f t="shared" si="101"/>
        <v>44732</v>
      </c>
      <c r="Q1095" s="228">
        <f t="shared" si="101"/>
        <v>44772</v>
      </c>
      <c r="R1095" s="15"/>
    </row>
    <row r="1096" spans="14:18" x14ac:dyDescent="0.2">
      <c r="N1096" s="223">
        <f t="shared" si="97"/>
        <v>21</v>
      </c>
      <c r="O1096" s="224">
        <f t="shared" si="96"/>
        <v>2130</v>
      </c>
      <c r="P1096" s="228">
        <f t="shared" si="101"/>
        <v>44733</v>
      </c>
      <c r="Q1096" s="228">
        <f t="shared" si="101"/>
        <v>44773</v>
      </c>
      <c r="R1096" s="15"/>
    </row>
    <row r="1097" spans="14:18" x14ac:dyDescent="0.2">
      <c r="N1097" s="223">
        <f t="shared" si="97"/>
        <v>22</v>
      </c>
      <c r="O1097" s="224">
        <f t="shared" si="96"/>
        <v>2033</v>
      </c>
      <c r="P1097" s="228">
        <f t="shared" si="101"/>
        <v>44734</v>
      </c>
      <c r="Q1097" s="228">
        <f t="shared" si="101"/>
        <v>44774</v>
      </c>
      <c r="R1097" s="15"/>
    </row>
    <row r="1098" spans="14:18" x14ac:dyDescent="0.2">
      <c r="N1098" s="223">
        <f t="shared" si="97"/>
        <v>23</v>
      </c>
      <c r="O1098" s="224">
        <f t="shared" ref="O1098:O1352" si="102">ROUND(P1098/N1098,0)</f>
        <v>1945</v>
      </c>
      <c r="P1098" s="228">
        <f t="shared" si="101"/>
        <v>44735</v>
      </c>
      <c r="Q1098" s="228">
        <f t="shared" si="101"/>
        <v>44775</v>
      </c>
      <c r="R1098" s="15"/>
    </row>
    <row r="1099" spans="14:18" x14ac:dyDescent="0.2">
      <c r="N1099" s="223">
        <f t="shared" ref="N1099:N1353" si="103">DAY(P1099)</f>
        <v>24</v>
      </c>
      <c r="O1099" s="224">
        <f t="shared" si="102"/>
        <v>1864</v>
      </c>
      <c r="P1099" s="228">
        <f t="shared" si="101"/>
        <v>44736</v>
      </c>
      <c r="Q1099" s="228">
        <f t="shared" si="101"/>
        <v>44776</v>
      </c>
      <c r="R1099" s="15"/>
    </row>
    <row r="1100" spans="14:18" x14ac:dyDescent="0.2">
      <c r="N1100" s="223">
        <f t="shared" si="103"/>
        <v>25</v>
      </c>
      <c r="O1100" s="224">
        <f t="shared" si="102"/>
        <v>1789</v>
      </c>
      <c r="P1100" s="228">
        <f t="shared" ref="P1100:Q1115" si="104">P1099+1</f>
        <v>44737</v>
      </c>
      <c r="Q1100" s="228">
        <f t="shared" si="104"/>
        <v>44777</v>
      </c>
      <c r="R1100" s="15"/>
    </row>
    <row r="1101" spans="14:18" x14ac:dyDescent="0.2">
      <c r="N1101" s="223">
        <f t="shared" si="103"/>
        <v>26</v>
      </c>
      <c r="O1101" s="224">
        <f t="shared" si="102"/>
        <v>1721</v>
      </c>
      <c r="P1101" s="228">
        <f t="shared" si="104"/>
        <v>44738</v>
      </c>
      <c r="Q1101" s="228">
        <f t="shared" si="104"/>
        <v>44778</v>
      </c>
      <c r="R1101" s="15"/>
    </row>
    <row r="1102" spans="14:18" x14ac:dyDescent="0.2">
      <c r="N1102" s="223">
        <f t="shared" si="103"/>
        <v>27</v>
      </c>
      <c r="O1102" s="224">
        <f t="shared" si="102"/>
        <v>1657</v>
      </c>
      <c r="P1102" s="228">
        <f t="shared" si="104"/>
        <v>44739</v>
      </c>
      <c r="Q1102" s="228">
        <f t="shared" si="104"/>
        <v>44779</v>
      </c>
      <c r="R1102" s="15"/>
    </row>
    <row r="1103" spans="14:18" x14ac:dyDescent="0.2">
      <c r="N1103" s="223">
        <f t="shared" si="103"/>
        <v>28</v>
      </c>
      <c r="O1103" s="224">
        <f t="shared" si="102"/>
        <v>1598</v>
      </c>
      <c r="P1103" s="228">
        <f t="shared" si="104"/>
        <v>44740</v>
      </c>
      <c r="Q1103" s="228">
        <f t="shared" si="104"/>
        <v>44780</v>
      </c>
      <c r="R1103" s="15"/>
    </row>
    <row r="1104" spans="14:18" x14ac:dyDescent="0.2">
      <c r="N1104" s="223">
        <f t="shared" si="103"/>
        <v>29</v>
      </c>
      <c r="O1104" s="224">
        <f t="shared" si="102"/>
        <v>1543</v>
      </c>
      <c r="P1104" s="228">
        <f t="shared" si="104"/>
        <v>44741</v>
      </c>
      <c r="Q1104" s="228">
        <f t="shared" si="104"/>
        <v>44781</v>
      </c>
      <c r="R1104" s="15"/>
    </row>
    <row r="1105" spans="14:18" x14ac:dyDescent="0.2">
      <c r="N1105" s="223">
        <f t="shared" si="103"/>
        <v>30</v>
      </c>
      <c r="O1105" s="224">
        <f t="shared" si="102"/>
        <v>1491</v>
      </c>
      <c r="P1105" s="228">
        <f t="shared" si="104"/>
        <v>44742</v>
      </c>
      <c r="Q1105" s="228">
        <f t="shared" si="104"/>
        <v>44782</v>
      </c>
      <c r="R1105" s="15"/>
    </row>
    <row r="1106" spans="14:18" x14ac:dyDescent="0.2">
      <c r="N1106" s="223">
        <f t="shared" si="103"/>
        <v>1</v>
      </c>
      <c r="O1106" s="224">
        <f t="shared" si="102"/>
        <v>44743</v>
      </c>
      <c r="P1106" s="228">
        <f t="shared" si="104"/>
        <v>44743</v>
      </c>
      <c r="Q1106" s="228">
        <f t="shared" si="104"/>
        <v>44783</v>
      </c>
      <c r="R1106" s="15"/>
    </row>
    <row r="1107" spans="14:18" x14ac:dyDescent="0.2">
      <c r="N1107" s="223">
        <f t="shared" si="103"/>
        <v>2</v>
      </c>
      <c r="O1107" s="224">
        <f t="shared" si="102"/>
        <v>22372</v>
      </c>
      <c r="P1107" s="228">
        <f t="shared" si="104"/>
        <v>44744</v>
      </c>
      <c r="Q1107" s="228">
        <f t="shared" si="104"/>
        <v>44784</v>
      </c>
      <c r="R1107" s="15"/>
    </row>
    <row r="1108" spans="14:18" x14ac:dyDescent="0.2">
      <c r="N1108" s="223">
        <f t="shared" si="103"/>
        <v>3</v>
      </c>
      <c r="O1108" s="224">
        <f t="shared" si="102"/>
        <v>14915</v>
      </c>
      <c r="P1108" s="228">
        <f t="shared" si="104"/>
        <v>44745</v>
      </c>
      <c r="Q1108" s="228">
        <f t="shared" si="104"/>
        <v>44785</v>
      </c>
      <c r="R1108" s="15"/>
    </row>
    <row r="1109" spans="14:18" x14ac:dyDescent="0.2">
      <c r="N1109" s="223">
        <f t="shared" si="103"/>
        <v>4</v>
      </c>
      <c r="O1109" s="224">
        <f t="shared" si="102"/>
        <v>11187</v>
      </c>
      <c r="P1109" s="228">
        <f t="shared" si="104"/>
        <v>44746</v>
      </c>
      <c r="Q1109" s="228">
        <f t="shared" si="104"/>
        <v>44786</v>
      </c>
      <c r="R1109" s="15"/>
    </row>
    <row r="1110" spans="14:18" x14ac:dyDescent="0.2">
      <c r="N1110" s="223">
        <f t="shared" si="103"/>
        <v>5</v>
      </c>
      <c r="O1110" s="224">
        <f t="shared" si="102"/>
        <v>8949</v>
      </c>
      <c r="P1110" s="228">
        <f t="shared" si="104"/>
        <v>44747</v>
      </c>
      <c r="Q1110" s="228">
        <f t="shared" si="104"/>
        <v>44787</v>
      </c>
      <c r="R1110" s="15"/>
    </row>
    <row r="1111" spans="14:18" x14ac:dyDescent="0.2">
      <c r="N1111" s="223">
        <f t="shared" si="103"/>
        <v>6</v>
      </c>
      <c r="O1111" s="224">
        <f t="shared" si="102"/>
        <v>7458</v>
      </c>
      <c r="P1111" s="228">
        <f t="shared" si="104"/>
        <v>44748</v>
      </c>
      <c r="Q1111" s="228">
        <f t="shared" si="104"/>
        <v>44788</v>
      </c>
      <c r="R1111" s="15"/>
    </row>
    <row r="1112" spans="14:18" x14ac:dyDescent="0.2">
      <c r="N1112" s="223">
        <f t="shared" si="103"/>
        <v>7</v>
      </c>
      <c r="O1112" s="224">
        <f t="shared" si="102"/>
        <v>6393</v>
      </c>
      <c r="P1112" s="228">
        <f t="shared" si="104"/>
        <v>44749</v>
      </c>
      <c r="Q1112" s="228">
        <f t="shared" si="104"/>
        <v>44789</v>
      </c>
      <c r="R1112" s="15"/>
    </row>
    <row r="1113" spans="14:18" x14ac:dyDescent="0.2">
      <c r="N1113" s="223">
        <f t="shared" si="103"/>
        <v>8</v>
      </c>
      <c r="O1113" s="224">
        <f t="shared" si="102"/>
        <v>5594</v>
      </c>
      <c r="P1113" s="228">
        <f t="shared" si="104"/>
        <v>44750</v>
      </c>
      <c r="Q1113" s="228">
        <f t="shared" si="104"/>
        <v>44790</v>
      </c>
      <c r="R1113" s="15"/>
    </row>
    <row r="1114" spans="14:18" x14ac:dyDescent="0.2">
      <c r="N1114" s="223">
        <f t="shared" si="103"/>
        <v>9</v>
      </c>
      <c r="O1114" s="224">
        <f t="shared" si="102"/>
        <v>4972</v>
      </c>
      <c r="P1114" s="228">
        <f t="shared" si="104"/>
        <v>44751</v>
      </c>
      <c r="Q1114" s="228">
        <f t="shared" si="104"/>
        <v>44791</v>
      </c>
      <c r="R1114" s="15"/>
    </row>
    <row r="1115" spans="14:18" x14ac:dyDescent="0.2">
      <c r="N1115" s="223">
        <f t="shared" si="103"/>
        <v>10</v>
      </c>
      <c r="O1115" s="224">
        <f t="shared" si="102"/>
        <v>4475</v>
      </c>
      <c r="P1115" s="228">
        <f t="shared" si="104"/>
        <v>44752</v>
      </c>
      <c r="Q1115" s="228">
        <f t="shared" si="104"/>
        <v>44792</v>
      </c>
      <c r="R1115" s="15"/>
    </row>
    <row r="1116" spans="14:18" x14ac:dyDescent="0.2">
      <c r="N1116" s="223">
        <f t="shared" si="103"/>
        <v>11</v>
      </c>
      <c r="O1116" s="224">
        <f t="shared" si="102"/>
        <v>4068</v>
      </c>
      <c r="P1116" s="228">
        <f t="shared" ref="P1116:Q1131" si="105">P1115+1</f>
        <v>44753</v>
      </c>
      <c r="Q1116" s="228">
        <f t="shared" si="105"/>
        <v>44793</v>
      </c>
      <c r="R1116" s="15"/>
    </row>
    <row r="1117" spans="14:18" x14ac:dyDescent="0.2">
      <c r="N1117" s="223">
        <f t="shared" si="103"/>
        <v>12</v>
      </c>
      <c r="O1117" s="224">
        <f t="shared" si="102"/>
        <v>3730</v>
      </c>
      <c r="P1117" s="228">
        <f t="shared" si="105"/>
        <v>44754</v>
      </c>
      <c r="Q1117" s="228">
        <f t="shared" si="105"/>
        <v>44794</v>
      </c>
      <c r="R1117" s="15"/>
    </row>
    <row r="1118" spans="14:18" x14ac:dyDescent="0.2">
      <c r="N1118" s="223">
        <f t="shared" si="103"/>
        <v>13</v>
      </c>
      <c r="O1118" s="224">
        <f t="shared" si="102"/>
        <v>3443</v>
      </c>
      <c r="P1118" s="228">
        <f t="shared" si="105"/>
        <v>44755</v>
      </c>
      <c r="Q1118" s="228">
        <f t="shared" si="105"/>
        <v>44795</v>
      </c>
      <c r="R1118" s="15"/>
    </row>
    <row r="1119" spans="14:18" x14ac:dyDescent="0.2">
      <c r="N1119" s="223">
        <f t="shared" si="103"/>
        <v>14</v>
      </c>
      <c r="O1119" s="224">
        <f t="shared" si="102"/>
        <v>3197</v>
      </c>
      <c r="P1119" s="228">
        <f t="shared" si="105"/>
        <v>44756</v>
      </c>
      <c r="Q1119" s="228">
        <f t="shared" si="105"/>
        <v>44796</v>
      </c>
      <c r="R1119" s="15"/>
    </row>
    <row r="1120" spans="14:18" x14ac:dyDescent="0.2">
      <c r="N1120" s="223">
        <f t="shared" si="103"/>
        <v>15</v>
      </c>
      <c r="O1120" s="224">
        <f t="shared" si="102"/>
        <v>2984</v>
      </c>
      <c r="P1120" s="228">
        <f t="shared" si="105"/>
        <v>44757</v>
      </c>
      <c r="Q1120" s="228">
        <f t="shared" si="105"/>
        <v>44797</v>
      </c>
      <c r="R1120" s="15"/>
    </row>
    <row r="1121" spans="14:18" x14ac:dyDescent="0.2">
      <c r="N1121" s="223">
        <f t="shared" si="103"/>
        <v>16</v>
      </c>
      <c r="O1121" s="224">
        <f t="shared" si="102"/>
        <v>2797</v>
      </c>
      <c r="P1121" s="228">
        <f t="shared" si="105"/>
        <v>44758</v>
      </c>
      <c r="Q1121" s="228">
        <f t="shared" si="105"/>
        <v>44798</v>
      </c>
      <c r="R1121" s="15"/>
    </row>
    <row r="1122" spans="14:18" x14ac:dyDescent="0.2">
      <c r="N1122" s="223">
        <f t="shared" si="103"/>
        <v>17</v>
      </c>
      <c r="O1122" s="224">
        <f t="shared" si="102"/>
        <v>2633</v>
      </c>
      <c r="P1122" s="228">
        <f t="shared" si="105"/>
        <v>44759</v>
      </c>
      <c r="Q1122" s="228">
        <f t="shared" si="105"/>
        <v>44799</v>
      </c>
      <c r="R1122" s="15"/>
    </row>
    <row r="1123" spans="14:18" x14ac:dyDescent="0.2">
      <c r="N1123" s="223">
        <f t="shared" si="103"/>
        <v>18</v>
      </c>
      <c r="O1123" s="224">
        <f t="shared" si="102"/>
        <v>2487</v>
      </c>
      <c r="P1123" s="228">
        <f t="shared" si="105"/>
        <v>44760</v>
      </c>
      <c r="Q1123" s="228">
        <f t="shared" si="105"/>
        <v>44800</v>
      </c>
      <c r="R1123" s="15"/>
    </row>
    <row r="1124" spans="14:18" x14ac:dyDescent="0.2">
      <c r="N1124" s="223">
        <f t="shared" si="103"/>
        <v>19</v>
      </c>
      <c r="O1124" s="224">
        <f t="shared" si="102"/>
        <v>2356</v>
      </c>
      <c r="P1124" s="228">
        <f t="shared" si="105"/>
        <v>44761</v>
      </c>
      <c r="Q1124" s="228">
        <f t="shared" si="105"/>
        <v>44801</v>
      </c>
      <c r="R1124" s="15"/>
    </row>
    <row r="1125" spans="14:18" x14ac:dyDescent="0.2">
      <c r="N1125" s="223">
        <f t="shared" si="103"/>
        <v>20</v>
      </c>
      <c r="O1125" s="224">
        <f t="shared" si="102"/>
        <v>2238</v>
      </c>
      <c r="P1125" s="228">
        <f t="shared" si="105"/>
        <v>44762</v>
      </c>
      <c r="Q1125" s="228">
        <f t="shared" si="105"/>
        <v>44802</v>
      </c>
      <c r="R1125" s="15"/>
    </row>
    <row r="1126" spans="14:18" x14ac:dyDescent="0.2">
      <c r="N1126" s="223">
        <f t="shared" si="103"/>
        <v>21</v>
      </c>
      <c r="O1126" s="224">
        <f t="shared" si="102"/>
        <v>2132</v>
      </c>
      <c r="P1126" s="228">
        <f t="shared" si="105"/>
        <v>44763</v>
      </c>
      <c r="Q1126" s="228">
        <f t="shared" si="105"/>
        <v>44803</v>
      </c>
      <c r="R1126" s="15"/>
    </row>
    <row r="1127" spans="14:18" x14ac:dyDescent="0.2">
      <c r="N1127" s="223">
        <f t="shared" si="103"/>
        <v>22</v>
      </c>
      <c r="O1127" s="224">
        <f t="shared" si="102"/>
        <v>2035</v>
      </c>
      <c r="P1127" s="228">
        <f t="shared" si="105"/>
        <v>44764</v>
      </c>
      <c r="Q1127" s="228">
        <f t="shared" si="105"/>
        <v>44804</v>
      </c>
      <c r="R1127" s="15"/>
    </row>
    <row r="1128" spans="14:18" x14ac:dyDescent="0.2">
      <c r="N1128" s="223">
        <f t="shared" si="103"/>
        <v>23</v>
      </c>
      <c r="O1128" s="224">
        <f t="shared" si="102"/>
        <v>1946</v>
      </c>
      <c r="P1128" s="228">
        <f t="shared" si="105"/>
        <v>44765</v>
      </c>
      <c r="Q1128" s="228">
        <f t="shared" si="105"/>
        <v>44805</v>
      </c>
      <c r="R1128" s="15"/>
    </row>
    <row r="1129" spans="14:18" x14ac:dyDescent="0.2">
      <c r="N1129" s="223">
        <f t="shared" si="103"/>
        <v>24</v>
      </c>
      <c r="O1129" s="224">
        <f t="shared" si="102"/>
        <v>1865</v>
      </c>
      <c r="P1129" s="228">
        <f t="shared" si="105"/>
        <v>44766</v>
      </c>
      <c r="Q1129" s="228">
        <f t="shared" si="105"/>
        <v>44806</v>
      </c>
      <c r="R1129" s="15"/>
    </row>
    <row r="1130" spans="14:18" x14ac:dyDescent="0.2">
      <c r="N1130" s="223">
        <f t="shared" si="103"/>
        <v>25</v>
      </c>
      <c r="O1130" s="224">
        <f t="shared" si="102"/>
        <v>1791</v>
      </c>
      <c r="P1130" s="228">
        <f t="shared" si="105"/>
        <v>44767</v>
      </c>
      <c r="Q1130" s="228">
        <f t="shared" si="105"/>
        <v>44807</v>
      </c>
      <c r="R1130" s="15"/>
    </row>
    <row r="1131" spans="14:18" x14ac:dyDescent="0.2">
      <c r="N1131" s="223">
        <f t="shared" si="103"/>
        <v>26</v>
      </c>
      <c r="O1131" s="224">
        <f t="shared" si="102"/>
        <v>1722</v>
      </c>
      <c r="P1131" s="228">
        <f t="shared" si="105"/>
        <v>44768</v>
      </c>
      <c r="Q1131" s="228">
        <f t="shared" si="105"/>
        <v>44808</v>
      </c>
      <c r="R1131" s="15"/>
    </row>
    <row r="1132" spans="14:18" x14ac:dyDescent="0.2">
      <c r="N1132" s="223">
        <f t="shared" si="103"/>
        <v>27</v>
      </c>
      <c r="O1132" s="224">
        <f t="shared" si="102"/>
        <v>1658</v>
      </c>
      <c r="P1132" s="228">
        <f t="shared" ref="P1132:Q1147" si="106">P1131+1</f>
        <v>44769</v>
      </c>
      <c r="Q1132" s="228">
        <f t="shared" si="106"/>
        <v>44809</v>
      </c>
      <c r="R1132" s="15"/>
    </row>
    <row r="1133" spans="14:18" x14ac:dyDescent="0.2">
      <c r="N1133" s="223">
        <f t="shared" si="103"/>
        <v>28</v>
      </c>
      <c r="O1133" s="224">
        <f t="shared" si="102"/>
        <v>1599</v>
      </c>
      <c r="P1133" s="228">
        <f t="shared" si="106"/>
        <v>44770</v>
      </c>
      <c r="Q1133" s="228">
        <f t="shared" si="106"/>
        <v>44810</v>
      </c>
      <c r="R1133" s="15"/>
    </row>
    <row r="1134" spans="14:18" x14ac:dyDescent="0.2">
      <c r="N1134" s="223">
        <f t="shared" si="103"/>
        <v>29</v>
      </c>
      <c r="O1134" s="224">
        <f t="shared" si="102"/>
        <v>1544</v>
      </c>
      <c r="P1134" s="228">
        <f t="shared" si="106"/>
        <v>44771</v>
      </c>
      <c r="Q1134" s="228">
        <f t="shared" si="106"/>
        <v>44811</v>
      </c>
      <c r="R1134" s="15"/>
    </row>
    <row r="1135" spans="14:18" x14ac:dyDescent="0.2">
      <c r="N1135" s="223">
        <f t="shared" si="103"/>
        <v>30</v>
      </c>
      <c r="O1135" s="224">
        <f t="shared" si="102"/>
        <v>1492</v>
      </c>
      <c r="P1135" s="228">
        <f t="shared" si="106"/>
        <v>44772</v>
      </c>
      <c r="Q1135" s="228">
        <f t="shared" si="106"/>
        <v>44812</v>
      </c>
      <c r="R1135" s="15"/>
    </row>
    <row r="1136" spans="14:18" x14ac:dyDescent="0.2">
      <c r="N1136" s="223">
        <f t="shared" si="103"/>
        <v>31</v>
      </c>
      <c r="O1136" s="224">
        <f t="shared" si="102"/>
        <v>1444</v>
      </c>
      <c r="P1136" s="228">
        <f t="shared" si="106"/>
        <v>44773</v>
      </c>
      <c r="Q1136" s="228">
        <f t="shared" si="106"/>
        <v>44813</v>
      </c>
      <c r="R1136" s="15"/>
    </row>
    <row r="1137" spans="14:18" x14ac:dyDescent="0.2">
      <c r="N1137" s="223">
        <f t="shared" si="103"/>
        <v>1</v>
      </c>
      <c r="O1137" s="224">
        <f t="shared" si="102"/>
        <v>44774</v>
      </c>
      <c r="P1137" s="228">
        <f t="shared" si="106"/>
        <v>44774</v>
      </c>
      <c r="Q1137" s="228">
        <f t="shared" si="106"/>
        <v>44814</v>
      </c>
      <c r="R1137" s="15"/>
    </row>
    <row r="1138" spans="14:18" x14ac:dyDescent="0.2">
      <c r="N1138" s="223">
        <f t="shared" si="103"/>
        <v>2</v>
      </c>
      <c r="O1138" s="224">
        <f t="shared" si="102"/>
        <v>22388</v>
      </c>
      <c r="P1138" s="228">
        <f t="shared" si="106"/>
        <v>44775</v>
      </c>
      <c r="Q1138" s="228">
        <f t="shared" si="106"/>
        <v>44815</v>
      </c>
      <c r="R1138" s="15"/>
    </row>
    <row r="1139" spans="14:18" x14ac:dyDescent="0.2">
      <c r="N1139" s="223">
        <f t="shared" si="103"/>
        <v>3</v>
      </c>
      <c r="O1139" s="224">
        <f t="shared" si="102"/>
        <v>14925</v>
      </c>
      <c r="P1139" s="228">
        <f t="shared" si="106"/>
        <v>44776</v>
      </c>
      <c r="Q1139" s="228">
        <f t="shared" si="106"/>
        <v>44816</v>
      </c>
      <c r="R1139" s="15"/>
    </row>
    <row r="1140" spans="14:18" x14ac:dyDescent="0.2">
      <c r="N1140" s="223">
        <f t="shared" si="103"/>
        <v>4</v>
      </c>
      <c r="O1140" s="224">
        <f t="shared" si="102"/>
        <v>11194</v>
      </c>
      <c r="P1140" s="228">
        <f t="shared" si="106"/>
        <v>44777</v>
      </c>
      <c r="Q1140" s="228">
        <f t="shared" si="106"/>
        <v>44817</v>
      </c>
      <c r="R1140" s="15"/>
    </row>
    <row r="1141" spans="14:18" x14ac:dyDescent="0.2">
      <c r="N1141" s="223">
        <f t="shared" si="103"/>
        <v>5</v>
      </c>
      <c r="O1141" s="224">
        <f t="shared" si="102"/>
        <v>8956</v>
      </c>
      <c r="P1141" s="228">
        <f t="shared" si="106"/>
        <v>44778</v>
      </c>
      <c r="Q1141" s="228">
        <f t="shared" si="106"/>
        <v>44818</v>
      </c>
      <c r="R1141" s="15"/>
    </row>
    <row r="1142" spans="14:18" x14ac:dyDescent="0.2">
      <c r="N1142" s="223">
        <f t="shared" si="103"/>
        <v>6</v>
      </c>
      <c r="O1142" s="224">
        <f t="shared" si="102"/>
        <v>7463</v>
      </c>
      <c r="P1142" s="228">
        <f t="shared" si="106"/>
        <v>44779</v>
      </c>
      <c r="Q1142" s="228">
        <f t="shared" si="106"/>
        <v>44819</v>
      </c>
      <c r="R1142" s="15"/>
    </row>
    <row r="1143" spans="14:18" x14ac:dyDescent="0.2">
      <c r="N1143" s="223">
        <f t="shared" si="103"/>
        <v>7</v>
      </c>
      <c r="O1143" s="224">
        <f t="shared" si="102"/>
        <v>6397</v>
      </c>
      <c r="P1143" s="228">
        <f t="shared" si="106"/>
        <v>44780</v>
      </c>
      <c r="Q1143" s="228">
        <f t="shared" si="106"/>
        <v>44820</v>
      </c>
      <c r="R1143" s="15"/>
    </row>
    <row r="1144" spans="14:18" x14ac:dyDescent="0.2">
      <c r="N1144" s="223">
        <f t="shared" si="103"/>
        <v>8</v>
      </c>
      <c r="O1144" s="224">
        <f t="shared" si="102"/>
        <v>5598</v>
      </c>
      <c r="P1144" s="228">
        <f t="shared" si="106"/>
        <v>44781</v>
      </c>
      <c r="Q1144" s="228">
        <f t="shared" si="106"/>
        <v>44821</v>
      </c>
      <c r="R1144" s="15"/>
    </row>
    <row r="1145" spans="14:18" x14ac:dyDescent="0.2">
      <c r="N1145" s="223">
        <f t="shared" si="103"/>
        <v>9</v>
      </c>
      <c r="O1145" s="224">
        <f t="shared" si="102"/>
        <v>4976</v>
      </c>
      <c r="P1145" s="228">
        <f t="shared" si="106"/>
        <v>44782</v>
      </c>
      <c r="Q1145" s="228">
        <f t="shared" si="106"/>
        <v>44822</v>
      </c>
      <c r="R1145" s="15"/>
    </row>
    <row r="1146" spans="14:18" x14ac:dyDescent="0.2">
      <c r="N1146" s="223">
        <f t="shared" si="103"/>
        <v>10</v>
      </c>
      <c r="O1146" s="224">
        <f t="shared" si="102"/>
        <v>4478</v>
      </c>
      <c r="P1146" s="228">
        <f t="shared" si="106"/>
        <v>44783</v>
      </c>
      <c r="Q1146" s="228">
        <f t="shared" si="106"/>
        <v>44823</v>
      </c>
      <c r="R1146" s="15"/>
    </row>
    <row r="1147" spans="14:18" x14ac:dyDescent="0.2">
      <c r="N1147" s="223">
        <f t="shared" si="103"/>
        <v>11</v>
      </c>
      <c r="O1147" s="224">
        <f t="shared" si="102"/>
        <v>4071</v>
      </c>
      <c r="P1147" s="228">
        <f t="shared" si="106"/>
        <v>44784</v>
      </c>
      <c r="Q1147" s="228">
        <f t="shared" si="106"/>
        <v>44824</v>
      </c>
      <c r="R1147" s="15"/>
    </row>
    <row r="1148" spans="14:18" x14ac:dyDescent="0.2">
      <c r="N1148" s="223">
        <f t="shared" si="103"/>
        <v>12</v>
      </c>
      <c r="O1148" s="224">
        <f t="shared" si="102"/>
        <v>3732</v>
      </c>
      <c r="P1148" s="228">
        <f t="shared" ref="P1148:Q1163" si="107">P1147+1</f>
        <v>44785</v>
      </c>
      <c r="Q1148" s="228">
        <f t="shared" si="107"/>
        <v>44825</v>
      </c>
      <c r="R1148" s="15"/>
    </row>
    <row r="1149" spans="14:18" x14ac:dyDescent="0.2">
      <c r="N1149" s="223">
        <f t="shared" si="103"/>
        <v>13</v>
      </c>
      <c r="O1149" s="224">
        <f t="shared" si="102"/>
        <v>3445</v>
      </c>
      <c r="P1149" s="228">
        <f t="shared" si="107"/>
        <v>44786</v>
      </c>
      <c r="Q1149" s="228">
        <f t="shared" si="107"/>
        <v>44826</v>
      </c>
      <c r="R1149" s="15"/>
    </row>
    <row r="1150" spans="14:18" x14ac:dyDescent="0.2">
      <c r="N1150" s="223">
        <f t="shared" si="103"/>
        <v>14</v>
      </c>
      <c r="O1150" s="224">
        <f t="shared" si="102"/>
        <v>3199</v>
      </c>
      <c r="P1150" s="228">
        <f t="shared" si="107"/>
        <v>44787</v>
      </c>
      <c r="Q1150" s="228">
        <f t="shared" si="107"/>
        <v>44827</v>
      </c>
      <c r="R1150" s="15"/>
    </row>
    <row r="1151" spans="14:18" x14ac:dyDescent="0.2">
      <c r="N1151" s="223">
        <f t="shared" si="103"/>
        <v>15</v>
      </c>
      <c r="O1151" s="224">
        <f t="shared" si="102"/>
        <v>2986</v>
      </c>
      <c r="P1151" s="228">
        <f t="shared" si="107"/>
        <v>44788</v>
      </c>
      <c r="Q1151" s="228">
        <f t="shared" si="107"/>
        <v>44828</v>
      </c>
      <c r="R1151" s="15"/>
    </row>
    <row r="1152" spans="14:18" x14ac:dyDescent="0.2">
      <c r="N1152" s="223">
        <f t="shared" si="103"/>
        <v>16</v>
      </c>
      <c r="O1152" s="224">
        <f t="shared" si="102"/>
        <v>2799</v>
      </c>
      <c r="P1152" s="228">
        <f t="shared" si="107"/>
        <v>44789</v>
      </c>
      <c r="Q1152" s="228">
        <f t="shared" si="107"/>
        <v>44829</v>
      </c>
      <c r="R1152" s="15"/>
    </row>
    <row r="1153" spans="14:18" x14ac:dyDescent="0.2">
      <c r="N1153" s="223">
        <f t="shared" si="103"/>
        <v>17</v>
      </c>
      <c r="O1153" s="224">
        <f t="shared" si="102"/>
        <v>2635</v>
      </c>
      <c r="P1153" s="228">
        <f t="shared" si="107"/>
        <v>44790</v>
      </c>
      <c r="Q1153" s="228">
        <f t="shared" si="107"/>
        <v>44830</v>
      </c>
      <c r="R1153" s="15"/>
    </row>
    <row r="1154" spans="14:18" x14ac:dyDescent="0.2">
      <c r="N1154" s="223">
        <f t="shared" si="103"/>
        <v>18</v>
      </c>
      <c r="O1154" s="224">
        <f t="shared" si="102"/>
        <v>2488</v>
      </c>
      <c r="P1154" s="228">
        <f t="shared" si="107"/>
        <v>44791</v>
      </c>
      <c r="Q1154" s="228">
        <f t="shared" si="107"/>
        <v>44831</v>
      </c>
      <c r="R1154" s="15"/>
    </row>
    <row r="1155" spans="14:18" x14ac:dyDescent="0.2">
      <c r="N1155" s="223">
        <f t="shared" si="103"/>
        <v>19</v>
      </c>
      <c r="O1155" s="224">
        <f t="shared" si="102"/>
        <v>2357</v>
      </c>
      <c r="P1155" s="228">
        <f t="shared" si="107"/>
        <v>44792</v>
      </c>
      <c r="Q1155" s="228">
        <f t="shared" si="107"/>
        <v>44832</v>
      </c>
      <c r="R1155" s="15"/>
    </row>
    <row r="1156" spans="14:18" x14ac:dyDescent="0.2">
      <c r="N1156" s="223">
        <f t="shared" si="103"/>
        <v>20</v>
      </c>
      <c r="O1156" s="224">
        <f t="shared" si="102"/>
        <v>2240</v>
      </c>
      <c r="P1156" s="228">
        <f t="shared" si="107"/>
        <v>44793</v>
      </c>
      <c r="Q1156" s="228">
        <f t="shared" si="107"/>
        <v>44833</v>
      </c>
      <c r="R1156" s="15"/>
    </row>
    <row r="1157" spans="14:18" x14ac:dyDescent="0.2">
      <c r="N1157" s="223">
        <f t="shared" si="103"/>
        <v>21</v>
      </c>
      <c r="O1157" s="224">
        <f t="shared" si="102"/>
        <v>2133</v>
      </c>
      <c r="P1157" s="228">
        <f t="shared" si="107"/>
        <v>44794</v>
      </c>
      <c r="Q1157" s="228">
        <f t="shared" si="107"/>
        <v>44834</v>
      </c>
      <c r="R1157" s="15"/>
    </row>
    <row r="1158" spans="14:18" x14ac:dyDescent="0.2">
      <c r="N1158" s="223">
        <f t="shared" si="103"/>
        <v>22</v>
      </c>
      <c r="O1158" s="224">
        <f t="shared" si="102"/>
        <v>2036</v>
      </c>
      <c r="P1158" s="228">
        <f t="shared" si="107"/>
        <v>44795</v>
      </c>
      <c r="Q1158" s="228">
        <f t="shared" si="107"/>
        <v>44835</v>
      </c>
      <c r="R1158" s="15"/>
    </row>
    <row r="1159" spans="14:18" x14ac:dyDescent="0.2">
      <c r="N1159" s="223">
        <f t="shared" si="103"/>
        <v>23</v>
      </c>
      <c r="O1159" s="224">
        <f t="shared" si="102"/>
        <v>1948</v>
      </c>
      <c r="P1159" s="228">
        <f t="shared" si="107"/>
        <v>44796</v>
      </c>
      <c r="Q1159" s="228">
        <f t="shared" si="107"/>
        <v>44836</v>
      </c>
      <c r="R1159" s="15"/>
    </row>
    <row r="1160" spans="14:18" x14ac:dyDescent="0.2">
      <c r="N1160" s="223">
        <f t="shared" si="103"/>
        <v>24</v>
      </c>
      <c r="O1160" s="224">
        <f t="shared" si="102"/>
        <v>1867</v>
      </c>
      <c r="P1160" s="228">
        <f t="shared" si="107"/>
        <v>44797</v>
      </c>
      <c r="Q1160" s="228">
        <f t="shared" si="107"/>
        <v>44837</v>
      </c>
      <c r="R1160" s="15"/>
    </row>
    <row r="1161" spans="14:18" x14ac:dyDescent="0.2">
      <c r="N1161" s="223">
        <f t="shared" si="103"/>
        <v>25</v>
      </c>
      <c r="O1161" s="224">
        <f t="shared" si="102"/>
        <v>1792</v>
      </c>
      <c r="P1161" s="228">
        <f t="shared" si="107"/>
        <v>44798</v>
      </c>
      <c r="Q1161" s="228">
        <f t="shared" si="107"/>
        <v>44838</v>
      </c>
      <c r="R1161" s="15"/>
    </row>
    <row r="1162" spans="14:18" x14ac:dyDescent="0.2">
      <c r="N1162" s="223">
        <f t="shared" si="103"/>
        <v>26</v>
      </c>
      <c r="O1162" s="224">
        <f t="shared" si="102"/>
        <v>1723</v>
      </c>
      <c r="P1162" s="228">
        <f t="shared" si="107"/>
        <v>44799</v>
      </c>
      <c r="Q1162" s="228">
        <f t="shared" si="107"/>
        <v>44839</v>
      </c>
      <c r="R1162" s="15"/>
    </row>
    <row r="1163" spans="14:18" x14ac:dyDescent="0.2">
      <c r="N1163" s="223">
        <f t="shared" si="103"/>
        <v>27</v>
      </c>
      <c r="O1163" s="224">
        <f t="shared" si="102"/>
        <v>1659</v>
      </c>
      <c r="P1163" s="228">
        <f t="shared" si="107"/>
        <v>44800</v>
      </c>
      <c r="Q1163" s="228">
        <f t="shared" si="107"/>
        <v>44840</v>
      </c>
      <c r="R1163" s="15"/>
    </row>
    <row r="1164" spans="14:18" x14ac:dyDescent="0.2">
      <c r="N1164" s="223">
        <f t="shared" si="103"/>
        <v>28</v>
      </c>
      <c r="O1164" s="224">
        <f t="shared" si="102"/>
        <v>1600</v>
      </c>
      <c r="P1164" s="228">
        <f t="shared" ref="P1164:Q1179" si="108">P1163+1</f>
        <v>44801</v>
      </c>
      <c r="Q1164" s="228">
        <f t="shared" si="108"/>
        <v>44841</v>
      </c>
      <c r="R1164" s="15"/>
    </row>
    <row r="1165" spans="14:18" x14ac:dyDescent="0.2">
      <c r="N1165" s="223">
        <f t="shared" si="103"/>
        <v>29</v>
      </c>
      <c r="O1165" s="224">
        <f t="shared" si="102"/>
        <v>1545</v>
      </c>
      <c r="P1165" s="228">
        <f t="shared" si="108"/>
        <v>44802</v>
      </c>
      <c r="Q1165" s="228">
        <f t="shared" si="108"/>
        <v>44842</v>
      </c>
      <c r="R1165" s="15"/>
    </row>
    <row r="1166" spans="14:18" x14ac:dyDescent="0.2">
      <c r="N1166" s="223">
        <f t="shared" si="103"/>
        <v>30</v>
      </c>
      <c r="O1166" s="224">
        <f t="shared" si="102"/>
        <v>1493</v>
      </c>
      <c r="P1166" s="228">
        <f t="shared" si="108"/>
        <v>44803</v>
      </c>
      <c r="Q1166" s="228">
        <f t="shared" si="108"/>
        <v>44843</v>
      </c>
      <c r="R1166" s="15"/>
    </row>
    <row r="1167" spans="14:18" x14ac:dyDescent="0.2">
      <c r="N1167" s="223">
        <f t="shared" si="103"/>
        <v>31</v>
      </c>
      <c r="O1167" s="224">
        <f t="shared" si="102"/>
        <v>1445</v>
      </c>
      <c r="P1167" s="228">
        <f t="shared" si="108"/>
        <v>44804</v>
      </c>
      <c r="Q1167" s="228">
        <f t="shared" si="108"/>
        <v>44844</v>
      </c>
      <c r="R1167" s="15"/>
    </row>
    <row r="1168" spans="14:18" x14ac:dyDescent="0.2">
      <c r="N1168" s="223">
        <f t="shared" si="103"/>
        <v>1</v>
      </c>
      <c r="O1168" s="224">
        <f t="shared" si="102"/>
        <v>44805</v>
      </c>
      <c r="P1168" s="228">
        <f t="shared" si="108"/>
        <v>44805</v>
      </c>
      <c r="Q1168" s="228">
        <f t="shared" si="108"/>
        <v>44845</v>
      </c>
      <c r="R1168" s="15"/>
    </row>
    <row r="1169" spans="14:18" x14ac:dyDescent="0.2">
      <c r="N1169" s="223">
        <f t="shared" si="103"/>
        <v>2</v>
      </c>
      <c r="O1169" s="224">
        <f t="shared" si="102"/>
        <v>22403</v>
      </c>
      <c r="P1169" s="228">
        <f t="shared" si="108"/>
        <v>44806</v>
      </c>
      <c r="Q1169" s="228">
        <f t="shared" si="108"/>
        <v>44846</v>
      </c>
      <c r="R1169" s="15"/>
    </row>
    <row r="1170" spans="14:18" x14ac:dyDescent="0.2">
      <c r="N1170" s="223">
        <f t="shared" si="103"/>
        <v>3</v>
      </c>
      <c r="O1170" s="224">
        <f t="shared" si="102"/>
        <v>14936</v>
      </c>
      <c r="P1170" s="228">
        <f t="shared" si="108"/>
        <v>44807</v>
      </c>
      <c r="Q1170" s="228">
        <f t="shared" si="108"/>
        <v>44847</v>
      </c>
      <c r="R1170" s="15"/>
    </row>
    <row r="1171" spans="14:18" x14ac:dyDescent="0.2">
      <c r="N1171" s="223">
        <f t="shared" si="103"/>
        <v>4</v>
      </c>
      <c r="O1171" s="224">
        <f t="shared" si="102"/>
        <v>11202</v>
      </c>
      <c r="P1171" s="228">
        <f t="shared" si="108"/>
        <v>44808</v>
      </c>
      <c r="Q1171" s="228">
        <f t="shared" si="108"/>
        <v>44848</v>
      </c>
      <c r="R1171" s="15"/>
    </row>
    <row r="1172" spans="14:18" x14ac:dyDescent="0.2">
      <c r="N1172" s="223">
        <f t="shared" si="103"/>
        <v>5</v>
      </c>
      <c r="O1172" s="224">
        <f t="shared" si="102"/>
        <v>8962</v>
      </c>
      <c r="P1172" s="228">
        <f t="shared" si="108"/>
        <v>44809</v>
      </c>
      <c r="Q1172" s="228">
        <f t="shared" si="108"/>
        <v>44849</v>
      </c>
      <c r="R1172" s="15"/>
    </row>
    <row r="1173" spans="14:18" x14ac:dyDescent="0.2">
      <c r="N1173" s="223">
        <f t="shared" si="103"/>
        <v>6</v>
      </c>
      <c r="O1173" s="224">
        <f t="shared" si="102"/>
        <v>7468</v>
      </c>
      <c r="P1173" s="228">
        <f t="shared" si="108"/>
        <v>44810</v>
      </c>
      <c r="Q1173" s="228">
        <f t="shared" si="108"/>
        <v>44850</v>
      </c>
      <c r="R1173" s="15"/>
    </row>
    <row r="1174" spans="14:18" x14ac:dyDescent="0.2">
      <c r="N1174" s="223">
        <f t="shared" si="103"/>
        <v>7</v>
      </c>
      <c r="O1174" s="224">
        <f t="shared" si="102"/>
        <v>6402</v>
      </c>
      <c r="P1174" s="228">
        <f t="shared" si="108"/>
        <v>44811</v>
      </c>
      <c r="Q1174" s="228">
        <f t="shared" si="108"/>
        <v>44851</v>
      </c>
      <c r="R1174" s="15"/>
    </row>
    <row r="1175" spans="14:18" x14ac:dyDescent="0.2">
      <c r="N1175" s="223">
        <f t="shared" si="103"/>
        <v>8</v>
      </c>
      <c r="O1175" s="224">
        <f t="shared" si="102"/>
        <v>5602</v>
      </c>
      <c r="P1175" s="228">
        <f t="shared" si="108"/>
        <v>44812</v>
      </c>
      <c r="Q1175" s="228">
        <f t="shared" si="108"/>
        <v>44852</v>
      </c>
      <c r="R1175" s="15"/>
    </row>
    <row r="1176" spans="14:18" x14ac:dyDescent="0.2">
      <c r="N1176" s="223">
        <f t="shared" si="103"/>
        <v>9</v>
      </c>
      <c r="O1176" s="224">
        <f t="shared" si="102"/>
        <v>4979</v>
      </c>
      <c r="P1176" s="228">
        <f t="shared" si="108"/>
        <v>44813</v>
      </c>
      <c r="Q1176" s="228">
        <f t="shared" si="108"/>
        <v>44853</v>
      </c>
      <c r="R1176" s="15"/>
    </row>
    <row r="1177" spans="14:18" x14ac:dyDescent="0.2">
      <c r="N1177" s="223">
        <f t="shared" si="103"/>
        <v>10</v>
      </c>
      <c r="O1177" s="224">
        <f t="shared" si="102"/>
        <v>4481</v>
      </c>
      <c r="P1177" s="228">
        <f t="shared" si="108"/>
        <v>44814</v>
      </c>
      <c r="Q1177" s="228">
        <f t="shared" si="108"/>
        <v>44854</v>
      </c>
      <c r="R1177" s="15"/>
    </row>
    <row r="1178" spans="14:18" x14ac:dyDescent="0.2">
      <c r="N1178" s="223">
        <f t="shared" si="103"/>
        <v>11</v>
      </c>
      <c r="O1178" s="224">
        <f t="shared" si="102"/>
        <v>4074</v>
      </c>
      <c r="P1178" s="228">
        <f t="shared" si="108"/>
        <v>44815</v>
      </c>
      <c r="Q1178" s="228">
        <f t="shared" si="108"/>
        <v>44855</v>
      </c>
      <c r="R1178" s="15"/>
    </row>
    <row r="1179" spans="14:18" x14ac:dyDescent="0.2">
      <c r="N1179" s="223">
        <f t="shared" si="103"/>
        <v>12</v>
      </c>
      <c r="O1179" s="224">
        <f t="shared" si="102"/>
        <v>3735</v>
      </c>
      <c r="P1179" s="228">
        <f t="shared" si="108"/>
        <v>44816</v>
      </c>
      <c r="Q1179" s="228">
        <f t="shared" si="108"/>
        <v>44856</v>
      </c>
      <c r="R1179" s="15"/>
    </row>
    <row r="1180" spans="14:18" x14ac:dyDescent="0.2">
      <c r="N1180" s="223">
        <f t="shared" si="103"/>
        <v>13</v>
      </c>
      <c r="O1180" s="224">
        <f t="shared" si="102"/>
        <v>3447</v>
      </c>
      <c r="P1180" s="228">
        <f t="shared" ref="P1180:Q1195" si="109">P1179+1</f>
        <v>44817</v>
      </c>
      <c r="Q1180" s="228">
        <f t="shared" si="109"/>
        <v>44857</v>
      </c>
      <c r="R1180" s="15"/>
    </row>
    <row r="1181" spans="14:18" x14ac:dyDescent="0.2">
      <c r="N1181" s="223">
        <f t="shared" si="103"/>
        <v>14</v>
      </c>
      <c r="O1181" s="224">
        <f t="shared" si="102"/>
        <v>3201</v>
      </c>
      <c r="P1181" s="228">
        <f t="shared" si="109"/>
        <v>44818</v>
      </c>
      <c r="Q1181" s="228">
        <f t="shared" si="109"/>
        <v>44858</v>
      </c>
      <c r="R1181" s="15"/>
    </row>
    <row r="1182" spans="14:18" x14ac:dyDescent="0.2">
      <c r="N1182" s="223">
        <f t="shared" si="103"/>
        <v>15</v>
      </c>
      <c r="O1182" s="224">
        <f t="shared" si="102"/>
        <v>2988</v>
      </c>
      <c r="P1182" s="228">
        <f t="shared" si="109"/>
        <v>44819</v>
      </c>
      <c r="Q1182" s="228">
        <f t="shared" si="109"/>
        <v>44859</v>
      </c>
      <c r="R1182" s="15"/>
    </row>
    <row r="1183" spans="14:18" x14ac:dyDescent="0.2">
      <c r="N1183" s="223">
        <f t="shared" si="103"/>
        <v>16</v>
      </c>
      <c r="O1183" s="224">
        <f t="shared" si="102"/>
        <v>2801</v>
      </c>
      <c r="P1183" s="228">
        <f t="shared" si="109"/>
        <v>44820</v>
      </c>
      <c r="Q1183" s="228">
        <f t="shared" si="109"/>
        <v>44860</v>
      </c>
      <c r="R1183" s="15"/>
    </row>
    <row r="1184" spans="14:18" x14ac:dyDescent="0.2">
      <c r="N1184" s="223">
        <f t="shared" si="103"/>
        <v>17</v>
      </c>
      <c r="O1184" s="224">
        <f t="shared" si="102"/>
        <v>2637</v>
      </c>
      <c r="P1184" s="228">
        <f t="shared" si="109"/>
        <v>44821</v>
      </c>
      <c r="Q1184" s="228">
        <f t="shared" si="109"/>
        <v>44861</v>
      </c>
      <c r="R1184" s="15"/>
    </row>
    <row r="1185" spans="14:18" x14ac:dyDescent="0.2">
      <c r="N1185" s="223">
        <f t="shared" si="103"/>
        <v>18</v>
      </c>
      <c r="O1185" s="224">
        <f t="shared" si="102"/>
        <v>2490</v>
      </c>
      <c r="P1185" s="228">
        <f t="shared" si="109"/>
        <v>44822</v>
      </c>
      <c r="Q1185" s="228">
        <f t="shared" si="109"/>
        <v>44862</v>
      </c>
      <c r="R1185" s="15"/>
    </row>
    <row r="1186" spans="14:18" x14ac:dyDescent="0.2">
      <c r="N1186" s="223">
        <f t="shared" si="103"/>
        <v>19</v>
      </c>
      <c r="O1186" s="224">
        <f t="shared" si="102"/>
        <v>2359</v>
      </c>
      <c r="P1186" s="228">
        <f t="shared" si="109"/>
        <v>44823</v>
      </c>
      <c r="Q1186" s="228">
        <f t="shared" si="109"/>
        <v>44863</v>
      </c>
      <c r="R1186" s="15"/>
    </row>
    <row r="1187" spans="14:18" x14ac:dyDescent="0.2">
      <c r="N1187" s="223">
        <f t="shared" si="103"/>
        <v>20</v>
      </c>
      <c r="O1187" s="224">
        <f t="shared" si="102"/>
        <v>2241</v>
      </c>
      <c r="P1187" s="228">
        <f t="shared" si="109"/>
        <v>44824</v>
      </c>
      <c r="Q1187" s="228">
        <f t="shared" si="109"/>
        <v>44864</v>
      </c>
      <c r="R1187" s="15"/>
    </row>
    <row r="1188" spans="14:18" x14ac:dyDescent="0.2">
      <c r="N1188" s="223">
        <f t="shared" si="103"/>
        <v>21</v>
      </c>
      <c r="O1188" s="224">
        <f t="shared" si="102"/>
        <v>2135</v>
      </c>
      <c r="P1188" s="228">
        <f t="shared" si="109"/>
        <v>44825</v>
      </c>
      <c r="Q1188" s="228">
        <f t="shared" si="109"/>
        <v>44865</v>
      </c>
      <c r="R1188" s="15"/>
    </row>
    <row r="1189" spans="14:18" x14ac:dyDescent="0.2">
      <c r="N1189" s="223">
        <f t="shared" si="103"/>
        <v>22</v>
      </c>
      <c r="O1189" s="224">
        <f t="shared" si="102"/>
        <v>2038</v>
      </c>
      <c r="P1189" s="228">
        <f t="shared" si="109"/>
        <v>44826</v>
      </c>
      <c r="Q1189" s="228">
        <f t="shared" si="109"/>
        <v>44866</v>
      </c>
      <c r="R1189" s="15"/>
    </row>
    <row r="1190" spans="14:18" x14ac:dyDescent="0.2">
      <c r="N1190" s="223">
        <f t="shared" si="103"/>
        <v>23</v>
      </c>
      <c r="O1190" s="224">
        <f t="shared" si="102"/>
        <v>1949</v>
      </c>
      <c r="P1190" s="228">
        <f t="shared" si="109"/>
        <v>44827</v>
      </c>
      <c r="Q1190" s="228">
        <f t="shared" si="109"/>
        <v>44867</v>
      </c>
      <c r="R1190" s="15"/>
    </row>
    <row r="1191" spans="14:18" x14ac:dyDescent="0.2">
      <c r="N1191" s="223">
        <f t="shared" si="103"/>
        <v>24</v>
      </c>
      <c r="O1191" s="224">
        <f t="shared" si="102"/>
        <v>1868</v>
      </c>
      <c r="P1191" s="228">
        <f t="shared" si="109"/>
        <v>44828</v>
      </c>
      <c r="Q1191" s="228">
        <f t="shared" si="109"/>
        <v>44868</v>
      </c>
      <c r="R1191" s="15"/>
    </row>
    <row r="1192" spans="14:18" x14ac:dyDescent="0.2">
      <c r="N1192" s="223">
        <f t="shared" si="103"/>
        <v>25</v>
      </c>
      <c r="O1192" s="224">
        <f t="shared" si="102"/>
        <v>1793</v>
      </c>
      <c r="P1192" s="228">
        <f t="shared" si="109"/>
        <v>44829</v>
      </c>
      <c r="Q1192" s="228">
        <f t="shared" si="109"/>
        <v>44869</v>
      </c>
      <c r="R1192" s="15"/>
    </row>
    <row r="1193" spans="14:18" x14ac:dyDescent="0.2">
      <c r="N1193" s="223">
        <f t="shared" si="103"/>
        <v>26</v>
      </c>
      <c r="O1193" s="224">
        <f t="shared" si="102"/>
        <v>1724</v>
      </c>
      <c r="P1193" s="228">
        <f t="shared" si="109"/>
        <v>44830</v>
      </c>
      <c r="Q1193" s="228">
        <f t="shared" si="109"/>
        <v>44870</v>
      </c>
      <c r="R1193" s="15"/>
    </row>
    <row r="1194" spans="14:18" x14ac:dyDescent="0.2">
      <c r="N1194" s="223">
        <f t="shared" si="103"/>
        <v>27</v>
      </c>
      <c r="O1194" s="224">
        <f t="shared" si="102"/>
        <v>1660</v>
      </c>
      <c r="P1194" s="228">
        <f t="shared" si="109"/>
        <v>44831</v>
      </c>
      <c r="Q1194" s="228">
        <f t="shared" si="109"/>
        <v>44871</v>
      </c>
      <c r="R1194" s="15"/>
    </row>
    <row r="1195" spans="14:18" x14ac:dyDescent="0.2">
      <c r="N1195" s="223">
        <f t="shared" si="103"/>
        <v>28</v>
      </c>
      <c r="O1195" s="224">
        <f t="shared" si="102"/>
        <v>1601</v>
      </c>
      <c r="P1195" s="228">
        <f t="shared" si="109"/>
        <v>44832</v>
      </c>
      <c r="Q1195" s="228">
        <f t="shared" si="109"/>
        <v>44872</v>
      </c>
      <c r="R1195" s="15"/>
    </row>
    <row r="1196" spans="14:18" x14ac:dyDescent="0.2">
      <c r="N1196" s="223">
        <f t="shared" si="103"/>
        <v>29</v>
      </c>
      <c r="O1196" s="224">
        <f t="shared" si="102"/>
        <v>1546</v>
      </c>
      <c r="P1196" s="228">
        <f t="shared" ref="P1196:Q1211" si="110">P1195+1</f>
        <v>44833</v>
      </c>
      <c r="Q1196" s="228">
        <f t="shared" si="110"/>
        <v>44873</v>
      </c>
      <c r="R1196" s="15"/>
    </row>
    <row r="1197" spans="14:18" x14ac:dyDescent="0.2">
      <c r="N1197" s="223">
        <f t="shared" si="103"/>
        <v>30</v>
      </c>
      <c r="O1197" s="224">
        <f t="shared" si="102"/>
        <v>1494</v>
      </c>
      <c r="P1197" s="228">
        <f t="shared" si="110"/>
        <v>44834</v>
      </c>
      <c r="Q1197" s="228">
        <f t="shared" si="110"/>
        <v>44874</v>
      </c>
      <c r="R1197" s="15"/>
    </row>
    <row r="1198" spans="14:18" x14ac:dyDescent="0.2">
      <c r="N1198" s="223">
        <f t="shared" si="103"/>
        <v>1</v>
      </c>
      <c r="O1198" s="224">
        <f t="shared" si="102"/>
        <v>44835</v>
      </c>
      <c r="P1198" s="228">
        <f t="shared" si="110"/>
        <v>44835</v>
      </c>
      <c r="Q1198" s="228">
        <f t="shared" si="110"/>
        <v>44875</v>
      </c>
      <c r="R1198" s="15"/>
    </row>
    <row r="1199" spans="14:18" x14ac:dyDescent="0.2">
      <c r="N1199" s="223">
        <f t="shared" si="103"/>
        <v>2</v>
      </c>
      <c r="O1199" s="224">
        <f t="shared" si="102"/>
        <v>22418</v>
      </c>
      <c r="P1199" s="228">
        <f t="shared" si="110"/>
        <v>44836</v>
      </c>
      <c r="Q1199" s="228">
        <f t="shared" si="110"/>
        <v>44876</v>
      </c>
      <c r="R1199" s="15"/>
    </row>
    <row r="1200" spans="14:18" x14ac:dyDescent="0.2">
      <c r="N1200" s="223">
        <f t="shared" si="103"/>
        <v>3</v>
      </c>
      <c r="O1200" s="224">
        <f t="shared" si="102"/>
        <v>14946</v>
      </c>
      <c r="P1200" s="228">
        <f t="shared" si="110"/>
        <v>44837</v>
      </c>
      <c r="Q1200" s="228">
        <f t="shared" si="110"/>
        <v>44877</v>
      </c>
      <c r="R1200" s="15"/>
    </row>
    <row r="1201" spans="14:18" x14ac:dyDescent="0.2">
      <c r="N1201" s="223">
        <f t="shared" si="103"/>
        <v>4</v>
      </c>
      <c r="O1201" s="224">
        <f t="shared" si="102"/>
        <v>11210</v>
      </c>
      <c r="P1201" s="228">
        <f t="shared" si="110"/>
        <v>44838</v>
      </c>
      <c r="Q1201" s="228">
        <f t="shared" si="110"/>
        <v>44878</v>
      </c>
      <c r="R1201" s="15"/>
    </row>
    <row r="1202" spans="14:18" x14ac:dyDescent="0.2">
      <c r="N1202" s="223">
        <f t="shared" si="103"/>
        <v>5</v>
      </c>
      <c r="O1202" s="224">
        <f t="shared" si="102"/>
        <v>8968</v>
      </c>
      <c r="P1202" s="228">
        <f t="shared" si="110"/>
        <v>44839</v>
      </c>
      <c r="Q1202" s="228">
        <f t="shared" si="110"/>
        <v>44879</v>
      </c>
      <c r="R1202" s="15"/>
    </row>
    <row r="1203" spans="14:18" x14ac:dyDescent="0.2">
      <c r="N1203" s="223">
        <f t="shared" si="103"/>
        <v>6</v>
      </c>
      <c r="O1203" s="224">
        <f t="shared" si="102"/>
        <v>7473</v>
      </c>
      <c r="P1203" s="228">
        <f t="shared" si="110"/>
        <v>44840</v>
      </c>
      <c r="Q1203" s="228">
        <f t="shared" si="110"/>
        <v>44880</v>
      </c>
      <c r="R1203" s="15"/>
    </row>
    <row r="1204" spans="14:18" x14ac:dyDescent="0.2">
      <c r="N1204" s="223">
        <f t="shared" si="103"/>
        <v>7</v>
      </c>
      <c r="O1204" s="224">
        <f t="shared" si="102"/>
        <v>6406</v>
      </c>
      <c r="P1204" s="228">
        <f t="shared" si="110"/>
        <v>44841</v>
      </c>
      <c r="Q1204" s="228">
        <f t="shared" si="110"/>
        <v>44881</v>
      </c>
      <c r="R1204" s="15"/>
    </row>
    <row r="1205" spans="14:18" x14ac:dyDescent="0.2">
      <c r="N1205" s="223">
        <f t="shared" si="103"/>
        <v>8</v>
      </c>
      <c r="O1205" s="224">
        <f t="shared" si="102"/>
        <v>5605</v>
      </c>
      <c r="P1205" s="228">
        <f t="shared" si="110"/>
        <v>44842</v>
      </c>
      <c r="Q1205" s="228">
        <f t="shared" si="110"/>
        <v>44882</v>
      </c>
      <c r="R1205" s="15"/>
    </row>
    <row r="1206" spans="14:18" x14ac:dyDescent="0.2">
      <c r="N1206" s="223">
        <f t="shared" si="103"/>
        <v>9</v>
      </c>
      <c r="O1206" s="224">
        <f t="shared" si="102"/>
        <v>4983</v>
      </c>
      <c r="P1206" s="228">
        <f t="shared" si="110"/>
        <v>44843</v>
      </c>
      <c r="Q1206" s="228">
        <f t="shared" si="110"/>
        <v>44883</v>
      </c>
      <c r="R1206" s="15"/>
    </row>
    <row r="1207" spans="14:18" x14ac:dyDescent="0.2">
      <c r="N1207" s="223">
        <f t="shared" si="103"/>
        <v>10</v>
      </c>
      <c r="O1207" s="224">
        <f t="shared" si="102"/>
        <v>4484</v>
      </c>
      <c r="P1207" s="228">
        <f t="shared" si="110"/>
        <v>44844</v>
      </c>
      <c r="Q1207" s="228">
        <f t="shared" si="110"/>
        <v>44884</v>
      </c>
      <c r="R1207" s="15"/>
    </row>
    <row r="1208" spans="14:18" x14ac:dyDescent="0.2">
      <c r="N1208" s="223">
        <f t="shared" si="103"/>
        <v>11</v>
      </c>
      <c r="O1208" s="224">
        <f t="shared" si="102"/>
        <v>4077</v>
      </c>
      <c r="P1208" s="228">
        <f t="shared" si="110"/>
        <v>44845</v>
      </c>
      <c r="Q1208" s="228">
        <f t="shared" si="110"/>
        <v>44885</v>
      </c>
      <c r="R1208" s="15"/>
    </row>
    <row r="1209" spans="14:18" x14ac:dyDescent="0.2">
      <c r="N1209" s="223">
        <f t="shared" si="103"/>
        <v>12</v>
      </c>
      <c r="O1209" s="224">
        <f t="shared" si="102"/>
        <v>3737</v>
      </c>
      <c r="P1209" s="228">
        <f t="shared" si="110"/>
        <v>44846</v>
      </c>
      <c r="Q1209" s="228">
        <f t="shared" si="110"/>
        <v>44886</v>
      </c>
      <c r="R1209" s="15"/>
    </row>
    <row r="1210" spans="14:18" x14ac:dyDescent="0.2">
      <c r="N1210" s="223">
        <f t="shared" si="103"/>
        <v>13</v>
      </c>
      <c r="O1210" s="224">
        <f t="shared" si="102"/>
        <v>3450</v>
      </c>
      <c r="P1210" s="228">
        <f t="shared" si="110"/>
        <v>44847</v>
      </c>
      <c r="Q1210" s="228">
        <f t="shared" si="110"/>
        <v>44887</v>
      </c>
      <c r="R1210" s="15"/>
    </row>
    <row r="1211" spans="14:18" x14ac:dyDescent="0.2">
      <c r="N1211" s="223">
        <f t="shared" si="103"/>
        <v>14</v>
      </c>
      <c r="O1211" s="224">
        <f t="shared" si="102"/>
        <v>3203</v>
      </c>
      <c r="P1211" s="228">
        <f t="shared" si="110"/>
        <v>44848</v>
      </c>
      <c r="Q1211" s="228">
        <f t="shared" si="110"/>
        <v>44888</v>
      </c>
      <c r="R1211" s="15"/>
    </row>
    <row r="1212" spans="14:18" x14ac:dyDescent="0.2">
      <c r="N1212" s="223">
        <f t="shared" si="103"/>
        <v>15</v>
      </c>
      <c r="O1212" s="224">
        <f t="shared" si="102"/>
        <v>2990</v>
      </c>
      <c r="P1212" s="228">
        <f t="shared" ref="P1212:Q1227" si="111">P1211+1</f>
        <v>44849</v>
      </c>
      <c r="Q1212" s="228">
        <f t="shared" si="111"/>
        <v>44889</v>
      </c>
      <c r="R1212" s="15"/>
    </row>
    <row r="1213" spans="14:18" x14ac:dyDescent="0.2">
      <c r="N1213" s="223">
        <f t="shared" si="103"/>
        <v>16</v>
      </c>
      <c r="O1213" s="224">
        <f t="shared" si="102"/>
        <v>2803</v>
      </c>
      <c r="P1213" s="228">
        <f t="shared" si="111"/>
        <v>44850</v>
      </c>
      <c r="Q1213" s="228">
        <f t="shared" si="111"/>
        <v>44890</v>
      </c>
      <c r="R1213" s="15"/>
    </row>
    <row r="1214" spans="14:18" x14ac:dyDescent="0.2">
      <c r="N1214" s="223">
        <f t="shared" si="103"/>
        <v>17</v>
      </c>
      <c r="O1214" s="224">
        <f t="shared" si="102"/>
        <v>2638</v>
      </c>
      <c r="P1214" s="228">
        <f t="shared" si="111"/>
        <v>44851</v>
      </c>
      <c r="Q1214" s="228">
        <f t="shared" si="111"/>
        <v>44891</v>
      </c>
      <c r="R1214" s="15"/>
    </row>
    <row r="1215" spans="14:18" x14ac:dyDescent="0.2">
      <c r="N1215" s="223">
        <f t="shared" si="103"/>
        <v>18</v>
      </c>
      <c r="O1215" s="224">
        <f t="shared" si="102"/>
        <v>2492</v>
      </c>
      <c r="P1215" s="228">
        <f t="shared" si="111"/>
        <v>44852</v>
      </c>
      <c r="Q1215" s="228">
        <f t="shared" si="111"/>
        <v>44892</v>
      </c>
      <c r="R1215" s="15"/>
    </row>
    <row r="1216" spans="14:18" x14ac:dyDescent="0.2">
      <c r="N1216" s="223">
        <f t="shared" si="103"/>
        <v>19</v>
      </c>
      <c r="O1216" s="224">
        <f t="shared" si="102"/>
        <v>2361</v>
      </c>
      <c r="P1216" s="228">
        <f t="shared" si="111"/>
        <v>44853</v>
      </c>
      <c r="Q1216" s="228">
        <f t="shared" si="111"/>
        <v>44893</v>
      </c>
      <c r="R1216" s="15"/>
    </row>
    <row r="1217" spans="14:18" x14ac:dyDescent="0.2">
      <c r="N1217" s="223">
        <f t="shared" si="103"/>
        <v>20</v>
      </c>
      <c r="O1217" s="224">
        <f t="shared" si="102"/>
        <v>2243</v>
      </c>
      <c r="P1217" s="228">
        <f t="shared" si="111"/>
        <v>44854</v>
      </c>
      <c r="Q1217" s="228">
        <f t="shared" si="111"/>
        <v>44894</v>
      </c>
      <c r="R1217" s="15"/>
    </row>
    <row r="1218" spans="14:18" x14ac:dyDescent="0.2">
      <c r="N1218" s="223">
        <f t="shared" si="103"/>
        <v>21</v>
      </c>
      <c r="O1218" s="224">
        <f t="shared" si="102"/>
        <v>2136</v>
      </c>
      <c r="P1218" s="228">
        <f t="shared" si="111"/>
        <v>44855</v>
      </c>
      <c r="Q1218" s="228">
        <f t="shared" si="111"/>
        <v>44895</v>
      </c>
      <c r="R1218" s="15"/>
    </row>
    <row r="1219" spans="14:18" x14ac:dyDescent="0.2">
      <c r="N1219" s="223">
        <f t="shared" si="103"/>
        <v>22</v>
      </c>
      <c r="O1219" s="224">
        <f t="shared" si="102"/>
        <v>2039</v>
      </c>
      <c r="P1219" s="228">
        <f t="shared" si="111"/>
        <v>44856</v>
      </c>
      <c r="Q1219" s="228">
        <f t="shared" si="111"/>
        <v>44896</v>
      </c>
      <c r="R1219" s="15"/>
    </row>
    <row r="1220" spans="14:18" x14ac:dyDescent="0.2">
      <c r="N1220" s="223">
        <f t="shared" si="103"/>
        <v>23</v>
      </c>
      <c r="O1220" s="224">
        <f t="shared" si="102"/>
        <v>1950</v>
      </c>
      <c r="P1220" s="228">
        <f t="shared" si="111"/>
        <v>44857</v>
      </c>
      <c r="Q1220" s="228">
        <f t="shared" si="111"/>
        <v>44897</v>
      </c>
      <c r="R1220" s="15"/>
    </row>
    <row r="1221" spans="14:18" x14ac:dyDescent="0.2">
      <c r="N1221" s="223">
        <f t="shared" si="103"/>
        <v>24</v>
      </c>
      <c r="O1221" s="224">
        <f t="shared" si="102"/>
        <v>1869</v>
      </c>
      <c r="P1221" s="228">
        <f t="shared" si="111"/>
        <v>44858</v>
      </c>
      <c r="Q1221" s="228">
        <f t="shared" si="111"/>
        <v>44898</v>
      </c>
      <c r="R1221" s="15"/>
    </row>
    <row r="1222" spans="14:18" x14ac:dyDescent="0.2">
      <c r="N1222" s="223">
        <f t="shared" si="103"/>
        <v>25</v>
      </c>
      <c r="O1222" s="224">
        <f t="shared" si="102"/>
        <v>1794</v>
      </c>
      <c r="P1222" s="228">
        <f t="shared" si="111"/>
        <v>44859</v>
      </c>
      <c r="Q1222" s="228">
        <f t="shared" si="111"/>
        <v>44899</v>
      </c>
      <c r="R1222" s="15"/>
    </row>
    <row r="1223" spans="14:18" x14ac:dyDescent="0.2">
      <c r="N1223" s="223">
        <f t="shared" si="103"/>
        <v>26</v>
      </c>
      <c r="O1223" s="224">
        <f t="shared" si="102"/>
        <v>1725</v>
      </c>
      <c r="P1223" s="228">
        <f t="shared" si="111"/>
        <v>44860</v>
      </c>
      <c r="Q1223" s="228">
        <f t="shared" si="111"/>
        <v>44900</v>
      </c>
      <c r="R1223" s="15"/>
    </row>
    <row r="1224" spans="14:18" x14ac:dyDescent="0.2">
      <c r="N1224" s="223">
        <f t="shared" si="103"/>
        <v>27</v>
      </c>
      <c r="O1224" s="224">
        <f t="shared" si="102"/>
        <v>1662</v>
      </c>
      <c r="P1224" s="228">
        <f t="shared" si="111"/>
        <v>44861</v>
      </c>
      <c r="Q1224" s="228">
        <f t="shared" si="111"/>
        <v>44901</v>
      </c>
      <c r="R1224" s="15"/>
    </row>
    <row r="1225" spans="14:18" x14ac:dyDescent="0.2">
      <c r="N1225" s="223">
        <f t="shared" si="103"/>
        <v>28</v>
      </c>
      <c r="O1225" s="224">
        <f t="shared" si="102"/>
        <v>1602</v>
      </c>
      <c r="P1225" s="228">
        <f t="shared" si="111"/>
        <v>44862</v>
      </c>
      <c r="Q1225" s="228">
        <f t="shared" si="111"/>
        <v>44902</v>
      </c>
      <c r="R1225" s="15"/>
    </row>
    <row r="1226" spans="14:18" x14ac:dyDescent="0.2">
      <c r="N1226" s="223">
        <f t="shared" si="103"/>
        <v>29</v>
      </c>
      <c r="O1226" s="224">
        <f t="shared" si="102"/>
        <v>1547</v>
      </c>
      <c r="P1226" s="228">
        <f t="shared" si="111"/>
        <v>44863</v>
      </c>
      <c r="Q1226" s="228">
        <f t="shared" si="111"/>
        <v>44903</v>
      </c>
      <c r="R1226" s="15"/>
    </row>
    <row r="1227" spans="14:18" x14ac:dyDescent="0.2">
      <c r="N1227" s="223">
        <f t="shared" si="103"/>
        <v>30</v>
      </c>
      <c r="O1227" s="224">
        <f t="shared" si="102"/>
        <v>1495</v>
      </c>
      <c r="P1227" s="228">
        <f t="shared" si="111"/>
        <v>44864</v>
      </c>
      <c r="Q1227" s="228">
        <f t="shared" si="111"/>
        <v>44904</v>
      </c>
      <c r="R1227" s="15"/>
    </row>
    <row r="1228" spans="14:18" x14ac:dyDescent="0.2">
      <c r="N1228" s="223">
        <f t="shared" si="103"/>
        <v>31</v>
      </c>
      <c r="O1228" s="224">
        <f t="shared" si="102"/>
        <v>1447</v>
      </c>
      <c r="P1228" s="228">
        <f t="shared" ref="P1228:Q1243" si="112">P1227+1</f>
        <v>44865</v>
      </c>
      <c r="Q1228" s="228">
        <f t="shared" si="112"/>
        <v>44905</v>
      </c>
      <c r="R1228" s="15"/>
    </row>
    <row r="1229" spans="14:18" x14ac:dyDescent="0.2">
      <c r="N1229" s="223">
        <f t="shared" si="103"/>
        <v>1</v>
      </c>
      <c r="O1229" s="224">
        <f t="shared" si="102"/>
        <v>44866</v>
      </c>
      <c r="P1229" s="228">
        <f t="shared" si="112"/>
        <v>44866</v>
      </c>
      <c r="Q1229" s="228">
        <f t="shared" si="112"/>
        <v>44906</v>
      </c>
      <c r="R1229" s="15"/>
    </row>
    <row r="1230" spans="14:18" x14ac:dyDescent="0.2">
      <c r="N1230" s="223">
        <f t="shared" si="103"/>
        <v>2</v>
      </c>
      <c r="O1230" s="224">
        <f t="shared" si="102"/>
        <v>22434</v>
      </c>
      <c r="P1230" s="228">
        <f t="shared" si="112"/>
        <v>44867</v>
      </c>
      <c r="Q1230" s="228">
        <f t="shared" si="112"/>
        <v>44907</v>
      </c>
      <c r="R1230" s="15"/>
    </row>
    <row r="1231" spans="14:18" x14ac:dyDescent="0.2">
      <c r="N1231" s="223">
        <f t="shared" si="103"/>
        <v>3</v>
      </c>
      <c r="O1231" s="224">
        <f t="shared" si="102"/>
        <v>14956</v>
      </c>
      <c r="P1231" s="228">
        <f t="shared" si="112"/>
        <v>44868</v>
      </c>
      <c r="Q1231" s="228">
        <f t="shared" si="112"/>
        <v>44908</v>
      </c>
      <c r="R1231" s="15"/>
    </row>
    <row r="1232" spans="14:18" x14ac:dyDescent="0.2">
      <c r="N1232" s="223">
        <f t="shared" si="103"/>
        <v>4</v>
      </c>
      <c r="O1232" s="224">
        <f t="shared" si="102"/>
        <v>11217</v>
      </c>
      <c r="P1232" s="228">
        <f t="shared" si="112"/>
        <v>44869</v>
      </c>
      <c r="Q1232" s="228">
        <f t="shared" si="112"/>
        <v>44909</v>
      </c>
      <c r="R1232" s="15"/>
    </row>
    <row r="1233" spans="14:18" x14ac:dyDescent="0.2">
      <c r="N1233" s="223">
        <f t="shared" si="103"/>
        <v>5</v>
      </c>
      <c r="O1233" s="224">
        <f t="shared" si="102"/>
        <v>8974</v>
      </c>
      <c r="P1233" s="228">
        <f t="shared" si="112"/>
        <v>44870</v>
      </c>
      <c r="Q1233" s="228">
        <f t="shared" si="112"/>
        <v>44910</v>
      </c>
      <c r="R1233" s="15"/>
    </row>
    <row r="1234" spans="14:18" x14ac:dyDescent="0.2">
      <c r="N1234" s="223">
        <f t="shared" si="103"/>
        <v>6</v>
      </c>
      <c r="O1234" s="224">
        <f t="shared" si="102"/>
        <v>7479</v>
      </c>
      <c r="P1234" s="228">
        <f t="shared" si="112"/>
        <v>44871</v>
      </c>
      <c r="Q1234" s="228">
        <f t="shared" si="112"/>
        <v>44911</v>
      </c>
      <c r="R1234" s="15"/>
    </row>
    <row r="1235" spans="14:18" x14ac:dyDescent="0.2">
      <c r="N1235" s="223">
        <f t="shared" si="103"/>
        <v>7</v>
      </c>
      <c r="O1235" s="224">
        <f t="shared" si="102"/>
        <v>6410</v>
      </c>
      <c r="P1235" s="228">
        <f t="shared" si="112"/>
        <v>44872</v>
      </c>
      <c r="Q1235" s="228">
        <f t="shared" si="112"/>
        <v>44912</v>
      </c>
      <c r="R1235" s="15"/>
    </row>
    <row r="1236" spans="14:18" x14ac:dyDescent="0.2">
      <c r="N1236" s="223">
        <f t="shared" si="103"/>
        <v>8</v>
      </c>
      <c r="O1236" s="224">
        <f t="shared" si="102"/>
        <v>5609</v>
      </c>
      <c r="P1236" s="228">
        <f t="shared" si="112"/>
        <v>44873</v>
      </c>
      <c r="Q1236" s="228">
        <f t="shared" si="112"/>
        <v>44913</v>
      </c>
      <c r="R1236" s="15"/>
    </row>
    <row r="1237" spans="14:18" x14ac:dyDescent="0.2">
      <c r="N1237" s="223">
        <f t="shared" si="103"/>
        <v>9</v>
      </c>
      <c r="O1237" s="224">
        <f t="shared" si="102"/>
        <v>4986</v>
      </c>
      <c r="P1237" s="228">
        <f t="shared" si="112"/>
        <v>44874</v>
      </c>
      <c r="Q1237" s="228">
        <f t="shared" si="112"/>
        <v>44914</v>
      </c>
      <c r="R1237" s="15"/>
    </row>
    <row r="1238" spans="14:18" x14ac:dyDescent="0.2">
      <c r="N1238" s="223">
        <f t="shared" si="103"/>
        <v>10</v>
      </c>
      <c r="O1238" s="224">
        <f t="shared" si="102"/>
        <v>4488</v>
      </c>
      <c r="P1238" s="228">
        <f t="shared" si="112"/>
        <v>44875</v>
      </c>
      <c r="Q1238" s="228">
        <f t="shared" si="112"/>
        <v>44915</v>
      </c>
      <c r="R1238" s="15"/>
    </row>
    <row r="1239" spans="14:18" x14ac:dyDescent="0.2">
      <c r="N1239" s="223">
        <f t="shared" si="103"/>
        <v>11</v>
      </c>
      <c r="O1239" s="224">
        <f t="shared" si="102"/>
        <v>4080</v>
      </c>
      <c r="P1239" s="228">
        <f t="shared" si="112"/>
        <v>44876</v>
      </c>
      <c r="Q1239" s="228">
        <f t="shared" si="112"/>
        <v>44916</v>
      </c>
      <c r="R1239" s="15"/>
    </row>
    <row r="1240" spans="14:18" x14ac:dyDescent="0.2">
      <c r="N1240" s="223">
        <f t="shared" si="103"/>
        <v>12</v>
      </c>
      <c r="O1240" s="224">
        <f t="shared" si="102"/>
        <v>3740</v>
      </c>
      <c r="P1240" s="228">
        <f t="shared" si="112"/>
        <v>44877</v>
      </c>
      <c r="Q1240" s="228">
        <f t="shared" si="112"/>
        <v>44917</v>
      </c>
      <c r="R1240" s="15"/>
    </row>
    <row r="1241" spans="14:18" x14ac:dyDescent="0.2">
      <c r="N1241" s="223">
        <f t="shared" si="103"/>
        <v>13</v>
      </c>
      <c r="O1241" s="224">
        <f t="shared" si="102"/>
        <v>3452</v>
      </c>
      <c r="P1241" s="228">
        <f t="shared" si="112"/>
        <v>44878</v>
      </c>
      <c r="Q1241" s="228">
        <f t="shared" si="112"/>
        <v>44918</v>
      </c>
      <c r="R1241" s="15"/>
    </row>
    <row r="1242" spans="14:18" x14ac:dyDescent="0.2">
      <c r="N1242" s="223">
        <f t="shared" si="103"/>
        <v>14</v>
      </c>
      <c r="O1242" s="224">
        <f t="shared" si="102"/>
        <v>3206</v>
      </c>
      <c r="P1242" s="228">
        <f t="shared" si="112"/>
        <v>44879</v>
      </c>
      <c r="Q1242" s="228">
        <f t="shared" si="112"/>
        <v>44919</v>
      </c>
      <c r="R1242" s="15"/>
    </row>
    <row r="1243" spans="14:18" x14ac:dyDescent="0.2">
      <c r="N1243" s="223">
        <f t="shared" si="103"/>
        <v>15</v>
      </c>
      <c r="O1243" s="224">
        <f t="shared" si="102"/>
        <v>2992</v>
      </c>
      <c r="P1243" s="228">
        <f t="shared" si="112"/>
        <v>44880</v>
      </c>
      <c r="Q1243" s="228">
        <f t="shared" si="112"/>
        <v>44920</v>
      </c>
      <c r="R1243" s="15"/>
    </row>
    <row r="1244" spans="14:18" x14ac:dyDescent="0.2">
      <c r="N1244" s="223">
        <f t="shared" si="103"/>
        <v>16</v>
      </c>
      <c r="O1244" s="224">
        <f t="shared" si="102"/>
        <v>2805</v>
      </c>
      <c r="P1244" s="228">
        <f t="shared" ref="P1244:Q1259" si="113">P1243+1</f>
        <v>44881</v>
      </c>
      <c r="Q1244" s="228">
        <f t="shared" si="113"/>
        <v>44921</v>
      </c>
      <c r="R1244" s="15"/>
    </row>
    <row r="1245" spans="14:18" x14ac:dyDescent="0.2">
      <c r="N1245" s="223">
        <f t="shared" si="103"/>
        <v>17</v>
      </c>
      <c r="O1245" s="224">
        <f t="shared" si="102"/>
        <v>2640</v>
      </c>
      <c r="P1245" s="228">
        <f t="shared" si="113"/>
        <v>44882</v>
      </c>
      <c r="Q1245" s="228">
        <f t="shared" si="113"/>
        <v>44922</v>
      </c>
      <c r="R1245" s="15"/>
    </row>
    <row r="1246" spans="14:18" x14ac:dyDescent="0.2">
      <c r="N1246" s="223">
        <f t="shared" si="103"/>
        <v>18</v>
      </c>
      <c r="O1246" s="224">
        <f t="shared" si="102"/>
        <v>2494</v>
      </c>
      <c r="P1246" s="228">
        <f t="shared" si="113"/>
        <v>44883</v>
      </c>
      <c r="Q1246" s="228">
        <f t="shared" si="113"/>
        <v>44923</v>
      </c>
      <c r="R1246" s="15"/>
    </row>
    <row r="1247" spans="14:18" x14ac:dyDescent="0.2">
      <c r="N1247" s="223">
        <f t="shared" si="103"/>
        <v>19</v>
      </c>
      <c r="O1247" s="224">
        <f t="shared" si="102"/>
        <v>2362</v>
      </c>
      <c r="P1247" s="228">
        <f t="shared" si="113"/>
        <v>44884</v>
      </c>
      <c r="Q1247" s="228">
        <f t="shared" si="113"/>
        <v>44924</v>
      </c>
      <c r="R1247" s="15"/>
    </row>
    <row r="1248" spans="14:18" x14ac:dyDescent="0.2">
      <c r="N1248" s="223">
        <f t="shared" si="103"/>
        <v>20</v>
      </c>
      <c r="O1248" s="224">
        <f t="shared" si="102"/>
        <v>2244</v>
      </c>
      <c r="P1248" s="228">
        <f t="shared" si="113"/>
        <v>44885</v>
      </c>
      <c r="Q1248" s="228">
        <f t="shared" si="113"/>
        <v>44925</v>
      </c>
      <c r="R1248" s="15"/>
    </row>
    <row r="1249" spans="14:18" x14ac:dyDescent="0.2">
      <c r="N1249" s="223">
        <f t="shared" si="103"/>
        <v>21</v>
      </c>
      <c r="O1249" s="224">
        <f t="shared" si="102"/>
        <v>2137</v>
      </c>
      <c r="P1249" s="228">
        <f t="shared" si="113"/>
        <v>44886</v>
      </c>
      <c r="Q1249" s="228">
        <f t="shared" si="113"/>
        <v>44926</v>
      </c>
      <c r="R1249" s="15"/>
    </row>
    <row r="1250" spans="14:18" x14ac:dyDescent="0.2">
      <c r="N1250" s="223">
        <f t="shared" si="103"/>
        <v>22</v>
      </c>
      <c r="O1250" s="224">
        <f t="shared" si="102"/>
        <v>2040</v>
      </c>
      <c r="P1250" s="228">
        <f t="shared" si="113"/>
        <v>44887</v>
      </c>
      <c r="Q1250" s="228">
        <f t="shared" si="113"/>
        <v>44927</v>
      </c>
      <c r="R1250" s="15"/>
    </row>
    <row r="1251" spans="14:18" x14ac:dyDescent="0.2">
      <c r="N1251" s="223">
        <f t="shared" si="103"/>
        <v>23</v>
      </c>
      <c r="O1251" s="224">
        <f t="shared" si="102"/>
        <v>1952</v>
      </c>
      <c r="P1251" s="228">
        <f t="shared" si="113"/>
        <v>44888</v>
      </c>
      <c r="Q1251" s="228">
        <f t="shared" si="113"/>
        <v>44928</v>
      </c>
      <c r="R1251" s="15"/>
    </row>
    <row r="1252" spans="14:18" x14ac:dyDescent="0.2">
      <c r="N1252" s="223">
        <f t="shared" si="103"/>
        <v>24</v>
      </c>
      <c r="O1252" s="224">
        <f t="shared" si="102"/>
        <v>1870</v>
      </c>
      <c r="P1252" s="228">
        <f t="shared" si="113"/>
        <v>44889</v>
      </c>
      <c r="Q1252" s="228">
        <f t="shared" si="113"/>
        <v>44929</v>
      </c>
      <c r="R1252" s="15"/>
    </row>
    <row r="1253" spans="14:18" x14ac:dyDescent="0.2">
      <c r="N1253" s="223">
        <f t="shared" si="103"/>
        <v>25</v>
      </c>
      <c r="O1253" s="224">
        <f t="shared" si="102"/>
        <v>1796</v>
      </c>
      <c r="P1253" s="228">
        <f t="shared" si="113"/>
        <v>44890</v>
      </c>
      <c r="Q1253" s="228">
        <f t="shared" si="113"/>
        <v>44930</v>
      </c>
      <c r="R1253" s="15"/>
    </row>
    <row r="1254" spans="14:18" x14ac:dyDescent="0.2">
      <c r="N1254" s="223">
        <f t="shared" si="103"/>
        <v>26</v>
      </c>
      <c r="O1254" s="224">
        <f t="shared" si="102"/>
        <v>1727</v>
      </c>
      <c r="P1254" s="228">
        <f t="shared" si="113"/>
        <v>44891</v>
      </c>
      <c r="Q1254" s="228">
        <f t="shared" si="113"/>
        <v>44931</v>
      </c>
      <c r="R1254" s="15"/>
    </row>
    <row r="1255" spans="14:18" x14ac:dyDescent="0.2">
      <c r="N1255" s="223">
        <f t="shared" si="103"/>
        <v>27</v>
      </c>
      <c r="O1255" s="224">
        <f t="shared" si="102"/>
        <v>1663</v>
      </c>
      <c r="P1255" s="228">
        <f t="shared" si="113"/>
        <v>44892</v>
      </c>
      <c r="Q1255" s="228">
        <f t="shared" si="113"/>
        <v>44932</v>
      </c>
      <c r="R1255" s="15"/>
    </row>
    <row r="1256" spans="14:18" x14ac:dyDescent="0.2">
      <c r="N1256" s="223">
        <f t="shared" si="103"/>
        <v>28</v>
      </c>
      <c r="O1256" s="224">
        <f t="shared" si="102"/>
        <v>1603</v>
      </c>
      <c r="P1256" s="228">
        <f t="shared" si="113"/>
        <v>44893</v>
      </c>
      <c r="Q1256" s="228">
        <f t="shared" si="113"/>
        <v>44933</v>
      </c>
      <c r="R1256" s="15"/>
    </row>
    <row r="1257" spans="14:18" x14ac:dyDescent="0.2">
      <c r="N1257" s="223">
        <f t="shared" si="103"/>
        <v>29</v>
      </c>
      <c r="O1257" s="224">
        <f t="shared" si="102"/>
        <v>1548</v>
      </c>
      <c r="P1257" s="228">
        <f t="shared" si="113"/>
        <v>44894</v>
      </c>
      <c r="Q1257" s="228">
        <f t="shared" si="113"/>
        <v>44934</v>
      </c>
      <c r="R1257" s="15"/>
    </row>
    <row r="1258" spans="14:18" x14ac:dyDescent="0.2">
      <c r="N1258" s="223">
        <f t="shared" si="103"/>
        <v>30</v>
      </c>
      <c r="O1258" s="224">
        <f t="shared" si="102"/>
        <v>1497</v>
      </c>
      <c r="P1258" s="228">
        <f t="shared" si="113"/>
        <v>44895</v>
      </c>
      <c r="Q1258" s="228">
        <f t="shared" si="113"/>
        <v>44935</v>
      </c>
      <c r="R1258" s="15"/>
    </row>
    <row r="1259" spans="14:18" x14ac:dyDescent="0.2">
      <c r="N1259" s="223">
        <f t="shared" si="103"/>
        <v>1</v>
      </c>
      <c r="O1259" s="224">
        <f t="shared" si="102"/>
        <v>44896</v>
      </c>
      <c r="P1259" s="228">
        <f t="shared" si="113"/>
        <v>44896</v>
      </c>
      <c r="Q1259" s="228">
        <f t="shared" si="113"/>
        <v>44936</v>
      </c>
      <c r="R1259" s="15"/>
    </row>
    <row r="1260" spans="14:18" x14ac:dyDescent="0.2">
      <c r="N1260" s="223">
        <f t="shared" si="103"/>
        <v>2</v>
      </c>
      <c r="O1260" s="224">
        <f t="shared" si="102"/>
        <v>22449</v>
      </c>
      <c r="P1260" s="228">
        <f t="shared" ref="P1260:Q1275" si="114">P1259+1</f>
        <v>44897</v>
      </c>
      <c r="Q1260" s="228">
        <f t="shared" si="114"/>
        <v>44937</v>
      </c>
      <c r="R1260" s="15"/>
    </row>
    <row r="1261" spans="14:18" x14ac:dyDescent="0.2">
      <c r="N1261" s="223">
        <f t="shared" si="103"/>
        <v>3</v>
      </c>
      <c r="O1261" s="224">
        <f t="shared" si="102"/>
        <v>14966</v>
      </c>
      <c r="P1261" s="228">
        <f t="shared" si="114"/>
        <v>44898</v>
      </c>
      <c r="Q1261" s="228">
        <f t="shared" si="114"/>
        <v>44938</v>
      </c>
      <c r="R1261" s="15"/>
    </row>
    <row r="1262" spans="14:18" x14ac:dyDescent="0.2">
      <c r="N1262" s="223">
        <f t="shared" si="103"/>
        <v>4</v>
      </c>
      <c r="O1262" s="224">
        <f t="shared" si="102"/>
        <v>11225</v>
      </c>
      <c r="P1262" s="228">
        <f t="shared" si="114"/>
        <v>44899</v>
      </c>
      <c r="Q1262" s="228">
        <f t="shared" si="114"/>
        <v>44939</v>
      </c>
      <c r="R1262" s="15"/>
    </row>
    <row r="1263" spans="14:18" x14ac:dyDescent="0.2">
      <c r="N1263" s="223">
        <f t="shared" si="103"/>
        <v>5</v>
      </c>
      <c r="O1263" s="224">
        <f t="shared" si="102"/>
        <v>8980</v>
      </c>
      <c r="P1263" s="228">
        <f t="shared" si="114"/>
        <v>44900</v>
      </c>
      <c r="Q1263" s="228">
        <f t="shared" si="114"/>
        <v>44940</v>
      </c>
      <c r="R1263" s="15"/>
    </row>
    <row r="1264" spans="14:18" x14ac:dyDescent="0.2">
      <c r="N1264" s="223">
        <f t="shared" si="103"/>
        <v>6</v>
      </c>
      <c r="O1264" s="224">
        <f t="shared" si="102"/>
        <v>7484</v>
      </c>
      <c r="P1264" s="228">
        <f t="shared" si="114"/>
        <v>44901</v>
      </c>
      <c r="Q1264" s="228">
        <f t="shared" si="114"/>
        <v>44941</v>
      </c>
      <c r="R1264" s="15"/>
    </row>
    <row r="1265" spans="14:18" x14ac:dyDescent="0.2">
      <c r="N1265" s="223">
        <f t="shared" si="103"/>
        <v>7</v>
      </c>
      <c r="O1265" s="224">
        <f t="shared" si="102"/>
        <v>6415</v>
      </c>
      <c r="P1265" s="228">
        <f t="shared" si="114"/>
        <v>44902</v>
      </c>
      <c r="Q1265" s="228">
        <f t="shared" si="114"/>
        <v>44942</v>
      </c>
      <c r="R1265" s="15"/>
    </row>
    <row r="1266" spans="14:18" x14ac:dyDescent="0.2">
      <c r="N1266" s="223">
        <f t="shared" si="103"/>
        <v>8</v>
      </c>
      <c r="O1266" s="224">
        <f t="shared" si="102"/>
        <v>5613</v>
      </c>
      <c r="P1266" s="228">
        <f t="shared" si="114"/>
        <v>44903</v>
      </c>
      <c r="Q1266" s="228">
        <f t="shared" si="114"/>
        <v>44943</v>
      </c>
      <c r="R1266" s="15"/>
    </row>
    <row r="1267" spans="14:18" x14ac:dyDescent="0.2">
      <c r="N1267" s="223">
        <f t="shared" si="103"/>
        <v>9</v>
      </c>
      <c r="O1267" s="224">
        <f t="shared" si="102"/>
        <v>4989</v>
      </c>
      <c r="P1267" s="228">
        <f t="shared" si="114"/>
        <v>44904</v>
      </c>
      <c r="Q1267" s="228">
        <f t="shared" si="114"/>
        <v>44944</v>
      </c>
      <c r="R1267" s="15"/>
    </row>
    <row r="1268" spans="14:18" x14ac:dyDescent="0.2">
      <c r="N1268" s="223">
        <f t="shared" si="103"/>
        <v>10</v>
      </c>
      <c r="O1268" s="224">
        <f t="shared" si="102"/>
        <v>4491</v>
      </c>
      <c r="P1268" s="228">
        <f t="shared" si="114"/>
        <v>44905</v>
      </c>
      <c r="Q1268" s="228">
        <f t="shared" si="114"/>
        <v>44945</v>
      </c>
      <c r="R1268" s="15"/>
    </row>
    <row r="1269" spans="14:18" x14ac:dyDescent="0.2">
      <c r="N1269" s="223">
        <f t="shared" si="103"/>
        <v>11</v>
      </c>
      <c r="O1269" s="224">
        <f t="shared" si="102"/>
        <v>4082</v>
      </c>
      <c r="P1269" s="228">
        <f t="shared" si="114"/>
        <v>44906</v>
      </c>
      <c r="Q1269" s="228">
        <f t="shared" si="114"/>
        <v>44946</v>
      </c>
      <c r="R1269" s="15"/>
    </row>
    <row r="1270" spans="14:18" x14ac:dyDescent="0.2">
      <c r="N1270" s="223">
        <f t="shared" si="103"/>
        <v>12</v>
      </c>
      <c r="O1270" s="224">
        <f t="shared" si="102"/>
        <v>3742</v>
      </c>
      <c r="P1270" s="228">
        <f t="shared" si="114"/>
        <v>44907</v>
      </c>
      <c r="Q1270" s="228">
        <f t="shared" si="114"/>
        <v>44947</v>
      </c>
      <c r="R1270" s="15"/>
    </row>
    <row r="1271" spans="14:18" x14ac:dyDescent="0.2">
      <c r="N1271" s="223">
        <f t="shared" si="103"/>
        <v>13</v>
      </c>
      <c r="O1271" s="224">
        <f t="shared" si="102"/>
        <v>3454</v>
      </c>
      <c r="P1271" s="228">
        <f t="shared" si="114"/>
        <v>44908</v>
      </c>
      <c r="Q1271" s="228">
        <f t="shared" si="114"/>
        <v>44948</v>
      </c>
      <c r="R1271" s="15"/>
    </row>
    <row r="1272" spans="14:18" x14ac:dyDescent="0.2">
      <c r="N1272" s="223">
        <f t="shared" si="103"/>
        <v>14</v>
      </c>
      <c r="O1272" s="224">
        <f t="shared" si="102"/>
        <v>3208</v>
      </c>
      <c r="P1272" s="228">
        <f t="shared" si="114"/>
        <v>44909</v>
      </c>
      <c r="Q1272" s="228">
        <f t="shared" si="114"/>
        <v>44949</v>
      </c>
      <c r="R1272" s="15"/>
    </row>
    <row r="1273" spans="14:18" x14ac:dyDescent="0.2">
      <c r="N1273" s="223">
        <f t="shared" si="103"/>
        <v>15</v>
      </c>
      <c r="O1273" s="224">
        <f t="shared" si="102"/>
        <v>2994</v>
      </c>
      <c r="P1273" s="228">
        <f t="shared" si="114"/>
        <v>44910</v>
      </c>
      <c r="Q1273" s="228">
        <f t="shared" si="114"/>
        <v>44950</v>
      </c>
      <c r="R1273" s="15"/>
    </row>
    <row r="1274" spans="14:18" x14ac:dyDescent="0.2">
      <c r="N1274" s="223">
        <f t="shared" si="103"/>
        <v>16</v>
      </c>
      <c r="O1274" s="224">
        <f t="shared" si="102"/>
        <v>2807</v>
      </c>
      <c r="P1274" s="228">
        <f t="shared" si="114"/>
        <v>44911</v>
      </c>
      <c r="Q1274" s="228">
        <f t="shared" si="114"/>
        <v>44951</v>
      </c>
      <c r="R1274" s="15"/>
    </row>
    <row r="1275" spans="14:18" x14ac:dyDescent="0.2">
      <c r="N1275" s="223">
        <f t="shared" si="103"/>
        <v>17</v>
      </c>
      <c r="O1275" s="224">
        <f t="shared" si="102"/>
        <v>2642</v>
      </c>
      <c r="P1275" s="228">
        <f t="shared" si="114"/>
        <v>44912</v>
      </c>
      <c r="Q1275" s="228">
        <f t="shared" si="114"/>
        <v>44952</v>
      </c>
      <c r="R1275" s="15"/>
    </row>
    <row r="1276" spans="14:18" x14ac:dyDescent="0.2">
      <c r="N1276" s="223">
        <f t="shared" si="103"/>
        <v>18</v>
      </c>
      <c r="O1276" s="224">
        <f t="shared" si="102"/>
        <v>2495</v>
      </c>
      <c r="P1276" s="228">
        <f t="shared" ref="P1276:Q1291" si="115">P1275+1</f>
        <v>44913</v>
      </c>
      <c r="Q1276" s="228">
        <f t="shared" si="115"/>
        <v>44953</v>
      </c>
      <c r="R1276" s="15"/>
    </row>
    <row r="1277" spans="14:18" x14ac:dyDescent="0.2">
      <c r="N1277" s="223">
        <f t="shared" si="103"/>
        <v>19</v>
      </c>
      <c r="O1277" s="224">
        <f t="shared" si="102"/>
        <v>2364</v>
      </c>
      <c r="P1277" s="228">
        <f t="shared" si="115"/>
        <v>44914</v>
      </c>
      <c r="Q1277" s="228">
        <f t="shared" si="115"/>
        <v>44954</v>
      </c>
      <c r="R1277" s="15"/>
    </row>
    <row r="1278" spans="14:18" x14ac:dyDescent="0.2">
      <c r="N1278" s="223">
        <f t="shared" si="103"/>
        <v>20</v>
      </c>
      <c r="O1278" s="224">
        <f t="shared" si="102"/>
        <v>2246</v>
      </c>
      <c r="P1278" s="228">
        <f t="shared" si="115"/>
        <v>44915</v>
      </c>
      <c r="Q1278" s="228">
        <f t="shared" si="115"/>
        <v>44955</v>
      </c>
      <c r="R1278" s="15"/>
    </row>
    <row r="1279" spans="14:18" x14ac:dyDescent="0.2">
      <c r="N1279" s="223">
        <f t="shared" si="103"/>
        <v>21</v>
      </c>
      <c r="O1279" s="224">
        <f t="shared" si="102"/>
        <v>2139</v>
      </c>
      <c r="P1279" s="228">
        <f t="shared" si="115"/>
        <v>44916</v>
      </c>
      <c r="Q1279" s="228">
        <f t="shared" si="115"/>
        <v>44956</v>
      </c>
      <c r="R1279" s="15"/>
    </row>
    <row r="1280" spans="14:18" x14ac:dyDescent="0.2">
      <c r="N1280" s="223">
        <f t="shared" si="103"/>
        <v>22</v>
      </c>
      <c r="O1280" s="224">
        <f t="shared" si="102"/>
        <v>2042</v>
      </c>
      <c r="P1280" s="228">
        <f t="shared" si="115"/>
        <v>44917</v>
      </c>
      <c r="Q1280" s="228">
        <f t="shared" si="115"/>
        <v>44957</v>
      </c>
      <c r="R1280" s="15"/>
    </row>
    <row r="1281" spans="14:18" x14ac:dyDescent="0.2">
      <c r="N1281" s="223">
        <f t="shared" si="103"/>
        <v>23</v>
      </c>
      <c r="O1281" s="224">
        <f t="shared" si="102"/>
        <v>1953</v>
      </c>
      <c r="P1281" s="228">
        <f t="shared" si="115"/>
        <v>44918</v>
      </c>
      <c r="Q1281" s="228">
        <f t="shared" si="115"/>
        <v>44958</v>
      </c>
      <c r="R1281" s="15"/>
    </row>
    <row r="1282" spans="14:18" x14ac:dyDescent="0.2">
      <c r="N1282" s="223">
        <f t="shared" si="103"/>
        <v>24</v>
      </c>
      <c r="O1282" s="224">
        <f t="shared" si="102"/>
        <v>1872</v>
      </c>
      <c r="P1282" s="228">
        <f t="shared" si="115"/>
        <v>44919</v>
      </c>
      <c r="Q1282" s="228">
        <f t="shared" si="115"/>
        <v>44959</v>
      </c>
      <c r="R1282" s="15"/>
    </row>
    <row r="1283" spans="14:18" x14ac:dyDescent="0.2">
      <c r="N1283" s="223">
        <f t="shared" si="103"/>
        <v>25</v>
      </c>
      <c r="O1283" s="224">
        <f t="shared" si="102"/>
        <v>1797</v>
      </c>
      <c r="P1283" s="228">
        <f t="shared" si="115"/>
        <v>44920</v>
      </c>
      <c r="Q1283" s="228">
        <f t="shared" si="115"/>
        <v>44960</v>
      </c>
      <c r="R1283" s="15"/>
    </row>
    <row r="1284" spans="14:18" x14ac:dyDescent="0.2">
      <c r="N1284" s="223">
        <f t="shared" si="103"/>
        <v>26</v>
      </c>
      <c r="O1284" s="224">
        <f t="shared" si="102"/>
        <v>1728</v>
      </c>
      <c r="P1284" s="228">
        <f t="shared" si="115"/>
        <v>44921</v>
      </c>
      <c r="Q1284" s="228">
        <f t="shared" si="115"/>
        <v>44961</v>
      </c>
      <c r="R1284" s="15"/>
    </row>
    <row r="1285" spans="14:18" x14ac:dyDescent="0.2">
      <c r="N1285" s="223">
        <f t="shared" si="103"/>
        <v>27</v>
      </c>
      <c r="O1285" s="224">
        <f t="shared" si="102"/>
        <v>1664</v>
      </c>
      <c r="P1285" s="228">
        <f t="shared" si="115"/>
        <v>44922</v>
      </c>
      <c r="Q1285" s="228">
        <f t="shared" si="115"/>
        <v>44962</v>
      </c>
      <c r="R1285" s="15"/>
    </row>
    <row r="1286" spans="14:18" x14ac:dyDescent="0.2">
      <c r="N1286" s="223">
        <f t="shared" si="103"/>
        <v>28</v>
      </c>
      <c r="O1286" s="224">
        <f t="shared" si="102"/>
        <v>1604</v>
      </c>
      <c r="P1286" s="228">
        <f t="shared" si="115"/>
        <v>44923</v>
      </c>
      <c r="Q1286" s="228">
        <f t="shared" si="115"/>
        <v>44963</v>
      </c>
      <c r="R1286" s="15"/>
    </row>
    <row r="1287" spans="14:18" x14ac:dyDescent="0.2">
      <c r="N1287" s="223">
        <f t="shared" si="103"/>
        <v>29</v>
      </c>
      <c r="O1287" s="224">
        <f t="shared" si="102"/>
        <v>1549</v>
      </c>
      <c r="P1287" s="228">
        <f t="shared" si="115"/>
        <v>44924</v>
      </c>
      <c r="Q1287" s="228">
        <f t="shared" si="115"/>
        <v>44964</v>
      </c>
      <c r="R1287" s="15"/>
    </row>
    <row r="1288" spans="14:18" x14ac:dyDescent="0.2">
      <c r="N1288" s="223">
        <f t="shared" si="103"/>
        <v>30</v>
      </c>
      <c r="O1288" s="224">
        <f t="shared" si="102"/>
        <v>1498</v>
      </c>
      <c r="P1288" s="228">
        <f t="shared" si="115"/>
        <v>44925</v>
      </c>
      <c r="Q1288" s="228">
        <f t="shared" si="115"/>
        <v>44965</v>
      </c>
      <c r="R1288" s="15"/>
    </row>
    <row r="1289" spans="14:18" x14ac:dyDescent="0.2">
      <c r="N1289" s="223">
        <f t="shared" si="103"/>
        <v>31</v>
      </c>
      <c r="O1289" s="224">
        <f t="shared" si="102"/>
        <v>1449</v>
      </c>
      <c r="P1289" s="228">
        <f t="shared" si="115"/>
        <v>44926</v>
      </c>
      <c r="Q1289" s="228">
        <f t="shared" si="115"/>
        <v>44966</v>
      </c>
      <c r="R1289" s="15"/>
    </row>
    <row r="1290" spans="14:18" x14ac:dyDescent="0.2">
      <c r="N1290" s="223">
        <f t="shared" si="103"/>
        <v>1</v>
      </c>
      <c r="O1290" s="224">
        <f t="shared" si="102"/>
        <v>44927</v>
      </c>
      <c r="P1290" s="228">
        <f t="shared" si="115"/>
        <v>44927</v>
      </c>
      <c r="Q1290" s="228">
        <f t="shared" si="115"/>
        <v>44967</v>
      </c>
      <c r="R1290" s="15"/>
    </row>
    <row r="1291" spans="14:18" x14ac:dyDescent="0.2">
      <c r="N1291" s="223">
        <f t="shared" si="103"/>
        <v>2</v>
      </c>
      <c r="O1291" s="224">
        <f t="shared" si="102"/>
        <v>22464</v>
      </c>
      <c r="P1291" s="228">
        <f t="shared" si="115"/>
        <v>44928</v>
      </c>
      <c r="Q1291" s="228">
        <f t="shared" si="115"/>
        <v>44968</v>
      </c>
      <c r="R1291" s="15"/>
    </row>
    <row r="1292" spans="14:18" x14ac:dyDescent="0.2">
      <c r="N1292" s="223">
        <f t="shared" si="103"/>
        <v>3</v>
      </c>
      <c r="O1292" s="224">
        <f t="shared" si="102"/>
        <v>14976</v>
      </c>
      <c r="P1292" s="228">
        <f t="shared" ref="P1292:Q1307" si="116">P1291+1</f>
        <v>44929</v>
      </c>
      <c r="Q1292" s="228">
        <f t="shared" si="116"/>
        <v>44969</v>
      </c>
      <c r="R1292" s="15"/>
    </row>
    <row r="1293" spans="14:18" x14ac:dyDescent="0.2">
      <c r="N1293" s="223">
        <f t="shared" si="103"/>
        <v>4</v>
      </c>
      <c r="O1293" s="224">
        <f t="shared" si="102"/>
        <v>11233</v>
      </c>
      <c r="P1293" s="228">
        <f t="shared" si="116"/>
        <v>44930</v>
      </c>
      <c r="Q1293" s="228">
        <f t="shared" si="116"/>
        <v>44970</v>
      </c>
      <c r="R1293" s="15"/>
    </row>
    <row r="1294" spans="14:18" x14ac:dyDescent="0.2">
      <c r="N1294" s="223">
        <f t="shared" si="103"/>
        <v>5</v>
      </c>
      <c r="O1294" s="224">
        <f t="shared" si="102"/>
        <v>8986</v>
      </c>
      <c r="P1294" s="228">
        <f t="shared" si="116"/>
        <v>44931</v>
      </c>
      <c r="Q1294" s="228">
        <f t="shared" si="116"/>
        <v>44971</v>
      </c>
      <c r="R1294" s="15"/>
    </row>
    <row r="1295" spans="14:18" x14ac:dyDescent="0.2">
      <c r="N1295" s="223">
        <f t="shared" si="103"/>
        <v>6</v>
      </c>
      <c r="O1295" s="224">
        <f t="shared" si="102"/>
        <v>7489</v>
      </c>
      <c r="P1295" s="228">
        <f t="shared" si="116"/>
        <v>44932</v>
      </c>
      <c r="Q1295" s="228">
        <f t="shared" si="116"/>
        <v>44972</v>
      </c>
      <c r="R1295" s="15"/>
    </row>
    <row r="1296" spans="14:18" x14ac:dyDescent="0.2">
      <c r="N1296" s="223">
        <f t="shared" si="103"/>
        <v>7</v>
      </c>
      <c r="O1296" s="224">
        <f t="shared" si="102"/>
        <v>6419</v>
      </c>
      <c r="P1296" s="228">
        <f t="shared" si="116"/>
        <v>44933</v>
      </c>
      <c r="Q1296" s="228">
        <f t="shared" si="116"/>
        <v>44973</v>
      </c>
      <c r="R1296" s="15"/>
    </row>
    <row r="1297" spans="14:18" x14ac:dyDescent="0.2">
      <c r="N1297" s="223">
        <f t="shared" si="103"/>
        <v>8</v>
      </c>
      <c r="O1297" s="224">
        <f t="shared" si="102"/>
        <v>5617</v>
      </c>
      <c r="P1297" s="228">
        <f t="shared" si="116"/>
        <v>44934</v>
      </c>
      <c r="Q1297" s="228">
        <f t="shared" si="116"/>
        <v>44974</v>
      </c>
      <c r="R1297" s="15"/>
    </row>
    <row r="1298" spans="14:18" x14ac:dyDescent="0.2">
      <c r="N1298" s="223">
        <f t="shared" si="103"/>
        <v>9</v>
      </c>
      <c r="O1298" s="224">
        <f t="shared" si="102"/>
        <v>4993</v>
      </c>
      <c r="P1298" s="228">
        <f t="shared" si="116"/>
        <v>44935</v>
      </c>
      <c r="Q1298" s="228">
        <f t="shared" si="116"/>
        <v>44975</v>
      </c>
      <c r="R1298" s="15"/>
    </row>
    <row r="1299" spans="14:18" x14ac:dyDescent="0.2">
      <c r="N1299" s="223">
        <f t="shared" si="103"/>
        <v>10</v>
      </c>
      <c r="O1299" s="224">
        <f t="shared" si="102"/>
        <v>4494</v>
      </c>
      <c r="P1299" s="228">
        <f t="shared" si="116"/>
        <v>44936</v>
      </c>
      <c r="Q1299" s="228">
        <f t="shared" si="116"/>
        <v>44976</v>
      </c>
      <c r="R1299" s="15"/>
    </row>
    <row r="1300" spans="14:18" x14ac:dyDescent="0.2">
      <c r="N1300" s="223">
        <f t="shared" si="103"/>
        <v>11</v>
      </c>
      <c r="O1300" s="224">
        <f t="shared" si="102"/>
        <v>4085</v>
      </c>
      <c r="P1300" s="228">
        <f t="shared" si="116"/>
        <v>44937</v>
      </c>
      <c r="Q1300" s="228">
        <f t="shared" si="116"/>
        <v>44977</v>
      </c>
      <c r="R1300" s="15"/>
    </row>
    <row r="1301" spans="14:18" x14ac:dyDescent="0.2">
      <c r="N1301" s="223">
        <f t="shared" si="103"/>
        <v>12</v>
      </c>
      <c r="O1301" s="224">
        <f t="shared" si="102"/>
        <v>3745</v>
      </c>
      <c r="P1301" s="228">
        <f t="shared" si="116"/>
        <v>44938</v>
      </c>
      <c r="Q1301" s="228">
        <f t="shared" si="116"/>
        <v>44978</v>
      </c>
      <c r="R1301" s="15"/>
    </row>
    <row r="1302" spans="14:18" x14ac:dyDescent="0.2">
      <c r="N1302" s="223">
        <f t="shared" si="103"/>
        <v>13</v>
      </c>
      <c r="O1302" s="224">
        <f t="shared" si="102"/>
        <v>3457</v>
      </c>
      <c r="P1302" s="228">
        <f t="shared" si="116"/>
        <v>44939</v>
      </c>
      <c r="Q1302" s="228">
        <f t="shared" si="116"/>
        <v>44979</v>
      </c>
      <c r="R1302" s="15"/>
    </row>
    <row r="1303" spans="14:18" x14ac:dyDescent="0.2">
      <c r="N1303" s="223">
        <f t="shared" si="103"/>
        <v>14</v>
      </c>
      <c r="O1303" s="224">
        <f t="shared" si="102"/>
        <v>3210</v>
      </c>
      <c r="P1303" s="228">
        <f t="shared" si="116"/>
        <v>44940</v>
      </c>
      <c r="Q1303" s="228">
        <f t="shared" si="116"/>
        <v>44980</v>
      </c>
      <c r="R1303" s="15"/>
    </row>
    <row r="1304" spans="14:18" x14ac:dyDescent="0.2">
      <c r="N1304" s="223">
        <f t="shared" si="103"/>
        <v>15</v>
      </c>
      <c r="O1304" s="224">
        <f t="shared" si="102"/>
        <v>2996</v>
      </c>
      <c r="P1304" s="228">
        <f t="shared" si="116"/>
        <v>44941</v>
      </c>
      <c r="Q1304" s="228">
        <f t="shared" si="116"/>
        <v>44981</v>
      </c>
      <c r="R1304" s="15"/>
    </row>
    <row r="1305" spans="14:18" x14ac:dyDescent="0.2">
      <c r="N1305" s="223">
        <f t="shared" si="103"/>
        <v>16</v>
      </c>
      <c r="O1305" s="224">
        <f t="shared" si="102"/>
        <v>2809</v>
      </c>
      <c r="P1305" s="228">
        <f t="shared" si="116"/>
        <v>44942</v>
      </c>
      <c r="Q1305" s="228">
        <f t="shared" si="116"/>
        <v>44982</v>
      </c>
      <c r="R1305" s="15"/>
    </row>
    <row r="1306" spans="14:18" x14ac:dyDescent="0.2">
      <c r="N1306" s="223">
        <f t="shared" si="103"/>
        <v>17</v>
      </c>
      <c r="O1306" s="224">
        <f t="shared" si="102"/>
        <v>2644</v>
      </c>
      <c r="P1306" s="228">
        <f t="shared" si="116"/>
        <v>44943</v>
      </c>
      <c r="Q1306" s="228">
        <f t="shared" si="116"/>
        <v>44983</v>
      </c>
      <c r="R1306" s="15"/>
    </row>
    <row r="1307" spans="14:18" x14ac:dyDescent="0.2">
      <c r="N1307" s="223">
        <f t="shared" si="103"/>
        <v>18</v>
      </c>
      <c r="O1307" s="224">
        <f t="shared" si="102"/>
        <v>2497</v>
      </c>
      <c r="P1307" s="228">
        <f t="shared" si="116"/>
        <v>44944</v>
      </c>
      <c r="Q1307" s="228">
        <f t="shared" si="116"/>
        <v>44984</v>
      </c>
      <c r="R1307" s="15"/>
    </row>
    <row r="1308" spans="14:18" x14ac:dyDescent="0.2">
      <c r="N1308" s="223">
        <f t="shared" si="103"/>
        <v>19</v>
      </c>
      <c r="O1308" s="224">
        <f t="shared" si="102"/>
        <v>2366</v>
      </c>
      <c r="P1308" s="228">
        <f t="shared" ref="P1308:Q1323" si="117">P1307+1</f>
        <v>44945</v>
      </c>
      <c r="Q1308" s="228">
        <f t="shared" si="117"/>
        <v>44985</v>
      </c>
      <c r="R1308" s="15"/>
    </row>
    <row r="1309" spans="14:18" x14ac:dyDescent="0.2">
      <c r="N1309" s="223">
        <f t="shared" si="103"/>
        <v>20</v>
      </c>
      <c r="O1309" s="224">
        <f t="shared" si="102"/>
        <v>2247</v>
      </c>
      <c r="P1309" s="228">
        <f t="shared" si="117"/>
        <v>44946</v>
      </c>
      <c r="Q1309" s="228">
        <f t="shared" si="117"/>
        <v>44986</v>
      </c>
      <c r="R1309" s="15"/>
    </row>
    <row r="1310" spans="14:18" x14ac:dyDescent="0.2">
      <c r="N1310" s="223">
        <f t="shared" si="103"/>
        <v>21</v>
      </c>
      <c r="O1310" s="224">
        <f t="shared" si="102"/>
        <v>2140</v>
      </c>
      <c r="P1310" s="228">
        <f t="shared" si="117"/>
        <v>44947</v>
      </c>
      <c r="Q1310" s="228">
        <f t="shared" si="117"/>
        <v>44987</v>
      </c>
      <c r="R1310" s="15"/>
    </row>
    <row r="1311" spans="14:18" x14ac:dyDescent="0.2">
      <c r="N1311" s="223">
        <f t="shared" si="103"/>
        <v>22</v>
      </c>
      <c r="O1311" s="224">
        <f t="shared" si="102"/>
        <v>2043</v>
      </c>
      <c r="P1311" s="228">
        <f t="shared" si="117"/>
        <v>44948</v>
      </c>
      <c r="Q1311" s="228">
        <f t="shared" si="117"/>
        <v>44988</v>
      </c>
      <c r="R1311" s="15"/>
    </row>
    <row r="1312" spans="14:18" x14ac:dyDescent="0.2">
      <c r="N1312" s="223">
        <f t="shared" si="103"/>
        <v>23</v>
      </c>
      <c r="O1312" s="224">
        <f t="shared" si="102"/>
        <v>1954</v>
      </c>
      <c r="P1312" s="228">
        <f t="shared" si="117"/>
        <v>44949</v>
      </c>
      <c r="Q1312" s="228">
        <f t="shared" si="117"/>
        <v>44989</v>
      </c>
      <c r="R1312" s="15"/>
    </row>
    <row r="1313" spans="14:18" x14ac:dyDescent="0.2">
      <c r="N1313" s="223">
        <f t="shared" si="103"/>
        <v>24</v>
      </c>
      <c r="O1313" s="224">
        <f t="shared" si="102"/>
        <v>1873</v>
      </c>
      <c r="P1313" s="228">
        <f t="shared" si="117"/>
        <v>44950</v>
      </c>
      <c r="Q1313" s="228">
        <f t="shared" si="117"/>
        <v>44990</v>
      </c>
      <c r="R1313" s="15"/>
    </row>
    <row r="1314" spans="14:18" x14ac:dyDescent="0.2">
      <c r="N1314" s="223">
        <f t="shared" si="103"/>
        <v>25</v>
      </c>
      <c r="O1314" s="224">
        <f t="shared" si="102"/>
        <v>1798</v>
      </c>
      <c r="P1314" s="228">
        <f t="shared" si="117"/>
        <v>44951</v>
      </c>
      <c r="Q1314" s="228">
        <f t="shared" si="117"/>
        <v>44991</v>
      </c>
      <c r="R1314" s="15"/>
    </row>
    <row r="1315" spans="14:18" x14ac:dyDescent="0.2">
      <c r="N1315" s="223">
        <f t="shared" si="103"/>
        <v>26</v>
      </c>
      <c r="O1315" s="224">
        <f t="shared" si="102"/>
        <v>1729</v>
      </c>
      <c r="P1315" s="228">
        <f t="shared" si="117"/>
        <v>44952</v>
      </c>
      <c r="Q1315" s="228">
        <f t="shared" si="117"/>
        <v>44992</v>
      </c>
      <c r="R1315" s="15"/>
    </row>
    <row r="1316" spans="14:18" x14ac:dyDescent="0.2">
      <c r="N1316" s="223">
        <f t="shared" si="103"/>
        <v>27</v>
      </c>
      <c r="O1316" s="224">
        <f t="shared" si="102"/>
        <v>1665</v>
      </c>
      <c r="P1316" s="228">
        <f t="shared" si="117"/>
        <v>44953</v>
      </c>
      <c r="Q1316" s="228">
        <f t="shared" si="117"/>
        <v>44993</v>
      </c>
      <c r="R1316" s="15"/>
    </row>
    <row r="1317" spans="14:18" x14ac:dyDescent="0.2">
      <c r="N1317" s="223">
        <f t="shared" si="103"/>
        <v>28</v>
      </c>
      <c r="O1317" s="224">
        <f t="shared" si="102"/>
        <v>1606</v>
      </c>
      <c r="P1317" s="228">
        <f t="shared" si="117"/>
        <v>44954</v>
      </c>
      <c r="Q1317" s="228">
        <f t="shared" si="117"/>
        <v>44994</v>
      </c>
      <c r="R1317" s="15"/>
    </row>
    <row r="1318" spans="14:18" x14ac:dyDescent="0.2">
      <c r="N1318" s="223">
        <f t="shared" si="103"/>
        <v>29</v>
      </c>
      <c r="O1318" s="224">
        <f t="shared" si="102"/>
        <v>1550</v>
      </c>
      <c r="P1318" s="228">
        <f t="shared" si="117"/>
        <v>44955</v>
      </c>
      <c r="Q1318" s="228">
        <f t="shared" si="117"/>
        <v>44995</v>
      </c>
      <c r="R1318" s="15"/>
    </row>
    <row r="1319" spans="14:18" x14ac:dyDescent="0.2">
      <c r="N1319" s="223">
        <f t="shared" si="103"/>
        <v>30</v>
      </c>
      <c r="O1319" s="224">
        <f t="shared" si="102"/>
        <v>1499</v>
      </c>
      <c r="P1319" s="228">
        <f t="shared" si="117"/>
        <v>44956</v>
      </c>
      <c r="Q1319" s="228">
        <f t="shared" si="117"/>
        <v>44996</v>
      </c>
      <c r="R1319" s="15"/>
    </row>
    <row r="1320" spans="14:18" x14ac:dyDescent="0.2">
      <c r="N1320" s="223">
        <f t="shared" si="103"/>
        <v>31</v>
      </c>
      <c r="O1320" s="224">
        <f t="shared" si="102"/>
        <v>1450</v>
      </c>
      <c r="P1320" s="228">
        <f t="shared" si="117"/>
        <v>44957</v>
      </c>
      <c r="Q1320" s="228">
        <f t="shared" si="117"/>
        <v>44997</v>
      </c>
      <c r="R1320" s="15"/>
    </row>
    <row r="1321" spans="14:18" x14ac:dyDescent="0.2">
      <c r="N1321" s="223">
        <f t="shared" si="103"/>
        <v>1</v>
      </c>
      <c r="O1321" s="224">
        <f t="shared" si="102"/>
        <v>44958</v>
      </c>
      <c r="P1321" s="228">
        <f t="shared" si="117"/>
        <v>44958</v>
      </c>
      <c r="Q1321" s="228">
        <f t="shared" si="117"/>
        <v>44998</v>
      </c>
      <c r="R1321" s="15"/>
    </row>
    <row r="1322" spans="14:18" x14ac:dyDescent="0.2">
      <c r="N1322" s="223">
        <f t="shared" si="103"/>
        <v>2</v>
      </c>
      <c r="O1322" s="224">
        <f t="shared" si="102"/>
        <v>22480</v>
      </c>
      <c r="P1322" s="228">
        <f t="shared" si="117"/>
        <v>44959</v>
      </c>
      <c r="Q1322" s="228">
        <f t="shared" si="117"/>
        <v>44999</v>
      </c>
      <c r="R1322" s="15"/>
    </row>
    <row r="1323" spans="14:18" x14ac:dyDescent="0.2">
      <c r="N1323" s="223">
        <f t="shared" si="103"/>
        <v>3</v>
      </c>
      <c r="O1323" s="224">
        <f t="shared" si="102"/>
        <v>14987</v>
      </c>
      <c r="P1323" s="228">
        <f t="shared" si="117"/>
        <v>44960</v>
      </c>
      <c r="Q1323" s="228">
        <f t="shared" si="117"/>
        <v>45000</v>
      </c>
      <c r="R1323" s="15"/>
    </row>
    <row r="1324" spans="14:18" x14ac:dyDescent="0.2">
      <c r="N1324" s="223">
        <f t="shared" si="103"/>
        <v>4</v>
      </c>
      <c r="O1324" s="224">
        <f t="shared" si="102"/>
        <v>11240</v>
      </c>
      <c r="P1324" s="228">
        <f t="shared" ref="P1324:Q1339" si="118">P1323+1</f>
        <v>44961</v>
      </c>
      <c r="Q1324" s="228">
        <f t="shared" si="118"/>
        <v>45001</v>
      </c>
      <c r="R1324" s="15"/>
    </row>
    <row r="1325" spans="14:18" x14ac:dyDescent="0.2">
      <c r="N1325" s="223">
        <f t="shared" si="103"/>
        <v>5</v>
      </c>
      <c r="O1325" s="224">
        <f t="shared" si="102"/>
        <v>8992</v>
      </c>
      <c r="P1325" s="228">
        <f t="shared" si="118"/>
        <v>44962</v>
      </c>
      <c r="Q1325" s="228">
        <f t="shared" si="118"/>
        <v>45002</v>
      </c>
      <c r="R1325" s="15"/>
    </row>
    <row r="1326" spans="14:18" x14ac:dyDescent="0.2">
      <c r="N1326" s="223">
        <f t="shared" si="103"/>
        <v>6</v>
      </c>
      <c r="O1326" s="224">
        <f t="shared" si="102"/>
        <v>7494</v>
      </c>
      <c r="P1326" s="228">
        <f t="shared" si="118"/>
        <v>44963</v>
      </c>
      <c r="Q1326" s="228">
        <f t="shared" si="118"/>
        <v>45003</v>
      </c>
      <c r="R1326" s="15"/>
    </row>
    <row r="1327" spans="14:18" x14ac:dyDescent="0.2">
      <c r="N1327" s="223">
        <f t="shared" si="103"/>
        <v>7</v>
      </c>
      <c r="O1327" s="224">
        <f t="shared" si="102"/>
        <v>6423</v>
      </c>
      <c r="P1327" s="228">
        <f t="shared" si="118"/>
        <v>44964</v>
      </c>
      <c r="Q1327" s="228">
        <f t="shared" si="118"/>
        <v>45004</v>
      </c>
      <c r="R1327" s="15"/>
    </row>
    <row r="1328" spans="14:18" x14ac:dyDescent="0.2">
      <c r="N1328" s="223">
        <f t="shared" si="103"/>
        <v>8</v>
      </c>
      <c r="O1328" s="224">
        <f t="shared" si="102"/>
        <v>5621</v>
      </c>
      <c r="P1328" s="228">
        <f t="shared" si="118"/>
        <v>44965</v>
      </c>
      <c r="Q1328" s="228">
        <f t="shared" si="118"/>
        <v>45005</v>
      </c>
      <c r="R1328" s="15"/>
    </row>
    <row r="1329" spans="14:18" x14ac:dyDescent="0.2">
      <c r="N1329" s="223">
        <f t="shared" si="103"/>
        <v>9</v>
      </c>
      <c r="O1329" s="224">
        <f t="shared" si="102"/>
        <v>4996</v>
      </c>
      <c r="P1329" s="228">
        <f t="shared" si="118"/>
        <v>44966</v>
      </c>
      <c r="Q1329" s="228">
        <f t="shared" si="118"/>
        <v>45006</v>
      </c>
      <c r="R1329" s="15"/>
    </row>
    <row r="1330" spans="14:18" x14ac:dyDescent="0.2">
      <c r="N1330" s="223">
        <f t="shared" si="103"/>
        <v>10</v>
      </c>
      <c r="O1330" s="224">
        <f t="shared" si="102"/>
        <v>4497</v>
      </c>
      <c r="P1330" s="228">
        <f t="shared" si="118"/>
        <v>44967</v>
      </c>
      <c r="Q1330" s="228">
        <f t="shared" si="118"/>
        <v>45007</v>
      </c>
      <c r="R1330" s="15"/>
    </row>
    <row r="1331" spans="14:18" x14ac:dyDescent="0.2">
      <c r="N1331" s="223">
        <f t="shared" si="103"/>
        <v>11</v>
      </c>
      <c r="O1331" s="224">
        <f t="shared" si="102"/>
        <v>4088</v>
      </c>
      <c r="P1331" s="228">
        <f t="shared" si="118"/>
        <v>44968</v>
      </c>
      <c r="Q1331" s="228">
        <f t="shared" si="118"/>
        <v>45008</v>
      </c>
      <c r="R1331" s="15"/>
    </row>
    <row r="1332" spans="14:18" x14ac:dyDescent="0.2">
      <c r="N1332" s="223">
        <f t="shared" si="103"/>
        <v>12</v>
      </c>
      <c r="O1332" s="224">
        <f t="shared" si="102"/>
        <v>3747</v>
      </c>
      <c r="P1332" s="228">
        <f t="shared" si="118"/>
        <v>44969</v>
      </c>
      <c r="Q1332" s="228">
        <f t="shared" si="118"/>
        <v>45009</v>
      </c>
      <c r="R1332" s="15"/>
    </row>
    <row r="1333" spans="14:18" x14ac:dyDescent="0.2">
      <c r="N1333" s="223">
        <f t="shared" si="103"/>
        <v>13</v>
      </c>
      <c r="O1333" s="224">
        <f t="shared" si="102"/>
        <v>3459</v>
      </c>
      <c r="P1333" s="228">
        <f t="shared" si="118"/>
        <v>44970</v>
      </c>
      <c r="Q1333" s="228">
        <f t="shared" si="118"/>
        <v>45010</v>
      </c>
      <c r="R1333" s="15"/>
    </row>
    <row r="1334" spans="14:18" x14ac:dyDescent="0.2">
      <c r="N1334" s="223">
        <f t="shared" si="103"/>
        <v>14</v>
      </c>
      <c r="O1334" s="224">
        <f t="shared" si="102"/>
        <v>3212</v>
      </c>
      <c r="P1334" s="228">
        <f t="shared" si="118"/>
        <v>44971</v>
      </c>
      <c r="Q1334" s="228">
        <f t="shared" si="118"/>
        <v>45011</v>
      </c>
      <c r="R1334" s="15"/>
    </row>
    <row r="1335" spans="14:18" x14ac:dyDescent="0.2">
      <c r="N1335" s="223">
        <f t="shared" si="103"/>
        <v>15</v>
      </c>
      <c r="O1335" s="224">
        <f t="shared" si="102"/>
        <v>2998</v>
      </c>
      <c r="P1335" s="228">
        <f t="shared" si="118"/>
        <v>44972</v>
      </c>
      <c r="Q1335" s="228">
        <f t="shared" si="118"/>
        <v>45012</v>
      </c>
      <c r="R1335" s="15"/>
    </row>
    <row r="1336" spans="14:18" x14ac:dyDescent="0.2">
      <c r="N1336" s="223">
        <f t="shared" si="103"/>
        <v>16</v>
      </c>
      <c r="O1336" s="224">
        <f t="shared" si="102"/>
        <v>2811</v>
      </c>
      <c r="P1336" s="228">
        <f t="shared" si="118"/>
        <v>44973</v>
      </c>
      <c r="Q1336" s="228">
        <f t="shared" si="118"/>
        <v>45013</v>
      </c>
      <c r="R1336" s="15"/>
    </row>
    <row r="1337" spans="14:18" x14ac:dyDescent="0.2">
      <c r="N1337" s="223">
        <f t="shared" si="103"/>
        <v>17</v>
      </c>
      <c r="O1337" s="224">
        <f t="shared" si="102"/>
        <v>2646</v>
      </c>
      <c r="P1337" s="228">
        <f t="shared" si="118"/>
        <v>44974</v>
      </c>
      <c r="Q1337" s="228">
        <f t="shared" si="118"/>
        <v>45014</v>
      </c>
      <c r="R1337" s="15"/>
    </row>
    <row r="1338" spans="14:18" x14ac:dyDescent="0.2">
      <c r="N1338" s="223">
        <f t="shared" si="103"/>
        <v>18</v>
      </c>
      <c r="O1338" s="224">
        <f t="shared" si="102"/>
        <v>2499</v>
      </c>
      <c r="P1338" s="228">
        <f t="shared" si="118"/>
        <v>44975</v>
      </c>
      <c r="Q1338" s="228">
        <f t="shared" si="118"/>
        <v>45015</v>
      </c>
      <c r="R1338" s="15"/>
    </row>
    <row r="1339" spans="14:18" x14ac:dyDescent="0.2">
      <c r="N1339" s="223">
        <f t="shared" si="103"/>
        <v>19</v>
      </c>
      <c r="O1339" s="224">
        <f t="shared" si="102"/>
        <v>2367</v>
      </c>
      <c r="P1339" s="228">
        <f t="shared" si="118"/>
        <v>44976</v>
      </c>
      <c r="Q1339" s="228">
        <f t="shared" si="118"/>
        <v>45016</v>
      </c>
      <c r="R1339" s="15"/>
    </row>
    <row r="1340" spans="14:18" x14ac:dyDescent="0.2">
      <c r="N1340" s="223">
        <f t="shared" si="103"/>
        <v>20</v>
      </c>
      <c r="O1340" s="224">
        <f t="shared" si="102"/>
        <v>2249</v>
      </c>
      <c r="P1340" s="228">
        <f t="shared" ref="P1340:Q1355" si="119">P1339+1</f>
        <v>44977</v>
      </c>
      <c r="Q1340" s="228">
        <f t="shared" si="119"/>
        <v>45017</v>
      </c>
      <c r="R1340" s="15"/>
    </row>
    <row r="1341" spans="14:18" x14ac:dyDescent="0.2">
      <c r="N1341" s="223">
        <f t="shared" si="103"/>
        <v>21</v>
      </c>
      <c r="O1341" s="224">
        <f t="shared" si="102"/>
        <v>2142</v>
      </c>
      <c r="P1341" s="228">
        <f t="shared" si="119"/>
        <v>44978</v>
      </c>
      <c r="Q1341" s="228">
        <f t="shared" si="119"/>
        <v>45018</v>
      </c>
      <c r="R1341" s="15"/>
    </row>
    <row r="1342" spans="14:18" x14ac:dyDescent="0.2">
      <c r="N1342" s="223">
        <f t="shared" si="103"/>
        <v>22</v>
      </c>
      <c r="O1342" s="224">
        <f t="shared" si="102"/>
        <v>2045</v>
      </c>
      <c r="P1342" s="228">
        <f t="shared" si="119"/>
        <v>44979</v>
      </c>
      <c r="Q1342" s="228">
        <f t="shared" si="119"/>
        <v>45019</v>
      </c>
      <c r="R1342" s="15"/>
    </row>
    <row r="1343" spans="14:18" x14ac:dyDescent="0.2">
      <c r="N1343" s="223">
        <f t="shared" si="103"/>
        <v>23</v>
      </c>
      <c r="O1343" s="224">
        <f t="shared" si="102"/>
        <v>1956</v>
      </c>
      <c r="P1343" s="228">
        <f t="shared" si="119"/>
        <v>44980</v>
      </c>
      <c r="Q1343" s="228">
        <f t="shared" si="119"/>
        <v>45020</v>
      </c>
      <c r="R1343" s="15"/>
    </row>
    <row r="1344" spans="14:18" x14ac:dyDescent="0.2">
      <c r="N1344" s="223">
        <f t="shared" si="103"/>
        <v>24</v>
      </c>
      <c r="O1344" s="224">
        <f t="shared" si="102"/>
        <v>1874</v>
      </c>
      <c r="P1344" s="228">
        <f t="shared" si="119"/>
        <v>44981</v>
      </c>
      <c r="Q1344" s="228">
        <f t="shared" si="119"/>
        <v>45021</v>
      </c>
      <c r="R1344" s="15"/>
    </row>
    <row r="1345" spans="14:18" x14ac:dyDescent="0.2">
      <c r="N1345" s="223">
        <f t="shared" si="103"/>
        <v>25</v>
      </c>
      <c r="O1345" s="224">
        <f t="shared" si="102"/>
        <v>1799</v>
      </c>
      <c r="P1345" s="228">
        <f t="shared" si="119"/>
        <v>44982</v>
      </c>
      <c r="Q1345" s="228">
        <f t="shared" si="119"/>
        <v>45022</v>
      </c>
      <c r="R1345" s="15"/>
    </row>
    <row r="1346" spans="14:18" x14ac:dyDescent="0.2">
      <c r="N1346" s="223">
        <f t="shared" si="103"/>
        <v>26</v>
      </c>
      <c r="O1346" s="224">
        <f t="shared" si="102"/>
        <v>1730</v>
      </c>
      <c r="P1346" s="228">
        <f t="shared" si="119"/>
        <v>44983</v>
      </c>
      <c r="Q1346" s="228">
        <f t="shared" si="119"/>
        <v>45023</v>
      </c>
      <c r="R1346" s="15"/>
    </row>
    <row r="1347" spans="14:18" x14ac:dyDescent="0.2">
      <c r="N1347" s="223">
        <f t="shared" si="103"/>
        <v>27</v>
      </c>
      <c r="O1347" s="224">
        <f t="shared" si="102"/>
        <v>1666</v>
      </c>
      <c r="P1347" s="228">
        <f t="shared" si="119"/>
        <v>44984</v>
      </c>
      <c r="Q1347" s="228">
        <f t="shared" si="119"/>
        <v>45024</v>
      </c>
      <c r="R1347" s="15"/>
    </row>
    <row r="1348" spans="14:18" x14ac:dyDescent="0.2">
      <c r="N1348" s="223">
        <f t="shared" si="103"/>
        <v>28</v>
      </c>
      <c r="O1348" s="224">
        <f t="shared" si="102"/>
        <v>1607</v>
      </c>
      <c r="P1348" s="228">
        <f t="shared" si="119"/>
        <v>44985</v>
      </c>
      <c r="Q1348" s="228">
        <f t="shared" si="119"/>
        <v>45025</v>
      </c>
      <c r="R1348" s="15"/>
    </row>
    <row r="1349" spans="14:18" x14ac:dyDescent="0.2">
      <c r="N1349" s="223">
        <f t="shared" si="103"/>
        <v>1</v>
      </c>
      <c r="O1349" s="224">
        <f t="shared" si="102"/>
        <v>44986</v>
      </c>
      <c r="P1349" s="228">
        <f t="shared" si="119"/>
        <v>44986</v>
      </c>
      <c r="Q1349" s="228">
        <f t="shared" si="119"/>
        <v>45026</v>
      </c>
      <c r="R1349" s="15"/>
    </row>
    <row r="1350" spans="14:18" x14ac:dyDescent="0.2">
      <c r="N1350" s="223">
        <f t="shared" si="103"/>
        <v>2</v>
      </c>
      <c r="O1350" s="224">
        <f t="shared" si="102"/>
        <v>22494</v>
      </c>
      <c r="P1350" s="228">
        <f t="shared" si="119"/>
        <v>44987</v>
      </c>
      <c r="Q1350" s="228">
        <f t="shared" si="119"/>
        <v>45027</v>
      </c>
      <c r="R1350" s="15"/>
    </row>
    <row r="1351" spans="14:18" x14ac:dyDescent="0.2">
      <c r="N1351" s="223">
        <f t="shared" si="103"/>
        <v>3</v>
      </c>
      <c r="O1351" s="224">
        <f t="shared" si="102"/>
        <v>14996</v>
      </c>
      <c r="P1351" s="228">
        <f t="shared" si="119"/>
        <v>44988</v>
      </c>
      <c r="Q1351" s="228">
        <f t="shared" si="119"/>
        <v>45028</v>
      </c>
      <c r="R1351" s="15"/>
    </row>
    <row r="1352" spans="14:18" x14ac:dyDescent="0.2">
      <c r="N1352" s="223">
        <f t="shared" si="103"/>
        <v>4</v>
      </c>
      <c r="O1352" s="224">
        <f t="shared" si="102"/>
        <v>11247</v>
      </c>
      <c r="P1352" s="228">
        <f t="shared" si="119"/>
        <v>44989</v>
      </c>
      <c r="Q1352" s="228">
        <f t="shared" si="119"/>
        <v>45029</v>
      </c>
      <c r="R1352" s="15"/>
    </row>
    <row r="1353" spans="14:18" x14ac:dyDescent="0.2">
      <c r="N1353" s="223">
        <f t="shared" si="103"/>
        <v>5</v>
      </c>
      <c r="O1353" s="224">
        <f t="shared" ref="O1353:O1416" si="120">ROUND(P1353/N1353,0)</f>
        <v>8998</v>
      </c>
      <c r="P1353" s="228">
        <f t="shared" si="119"/>
        <v>44990</v>
      </c>
      <c r="Q1353" s="228">
        <f t="shared" si="119"/>
        <v>45030</v>
      </c>
      <c r="R1353" s="15"/>
    </row>
    <row r="1354" spans="14:18" x14ac:dyDescent="0.2">
      <c r="N1354" s="223">
        <f t="shared" ref="N1354:N1417" si="121">DAY(P1354)</f>
        <v>6</v>
      </c>
      <c r="O1354" s="224">
        <f t="shared" si="120"/>
        <v>7499</v>
      </c>
      <c r="P1354" s="228">
        <f t="shared" si="119"/>
        <v>44991</v>
      </c>
      <c r="Q1354" s="228">
        <f t="shared" si="119"/>
        <v>45031</v>
      </c>
      <c r="R1354" s="15"/>
    </row>
    <row r="1355" spans="14:18" x14ac:dyDescent="0.2">
      <c r="N1355" s="223">
        <f t="shared" si="121"/>
        <v>7</v>
      </c>
      <c r="O1355" s="224">
        <f t="shared" si="120"/>
        <v>6427</v>
      </c>
      <c r="P1355" s="228">
        <f t="shared" si="119"/>
        <v>44992</v>
      </c>
      <c r="Q1355" s="228">
        <f t="shared" si="119"/>
        <v>45032</v>
      </c>
      <c r="R1355" s="15"/>
    </row>
    <row r="1356" spans="14:18" x14ac:dyDescent="0.2">
      <c r="N1356" s="223">
        <f t="shared" si="121"/>
        <v>8</v>
      </c>
      <c r="O1356" s="224">
        <f t="shared" si="120"/>
        <v>5624</v>
      </c>
      <c r="P1356" s="228">
        <f t="shared" ref="P1356:Q1371" si="122">P1355+1</f>
        <v>44993</v>
      </c>
      <c r="Q1356" s="228">
        <f t="shared" si="122"/>
        <v>45033</v>
      </c>
      <c r="R1356" s="15"/>
    </row>
    <row r="1357" spans="14:18" x14ac:dyDescent="0.2">
      <c r="N1357" s="223">
        <f t="shared" si="121"/>
        <v>9</v>
      </c>
      <c r="O1357" s="224">
        <f t="shared" si="120"/>
        <v>4999</v>
      </c>
      <c r="P1357" s="228">
        <f t="shared" si="122"/>
        <v>44994</v>
      </c>
      <c r="Q1357" s="228">
        <f t="shared" si="122"/>
        <v>45034</v>
      </c>
      <c r="R1357" s="15"/>
    </row>
    <row r="1358" spans="14:18" x14ac:dyDescent="0.2">
      <c r="N1358" s="223">
        <f t="shared" si="121"/>
        <v>10</v>
      </c>
      <c r="O1358" s="224">
        <f t="shared" si="120"/>
        <v>4500</v>
      </c>
      <c r="P1358" s="228">
        <f t="shared" si="122"/>
        <v>44995</v>
      </c>
      <c r="Q1358" s="228">
        <f t="shared" si="122"/>
        <v>45035</v>
      </c>
      <c r="R1358" s="15"/>
    </row>
    <row r="1359" spans="14:18" x14ac:dyDescent="0.2">
      <c r="N1359" s="223">
        <f t="shared" si="121"/>
        <v>11</v>
      </c>
      <c r="O1359" s="224">
        <f t="shared" si="120"/>
        <v>4091</v>
      </c>
      <c r="P1359" s="228">
        <f t="shared" si="122"/>
        <v>44996</v>
      </c>
      <c r="Q1359" s="228">
        <f t="shared" si="122"/>
        <v>45036</v>
      </c>
      <c r="R1359" s="15"/>
    </row>
    <row r="1360" spans="14:18" x14ac:dyDescent="0.2">
      <c r="N1360" s="223">
        <f t="shared" si="121"/>
        <v>12</v>
      </c>
      <c r="O1360" s="224">
        <f t="shared" si="120"/>
        <v>3750</v>
      </c>
      <c r="P1360" s="228">
        <f t="shared" si="122"/>
        <v>44997</v>
      </c>
      <c r="Q1360" s="228">
        <f t="shared" si="122"/>
        <v>45037</v>
      </c>
      <c r="R1360" s="15"/>
    </row>
    <row r="1361" spans="14:18" x14ac:dyDescent="0.2">
      <c r="N1361" s="223">
        <f t="shared" si="121"/>
        <v>13</v>
      </c>
      <c r="O1361" s="224">
        <f t="shared" si="120"/>
        <v>3461</v>
      </c>
      <c r="P1361" s="228">
        <f t="shared" si="122"/>
        <v>44998</v>
      </c>
      <c r="Q1361" s="228">
        <f t="shared" si="122"/>
        <v>45038</v>
      </c>
      <c r="R1361" s="15"/>
    </row>
    <row r="1362" spans="14:18" x14ac:dyDescent="0.2">
      <c r="N1362" s="223">
        <f t="shared" si="121"/>
        <v>14</v>
      </c>
      <c r="O1362" s="224">
        <f t="shared" si="120"/>
        <v>3214</v>
      </c>
      <c r="P1362" s="228">
        <f t="shared" si="122"/>
        <v>44999</v>
      </c>
      <c r="Q1362" s="228">
        <f t="shared" si="122"/>
        <v>45039</v>
      </c>
      <c r="R1362" s="15"/>
    </row>
    <row r="1363" spans="14:18" x14ac:dyDescent="0.2">
      <c r="N1363" s="223">
        <f t="shared" si="121"/>
        <v>15</v>
      </c>
      <c r="O1363" s="224">
        <f t="shared" si="120"/>
        <v>3000</v>
      </c>
      <c r="P1363" s="228">
        <f t="shared" si="122"/>
        <v>45000</v>
      </c>
      <c r="Q1363" s="228">
        <f t="shared" si="122"/>
        <v>45040</v>
      </c>
      <c r="R1363" s="15"/>
    </row>
    <row r="1364" spans="14:18" x14ac:dyDescent="0.2">
      <c r="N1364" s="223">
        <f t="shared" si="121"/>
        <v>16</v>
      </c>
      <c r="O1364" s="224">
        <f t="shared" si="120"/>
        <v>2813</v>
      </c>
      <c r="P1364" s="228">
        <f t="shared" si="122"/>
        <v>45001</v>
      </c>
      <c r="Q1364" s="228">
        <f t="shared" si="122"/>
        <v>45041</v>
      </c>
      <c r="R1364" s="15"/>
    </row>
    <row r="1365" spans="14:18" x14ac:dyDescent="0.2">
      <c r="N1365" s="223">
        <f t="shared" si="121"/>
        <v>17</v>
      </c>
      <c r="O1365" s="224">
        <f t="shared" si="120"/>
        <v>2647</v>
      </c>
      <c r="P1365" s="228">
        <f t="shared" si="122"/>
        <v>45002</v>
      </c>
      <c r="Q1365" s="228">
        <f t="shared" si="122"/>
        <v>45042</v>
      </c>
      <c r="R1365" s="15"/>
    </row>
    <row r="1366" spans="14:18" x14ac:dyDescent="0.2">
      <c r="N1366" s="223">
        <f t="shared" si="121"/>
        <v>18</v>
      </c>
      <c r="O1366" s="224">
        <f t="shared" si="120"/>
        <v>2500</v>
      </c>
      <c r="P1366" s="228">
        <f t="shared" si="122"/>
        <v>45003</v>
      </c>
      <c r="Q1366" s="228">
        <f t="shared" si="122"/>
        <v>45043</v>
      </c>
      <c r="R1366" s="15"/>
    </row>
    <row r="1367" spans="14:18" x14ac:dyDescent="0.2">
      <c r="N1367" s="223">
        <f t="shared" si="121"/>
        <v>19</v>
      </c>
      <c r="O1367" s="224">
        <f t="shared" si="120"/>
        <v>2369</v>
      </c>
      <c r="P1367" s="228">
        <f t="shared" si="122"/>
        <v>45004</v>
      </c>
      <c r="Q1367" s="228">
        <f t="shared" si="122"/>
        <v>45044</v>
      </c>
      <c r="R1367" s="15"/>
    </row>
    <row r="1368" spans="14:18" x14ac:dyDescent="0.2">
      <c r="N1368" s="223">
        <f t="shared" si="121"/>
        <v>20</v>
      </c>
      <c r="O1368" s="224">
        <f t="shared" si="120"/>
        <v>2250</v>
      </c>
      <c r="P1368" s="228">
        <f t="shared" si="122"/>
        <v>45005</v>
      </c>
      <c r="Q1368" s="228">
        <f t="shared" si="122"/>
        <v>45045</v>
      </c>
      <c r="R1368" s="15"/>
    </row>
    <row r="1369" spans="14:18" x14ac:dyDescent="0.2">
      <c r="N1369" s="223">
        <f t="shared" si="121"/>
        <v>21</v>
      </c>
      <c r="O1369" s="224">
        <f t="shared" si="120"/>
        <v>2143</v>
      </c>
      <c r="P1369" s="228">
        <f t="shared" si="122"/>
        <v>45006</v>
      </c>
      <c r="Q1369" s="228">
        <f t="shared" si="122"/>
        <v>45046</v>
      </c>
      <c r="R1369" s="15"/>
    </row>
    <row r="1370" spans="14:18" x14ac:dyDescent="0.2">
      <c r="N1370" s="223">
        <f t="shared" si="121"/>
        <v>22</v>
      </c>
      <c r="O1370" s="224">
        <f t="shared" si="120"/>
        <v>2046</v>
      </c>
      <c r="P1370" s="228">
        <f t="shared" si="122"/>
        <v>45007</v>
      </c>
      <c r="Q1370" s="228">
        <f t="shared" si="122"/>
        <v>45047</v>
      </c>
      <c r="R1370" s="15"/>
    </row>
    <row r="1371" spans="14:18" x14ac:dyDescent="0.2">
      <c r="N1371" s="223">
        <f t="shared" si="121"/>
        <v>23</v>
      </c>
      <c r="O1371" s="224">
        <f t="shared" si="120"/>
        <v>1957</v>
      </c>
      <c r="P1371" s="228">
        <f t="shared" si="122"/>
        <v>45008</v>
      </c>
      <c r="Q1371" s="228">
        <f t="shared" si="122"/>
        <v>45048</v>
      </c>
      <c r="R1371" s="15"/>
    </row>
    <row r="1372" spans="14:18" x14ac:dyDescent="0.2">
      <c r="N1372" s="223">
        <f t="shared" si="121"/>
        <v>24</v>
      </c>
      <c r="O1372" s="224">
        <f t="shared" si="120"/>
        <v>1875</v>
      </c>
      <c r="P1372" s="228">
        <f t="shared" ref="P1372:Q1387" si="123">P1371+1</f>
        <v>45009</v>
      </c>
      <c r="Q1372" s="228">
        <f t="shared" si="123"/>
        <v>45049</v>
      </c>
      <c r="R1372" s="15"/>
    </row>
    <row r="1373" spans="14:18" x14ac:dyDescent="0.2">
      <c r="N1373" s="223">
        <f t="shared" si="121"/>
        <v>25</v>
      </c>
      <c r="O1373" s="224">
        <f t="shared" si="120"/>
        <v>1800</v>
      </c>
      <c r="P1373" s="228">
        <f t="shared" si="123"/>
        <v>45010</v>
      </c>
      <c r="Q1373" s="228">
        <f t="shared" si="123"/>
        <v>45050</v>
      </c>
      <c r="R1373" s="15"/>
    </row>
    <row r="1374" spans="14:18" x14ac:dyDescent="0.2">
      <c r="N1374" s="223">
        <f t="shared" si="121"/>
        <v>26</v>
      </c>
      <c r="O1374" s="224">
        <f t="shared" si="120"/>
        <v>1731</v>
      </c>
      <c r="P1374" s="228">
        <f t="shared" si="123"/>
        <v>45011</v>
      </c>
      <c r="Q1374" s="228">
        <f t="shared" si="123"/>
        <v>45051</v>
      </c>
      <c r="R1374" s="15"/>
    </row>
    <row r="1375" spans="14:18" x14ac:dyDescent="0.2">
      <c r="N1375" s="223">
        <f t="shared" si="121"/>
        <v>27</v>
      </c>
      <c r="O1375" s="224">
        <f t="shared" si="120"/>
        <v>1667</v>
      </c>
      <c r="P1375" s="228">
        <f t="shared" si="123"/>
        <v>45012</v>
      </c>
      <c r="Q1375" s="228">
        <f t="shared" si="123"/>
        <v>45052</v>
      </c>
      <c r="R1375" s="15"/>
    </row>
    <row r="1376" spans="14:18" x14ac:dyDescent="0.2">
      <c r="N1376" s="223">
        <f t="shared" si="121"/>
        <v>28</v>
      </c>
      <c r="O1376" s="224">
        <f t="shared" si="120"/>
        <v>1608</v>
      </c>
      <c r="P1376" s="228">
        <f t="shared" si="123"/>
        <v>45013</v>
      </c>
      <c r="Q1376" s="228">
        <f t="shared" si="123"/>
        <v>45053</v>
      </c>
      <c r="R1376" s="15"/>
    </row>
    <row r="1377" spans="14:18" x14ac:dyDescent="0.2">
      <c r="N1377" s="223">
        <f t="shared" si="121"/>
        <v>29</v>
      </c>
      <c r="O1377" s="224">
        <f t="shared" si="120"/>
        <v>1552</v>
      </c>
      <c r="P1377" s="228">
        <f t="shared" si="123"/>
        <v>45014</v>
      </c>
      <c r="Q1377" s="228">
        <f t="shared" si="123"/>
        <v>45054</v>
      </c>
      <c r="R1377" s="15"/>
    </row>
    <row r="1378" spans="14:18" x14ac:dyDescent="0.2">
      <c r="N1378" s="223">
        <f t="shared" si="121"/>
        <v>30</v>
      </c>
      <c r="O1378" s="224">
        <f t="shared" si="120"/>
        <v>1501</v>
      </c>
      <c r="P1378" s="228">
        <f t="shared" si="123"/>
        <v>45015</v>
      </c>
      <c r="Q1378" s="228">
        <f t="shared" si="123"/>
        <v>45055</v>
      </c>
      <c r="R1378" s="15"/>
    </row>
    <row r="1379" spans="14:18" x14ac:dyDescent="0.2">
      <c r="N1379" s="223">
        <f t="shared" si="121"/>
        <v>31</v>
      </c>
      <c r="O1379" s="224">
        <f t="shared" si="120"/>
        <v>1452</v>
      </c>
      <c r="P1379" s="228">
        <f t="shared" si="123"/>
        <v>45016</v>
      </c>
      <c r="Q1379" s="228">
        <f t="shared" si="123"/>
        <v>45056</v>
      </c>
      <c r="R1379" s="15"/>
    </row>
    <row r="1380" spans="14:18" x14ac:dyDescent="0.2">
      <c r="N1380" s="223">
        <f t="shared" si="121"/>
        <v>1</v>
      </c>
      <c r="O1380" s="224">
        <f t="shared" si="120"/>
        <v>45017</v>
      </c>
      <c r="P1380" s="228">
        <f t="shared" si="123"/>
        <v>45017</v>
      </c>
      <c r="Q1380" s="228">
        <f t="shared" si="123"/>
        <v>45057</v>
      </c>
      <c r="R1380" s="15"/>
    </row>
    <row r="1381" spans="14:18" x14ac:dyDescent="0.2">
      <c r="N1381" s="223">
        <f t="shared" si="121"/>
        <v>2</v>
      </c>
      <c r="O1381" s="224">
        <f t="shared" si="120"/>
        <v>22509</v>
      </c>
      <c r="P1381" s="228">
        <f t="shared" si="123"/>
        <v>45018</v>
      </c>
      <c r="Q1381" s="228">
        <f t="shared" si="123"/>
        <v>45058</v>
      </c>
      <c r="R1381" s="15"/>
    </row>
    <row r="1382" spans="14:18" x14ac:dyDescent="0.2">
      <c r="N1382" s="223">
        <f t="shared" si="121"/>
        <v>3</v>
      </c>
      <c r="O1382" s="224">
        <f t="shared" si="120"/>
        <v>15006</v>
      </c>
      <c r="P1382" s="228">
        <f t="shared" si="123"/>
        <v>45019</v>
      </c>
      <c r="Q1382" s="228">
        <f t="shared" si="123"/>
        <v>45059</v>
      </c>
      <c r="R1382" s="15"/>
    </row>
    <row r="1383" spans="14:18" x14ac:dyDescent="0.2">
      <c r="N1383" s="223">
        <f t="shared" si="121"/>
        <v>4</v>
      </c>
      <c r="O1383" s="224">
        <f t="shared" si="120"/>
        <v>11255</v>
      </c>
      <c r="P1383" s="228">
        <f t="shared" si="123"/>
        <v>45020</v>
      </c>
      <c r="Q1383" s="228">
        <f t="shared" si="123"/>
        <v>45060</v>
      </c>
      <c r="R1383" s="15"/>
    </row>
    <row r="1384" spans="14:18" x14ac:dyDescent="0.2">
      <c r="N1384" s="223">
        <f t="shared" si="121"/>
        <v>5</v>
      </c>
      <c r="O1384" s="224">
        <f t="shared" si="120"/>
        <v>9004</v>
      </c>
      <c r="P1384" s="228">
        <f t="shared" si="123"/>
        <v>45021</v>
      </c>
      <c r="Q1384" s="228">
        <f t="shared" si="123"/>
        <v>45061</v>
      </c>
      <c r="R1384" s="15"/>
    </row>
    <row r="1385" spans="14:18" x14ac:dyDescent="0.2">
      <c r="N1385" s="223">
        <f t="shared" si="121"/>
        <v>6</v>
      </c>
      <c r="O1385" s="224">
        <f t="shared" si="120"/>
        <v>7504</v>
      </c>
      <c r="P1385" s="228">
        <f t="shared" si="123"/>
        <v>45022</v>
      </c>
      <c r="Q1385" s="228">
        <f t="shared" si="123"/>
        <v>45062</v>
      </c>
      <c r="R1385" s="15"/>
    </row>
    <row r="1386" spans="14:18" x14ac:dyDescent="0.2">
      <c r="N1386" s="223">
        <f t="shared" si="121"/>
        <v>7</v>
      </c>
      <c r="O1386" s="224">
        <f t="shared" si="120"/>
        <v>6432</v>
      </c>
      <c r="P1386" s="228">
        <f t="shared" si="123"/>
        <v>45023</v>
      </c>
      <c r="Q1386" s="228">
        <f t="shared" si="123"/>
        <v>45063</v>
      </c>
      <c r="R1386" s="15"/>
    </row>
    <row r="1387" spans="14:18" x14ac:dyDescent="0.2">
      <c r="N1387" s="223">
        <f t="shared" si="121"/>
        <v>8</v>
      </c>
      <c r="O1387" s="224">
        <f t="shared" si="120"/>
        <v>5628</v>
      </c>
      <c r="P1387" s="228">
        <f t="shared" si="123"/>
        <v>45024</v>
      </c>
      <c r="Q1387" s="228">
        <f t="shared" si="123"/>
        <v>45064</v>
      </c>
      <c r="R1387" s="15"/>
    </row>
    <row r="1388" spans="14:18" x14ac:dyDescent="0.2">
      <c r="N1388" s="223">
        <f t="shared" si="121"/>
        <v>9</v>
      </c>
      <c r="O1388" s="224">
        <f t="shared" si="120"/>
        <v>5003</v>
      </c>
      <c r="P1388" s="228">
        <f t="shared" ref="P1388:Q1403" si="124">P1387+1</f>
        <v>45025</v>
      </c>
      <c r="Q1388" s="228">
        <f t="shared" si="124"/>
        <v>45065</v>
      </c>
      <c r="R1388" s="15"/>
    </row>
    <row r="1389" spans="14:18" x14ac:dyDescent="0.2">
      <c r="N1389" s="223">
        <f t="shared" si="121"/>
        <v>10</v>
      </c>
      <c r="O1389" s="224">
        <f t="shared" si="120"/>
        <v>4503</v>
      </c>
      <c r="P1389" s="228">
        <f t="shared" si="124"/>
        <v>45026</v>
      </c>
      <c r="Q1389" s="228">
        <f t="shared" si="124"/>
        <v>45066</v>
      </c>
      <c r="R1389" s="15"/>
    </row>
    <row r="1390" spans="14:18" x14ac:dyDescent="0.2">
      <c r="N1390" s="223">
        <f t="shared" si="121"/>
        <v>11</v>
      </c>
      <c r="O1390" s="224">
        <f t="shared" si="120"/>
        <v>4093</v>
      </c>
      <c r="P1390" s="228">
        <f t="shared" si="124"/>
        <v>45027</v>
      </c>
      <c r="Q1390" s="228">
        <f t="shared" si="124"/>
        <v>45067</v>
      </c>
      <c r="R1390" s="15"/>
    </row>
    <row r="1391" spans="14:18" x14ac:dyDescent="0.2">
      <c r="N1391" s="223">
        <f t="shared" si="121"/>
        <v>12</v>
      </c>
      <c r="O1391" s="224">
        <f t="shared" si="120"/>
        <v>3752</v>
      </c>
      <c r="P1391" s="228">
        <f t="shared" si="124"/>
        <v>45028</v>
      </c>
      <c r="Q1391" s="228">
        <f t="shared" si="124"/>
        <v>45068</v>
      </c>
      <c r="R1391" s="15"/>
    </row>
    <row r="1392" spans="14:18" x14ac:dyDescent="0.2">
      <c r="N1392" s="223">
        <f t="shared" si="121"/>
        <v>13</v>
      </c>
      <c r="O1392" s="224">
        <f t="shared" si="120"/>
        <v>3464</v>
      </c>
      <c r="P1392" s="228">
        <f t="shared" si="124"/>
        <v>45029</v>
      </c>
      <c r="Q1392" s="228">
        <f t="shared" si="124"/>
        <v>45069</v>
      </c>
      <c r="R1392" s="15"/>
    </row>
    <row r="1393" spans="14:18" x14ac:dyDescent="0.2">
      <c r="N1393" s="223">
        <f t="shared" si="121"/>
        <v>14</v>
      </c>
      <c r="O1393" s="224">
        <f t="shared" si="120"/>
        <v>3216</v>
      </c>
      <c r="P1393" s="228">
        <f t="shared" si="124"/>
        <v>45030</v>
      </c>
      <c r="Q1393" s="228">
        <f t="shared" si="124"/>
        <v>45070</v>
      </c>
      <c r="R1393" s="15"/>
    </row>
    <row r="1394" spans="14:18" x14ac:dyDescent="0.2">
      <c r="N1394" s="223">
        <f t="shared" si="121"/>
        <v>15</v>
      </c>
      <c r="O1394" s="224">
        <f t="shared" si="120"/>
        <v>3002</v>
      </c>
      <c r="P1394" s="228">
        <f t="shared" si="124"/>
        <v>45031</v>
      </c>
      <c r="Q1394" s="228">
        <f t="shared" si="124"/>
        <v>45071</v>
      </c>
      <c r="R1394" s="15"/>
    </row>
    <row r="1395" spans="14:18" x14ac:dyDescent="0.2">
      <c r="N1395" s="223">
        <f t="shared" si="121"/>
        <v>16</v>
      </c>
      <c r="O1395" s="224">
        <f t="shared" si="120"/>
        <v>2815</v>
      </c>
      <c r="P1395" s="228">
        <f t="shared" si="124"/>
        <v>45032</v>
      </c>
      <c r="Q1395" s="228">
        <f t="shared" si="124"/>
        <v>45072</v>
      </c>
      <c r="R1395" s="15"/>
    </row>
    <row r="1396" spans="14:18" x14ac:dyDescent="0.2">
      <c r="N1396" s="223">
        <f t="shared" si="121"/>
        <v>17</v>
      </c>
      <c r="O1396" s="224">
        <f t="shared" si="120"/>
        <v>2649</v>
      </c>
      <c r="P1396" s="228">
        <f t="shared" si="124"/>
        <v>45033</v>
      </c>
      <c r="Q1396" s="228">
        <f t="shared" si="124"/>
        <v>45073</v>
      </c>
      <c r="R1396" s="15"/>
    </row>
    <row r="1397" spans="14:18" x14ac:dyDescent="0.2">
      <c r="N1397" s="223">
        <f t="shared" si="121"/>
        <v>18</v>
      </c>
      <c r="O1397" s="224">
        <f t="shared" si="120"/>
        <v>2502</v>
      </c>
      <c r="P1397" s="228">
        <f t="shared" si="124"/>
        <v>45034</v>
      </c>
      <c r="Q1397" s="228">
        <f t="shared" si="124"/>
        <v>45074</v>
      </c>
      <c r="R1397" s="15"/>
    </row>
    <row r="1398" spans="14:18" x14ac:dyDescent="0.2">
      <c r="N1398" s="223">
        <f t="shared" si="121"/>
        <v>19</v>
      </c>
      <c r="O1398" s="224">
        <f t="shared" si="120"/>
        <v>2370</v>
      </c>
      <c r="P1398" s="228">
        <f t="shared" si="124"/>
        <v>45035</v>
      </c>
      <c r="Q1398" s="228">
        <f t="shared" si="124"/>
        <v>45075</v>
      </c>
      <c r="R1398" s="15"/>
    </row>
    <row r="1399" spans="14:18" x14ac:dyDescent="0.2">
      <c r="N1399" s="223">
        <f t="shared" si="121"/>
        <v>20</v>
      </c>
      <c r="O1399" s="224">
        <f t="shared" si="120"/>
        <v>2252</v>
      </c>
      <c r="P1399" s="228">
        <f t="shared" si="124"/>
        <v>45036</v>
      </c>
      <c r="Q1399" s="228">
        <f t="shared" si="124"/>
        <v>45076</v>
      </c>
      <c r="R1399" s="15"/>
    </row>
    <row r="1400" spans="14:18" x14ac:dyDescent="0.2">
      <c r="N1400" s="223">
        <f t="shared" si="121"/>
        <v>21</v>
      </c>
      <c r="O1400" s="224">
        <f t="shared" si="120"/>
        <v>2145</v>
      </c>
      <c r="P1400" s="228">
        <f t="shared" si="124"/>
        <v>45037</v>
      </c>
      <c r="Q1400" s="228">
        <f t="shared" si="124"/>
        <v>45077</v>
      </c>
      <c r="R1400" s="15"/>
    </row>
    <row r="1401" spans="14:18" x14ac:dyDescent="0.2">
      <c r="N1401" s="223">
        <f t="shared" si="121"/>
        <v>22</v>
      </c>
      <c r="O1401" s="224">
        <f t="shared" si="120"/>
        <v>2047</v>
      </c>
      <c r="P1401" s="228">
        <f t="shared" si="124"/>
        <v>45038</v>
      </c>
      <c r="Q1401" s="228">
        <f t="shared" si="124"/>
        <v>45078</v>
      </c>
      <c r="R1401" s="15"/>
    </row>
    <row r="1402" spans="14:18" x14ac:dyDescent="0.2">
      <c r="N1402" s="223">
        <f t="shared" si="121"/>
        <v>23</v>
      </c>
      <c r="O1402" s="224">
        <f t="shared" si="120"/>
        <v>1958</v>
      </c>
      <c r="P1402" s="228">
        <f t="shared" si="124"/>
        <v>45039</v>
      </c>
      <c r="Q1402" s="228">
        <f t="shared" si="124"/>
        <v>45079</v>
      </c>
      <c r="R1402" s="15"/>
    </row>
    <row r="1403" spans="14:18" x14ac:dyDescent="0.2">
      <c r="N1403" s="223">
        <f t="shared" si="121"/>
        <v>24</v>
      </c>
      <c r="O1403" s="224">
        <f t="shared" si="120"/>
        <v>1877</v>
      </c>
      <c r="P1403" s="228">
        <f t="shared" si="124"/>
        <v>45040</v>
      </c>
      <c r="Q1403" s="228">
        <f t="shared" si="124"/>
        <v>45080</v>
      </c>
      <c r="R1403" s="15"/>
    </row>
    <row r="1404" spans="14:18" x14ac:dyDescent="0.2">
      <c r="N1404" s="223">
        <f t="shared" si="121"/>
        <v>25</v>
      </c>
      <c r="O1404" s="224">
        <f t="shared" si="120"/>
        <v>1802</v>
      </c>
      <c r="P1404" s="228">
        <f t="shared" ref="P1404:Q1419" si="125">P1403+1</f>
        <v>45041</v>
      </c>
      <c r="Q1404" s="228">
        <f t="shared" si="125"/>
        <v>45081</v>
      </c>
      <c r="R1404" s="15"/>
    </row>
    <row r="1405" spans="14:18" x14ac:dyDescent="0.2">
      <c r="N1405" s="223">
        <f t="shared" si="121"/>
        <v>26</v>
      </c>
      <c r="O1405" s="224">
        <f t="shared" si="120"/>
        <v>1732</v>
      </c>
      <c r="P1405" s="228">
        <f t="shared" si="125"/>
        <v>45042</v>
      </c>
      <c r="Q1405" s="228">
        <f t="shared" si="125"/>
        <v>45082</v>
      </c>
      <c r="R1405" s="15"/>
    </row>
    <row r="1406" spans="14:18" x14ac:dyDescent="0.2">
      <c r="N1406" s="223">
        <f t="shared" si="121"/>
        <v>27</v>
      </c>
      <c r="O1406" s="224">
        <f t="shared" si="120"/>
        <v>1668</v>
      </c>
      <c r="P1406" s="228">
        <f t="shared" si="125"/>
        <v>45043</v>
      </c>
      <c r="Q1406" s="228">
        <f t="shared" si="125"/>
        <v>45083</v>
      </c>
      <c r="R1406" s="15"/>
    </row>
    <row r="1407" spans="14:18" x14ac:dyDescent="0.2">
      <c r="N1407" s="223">
        <f t="shared" si="121"/>
        <v>28</v>
      </c>
      <c r="O1407" s="224">
        <f t="shared" si="120"/>
        <v>1609</v>
      </c>
      <c r="P1407" s="228">
        <f t="shared" si="125"/>
        <v>45044</v>
      </c>
      <c r="Q1407" s="228">
        <f t="shared" si="125"/>
        <v>45084</v>
      </c>
      <c r="R1407" s="15"/>
    </row>
    <row r="1408" spans="14:18" x14ac:dyDescent="0.2">
      <c r="N1408" s="223">
        <f t="shared" si="121"/>
        <v>29</v>
      </c>
      <c r="O1408" s="224">
        <f t="shared" si="120"/>
        <v>1553</v>
      </c>
      <c r="P1408" s="228">
        <f t="shared" si="125"/>
        <v>45045</v>
      </c>
      <c r="Q1408" s="228">
        <f t="shared" si="125"/>
        <v>45085</v>
      </c>
      <c r="R1408" s="15"/>
    </row>
    <row r="1409" spans="14:18" x14ac:dyDescent="0.2">
      <c r="N1409" s="223">
        <f t="shared" si="121"/>
        <v>30</v>
      </c>
      <c r="O1409" s="224">
        <f t="shared" si="120"/>
        <v>1502</v>
      </c>
      <c r="P1409" s="228">
        <f t="shared" si="125"/>
        <v>45046</v>
      </c>
      <c r="Q1409" s="228">
        <f t="shared" si="125"/>
        <v>45086</v>
      </c>
      <c r="R1409" s="15"/>
    </row>
    <row r="1410" spans="14:18" x14ac:dyDescent="0.2">
      <c r="N1410" s="223">
        <f t="shared" si="121"/>
        <v>1</v>
      </c>
      <c r="O1410" s="224">
        <f t="shared" si="120"/>
        <v>45047</v>
      </c>
      <c r="P1410" s="228">
        <f t="shared" si="125"/>
        <v>45047</v>
      </c>
      <c r="Q1410" s="228">
        <f t="shared" si="125"/>
        <v>45087</v>
      </c>
      <c r="R1410" s="15"/>
    </row>
    <row r="1411" spans="14:18" x14ac:dyDescent="0.2">
      <c r="N1411" s="223">
        <f t="shared" si="121"/>
        <v>2</v>
      </c>
      <c r="O1411" s="224">
        <f t="shared" si="120"/>
        <v>22524</v>
      </c>
      <c r="P1411" s="228">
        <f t="shared" si="125"/>
        <v>45048</v>
      </c>
      <c r="Q1411" s="228">
        <f t="shared" si="125"/>
        <v>45088</v>
      </c>
      <c r="R1411" s="15"/>
    </row>
    <row r="1412" spans="14:18" x14ac:dyDescent="0.2">
      <c r="N1412" s="223">
        <f t="shared" si="121"/>
        <v>3</v>
      </c>
      <c r="O1412" s="224">
        <f t="shared" si="120"/>
        <v>15016</v>
      </c>
      <c r="P1412" s="228">
        <f t="shared" si="125"/>
        <v>45049</v>
      </c>
      <c r="Q1412" s="228">
        <f t="shared" si="125"/>
        <v>45089</v>
      </c>
      <c r="R1412" s="15"/>
    </row>
    <row r="1413" spans="14:18" x14ac:dyDescent="0.2">
      <c r="N1413" s="223">
        <f t="shared" si="121"/>
        <v>4</v>
      </c>
      <c r="O1413" s="224">
        <f t="shared" si="120"/>
        <v>11263</v>
      </c>
      <c r="P1413" s="228">
        <f t="shared" si="125"/>
        <v>45050</v>
      </c>
      <c r="Q1413" s="228">
        <f t="shared" si="125"/>
        <v>45090</v>
      </c>
      <c r="R1413" s="15"/>
    </row>
    <row r="1414" spans="14:18" x14ac:dyDescent="0.2">
      <c r="N1414" s="223">
        <f t="shared" si="121"/>
        <v>5</v>
      </c>
      <c r="O1414" s="224">
        <f t="shared" si="120"/>
        <v>9010</v>
      </c>
      <c r="P1414" s="228">
        <f t="shared" si="125"/>
        <v>45051</v>
      </c>
      <c r="Q1414" s="228">
        <f t="shared" si="125"/>
        <v>45091</v>
      </c>
      <c r="R1414" s="15"/>
    </row>
    <row r="1415" spans="14:18" x14ac:dyDescent="0.2">
      <c r="N1415" s="223">
        <f t="shared" si="121"/>
        <v>6</v>
      </c>
      <c r="O1415" s="224">
        <f t="shared" si="120"/>
        <v>7509</v>
      </c>
      <c r="P1415" s="228">
        <f t="shared" si="125"/>
        <v>45052</v>
      </c>
      <c r="Q1415" s="228">
        <f t="shared" si="125"/>
        <v>45092</v>
      </c>
      <c r="R1415" s="15"/>
    </row>
    <row r="1416" spans="14:18" x14ac:dyDescent="0.2">
      <c r="N1416" s="223">
        <f t="shared" si="121"/>
        <v>7</v>
      </c>
      <c r="O1416" s="224">
        <f t="shared" si="120"/>
        <v>6436</v>
      </c>
      <c r="P1416" s="228">
        <f t="shared" si="125"/>
        <v>45053</v>
      </c>
      <c r="Q1416" s="228">
        <f t="shared" si="125"/>
        <v>45093</v>
      </c>
      <c r="R1416" s="15"/>
    </row>
    <row r="1417" spans="14:18" x14ac:dyDescent="0.2">
      <c r="N1417" s="223">
        <f t="shared" si="121"/>
        <v>8</v>
      </c>
      <c r="O1417" s="224">
        <f t="shared" ref="O1417:O1480" si="126">ROUND(P1417/N1417,0)</f>
        <v>5632</v>
      </c>
      <c r="P1417" s="228">
        <f t="shared" si="125"/>
        <v>45054</v>
      </c>
      <c r="Q1417" s="228">
        <f t="shared" si="125"/>
        <v>45094</v>
      </c>
      <c r="R1417" s="15"/>
    </row>
    <row r="1418" spans="14:18" x14ac:dyDescent="0.2">
      <c r="N1418" s="223">
        <f t="shared" ref="N1418:N1481" si="127">DAY(P1418)</f>
        <v>9</v>
      </c>
      <c r="O1418" s="224">
        <f t="shared" si="126"/>
        <v>5006</v>
      </c>
      <c r="P1418" s="228">
        <f t="shared" si="125"/>
        <v>45055</v>
      </c>
      <c r="Q1418" s="228">
        <f t="shared" si="125"/>
        <v>45095</v>
      </c>
      <c r="R1418" s="15"/>
    </row>
    <row r="1419" spans="14:18" x14ac:dyDescent="0.2">
      <c r="N1419" s="223">
        <f t="shared" si="127"/>
        <v>10</v>
      </c>
      <c r="O1419" s="224">
        <f t="shared" si="126"/>
        <v>4506</v>
      </c>
      <c r="P1419" s="228">
        <f t="shared" si="125"/>
        <v>45056</v>
      </c>
      <c r="Q1419" s="228">
        <f t="shared" si="125"/>
        <v>45096</v>
      </c>
      <c r="R1419" s="15"/>
    </row>
    <row r="1420" spans="14:18" x14ac:dyDescent="0.2">
      <c r="N1420" s="223">
        <f t="shared" si="127"/>
        <v>11</v>
      </c>
      <c r="O1420" s="224">
        <f t="shared" si="126"/>
        <v>4096</v>
      </c>
      <c r="P1420" s="228">
        <f t="shared" ref="P1420:Q1435" si="128">P1419+1</f>
        <v>45057</v>
      </c>
      <c r="Q1420" s="228">
        <f t="shared" si="128"/>
        <v>45097</v>
      </c>
      <c r="R1420" s="15"/>
    </row>
    <row r="1421" spans="14:18" x14ac:dyDescent="0.2">
      <c r="N1421" s="223">
        <f t="shared" si="127"/>
        <v>12</v>
      </c>
      <c r="O1421" s="224">
        <f t="shared" si="126"/>
        <v>3755</v>
      </c>
      <c r="P1421" s="228">
        <f t="shared" si="128"/>
        <v>45058</v>
      </c>
      <c r="Q1421" s="228">
        <f t="shared" si="128"/>
        <v>45098</v>
      </c>
      <c r="R1421" s="15"/>
    </row>
    <row r="1422" spans="14:18" x14ac:dyDescent="0.2">
      <c r="N1422" s="223">
        <f t="shared" si="127"/>
        <v>13</v>
      </c>
      <c r="O1422" s="224">
        <f t="shared" si="126"/>
        <v>3466</v>
      </c>
      <c r="P1422" s="228">
        <f t="shared" si="128"/>
        <v>45059</v>
      </c>
      <c r="Q1422" s="228">
        <f t="shared" si="128"/>
        <v>45099</v>
      </c>
      <c r="R1422" s="15"/>
    </row>
    <row r="1423" spans="14:18" x14ac:dyDescent="0.2">
      <c r="N1423" s="223">
        <f t="shared" si="127"/>
        <v>14</v>
      </c>
      <c r="O1423" s="224">
        <f t="shared" si="126"/>
        <v>3219</v>
      </c>
      <c r="P1423" s="228">
        <f t="shared" si="128"/>
        <v>45060</v>
      </c>
      <c r="Q1423" s="228">
        <f t="shared" si="128"/>
        <v>45100</v>
      </c>
      <c r="R1423" s="15"/>
    </row>
    <row r="1424" spans="14:18" x14ac:dyDescent="0.2">
      <c r="N1424" s="223">
        <f t="shared" si="127"/>
        <v>15</v>
      </c>
      <c r="O1424" s="224">
        <f t="shared" si="126"/>
        <v>3004</v>
      </c>
      <c r="P1424" s="228">
        <f t="shared" si="128"/>
        <v>45061</v>
      </c>
      <c r="Q1424" s="228">
        <f t="shared" si="128"/>
        <v>45101</v>
      </c>
      <c r="R1424" s="15"/>
    </row>
    <row r="1425" spans="14:18" x14ac:dyDescent="0.2">
      <c r="N1425" s="223">
        <f t="shared" si="127"/>
        <v>16</v>
      </c>
      <c r="O1425" s="224">
        <f t="shared" si="126"/>
        <v>2816</v>
      </c>
      <c r="P1425" s="228">
        <f t="shared" si="128"/>
        <v>45062</v>
      </c>
      <c r="Q1425" s="228">
        <f t="shared" si="128"/>
        <v>45102</v>
      </c>
      <c r="R1425" s="15"/>
    </row>
    <row r="1426" spans="14:18" x14ac:dyDescent="0.2">
      <c r="N1426" s="223">
        <f t="shared" si="127"/>
        <v>17</v>
      </c>
      <c r="O1426" s="224">
        <f t="shared" si="126"/>
        <v>2651</v>
      </c>
      <c r="P1426" s="228">
        <f t="shared" si="128"/>
        <v>45063</v>
      </c>
      <c r="Q1426" s="228">
        <f t="shared" si="128"/>
        <v>45103</v>
      </c>
      <c r="R1426" s="15"/>
    </row>
    <row r="1427" spans="14:18" x14ac:dyDescent="0.2">
      <c r="N1427" s="223">
        <f t="shared" si="127"/>
        <v>18</v>
      </c>
      <c r="O1427" s="224">
        <f t="shared" si="126"/>
        <v>2504</v>
      </c>
      <c r="P1427" s="228">
        <f t="shared" si="128"/>
        <v>45064</v>
      </c>
      <c r="Q1427" s="228">
        <f t="shared" si="128"/>
        <v>45104</v>
      </c>
      <c r="R1427" s="15"/>
    </row>
    <row r="1428" spans="14:18" x14ac:dyDescent="0.2">
      <c r="N1428" s="223">
        <f t="shared" si="127"/>
        <v>19</v>
      </c>
      <c r="O1428" s="224">
        <f t="shared" si="126"/>
        <v>2372</v>
      </c>
      <c r="P1428" s="228">
        <f t="shared" si="128"/>
        <v>45065</v>
      </c>
      <c r="Q1428" s="228">
        <f t="shared" si="128"/>
        <v>45105</v>
      </c>
      <c r="R1428" s="15"/>
    </row>
    <row r="1429" spans="14:18" x14ac:dyDescent="0.2">
      <c r="N1429" s="223">
        <f t="shared" si="127"/>
        <v>20</v>
      </c>
      <c r="O1429" s="224">
        <f t="shared" si="126"/>
        <v>2253</v>
      </c>
      <c r="P1429" s="228">
        <f t="shared" si="128"/>
        <v>45066</v>
      </c>
      <c r="Q1429" s="228">
        <f t="shared" si="128"/>
        <v>45106</v>
      </c>
      <c r="R1429" s="15"/>
    </row>
    <row r="1430" spans="14:18" x14ac:dyDescent="0.2">
      <c r="N1430" s="223">
        <f t="shared" si="127"/>
        <v>21</v>
      </c>
      <c r="O1430" s="224">
        <f t="shared" si="126"/>
        <v>2146</v>
      </c>
      <c r="P1430" s="228">
        <f t="shared" si="128"/>
        <v>45067</v>
      </c>
      <c r="Q1430" s="228">
        <f t="shared" si="128"/>
        <v>45107</v>
      </c>
      <c r="R1430" s="15"/>
    </row>
    <row r="1431" spans="14:18" x14ac:dyDescent="0.2">
      <c r="N1431" s="223">
        <f t="shared" si="127"/>
        <v>22</v>
      </c>
      <c r="O1431" s="224">
        <f t="shared" si="126"/>
        <v>2049</v>
      </c>
      <c r="P1431" s="228">
        <f t="shared" si="128"/>
        <v>45068</v>
      </c>
      <c r="Q1431" s="228">
        <f t="shared" si="128"/>
        <v>45108</v>
      </c>
      <c r="R1431" s="15"/>
    </row>
    <row r="1432" spans="14:18" x14ac:dyDescent="0.2">
      <c r="N1432" s="223">
        <f t="shared" si="127"/>
        <v>23</v>
      </c>
      <c r="O1432" s="224">
        <f t="shared" si="126"/>
        <v>1960</v>
      </c>
      <c r="P1432" s="228">
        <f t="shared" si="128"/>
        <v>45069</v>
      </c>
      <c r="Q1432" s="228">
        <f t="shared" si="128"/>
        <v>45109</v>
      </c>
      <c r="R1432" s="15"/>
    </row>
    <row r="1433" spans="14:18" x14ac:dyDescent="0.2">
      <c r="N1433" s="223">
        <f t="shared" si="127"/>
        <v>24</v>
      </c>
      <c r="O1433" s="224">
        <f t="shared" si="126"/>
        <v>1878</v>
      </c>
      <c r="P1433" s="228">
        <f t="shared" si="128"/>
        <v>45070</v>
      </c>
      <c r="Q1433" s="228">
        <f t="shared" si="128"/>
        <v>45110</v>
      </c>
      <c r="R1433" s="15"/>
    </row>
    <row r="1434" spans="14:18" x14ac:dyDescent="0.2">
      <c r="N1434" s="223">
        <f t="shared" si="127"/>
        <v>25</v>
      </c>
      <c r="O1434" s="224">
        <f t="shared" si="126"/>
        <v>1803</v>
      </c>
      <c r="P1434" s="228">
        <f t="shared" si="128"/>
        <v>45071</v>
      </c>
      <c r="Q1434" s="228">
        <f t="shared" si="128"/>
        <v>45111</v>
      </c>
      <c r="R1434" s="15"/>
    </row>
    <row r="1435" spans="14:18" x14ac:dyDescent="0.2">
      <c r="N1435" s="223">
        <f t="shared" si="127"/>
        <v>26</v>
      </c>
      <c r="O1435" s="224">
        <f t="shared" si="126"/>
        <v>1734</v>
      </c>
      <c r="P1435" s="228">
        <f t="shared" si="128"/>
        <v>45072</v>
      </c>
      <c r="Q1435" s="228">
        <f t="shared" si="128"/>
        <v>45112</v>
      </c>
      <c r="R1435" s="15"/>
    </row>
    <row r="1436" spans="14:18" x14ac:dyDescent="0.2">
      <c r="N1436" s="223">
        <f t="shared" si="127"/>
        <v>27</v>
      </c>
      <c r="O1436" s="224">
        <f t="shared" si="126"/>
        <v>1669</v>
      </c>
      <c r="P1436" s="228">
        <f t="shared" ref="P1436:Q1451" si="129">P1435+1</f>
        <v>45073</v>
      </c>
      <c r="Q1436" s="228">
        <f t="shared" si="129"/>
        <v>45113</v>
      </c>
      <c r="R1436" s="15"/>
    </row>
    <row r="1437" spans="14:18" x14ac:dyDescent="0.2">
      <c r="N1437" s="223">
        <f t="shared" si="127"/>
        <v>28</v>
      </c>
      <c r="O1437" s="224">
        <f t="shared" si="126"/>
        <v>1610</v>
      </c>
      <c r="P1437" s="228">
        <f t="shared" si="129"/>
        <v>45074</v>
      </c>
      <c r="Q1437" s="228">
        <f t="shared" si="129"/>
        <v>45114</v>
      </c>
      <c r="R1437" s="15"/>
    </row>
    <row r="1438" spans="14:18" x14ac:dyDescent="0.2">
      <c r="N1438" s="223">
        <f t="shared" si="127"/>
        <v>29</v>
      </c>
      <c r="O1438" s="224">
        <f t="shared" si="126"/>
        <v>1554</v>
      </c>
      <c r="P1438" s="228">
        <f t="shared" si="129"/>
        <v>45075</v>
      </c>
      <c r="Q1438" s="228">
        <f t="shared" si="129"/>
        <v>45115</v>
      </c>
      <c r="R1438" s="15"/>
    </row>
    <row r="1439" spans="14:18" x14ac:dyDescent="0.2">
      <c r="N1439" s="223">
        <f t="shared" si="127"/>
        <v>30</v>
      </c>
      <c r="O1439" s="224">
        <f t="shared" si="126"/>
        <v>1503</v>
      </c>
      <c r="P1439" s="228">
        <f t="shared" si="129"/>
        <v>45076</v>
      </c>
      <c r="Q1439" s="228">
        <f t="shared" si="129"/>
        <v>45116</v>
      </c>
      <c r="R1439" s="15"/>
    </row>
    <row r="1440" spans="14:18" x14ac:dyDescent="0.2">
      <c r="N1440" s="223">
        <f t="shared" si="127"/>
        <v>31</v>
      </c>
      <c r="O1440" s="224">
        <f t="shared" si="126"/>
        <v>1454</v>
      </c>
      <c r="P1440" s="228">
        <f t="shared" si="129"/>
        <v>45077</v>
      </c>
      <c r="Q1440" s="228">
        <f t="shared" si="129"/>
        <v>45117</v>
      </c>
      <c r="R1440" s="15"/>
    </row>
    <row r="1441" spans="14:18" x14ac:dyDescent="0.2">
      <c r="N1441" s="223">
        <f t="shared" si="127"/>
        <v>1</v>
      </c>
      <c r="O1441" s="224">
        <f t="shared" si="126"/>
        <v>45078</v>
      </c>
      <c r="P1441" s="228">
        <f t="shared" si="129"/>
        <v>45078</v>
      </c>
      <c r="Q1441" s="228">
        <f t="shared" si="129"/>
        <v>45118</v>
      </c>
      <c r="R1441" s="15"/>
    </row>
    <row r="1442" spans="14:18" x14ac:dyDescent="0.2">
      <c r="N1442" s="223">
        <f t="shared" si="127"/>
        <v>2</v>
      </c>
      <c r="O1442" s="224">
        <f t="shared" si="126"/>
        <v>22540</v>
      </c>
      <c r="P1442" s="228">
        <f t="shared" si="129"/>
        <v>45079</v>
      </c>
      <c r="Q1442" s="228">
        <f t="shared" si="129"/>
        <v>45119</v>
      </c>
      <c r="R1442" s="15"/>
    </row>
    <row r="1443" spans="14:18" x14ac:dyDescent="0.2">
      <c r="N1443" s="223">
        <f t="shared" si="127"/>
        <v>3</v>
      </c>
      <c r="O1443" s="224">
        <f t="shared" si="126"/>
        <v>15027</v>
      </c>
      <c r="P1443" s="228">
        <f t="shared" si="129"/>
        <v>45080</v>
      </c>
      <c r="Q1443" s="228">
        <f t="shared" si="129"/>
        <v>45120</v>
      </c>
      <c r="R1443" s="15"/>
    </row>
    <row r="1444" spans="14:18" x14ac:dyDescent="0.2">
      <c r="N1444" s="223">
        <f t="shared" si="127"/>
        <v>4</v>
      </c>
      <c r="O1444" s="224">
        <f t="shared" si="126"/>
        <v>11270</v>
      </c>
      <c r="P1444" s="228">
        <f t="shared" si="129"/>
        <v>45081</v>
      </c>
      <c r="Q1444" s="228">
        <f t="shared" si="129"/>
        <v>45121</v>
      </c>
      <c r="R1444" s="15"/>
    </row>
    <row r="1445" spans="14:18" x14ac:dyDescent="0.2">
      <c r="N1445" s="223">
        <f t="shared" si="127"/>
        <v>5</v>
      </c>
      <c r="O1445" s="224">
        <f t="shared" si="126"/>
        <v>9016</v>
      </c>
      <c r="P1445" s="228">
        <f t="shared" si="129"/>
        <v>45082</v>
      </c>
      <c r="Q1445" s="228">
        <f t="shared" si="129"/>
        <v>45122</v>
      </c>
      <c r="R1445" s="15"/>
    </row>
    <row r="1446" spans="14:18" x14ac:dyDescent="0.2">
      <c r="N1446" s="223">
        <f t="shared" si="127"/>
        <v>6</v>
      </c>
      <c r="O1446" s="224">
        <f t="shared" si="126"/>
        <v>7514</v>
      </c>
      <c r="P1446" s="228">
        <f t="shared" si="129"/>
        <v>45083</v>
      </c>
      <c r="Q1446" s="228">
        <f t="shared" si="129"/>
        <v>45123</v>
      </c>
      <c r="R1446" s="15"/>
    </row>
    <row r="1447" spans="14:18" x14ac:dyDescent="0.2">
      <c r="N1447" s="223">
        <f t="shared" si="127"/>
        <v>7</v>
      </c>
      <c r="O1447" s="224">
        <f t="shared" si="126"/>
        <v>6441</v>
      </c>
      <c r="P1447" s="228">
        <f t="shared" si="129"/>
        <v>45084</v>
      </c>
      <c r="Q1447" s="228">
        <f t="shared" si="129"/>
        <v>45124</v>
      </c>
      <c r="R1447" s="15"/>
    </row>
    <row r="1448" spans="14:18" x14ac:dyDescent="0.2">
      <c r="N1448" s="223">
        <f t="shared" si="127"/>
        <v>8</v>
      </c>
      <c r="O1448" s="224">
        <f t="shared" si="126"/>
        <v>5636</v>
      </c>
      <c r="P1448" s="228">
        <f t="shared" si="129"/>
        <v>45085</v>
      </c>
      <c r="Q1448" s="228">
        <f t="shared" si="129"/>
        <v>45125</v>
      </c>
      <c r="R1448" s="15"/>
    </row>
    <row r="1449" spans="14:18" x14ac:dyDescent="0.2">
      <c r="N1449" s="223">
        <f t="shared" si="127"/>
        <v>9</v>
      </c>
      <c r="O1449" s="224">
        <f t="shared" si="126"/>
        <v>5010</v>
      </c>
      <c r="P1449" s="228">
        <f t="shared" si="129"/>
        <v>45086</v>
      </c>
      <c r="Q1449" s="228">
        <f t="shared" si="129"/>
        <v>45126</v>
      </c>
      <c r="R1449" s="15"/>
    </row>
    <row r="1450" spans="14:18" x14ac:dyDescent="0.2">
      <c r="N1450" s="223">
        <f t="shared" si="127"/>
        <v>10</v>
      </c>
      <c r="O1450" s="224">
        <f t="shared" si="126"/>
        <v>4509</v>
      </c>
      <c r="P1450" s="228">
        <f t="shared" si="129"/>
        <v>45087</v>
      </c>
      <c r="Q1450" s="228">
        <f t="shared" si="129"/>
        <v>45127</v>
      </c>
      <c r="R1450" s="15"/>
    </row>
    <row r="1451" spans="14:18" x14ac:dyDescent="0.2">
      <c r="N1451" s="223">
        <f t="shared" si="127"/>
        <v>11</v>
      </c>
      <c r="O1451" s="224">
        <f t="shared" si="126"/>
        <v>4099</v>
      </c>
      <c r="P1451" s="228">
        <f t="shared" si="129"/>
        <v>45088</v>
      </c>
      <c r="Q1451" s="228">
        <f t="shared" si="129"/>
        <v>45128</v>
      </c>
      <c r="R1451" s="15"/>
    </row>
    <row r="1452" spans="14:18" x14ac:dyDescent="0.2">
      <c r="N1452" s="223">
        <f t="shared" si="127"/>
        <v>12</v>
      </c>
      <c r="O1452" s="224">
        <f t="shared" si="126"/>
        <v>3757</v>
      </c>
      <c r="P1452" s="228">
        <f t="shared" ref="P1452:Q1467" si="130">P1451+1</f>
        <v>45089</v>
      </c>
      <c r="Q1452" s="228">
        <f t="shared" si="130"/>
        <v>45129</v>
      </c>
      <c r="R1452" s="15"/>
    </row>
    <row r="1453" spans="14:18" x14ac:dyDescent="0.2">
      <c r="N1453" s="223">
        <f t="shared" si="127"/>
        <v>13</v>
      </c>
      <c r="O1453" s="224">
        <f t="shared" si="126"/>
        <v>3468</v>
      </c>
      <c r="P1453" s="228">
        <f t="shared" si="130"/>
        <v>45090</v>
      </c>
      <c r="Q1453" s="228">
        <f t="shared" si="130"/>
        <v>45130</v>
      </c>
      <c r="R1453" s="15"/>
    </row>
    <row r="1454" spans="14:18" x14ac:dyDescent="0.2">
      <c r="N1454" s="223">
        <f t="shared" si="127"/>
        <v>14</v>
      </c>
      <c r="O1454" s="224">
        <f t="shared" si="126"/>
        <v>3221</v>
      </c>
      <c r="P1454" s="228">
        <f t="shared" si="130"/>
        <v>45091</v>
      </c>
      <c r="Q1454" s="228">
        <f t="shared" si="130"/>
        <v>45131</v>
      </c>
      <c r="R1454" s="15"/>
    </row>
    <row r="1455" spans="14:18" x14ac:dyDescent="0.2">
      <c r="N1455" s="223">
        <f t="shared" si="127"/>
        <v>15</v>
      </c>
      <c r="O1455" s="224">
        <f t="shared" si="126"/>
        <v>3006</v>
      </c>
      <c r="P1455" s="228">
        <f t="shared" si="130"/>
        <v>45092</v>
      </c>
      <c r="Q1455" s="228">
        <f t="shared" si="130"/>
        <v>45132</v>
      </c>
      <c r="R1455" s="15"/>
    </row>
    <row r="1456" spans="14:18" x14ac:dyDescent="0.2">
      <c r="N1456" s="223">
        <f t="shared" si="127"/>
        <v>16</v>
      </c>
      <c r="O1456" s="224">
        <f t="shared" si="126"/>
        <v>2818</v>
      </c>
      <c r="P1456" s="228">
        <f t="shared" si="130"/>
        <v>45093</v>
      </c>
      <c r="Q1456" s="228">
        <f t="shared" si="130"/>
        <v>45133</v>
      </c>
      <c r="R1456" s="15"/>
    </row>
    <row r="1457" spans="14:18" x14ac:dyDescent="0.2">
      <c r="N1457" s="223">
        <f t="shared" si="127"/>
        <v>17</v>
      </c>
      <c r="O1457" s="224">
        <f t="shared" si="126"/>
        <v>2653</v>
      </c>
      <c r="P1457" s="228">
        <f t="shared" si="130"/>
        <v>45094</v>
      </c>
      <c r="Q1457" s="228">
        <f t="shared" si="130"/>
        <v>45134</v>
      </c>
      <c r="R1457" s="15"/>
    </row>
    <row r="1458" spans="14:18" x14ac:dyDescent="0.2">
      <c r="N1458" s="223">
        <f t="shared" si="127"/>
        <v>18</v>
      </c>
      <c r="O1458" s="224">
        <f t="shared" si="126"/>
        <v>2505</v>
      </c>
      <c r="P1458" s="228">
        <f t="shared" si="130"/>
        <v>45095</v>
      </c>
      <c r="Q1458" s="228">
        <f t="shared" si="130"/>
        <v>45135</v>
      </c>
      <c r="R1458" s="15"/>
    </row>
    <row r="1459" spans="14:18" x14ac:dyDescent="0.2">
      <c r="N1459" s="223">
        <f t="shared" si="127"/>
        <v>19</v>
      </c>
      <c r="O1459" s="224">
        <f t="shared" si="126"/>
        <v>2373</v>
      </c>
      <c r="P1459" s="228">
        <f t="shared" si="130"/>
        <v>45096</v>
      </c>
      <c r="Q1459" s="228">
        <f t="shared" si="130"/>
        <v>45136</v>
      </c>
      <c r="R1459" s="15"/>
    </row>
    <row r="1460" spans="14:18" x14ac:dyDescent="0.2">
      <c r="N1460" s="223">
        <f t="shared" si="127"/>
        <v>20</v>
      </c>
      <c r="O1460" s="224">
        <f t="shared" si="126"/>
        <v>2255</v>
      </c>
      <c r="P1460" s="228">
        <f t="shared" si="130"/>
        <v>45097</v>
      </c>
      <c r="Q1460" s="228">
        <f t="shared" si="130"/>
        <v>45137</v>
      </c>
      <c r="R1460" s="15"/>
    </row>
    <row r="1461" spans="14:18" x14ac:dyDescent="0.2">
      <c r="N1461" s="223">
        <f t="shared" si="127"/>
        <v>21</v>
      </c>
      <c r="O1461" s="224">
        <f t="shared" si="126"/>
        <v>2148</v>
      </c>
      <c r="P1461" s="228">
        <f t="shared" si="130"/>
        <v>45098</v>
      </c>
      <c r="Q1461" s="228">
        <f t="shared" si="130"/>
        <v>45138</v>
      </c>
      <c r="R1461" s="15"/>
    </row>
    <row r="1462" spans="14:18" x14ac:dyDescent="0.2">
      <c r="N1462" s="223">
        <f t="shared" si="127"/>
        <v>22</v>
      </c>
      <c r="O1462" s="224">
        <f t="shared" si="126"/>
        <v>2050</v>
      </c>
      <c r="P1462" s="228">
        <f t="shared" si="130"/>
        <v>45099</v>
      </c>
      <c r="Q1462" s="228">
        <f t="shared" si="130"/>
        <v>45139</v>
      </c>
      <c r="R1462" s="15"/>
    </row>
    <row r="1463" spans="14:18" x14ac:dyDescent="0.2">
      <c r="N1463" s="223">
        <f t="shared" si="127"/>
        <v>23</v>
      </c>
      <c r="O1463" s="224">
        <f t="shared" si="126"/>
        <v>1961</v>
      </c>
      <c r="P1463" s="228">
        <f t="shared" si="130"/>
        <v>45100</v>
      </c>
      <c r="Q1463" s="228">
        <f t="shared" si="130"/>
        <v>45140</v>
      </c>
      <c r="R1463" s="15"/>
    </row>
    <row r="1464" spans="14:18" x14ac:dyDescent="0.2">
      <c r="N1464" s="223">
        <f t="shared" si="127"/>
        <v>24</v>
      </c>
      <c r="O1464" s="224">
        <f t="shared" si="126"/>
        <v>1879</v>
      </c>
      <c r="P1464" s="228">
        <f t="shared" si="130"/>
        <v>45101</v>
      </c>
      <c r="Q1464" s="228">
        <f t="shared" si="130"/>
        <v>45141</v>
      </c>
      <c r="R1464" s="15"/>
    </row>
    <row r="1465" spans="14:18" x14ac:dyDescent="0.2">
      <c r="N1465" s="223">
        <f t="shared" si="127"/>
        <v>25</v>
      </c>
      <c r="O1465" s="224">
        <f t="shared" si="126"/>
        <v>1804</v>
      </c>
      <c r="P1465" s="228">
        <f t="shared" si="130"/>
        <v>45102</v>
      </c>
      <c r="Q1465" s="228">
        <f t="shared" si="130"/>
        <v>45142</v>
      </c>
      <c r="R1465" s="15"/>
    </row>
    <row r="1466" spans="14:18" x14ac:dyDescent="0.2">
      <c r="N1466" s="223">
        <f t="shared" si="127"/>
        <v>26</v>
      </c>
      <c r="O1466" s="224">
        <f t="shared" si="126"/>
        <v>1735</v>
      </c>
      <c r="P1466" s="228">
        <f t="shared" si="130"/>
        <v>45103</v>
      </c>
      <c r="Q1466" s="228">
        <f t="shared" si="130"/>
        <v>45143</v>
      </c>
      <c r="R1466" s="15"/>
    </row>
    <row r="1467" spans="14:18" x14ac:dyDescent="0.2">
      <c r="N1467" s="223">
        <f t="shared" si="127"/>
        <v>27</v>
      </c>
      <c r="O1467" s="224">
        <f t="shared" si="126"/>
        <v>1671</v>
      </c>
      <c r="P1467" s="228">
        <f t="shared" si="130"/>
        <v>45104</v>
      </c>
      <c r="Q1467" s="228">
        <f t="shared" si="130"/>
        <v>45144</v>
      </c>
      <c r="R1467" s="15"/>
    </row>
    <row r="1468" spans="14:18" x14ac:dyDescent="0.2">
      <c r="N1468" s="223">
        <f t="shared" si="127"/>
        <v>28</v>
      </c>
      <c r="O1468" s="224">
        <f t="shared" si="126"/>
        <v>1611</v>
      </c>
      <c r="P1468" s="228">
        <f t="shared" ref="P1468:Q1483" si="131">P1467+1</f>
        <v>45105</v>
      </c>
      <c r="Q1468" s="228">
        <f t="shared" si="131"/>
        <v>45145</v>
      </c>
      <c r="R1468" s="15"/>
    </row>
    <row r="1469" spans="14:18" x14ac:dyDescent="0.2">
      <c r="N1469" s="223">
        <f t="shared" si="127"/>
        <v>29</v>
      </c>
      <c r="O1469" s="224">
        <f t="shared" si="126"/>
        <v>1555</v>
      </c>
      <c r="P1469" s="228">
        <f t="shared" si="131"/>
        <v>45106</v>
      </c>
      <c r="Q1469" s="228">
        <f t="shared" si="131"/>
        <v>45146</v>
      </c>
      <c r="R1469" s="15"/>
    </row>
    <row r="1470" spans="14:18" x14ac:dyDescent="0.2">
      <c r="N1470" s="223">
        <f t="shared" si="127"/>
        <v>30</v>
      </c>
      <c r="O1470" s="224">
        <f t="shared" si="126"/>
        <v>1504</v>
      </c>
      <c r="P1470" s="228">
        <f t="shared" si="131"/>
        <v>45107</v>
      </c>
      <c r="Q1470" s="228">
        <f t="shared" si="131"/>
        <v>45147</v>
      </c>
      <c r="R1470" s="15"/>
    </row>
    <row r="1471" spans="14:18" x14ac:dyDescent="0.2">
      <c r="N1471" s="223">
        <f t="shared" si="127"/>
        <v>1</v>
      </c>
      <c r="O1471" s="224">
        <f t="shared" si="126"/>
        <v>45108</v>
      </c>
      <c r="P1471" s="228">
        <f t="shared" si="131"/>
        <v>45108</v>
      </c>
      <c r="Q1471" s="228">
        <f t="shared" si="131"/>
        <v>45148</v>
      </c>
      <c r="R1471" s="15"/>
    </row>
    <row r="1472" spans="14:18" x14ac:dyDescent="0.2">
      <c r="N1472" s="223">
        <f t="shared" si="127"/>
        <v>2</v>
      </c>
      <c r="O1472" s="224">
        <f t="shared" si="126"/>
        <v>22555</v>
      </c>
      <c r="P1472" s="228">
        <f t="shared" si="131"/>
        <v>45109</v>
      </c>
      <c r="Q1472" s="228">
        <f t="shared" si="131"/>
        <v>45149</v>
      </c>
      <c r="R1472" s="15"/>
    </row>
    <row r="1473" spans="14:18" x14ac:dyDescent="0.2">
      <c r="N1473" s="223">
        <f t="shared" si="127"/>
        <v>3</v>
      </c>
      <c r="O1473" s="224">
        <f t="shared" si="126"/>
        <v>15037</v>
      </c>
      <c r="P1473" s="228">
        <f t="shared" si="131"/>
        <v>45110</v>
      </c>
      <c r="Q1473" s="228">
        <f t="shared" si="131"/>
        <v>45150</v>
      </c>
      <c r="R1473" s="15"/>
    </row>
    <row r="1474" spans="14:18" x14ac:dyDescent="0.2">
      <c r="N1474" s="223">
        <f t="shared" si="127"/>
        <v>4</v>
      </c>
      <c r="O1474" s="224">
        <f t="shared" si="126"/>
        <v>11278</v>
      </c>
      <c r="P1474" s="228">
        <f t="shared" si="131"/>
        <v>45111</v>
      </c>
      <c r="Q1474" s="228">
        <f t="shared" si="131"/>
        <v>45151</v>
      </c>
      <c r="R1474" s="15"/>
    </row>
    <row r="1475" spans="14:18" x14ac:dyDescent="0.2">
      <c r="N1475" s="223">
        <f t="shared" si="127"/>
        <v>5</v>
      </c>
      <c r="O1475" s="224">
        <f t="shared" si="126"/>
        <v>9022</v>
      </c>
      <c r="P1475" s="228">
        <f t="shared" si="131"/>
        <v>45112</v>
      </c>
      <c r="Q1475" s="228">
        <f t="shared" si="131"/>
        <v>45152</v>
      </c>
      <c r="R1475" s="15"/>
    </row>
    <row r="1476" spans="14:18" x14ac:dyDescent="0.2">
      <c r="N1476" s="223">
        <f t="shared" si="127"/>
        <v>6</v>
      </c>
      <c r="O1476" s="224">
        <f t="shared" si="126"/>
        <v>7519</v>
      </c>
      <c r="P1476" s="228">
        <f t="shared" si="131"/>
        <v>45113</v>
      </c>
      <c r="Q1476" s="228">
        <f t="shared" si="131"/>
        <v>45153</v>
      </c>
      <c r="R1476" s="15"/>
    </row>
    <row r="1477" spans="14:18" x14ac:dyDescent="0.2">
      <c r="N1477" s="223">
        <f t="shared" si="127"/>
        <v>7</v>
      </c>
      <c r="O1477" s="224">
        <f t="shared" si="126"/>
        <v>6445</v>
      </c>
      <c r="P1477" s="228">
        <f t="shared" si="131"/>
        <v>45114</v>
      </c>
      <c r="Q1477" s="228">
        <f t="shared" si="131"/>
        <v>45154</v>
      </c>
      <c r="R1477" s="15"/>
    </row>
    <row r="1478" spans="14:18" x14ac:dyDescent="0.2">
      <c r="N1478" s="223">
        <f t="shared" si="127"/>
        <v>8</v>
      </c>
      <c r="O1478" s="224">
        <f t="shared" si="126"/>
        <v>5639</v>
      </c>
      <c r="P1478" s="228">
        <f t="shared" si="131"/>
        <v>45115</v>
      </c>
      <c r="Q1478" s="228">
        <f t="shared" si="131"/>
        <v>45155</v>
      </c>
      <c r="R1478" s="15"/>
    </row>
    <row r="1479" spans="14:18" x14ac:dyDescent="0.2">
      <c r="N1479" s="223">
        <f t="shared" si="127"/>
        <v>9</v>
      </c>
      <c r="O1479" s="224">
        <f t="shared" si="126"/>
        <v>5013</v>
      </c>
      <c r="P1479" s="228">
        <f t="shared" si="131"/>
        <v>45116</v>
      </c>
      <c r="Q1479" s="228">
        <f t="shared" si="131"/>
        <v>45156</v>
      </c>
      <c r="R1479" s="15"/>
    </row>
    <row r="1480" spans="14:18" x14ac:dyDescent="0.2">
      <c r="N1480" s="223">
        <f t="shared" si="127"/>
        <v>10</v>
      </c>
      <c r="O1480" s="224">
        <f t="shared" si="126"/>
        <v>4512</v>
      </c>
      <c r="P1480" s="228">
        <f t="shared" si="131"/>
        <v>45117</v>
      </c>
      <c r="Q1480" s="228">
        <f t="shared" si="131"/>
        <v>45157</v>
      </c>
      <c r="R1480" s="15"/>
    </row>
    <row r="1481" spans="14:18" x14ac:dyDescent="0.2">
      <c r="N1481" s="223">
        <f t="shared" si="127"/>
        <v>11</v>
      </c>
      <c r="O1481" s="224">
        <f t="shared" ref="O1481:O1544" si="132">ROUND(P1481/N1481,0)</f>
        <v>4102</v>
      </c>
      <c r="P1481" s="228">
        <f t="shared" si="131"/>
        <v>45118</v>
      </c>
      <c r="Q1481" s="228">
        <f t="shared" si="131"/>
        <v>45158</v>
      </c>
      <c r="R1481" s="15"/>
    </row>
    <row r="1482" spans="14:18" x14ac:dyDescent="0.2">
      <c r="N1482" s="223">
        <f t="shared" ref="N1482:N1545" si="133">DAY(P1482)</f>
        <v>12</v>
      </c>
      <c r="O1482" s="224">
        <f t="shared" si="132"/>
        <v>3760</v>
      </c>
      <c r="P1482" s="228">
        <f t="shared" si="131"/>
        <v>45119</v>
      </c>
      <c r="Q1482" s="228">
        <f t="shared" si="131"/>
        <v>45159</v>
      </c>
      <c r="R1482" s="15"/>
    </row>
    <row r="1483" spans="14:18" x14ac:dyDescent="0.2">
      <c r="N1483" s="223">
        <f t="shared" si="133"/>
        <v>13</v>
      </c>
      <c r="O1483" s="224">
        <f t="shared" si="132"/>
        <v>3471</v>
      </c>
      <c r="P1483" s="228">
        <f t="shared" si="131"/>
        <v>45120</v>
      </c>
      <c r="Q1483" s="228">
        <f t="shared" si="131"/>
        <v>45160</v>
      </c>
      <c r="R1483" s="15"/>
    </row>
    <row r="1484" spans="14:18" x14ac:dyDescent="0.2">
      <c r="N1484" s="223">
        <f t="shared" si="133"/>
        <v>14</v>
      </c>
      <c r="O1484" s="224">
        <f t="shared" si="132"/>
        <v>3223</v>
      </c>
      <c r="P1484" s="228">
        <f t="shared" ref="P1484:Q1499" si="134">P1483+1</f>
        <v>45121</v>
      </c>
      <c r="Q1484" s="228">
        <f t="shared" si="134"/>
        <v>45161</v>
      </c>
      <c r="R1484" s="15"/>
    </row>
    <row r="1485" spans="14:18" x14ac:dyDescent="0.2">
      <c r="N1485" s="223">
        <f t="shared" si="133"/>
        <v>15</v>
      </c>
      <c r="O1485" s="224">
        <f t="shared" si="132"/>
        <v>3008</v>
      </c>
      <c r="P1485" s="228">
        <f t="shared" si="134"/>
        <v>45122</v>
      </c>
      <c r="Q1485" s="228">
        <f t="shared" si="134"/>
        <v>45162</v>
      </c>
      <c r="R1485" s="15"/>
    </row>
    <row r="1486" spans="14:18" x14ac:dyDescent="0.2">
      <c r="N1486" s="223">
        <f t="shared" si="133"/>
        <v>16</v>
      </c>
      <c r="O1486" s="224">
        <f t="shared" si="132"/>
        <v>2820</v>
      </c>
      <c r="P1486" s="228">
        <f t="shared" si="134"/>
        <v>45123</v>
      </c>
      <c r="Q1486" s="228">
        <f t="shared" si="134"/>
        <v>45163</v>
      </c>
      <c r="R1486" s="15"/>
    </row>
    <row r="1487" spans="14:18" x14ac:dyDescent="0.2">
      <c r="N1487" s="223">
        <f t="shared" si="133"/>
        <v>17</v>
      </c>
      <c r="O1487" s="224">
        <f t="shared" si="132"/>
        <v>2654</v>
      </c>
      <c r="P1487" s="228">
        <f t="shared" si="134"/>
        <v>45124</v>
      </c>
      <c r="Q1487" s="228">
        <f t="shared" si="134"/>
        <v>45164</v>
      </c>
      <c r="R1487" s="15"/>
    </row>
    <row r="1488" spans="14:18" x14ac:dyDescent="0.2">
      <c r="N1488" s="223">
        <f t="shared" si="133"/>
        <v>18</v>
      </c>
      <c r="O1488" s="224">
        <f t="shared" si="132"/>
        <v>2507</v>
      </c>
      <c r="P1488" s="228">
        <f t="shared" si="134"/>
        <v>45125</v>
      </c>
      <c r="Q1488" s="228">
        <f t="shared" si="134"/>
        <v>45165</v>
      </c>
      <c r="R1488" s="15"/>
    </row>
    <row r="1489" spans="14:18" x14ac:dyDescent="0.2">
      <c r="N1489" s="223">
        <f t="shared" si="133"/>
        <v>19</v>
      </c>
      <c r="O1489" s="224">
        <f t="shared" si="132"/>
        <v>2375</v>
      </c>
      <c r="P1489" s="228">
        <f t="shared" si="134"/>
        <v>45126</v>
      </c>
      <c r="Q1489" s="228">
        <f t="shared" si="134"/>
        <v>45166</v>
      </c>
      <c r="R1489" s="15"/>
    </row>
    <row r="1490" spans="14:18" x14ac:dyDescent="0.2">
      <c r="N1490" s="223">
        <f t="shared" si="133"/>
        <v>20</v>
      </c>
      <c r="O1490" s="224">
        <f t="shared" si="132"/>
        <v>2256</v>
      </c>
      <c r="P1490" s="228">
        <f t="shared" si="134"/>
        <v>45127</v>
      </c>
      <c r="Q1490" s="228">
        <f t="shared" si="134"/>
        <v>45167</v>
      </c>
      <c r="R1490" s="15"/>
    </row>
    <row r="1491" spans="14:18" x14ac:dyDescent="0.2">
      <c r="N1491" s="223">
        <f t="shared" si="133"/>
        <v>21</v>
      </c>
      <c r="O1491" s="224">
        <f t="shared" si="132"/>
        <v>2149</v>
      </c>
      <c r="P1491" s="228">
        <f t="shared" si="134"/>
        <v>45128</v>
      </c>
      <c r="Q1491" s="228">
        <f t="shared" si="134"/>
        <v>45168</v>
      </c>
      <c r="R1491" s="15"/>
    </row>
    <row r="1492" spans="14:18" x14ac:dyDescent="0.2">
      <c r="N1492" s="223">
        <f t="shared" si="133"/>
        <v>22</v>
      </c>
      <c r="O1492" s="224">
        <f t="shared" si="132"/>
        <v>2051</v>
      </c>
      <c r="P1492" s="228">
        <f t="shared" si="134"/>
        <v>45129</v>
      </c>
      <c r="Q1492" s="228">
        <f t="shared" si="134"/>
        <v>45169</v>
      </c>
      <c r="R1492" s="15"/>
    </row>
    <row r="1493" spans="14:18" x14ac:dyDescent="0.2">
      <c r="N1493" s="223">
        <f t="shared" si="133"/>
        <v>23</v>
      </c>
      <c r="O1493" s="224">
        <f t="shared" si="132"/>
        <v>1962</v>
      </c>
      <c r="P1493" s="228">
        <f t="shared" si="134"/>
        <v>45130</v>
      </c>
      <c r="Q1493" s="228">
        <f t="shared" si="134"/>
        <v>45170</v>
      </c>
      <c r="R1493" s="15"/>
    </row>
    <row r="1494" spans="14:18" x14ac:dyDescent="0.2">
      <c r="N1494" s="223">
        <f t="shared" si="133"/>
        <v>24</v>
      </c>
      <c r="O1494" s="224">
        <f t="shared" si="132"/>
        <v>1880</v>
      </c>
      <c r="P1494" s="228">
        <f t="shared" si="134"/>
        <v>45131</v>
      </c>
      <c r="Q1494" s="228">
        <f t="shared" si="134"/>
        <v>45171</v>
      </c>
      <c r="R1494" s="15"/>
    </row>
    <row r="1495" spans="14:18" x14ac:dyDescent="0.2">
      <c r="N1495" s="223">
        <f t="shared" si="133"/>
        <v>25</v>
      </c>
      <c r="O1495" s="224">
        <f t="shared" si="132"/>
        <v>1805</v>
      </c>
      <c r="P1495" s="228">
        <f t="shared" si="134"/>
        <v>45132</v>
      </c>
      <c r="Q1495" s="228">
        <f t="shared" si="134"/>
        <v>45172</v>
      </c>
      <c r="R1495" s="15"/>
    </row>
    <row r="1496" spans="14:18" x14ac:dyDescent="0.2">
      <c r="N1496" s="223">
        <f t="shared" si="133"/>
        <v>26</v>
      </c>
      <c r="O1496" s="224">
        <f t="shared" si="132"/>
        <v>1736</v>
      </c>
      <c r="P1496" s="228">
        <f t="shared" si="134"/>
        <v>45133</v>
      </c>
      <c r="Q1496" s="228">
        <f t="shared" si="134"/>
        <v>45173</v>
      </c>
      <c r="R1496" s="15"/>
    </row>
    <row r="1497" spans="14:18" x14ac:dyDescent="0.2">
      <c r="N1497" s="223">
        <f t="shared" si="133"/>
        <v>27</v>
      </c>
      <c r="O1497" s="224">
        <f t="shared" si="132"/>
        <v>1672</v>
      </c>
      <c r="P1497" s="228">
        <f t="shared" si="134"/>
        <v>45134</v>
      </c>
      <c r="Q1497" s="228">
        <f t="shared" si="134"/>
        <v>45174</v>
      </c>
      <c r="R1497" s="15"/>
    </row>
    <row r="1498" spans="14:18" x14ac:dyDescent="0.2">
      <c r="N1498" s="223">
        <f t="shared" si="133"/>
        <v>28</v>
      </c>
      <c r="O1498" s="224">
        <f t="shared" si="132"/>
        <v>1612</v>
      </c>
      <c r="P1498" s="228">
        <f t="shared" si="134"/>
        <v>45135</v>
      </c>
      <c r="Q1498" s="228">
        <f t="shared" si="134"/>
        <v>45175</v>
      </c>
      <c r="R1498" s="15"/>
    </row>
    <row r="1499" spans="14:18" x14ac:dyDescent="0.2">
      <c r="N1499" s="223">
        <f t="shared" si="133"/>
        <v>29</v>
      </c>
      <c r="O1499" s="224">
        <f t="shared" si="132"/>
        <v>1556</v>
      </c>
      <c r="P1499" s="228">
        <f t="shared" si="134"/>
        <v>45136</v>
      </c>
      <c r="Q1499" s="228">
        <f t="shared" si="134"/>
        <v>45176</v>
      </c>
      <c r="R1499" s="15"/>
    </row>
    <row r="1500" spans="14:18" x14ac:dyDescent="0.2">
      <c r="N1500" s="223">
        <f t="shared" si="133"/>
        <v>30</v>
      </c>
      <c r="O1500" s="224">
        <f t="shared" si="132"/>
        <v>1505</v>
      </c>
      <c r="P1500" s="228">
        <f t="shared" ref="P1500:Q1515" si="135">P1499+1</f>
        <v>45137</v>
      </c>
      <c r="Q1500" s="228">
        <f t="shared" si="135"/>
        <v>45177</v>
      </c>
      <c r="R1500" s="15"/>
    </row>
    <row r="1501" spans="14:18" x14ac:dyDescent="0.2">
      <c r="N1501" s="223">
        <f t="shared" si="133"/>
        <v>31</v>
      </c>
      <c r="O1501" s="224">
        <f t="shared" si="132"/>
        <v>1456</v>
      </c>
      <c r="P1501" s="228">
        <f t="shared" si="135"/>
        <v>45138</v>
      </c>
      <c r="Q1501" s="228">
        <f t="shared" si="135"/>
        <v>45178</v>
      </c>
      <c r="R1501" s="15"/>
    </row>
    <row r="1502" spans="14:18" x14ac:dyDescent="0.2">
      <c r="N1502" s="223">
        <f t="shared" si="133"/>
        <v>1</v>
      </c>
      <c r="O1502" s="224">
        <f t="shared" si="132"/>
        <v>45139</v>
      </c>
      <c r="P1502" s="228">
        <f t="shared" si="135"/>
        <v>45139</v>
      </c>
      <c r="Q1502" s="228">
        <f t="shared" si="135"/>
        <v>45179</v>
      </c>
      <c r="R1502" s="15"/>
    </row>
    <row r="1503" spans="14:18" x14ac:dyDescent="0.2">
      <c r="N1503" s="223">
        <f t="shared" si="133"/>
        <v>2</v>
      </c>
      <c r="O1503" s="224">
        <f t="shared" si="132"/>
        <v>22570</v>
      </c>
      <c r="P1503" s="228">
        <f t="shared" si="135"/>
        <v>45140</v>
      </c>
      <c r="Q1503" s="228">
        <f t="shared" si="135"/>
        <v>45180</v>
      </c>
      <c r="R1503" s="15"/>
    </row>
    <row r="1504" spans="14:18" x14ac:dyDescent="0.2">
      <c r="N1504" s="223">
        <f t="shared" si="133"/>
        <v>3</v>
      </c>
      <c r="O1504" s="224">
        <f t="shared" si="132"/>
        <v>15047</v>
      </c>
      <c r="P1504" s="228">
        <f t="shared" si="135"/>
        <v>45141</v>
      </c>
      <c r="Q1504" s="228">
        <f t="shared" si="135"/>
        <v>45181</v>
      </c>
      <c r="R1504" s="15"/>
    </row>
    <row r="1505" spans="14:18" x14ac:dyDescent="0.2">
      <c r="N1505" s="223">
        <f t="shared" si="133"/>
        <v>4</v>
      </c>
      <c r="O1505" s="224">
        <f t="shared" si="132"/>
        <v>11286</v>
      </c>
      <c r="P1505" s="228">
        <f t="shared" si="135"/>
        <v>45142</v>
      </c>
      <c r="Q1505" s="228">
        <f t="shared" si="135"/>
        <v>45182</v>
      </c>
      <c r="R1505" s="15"/>
    </row>
    <row r="1506" spans="14:18" x14ac:dyDescent="0.2">
      <c r="N1506" s="223">
        <f t="shared" si="133"/>
        <v>5</v>
      </c>
      <c r="O1506" s="224">
        <f t="shared" si="132"/>
        <v>9029</v>
      </c>
      <c r="P1506" s="228">
        <f t="shared" si="135"/>
        <v>45143</v>
      </c>
      <c r="Q1506" s="228">
        <f t="shared" si="135"/>
        <v>45183</v>
      </c>
      <c r="R1506" s="15"/>
    </row>
    <row r="1507" spans="14:18" x14ac:dyDescent="0.2">
      <c r="N1507" s="223">
        <f t="shared" si="133"/>
        <v>6</v>
      </c>
      <c r="O1507" s="224">
        <f t="shared" si="132"/>
        <v>7524</v>
      </c>
      <c r="P1507" s="228">
        <f t="shared" si="135"/>
        <v>45144</v>
      </c>
      <c r="Q1507" s="228">
        <f t="shared" si="135"/>
        <v>45184</v>
      </c>
      <c r="R1507" s="15"/>
    </row>
    <row r="1508" spans="14:18" x14ac:dyDescent="0.2">
      <c r="N1508" s="223">
        <f t="shared" si="133"/>
        <v>7</v>
      </c>
      <c r="O1508" s="224">
        <f t="shared" si="132"/>
        <v>6449</v>
      </c>
      <c r="P1508" s="228">
        <f t="shared" si="135"/>
        <v>45145</v>
      </c>
      <c r="Q1508" s="228">
        <f t="shared" si="135"/>
        <v>45185</v>
      </c>
      <c r="R1508" s="15"/>
    </row>
    <row r="1509" spans="14:18" x14ac:dyDescent="0.2">
      <c r="N1509" s="223">
        <f t="shared" si="133"/>
        <v>8</v>
      </c>
      <c r="O1509" s="224">
        <f t="shared" si="132"/>
        <v>5643</v>
      </c>
      <c r="P1509" s="228">
        <f t="shared" si="135"/>
        <v>45146</v>
      </c>
      <c r="Q1509" s="228">
        <f t="shared" si="135"/>
        <v>45186</v>
      </c>
      <c r="R1509" s="15"/>
    </row>
    <row r="1510" spans="14:18" x14ac:dyDescent="0.2">
      <c r="N1510" s="223">
        <f t="shared" si="133"/>
        <v>9</v>
      </c>
      <c r="O1510" s="224">
        <f t="shared" si="132"/>
        <v>5016</v>
      </c>
      <c r="P1510" s="228">
        <f t="shared" si="135"/>
        <v>45147</v>
      </c>
      <c r="Q1510" s="228">
        <f t="shared" si="135"/>
        <v>45187</v>
      </c>
      <c r="R1510" s="15"/>
    </row>
    <row r="1511" spans="14:18" x14ac:dyDescent="0.2">
      <c r="N1511" s="223">
        <f t="shared" si="133"/>
        <v>10</v>
      </c>
      <c r="O1511" s="224">
        <f t="shared" si="132"/>
        <v>4515</v>
      </c>
      <c r="P1511" s="228">
        <f t="shared" si="135"/>
        <v>45148</v>
      </c>
      <c r="Q1511" s="228">
        <f t="shared" si="135"/>
        <v>45188</v>
      </c>
      <c r="R1511" s="15"/>
    </row>
    <row r="1512" spans="14:18" x14ac:dyDescent="0.2">
      <c r="N1512" s="223">
        <f t="shared" si="133"/>
        <v>11</v>
      </c>
      <c r="O1512" s="224">
        <f t="shared" si="132"/>
        <v>4104</v>
      </c>
      <c r="P1512" s="228">
        <f t="shared" si="135"/>
        <v>45149</v>
      </c>
      <c r="Q1512" s="228">
        <f t="shared" si="135"/>
        <v>45189</v>
      </c>
      <c r="R1512" s="15"/>
    </row>
    <row r="1513" spans="14:18" x14ac:dyDescent="0.2">
      <c r="N1513" s="223">
        <f t="shared" si="133"/>
        <v>12</v>
      </c>
      <c r="O1513" s="224">
        <f t="shared" si="132"/>
        <v>3763</v>
      </c>
      <c r="P1513" s="228">
        <f t="shared" si="135"/>
        <v>45150</v>
      </c>
      <c r="Q1513" s="228">
        <f t="shared" si="135"/>
        <v>45190</v>
      </c>
      <c r="R1513" s="15"/>
    </row>
    <row r="1514" spans="14:18" x14ac:dyDescent="0.2">
      <c r="N1514" s="223">
        <f t="shared" si="133"/>
        <v>13</v>
      </c>
      <c r="O1514" s="224">
        <f t="shared" si="132"/>
        <v>3473</v>
      </c>
      <c r="P1514" s="228">
        <f t="shared" si="135"/>
        <v>45151</v>
      </c>
      <c r="Q1514" s="228">
        <f t="shared" si="135"/>
        <v>45191</v>
      </c>
      <c r="R1514" s="15"/>
    </row>
    <row r="1515" spans="14:18" x14ac:dyDescent="0.2">
      <c r="N1515" s="223">
        <f t="shared" si="133"/>
        <v>14</v>
      </c>
      <c r="O1515" s="224">
        <f t="shared" si="132"/>
        <v>3225</v>
      </c>
      <c r="P1515" s="228">
        <f t="shared" si="135"/>
        <v>45152</v>
      </c>
      <c r="Q1515" s="228">
        <f t="shared" si="135"/>
        <v>45192</v>
      </c>
      <c r="R1515" s="15"/>
    </row>
    <row r="1516" spans="14:18" x14ac:dyDescent="0.2">
      <c r="N1516" s="223">
        <f t="shared" si="133"/>
        <v>15</v>
      </c>
      <c r="O1516" s="224">
        <f t="shared" si="132"/>
        <v>3010</v>
      </c>
      <c r="P1516" s="228">
        <f t="shared" ref="P1516:Q1531" si="136">P1515+1</f>
        <v>45153</v>
      </c>
      <c r="Q1516" s="228">
        <f t="shared" si="136"/>
        <v>45193</v>
      </c>
      <c r="R1516" s="15"/>
    </row>
    <row r="1517" spans="14:18" x14ac:dyDescent="0.2">
      <c r="N1517" s="223">
        <f t="shared" si="133"/>
        <v>16</v>
      </c>
      <c r="O1517" s="224">
        <f t="shared" si="132"/>
        <v>2822</v>
      </c>
      <c r="P1517" s="228">
        <f t="shared" si="136"/>
        <v>45154</v>
      </c>
      <c r="Q1517" s="228">
        <f t="shared" si="136"/>
        <v>45194</v>
      </c>
      <c r="R1517" s="15"/>
    </row>
    <row r="1518" spans="14:18" x14ac:dyDescent="0.2">
      <c r="N1518" s="223">
        <f t="shared" si="133"/>
        <v>17</v>
      </c>
      <c r="O1518" s="224">
        <f t="shared" si="132"/>
        <v>2656</v>
      </c>
      <c r="P1518" s="228">
        <f t="shared" si="136"/>
        <v>45155</v>
      </c>
      <c r="Q1518" s="228">
        <f t="shared" si="136"/>
        <v>45195</v>
      </c>
      <c r="R1518" s="15"/>
    </row>
    <row r="1519" spans="14:18" x14ac:dyDescent="0.2">
      <c r="N1519" s="223">
        <f t="shared" si="133"/>
        <v>18</v>
      </c>
      <c r="O1519" s="224">
        <f t="shared" si="132"/>
        <v>2509</v>
      </c>
      <c r="P1519" s="228">
        <f t="shared" si="136"/>
        <v>45156</v>
      </c>
      <c r="Q1519" s="228">
        <f t="shared" si="136"/>
        <v>45196</v>
      </c>
      <c r="R1519" s="15"/>
    </row>
    <row r="1520" spans="14:18" x14ac:dyDescent="0.2">
      <c r="N1520" s="223">
        <f t="shared" si="133"/>
        <v>19</v>
      </c>
      <c r="O1520" s="224">
        <f t="shared" si="132"/>
        <v>2377</v>
      </c>
      <c r="P1520" s="228">
        <f t="shared" si="136"/>
        <v>45157</v>
      </c>
      <c r="Q1520" s="228">
        <f t="shared" si="136"/>
        <v>45197</v>
      </c>
      <c r="R1520" s="15"/>
    </row>
    <row r="1521" spans="14:18" x14ac:dyDescent="0.2">
      <c r="N1521" s="223">
        <f t="shared" si="133"/>
        <v>20</v>
      </c>
      <c r="O1521" s="224">
        <f t="shared" si="132"/>
        <v>2258</v>
      </c>
      <c r="P1521" s="228">
        <f t="shared" si="136"/>
        <v>45158</v>
      </c>
      <c r="Q1521" s="228">
        <f t="shared" si="136"/>
        <v>45198</v>
      </c>
      <c r="R1521" s="15"/>
    </row>
    <row r="1522" spans="14:18" x14ac:dyDescent="0.2">
      <c r="N1522" s="223">
        <f t="shared" si="133"/>
        <v>21</v>
      </c>
      <c r="O1522" s="224">
        <f t="shared" si="132"/>
        <v>2150</v>
      </c>
      <c r="P1522" s="228">
        <f t="shared" si="136"/>
        <v>45159</v>
      </c>
      <c r="Q1522" s="228">
        <f t="shared" si="136"/>
        <v>45199</v>
      </c>
      <c r="R1522" s="15"/>
    </row>
    <row r="1523" spans="14:18" x14ac:dyDescent="0.2">
      <c r="N1523" s="223">
        <f t="shared" si="133"/>
        <v>22</v>
      </c>
      <c r="O1523" s="224">
        <f t="shared" si="132"/>
        <v>2053</v>
      </c>
      <c r="P1523" s="228">
        <f t="shared" si="136"/>
        <v>45160</v>
      </c>
      <c r="Q1523" s="228">
        <f t="shared" si="136"/>
        <v>45200</v>
      </c>
      <c r="R1523" s="15"/>
    </row>
    <row r="1524" spans="14:18" x14ac:dyDescent="0.2">
      <c r="N1524" s="223">
        <f t="shared" si="133"/>
        <v>23</v>
      </c>
      <c r="O1524" s="224">
        <f t="shared" si="132"/>
        <v>1964</v>
      </c>
      <c r="P1524" s="228">
        <f t="shared" si="136"/>
        <v>45161</v>
      </c>
      <c r="Q1524" s="228">
        <f t="shared" si="136"/>
        <v>45201</v>
      </c>
      <c r="R1524" s="15"/>
    </row>
    <row r="1525" spans="14:18" x14ac:dyDescent="0.2">
      <c r="N1525" s="223">
        <f t="shared" si="133"/>
        <v>24</v>
      </c>
      <c r="O1525" s="224">
        <f t="shared" si="132"/>
        <v>1882</v>
      </c>
      <c r="P1525" s="228">
        <f t="shared" si="136"/>
        <v>45162</v>
      </c>
      <c r="Q1525" s="228">
        <f t="shared" si="136"/>
        <v>45202</v>
      </c>
      <c r="R1525" s="15"/>
    </row>
    <row r="1526" spans="14:18" x14ac:dyDescent="0.2">
      <c r="N1526" s="223">
        <f t="shared" si="133"/>
        <v>25</v>
      </c>
      <c r="O1526" s="224">
        <f t="shared" si="132"/>
        <v>1807</v>
      </c>
      <c r="P1526" s="228">
        <f t="shared" si="136"/>
        <v>45163</v>
      </c>
      <c r="Q1526" s="228">
        <f t="shared" si="136"/>
        <v>45203</v>
      </c>
      <c r="R1526" s="15"/>
    </row>
    <row r="1527" spans="14:18" x14ac:dyDescent="0.2">
      <c r="N1527" s="223">
        <f t="shared" si="133"/>
        <v>26</v>
      </c>
      <c r="O1527" s="224">
        <f t="shared" si="132"/>
        <v>1737</v>
      </c>
      <c r="P1527" s="228">
        <f t="shared" si="136"/>
        <v>45164</v>
      </c>
      <c r="Q1527" s="228">
        <f t="shared" si="136"/>
        <v>45204</v>
      </c>
      <c r="R1527" s="15"/>
    </row>
    <row r="1528" spans="14:18" x14ac:dyDescent="0.2">
      <c r="N1528" s="223">
        <f t="shared" si="133"/>
        <v>27</v>
      </c>
      <c r="O1528" s="224">
        <f t="shared" si="132"/>
        <v>1673</v>
      </c>
      <c r="P1528" s="228">
        <f t="shared" si="136"/>
        <v>45165</v>
      </c>
      <c r="Q1528" s="228">
        <f t="shared" si="136"/>
        <v>45205</v>
      </c>
      <c r="R1528" s="15"/>
    </row>
    <row r="1529" spans="14:18" x14ac:dyDescent="0.2">
      <c r="N1529" s="223">
        <f t="shared" si="133"/>
        <v>28</v>
      </c>
      <c r="O1529" s="224">
        <f t="shared" si="132"/>
        <v>1613</v>
      </c>
      <c r="P1529" s="228">
        <f t="shared" si="136"/>
        <v>45166</v>
      </c>
      <c r="Q1529" s="228">
        <f t="shared" si="136"/>
        <v>45206</v>
      </c>
      <c r="R1529" s="15"/>
    </row>
    <row r="1530" spans="14:18" x14ac:dyDescent="0.2">
      <c r="N1530" s="223">
        <f t="shared" si="133"/>
        <v>29</v>
      </c>
      <c r="O1530" s="224">
        <f t="shared" si="132"/>
        <v>1557</v>
      </c>
      <c r="P1530" s="228">
        <f t="shared" si="136"/>
        <v>45167</v>
      </c>
      <c r="Q1530" s="228">
        <f t="shared" si="136"/>
        <v>45207</v>
      </c>
      <c r="R1530" s="15"/>
    </row>
    <row r="1531" spans="14:18" x14ac:dyDescent="0.2">
      <c r="N1531" s="223">
        <f t="shared" si="133"/>
        <v>30</v>
      </c>
      <c r="O1531" s="224">
        <f t="shared" si="132"/>
        <v>1506</v>
      </c>
      <c r="P1531" s="228">
        <f t="shared" si="136"/>
        <v>45168</v>
      </c>
      <c r="Q1531" s="228">
        <f t="shared" si="136"/>
        <v>45208</v>
      </c>
      <c r="R1531" s="15"/>
    </row>
    <row r="1532" spans="14:18" x14ac:dyDescent="0.2">
      <c r="N1532" s="223">
        <f t="shared" si="133"/>
        <v>31</v>
      </c>
      <c r="O1532" s="224">
        <f t="shared" si="132"/>
        <v>1457</v>
      </c>
      <c r="P1532" s="228">
        <f t="shared" ref="P1532:Q1547" si="137">P1531+1</f>
        <v>45169</v>
      </c>
      <c r="Q1532" s="228">
        <f t="shared" si="137"/>
        <v>45209</v>
      </c>
      <c r="R1532" s="15"/>
    </row>
    <row r="1533" spans="14:18" x14ac:dyDescent="0.2">
      <c r="N1533" s="223">
        <f t="shared" si="133"/>
        <v>1</v>
      </c>
      <c r="O1533" s="224">
        <f t="shared" si="132"/>
        <v>45170</v>
      </c>
      <c r="P1533" s="228">
        <f t="shared" si="137"/>
        <v>45170</v>
      </c>
      <c r="Q1533" s="228">
        <f t="shared" si="137"/>
        <v>45210</v>
      </c>
      <c r="R1533" s="15"/>
    </row>
    <row r="1534" spans="14:18" x14ac:dyDescent="0.2">
      <c r="N1534" s="223">
        <f t="shared" si="133"/>
        <v>2</v>
      </c>
      <c r="O1534" s="224">
        <f t="shared" si="132"/>
        <v>22586</v>
      </c>
      <c r="P1534" s="228">
        <f t="shared" si="137"/>
        <v>45171</v>
      </c>
      <c r="Q1534" s="228">
        <f t="shared" si="137"/>
        <v>45211</v>
      </c>
      <c r="R1534" s="15"/>
    </row>
    <row r="1535" spans="14:18" x14ac:dyDescent="0.2">
      <c r="N1535" s="223">
        <f t="shared" si="133"/>
        <v>3</v>
      </c>
      <c r="O1535" s="224">
        <f t="shared" si="132"/>
        <v>15057</v>
      </c>
      <c r="P1535" s="228">
        <f t="shared" si="137"/>
        <v>45172</v>
      </c>
      <c r="Q1535" s="228">
        <f t="shared" si="137"/>
        <v>45212</v>
      </c>
      <c r="R1535" s="15"/>
    </row>
    <row r="1536" spans="14:18" x14ac:dyDescent="0.2">
      <c r="N1536" s="223">
        <f t="shared" si="133"/>
        <v>4</v>
      </c>
      <c r="O1536" s="224">
        <f t="shared" si="132"/>
        <v>11293</v>
      </c>
      <c r="P1536" s="228">
        <f t="shared" si="137"/>
        <v>45173</v>
      </c>
      <c r="Q1536" s="228">
        <f t="shared" si="137"/>
        <v>45213</v>
      </c>
      <c r="R1536" s="15"/>
    </row>
    <row r="1537" spans="14:18" x14ac:dyDescent="0.2">
      <c r="N1537" s="223">
        <f t="shared" si="133"/>
        <v>5</v>
      </c>
      <c r="O1537" s="224">
        <f t="shared" si="132"/>
        <v>9035</v>
      </c>
      <c r="P1537" s="228">
        <f t="shared" si="137"/>
        <v>45174</v>
      </c>
      <c r="Q1537" s="228">
        <f t="shared" si="137"/>
        <v>45214</v>
      </c>
      <c r="R1537" s="15"/>
    </row>
    <row r="1538" spans="14:18" x14ac:dyDescent="0.2">
      <c r="N1538" s="223">
        <f t="shared" si="133"/>
        <v>6</v>
      </c>
      <c r="O1538" s="224">
        <f t="shared" si="132"/>
        <v>7529</v>
      </c>
      <c r="P1538" s="228">
        <f t="shared" si="137"/>
        <v>45175</v>
      </c>
      <c r="Q1538" s="228">
        <f t="shared" si="137"/>
        <v>45215</v>
      </c>
      <c r="R1538" s="15"/>
    </row>
    <row r="1539" spans="14:18" x14ac:dyDescent="0.2">
      <c r="N1539" s="223">
        <f t="shared" si="133"/>
        <v>7</v>
      </c>
      <c r="O1539" s="224">
        <f t="shared" si="132"/>
        <v>6454</v>
      </c>
      <c r="P1539" s="228">
        <f t="shared" si="137"/>
        <v>45176</v>
      </c>
      <c r="Q1539" s="228">
        <f t="shared" si="137"/>
        <v>45216</v>
      </c>
      <c r="R1539" s="15"/>
    </row>
    <row r="1540" spans="14:18" x14ac:dyDescent="0.2">
      <c r="N1540" s="223">
        <f t="shared" si="133"/>
        <v>8</v>
      </c>
      <c r="O1540" s="224">
        <f t="shared" si="132"/>
        <v>5647</v>
      </c>
      <c r="P1540" s="228">
        <f t="shared" si="137"/>
        <v>45177</v>
      </c>
      <c r="Q1540" s="228">
        <f t="shared" si="137"/>
        <v>45217</v>
      </c>
      <c r="R1540" s="15"/>
    </row>
    <row r="1541" spans="14:18" x14ac:dyDescent="0.2">
      <c r="N1541" s="223">
        <f t="shared" si="133"/>
        <v>9</v>
      </c>
      <c r="O1541" s="224">
        <f t="shared" si="132"/>
        <v>5020</v>
      </c>
      <c r="P1541" s="228">
        <f t="shared" si="137"/>
        <v>45178</v>
      </c>
      <c r="Q1541" s="228">
        <f t="shared" si="137"/>
        <v>45218</v>
      </c>
      <c r="R1541" s="15"/>
    </row>
    <row r="1542" spans="14:18" x14ac:dyDescent="0.2">
      <c r="N1542" s="223">
        <f t="shared" si="133"/>
        <v>10</v>
      </c>
      <c r="O1542" s="224">
        <f t="shared" si="132"/>
        <v>4518</v>
      </c>
      <c r="P1542" s="228">
        <f t="shared" si="137"/>
        <v>45179</v>
      </c>
      <c r="Q1542" s="228">
        <f t="shared" si="137"/>
        <v>45219</v>
      </c>
      <c r="R1542" s="15"/>
    </row>
    <row r="1543" spans="14:18" x14ac:dyDescent="0.2">
      <c r="N1543" s="223">
        <f t="shared" si="133"/>
        <v>11</v>
      </c>
      <c r="O1543" s="224">
        <f t="shared" si="132"/>
        <v>4107</v>
      </c>
      <c r="P1543" s="228">
        <f t="shared" si="137"/>
        <v>45180</v>
      </c>
      <c r="Q1543" s="228">
        <f t="shared" si="137"/>
        <v>45220</v>
      </c>
      <c r="R1543" s="15"/>
    </row>
    <row r="1544" spans="14:18" x14ac:dyDescent="0.2">
      <c r="N1544" s="223">
        <f t="shared" si="133"/>
        <v>12</v>
      </c>
      <c r="O1544" s="224">
        <f t="shared" si="132"/>
        <v>3765</v>
      </c>
      <c r="P1544" s="228">
        <f t="shared" si="137"/>
        <v>45181</v>
      </c>
      <c r="Q1544" s="228">
        <f t="shared" si="137"/>
        <v>45221</v>
      </c>
      <c r="R1544" s="15"/>
    </row>
    <row r="1545" spans="14:18" x14ac:dyDescent="0.2">
      <c r="N1545" s="223">
        <f t="shared" si="133"/>
        <v>13</v>
      </c>
      <c r="O1545" s="224">
        <f t="shared" ref="O1545:O1608" si="138">ROUND(P1545/N1545,0)</f>
        <v>3476</v>
      </c>
      <c r="P1545" s="228">
        <f t="shared" si="137"/>
        <v>45182</v>
      </c>
      <c r="Q1545" s="228">
        <f t="shared" si="137"/>
        <v>45222</v>
      </c>
      <c r="R1545" s="15"/>
    </row>
    <row r="1546" spans="14:18" x14ac:dyDescent="0.2">
      <c r="N1546" s="223">
        <f t="shared" ref="N1546:N1609" si="139">DAY(P1546)</f>
        <v>14</v>
      </c>
      <c r="O1546" s="224">
        <f t="shared" si="138"/>
        <v>3227</v>
      </c>
      <c r="P1546" s="228">
        <f t="shared" si="137"/>
        <v>45183</v>
      </c>
      <c r="Q1546" s="228">
        <f t="shared" si="137"/>
        <v>45223</v>
      </c>
      <c r="R1546" s="15"/>
    </row>
    <row r="1547" spans="14:18" x14ac:dyDescent="0.2">
      <c r="N1547" s="223">
        <f t="shared" si="139"/>
        <v>15</v>
      </c>
      <c r="O1547" s="224">
        <f t="shared" si="138"/>
        <v>3012</v>
      </c>
      <c r="P1547" s="228">
        <f t="shared" si="137"/>
        <v>45184</v>
      </c>
      <c r="Q1547" s="228">
        <f t="shared" si="137"/>
        <v>45224</v>
      </c>
      <c r="R1547" s="15"/>
    </row>
    <row r="1548" spans="14:18" x14ac:dyDescent="0.2">
      <c r="N1548" s="223">
        <f t="shared" si="139"/>
        <v>16</v>
      </c>
      <c r="O1548" s="224">
        <f t="shared" si="138"/>
        <v>2824</v>
      </c>
      <c r="P1548" s="228">
        <f t="shared" ref="P1548:Q1563" si="140">P1547+1</f>
        <v>45185</v>
      </c>
      <c r="Q1548" s="228">
        <f t="shared" si="140"/>
        <v>45225</v>
      </c>
      <c r="R1548" s="15"/>
    </row>
    <row r="1549" spans="14:18" x14ac:dyDescent="0.2">
      <c r="N1549" s="223">
        <f t="shared" si="139"/>
        <v>17</v>
      </c>
      <c r="O1549" s="224">
        <f t="shared" si="138"/>
        <v>2658</v>
      </c>
      <c r="P1549" s="228">
        <f t="shared" si="140"/>
        <v>45186</v>
      </c>
      <c r="Q1549" s="228">
        <f t="shared" si="140"/>
        <v>45226</v>
      </c>
      <c r="R1549" s="15"/>
    </row>
    <row r="1550" spans="14:18" x14ac:dyDescent="0.2">
      <c r="N1550" s="223">
        <f t="shared" si="139"/>
        <v>18</v>
      </c>
      <c r="O1550" s="224">
        <f t="shared" si="138"/>
        <v>2510</v>
      </c>
      <c r="P1550" s="228">
        <f t="shared" si="140"/>
        <v>45187</v>
      </c>
      <c r="Q1550" s="228">
        <f t="shared" si="140"/>
        <v>45227</v>
      </c>
      <c r="R1550" s="15"/>
    </row>
    <row r="1551" spans="14:18" x14ac:dyDescent="0.2">
      <c r="N1551" s="223">
        <f t="shared" si="139"/>
        <v>19</v>
      </c>
      <c r="O1551" s="224">
        <f t="shared" si="138"/>
        <v>2378</v>
      </c>
      <c r="P1551" s="228">
        <f t="shared" si="140"/>
        <v>45188</v>
      </c>
      <c r="Q1551" s="228">
        <f t="shared" si="140"/>
        <v>45228</v>
      </c>
      <c r="R1551" s="15"/>
    </row>
    <row r="1552" spans="14:18" x14ac:dyDescent="0.2">
      <c r="N1552" s="223">
        <f t="shared" si="139"/>
        <v>20</v>
      </c>
      <c r="O1552" s="224">
        <f t="shared" si="138"/>
        <v>2259</v>
      </c>
      <c r="P1552" s="228">
        <f t="shared" si="140"/>
        <v>45189</v>
      </c>
      <c r="Q1552" s="228">
        <f t="shared" si="140"/>
        <v>45229</v>
      </c>
      <c r="R1552" s="15"/>
    </row>
    <row r="1553" spans="14:18" x14ac:dyDescent="0.2">
      <c r="N1553" s="223">
        <f t="shared" si="139"/>
        <v>21</v>
      </c>
      <c r="O1553" s="224">
        <f t="shared" si="138"/>
        <v>2152</v>
      </c>
      <c r="P1553" s="228">
        <f t="shared" si="140"/>
        <v>45190</v>
      </c>
      <c r="Q1553" s="228">
        <f t="shared" si="140"/>
        <v>45230</v>
      </c>
      <c r="R1553" s="15"/>
    </row>
    <row r="1554" spans="14:18" x14ac:dyDescent="0.2">
      <c r="N1554" s="223">
        <f t="shared" si="139"/>
        <v>22</v>
      </c>
      <c r="O1554" s="224">
        <f t="shared" si="138"/>
        <v>2054</v>
      </c>
      <c r="P1554" s="228">
        <f t="shared" si="140"/>
        <v>45191</v>
      </c>
      <c r="Q1554" s="228">
        <f t="shared" si="140"/>
        <v>45231</v>
      </c>
      <c r="R1554" s="15"/>
    </row>
    <row r="1555" spans="14:18" x14ac:dyDescent="0.2">
      <c r="N1555" s="223">
        <f t="shared" si="139"/>
        <v>23</v>
      </c>
      <c r="O1555" s="224">
        <f t="shared" si="138"/>
        <v>1965</v>
      </c>
      <c r="P1555" s="228">
        <f t="shared" si="140"/>
        <v>45192</v>
      </c>
      <c r="Q1555" s="228">
        <f t="shared" si="140"/>
        <v>45232</v>
      </c>
      <c r="R1555" s="15"/>
    </row>
    <row r="1556" spans="14:18" x14ac:dyDescent="0.2">
      <c r="N1556" s="223">
        <f t="shared" si="139"/>
        <v>24</v>
      </c>
      <c r="O1556" s="224">
        <f t="shared" si="138"/>
        <v>1883</v>
      </c>
      <c r="P1556" s="228">
        <f t="shared" si="140"/>
        <v>45193</v>
      </c>
      <c r="Q1556" s="228">
        <f t="shared" si="140"/>
        <v>45233</v>
      </c>
      <c r="R1556" s="15"/>
    </row>
    <row r="1557" spans="14:18" x14ac:dyDescent="0.2">
      <c r="N1557" s="223">
        <f t="shared" si="139"/>
        <v>25</v>
      </c>
      <c r="O1557" s="224">
        <f t="shared" si="138"/>
        <v>1808</v>
      </c>
      <c r="P1557" s="228">
        <f t="shared" si="140"/>
        <v>45194</v>
      </c>
      <c r="Q1557" s="228">
        <f t="shared" si="140"/>
        <v>45234</v>
      </c>
      <c r="R1557" s="15"/>
    </row>
    <row r="1558" spans="14:18" x14ac:dyDescent="0.2">
      <c r="N1558" s="223">
        <f t="shared" si="139"/>
        <v>26</v>
      </c>
      <c r="O1558" s="224">
        <f t="shared" si="138"/>
        <v>1738</v>
      </c>
      <c r="P1558" s="228">
        <f t="shared" si="140"/>
        <v>45195</v>
      </c>
      <c r="Q1558" s="228">
        <f t="shared" si="140"/>
        <v>45235</v>
      </c>
      <c r="R1558" s="15"/>
    </row>
    <row r="1559" spans="14:18" x14ac:dyDescent="0.2">
      <c r="N1559" s="223">
        <f t="shared" si="139"/>
        <v>27</v>
      </c>
      <c r="O1559" s="224">
        <f t="shared" si="138"/>
        <v>1674</v>
      </c>
      <c r="P1559" s="228">
        <f t="shared" si="140"/>
        <v>45196</v>
      </c>
      <c r="Q1559" s="228">
        <f t="shared" si="140"/>
        <v>45236</v>
      </c>
      <c r="R1559" s="15"/>
    </row>
    <row r="1560" spans="14:18" x14ac:dyDescent="0.2">
      <c r="N1560" s="223">
        <f t="shared" si="139"/>
        <v>28</v>
      </c>
      <c r="O1560" s="224">
        <f t="shared" si="138"/>
        <v>1614</v>
      </c>
      <c r="P1560" s="228">
        <f t="shared" si="140"/>
        <v>45197</v>
      </c>
      <c r="Q1560" s="228">
        <f t="shared" si="140"/>
        <v>45237</v>
      </c>
      <c r="R1560" s="15"/>
    </row>
    <row r="1561" spans="14:18" x14ac:dyDescent="0.2">
      <c r="N1561" s="223">
        <f t="shared" si="139"/>
        <v>29</v>
      </c>
      <c r="O1561" s="224">
        <f t="shared" si="138"/>
        <v>1559</v>
      </c>
      <c r="P1561" s="228">
        <f t="shared" si="140"/>
        <v>45198</v>
      </c>
      <c r="Q1561" s="228">
        <f t="shared" si="140"/>
        <v>45238</v>
      </c>
      <c r="R1561" s="15"/>
    </row>
    <row r="1562" spans="14:18" x14ac:dyDescent="0.2">
      <c r="N1562" s="223">
        <f t="shared" si="139"/>
        <v>30</v>
      </c>
      <c r="O1562" s="224">
        <f t="shared" si="138"/>
        <v>1507</v>
      </c>
      <c r="P1562" s="228">
        <f t="shared" si="140"/>
        <v>45199</v>
      </c>
      <c r="Q1562" s="228">
        <f t="shared" si="140"/>
        <v>45239</v>
      </c>
      <c r="R1562" s="15"/>
    </row>
    <row r="1563" spans="14:18" x14ac:dyDescent="0.2">
      <c r="N1563" s="223">
        <f t="shared" si="139"/>
        <v>1</v>
      </c>
      <c r="O1563" s="224">
        <f t="shared" si="138"/>
        <v>45200</v>
      </c>
      <c r="P1563" s="228">
        <f t="shared" si="140"/>
        <v>45200</v>
      </c>
      <c r="Q1563" s="228">
        <f t="shared" si="140"/>
        <v>45240</v>
      </c>
      <c r="R1563" s="15"/>
    </row>
    <row r="1564" spans="14:18" x14ac:dyDescent="0.2">
      <c r="N1564" s="223">
        <f t="shared" si="139"/>
        <v>2</v>
      </c>
      <c r="O1564" s="224">
        <f t="shared" si="138"/>
        <v>22601</v>
      </c>
      <c r="P1564" s="228">
        <f t="shared" ref="P1564:Q1579" si="141">P1563+1</f>
        <v>45201</v>
      </c>
      <c r="Q1564" s="228">
        <f t="shared" si="141"/>
        <v>45241</v>
      </c>
      <c r="R1564" s="15"/>
    </row>
    <row r="1565" spans="14:18" x14ac:dyDescent="0.2">
      <c r="N1565" s="223">
        <f t="shared" si="139"/>
        <v>3</v>
      </c>
      <c r="O1565" s="224">
        <f t="shared" si="138"/>
        <v>15067</v>
      </c>
      <c r="P1565" s="228">
        <f t="shared" si="141"/>
        <v>45202</v>
      </c>
      <c r="Q1565" s="228">
        <f t="shared" si="141"/>
        <v>45242</v>
      </c>
      <c r="R1565" s="15"/>
    </row>
    <row r="1566" spans="14:18" x14ac:dyDescent="0.2">
      <c r="N1566" s="223">
        <f t="shared" si="139"/>
        <v>4</v>
      </c>
      <c r="O1566" s="224">
        <f t="shared" si="138"/>
        <v>11301</v>
      </c>
      <c r="P1566" s="228">
        <f t="shared" si="141"/>
        <v>45203</v>
      </c>
      <c r="Q1566" s="228">
        <f t="shared" si="141"/>
        <v>45243</v>
      </c>
      <c r="R1566" s="15"/>
    </row>
    <row r="1567" spans="14:18" x14ac:dyDescent="0.2">
      <c r="N1567" s="223">
        <f t="shared" si="139"/>
        <v>5</v>
      </c>
      <c r="O1567" s="224">
        <f t="shared" si="138"/>
        <v>9041</v>
      </c>
      <c r="P1567" s="228">
        <f t="shared" si="141"/>
        <v>45204</v>
      </c>
      <c r="Q1567" s="228">
        <f t="shared" si="141"/>
        <v>45244</v>
      </c>
      <c r="R1567" s="15"/>
    </row>
    <row r="1568" spans="14:18" x14ac:dyDescent="0.2">
      <c r="N1568" s="223">
        <f t="shared" si="139"/>
        <v>6</v>
      </c>
      <c r="O1568" s="224">
        <f t="shared" si="138"/>
        <v>7534</v>
      </c>
      <c r="P1568" s="228">
        <f t="shared" si="141"/>
        <v>45205</v>
      </c>
      <c r="Q1568" s="228">
        <f t="shared" si="141"/>
        <v>45245</v>
      </c>
      <c r="R1568" s="15"/>
    </row>
    <row r="1569" spans="14:18" x14ac:dyDescent="0.2">
      <c r="N1569" s="223">
        <f t="shared" si="139"/>
        <v>7</v>
      </c>
      <c r="O1569" s="224">
        <f t="shared" si="138"/>
        <v>6458</v>
      </c>
      <c r="P1569" s="228">
        <f t="shared" si="141"/>
        <v>45206</v>
      </c>
      <c r="Q1569" s="228">
        <f t="shared" si="141"/>
        <v>45246</v>
      </c>
      <c r="R1569" s="15"/>
    </row>
    <row r="1570" spans="14:18" x14ac:dyDescent="0.2">
      <c r="N1570" s="223">
        <f t="shared" si="139"/>
        <v>8</v>
      </c>
      <c r="O1570" s="224">
        <f t="shared" si="138"/>
        <v>5651</v>
      </c>
      <c r="P1570" s="228">
        <f t="shared" si="141"/>
        <v>45207</v>
      </c>
      <c r="Q1570" s="228">
        <f t="shared" si="141"/>
        <v>45247</v>
      </c>
      <c r="R1570" s="15"/>
    </row>
    <row r="1571" spans="14:18" x14ac:dyDescent="0.2">
      <c r="N1571" s="223">
        <f t="shared" si="139"/>
        <v>9</v>
      </c>
      <c r="O1571" s="224">
        <f t="shared" si="138"/>
        <v>5023</v>
      </c>
      <c r="P1571" s="228">
        <f t="shared" si="141"/>
        <v>45208</v>
      </c>
      <c r="Q1571" s="228">
        <f t="shared" si="141"/>
        <v>45248</v>
      </c>
      <c r="R1571" s="15"/>
    </row>
    <row r="1572" spans="14:18" x14ac:dyDescent="0.2">
      <c r="N1572" s="223">
        <f t="shared" si="139"/>
        <v>10</v>
      </c>
      <c r="O1572" s="224">
        <f t="shared" si="138"/>
        <v>4521</v>
      </c>
      <c r="P1572" s="228">
        <f t="shared" si="141"/>
        <v>45209</v>
      </c>
      <c r="Q1572" s="228">
        <f t="shared" si="141"/>
        <v>45249</v>
      </c>
      <c r="R1572" s="15"/>
    </row>
    <row r="1573" spans="14:18" x14ac:dyDescent="0.2">
      <c r="N1573" s="223">
        <f t="shared" si="139"/>
        <v>11</v>
      </c>
      <c r="O1573" s="224">
        <f t="shared" si="138"/>
        <v>4110</v>
      </c>
      <c r="P1573" s="228">
        <f t="shared" si="141"/>
        <v>45210</v>
      </c>
      <c r="Q1573" s="228">
        <f t="shared" si="141"/>
        <v>45250</v>
      </c>
      <c r="R1573" s="15"/>
    </row>
    <row r="1574" spans="14:18" x14ac:dyDescent="0.2">
      <c r="N1574" s="223">
        <f t="shared" si="139"/>
        <v>12</v>
      </c>
      <c r="O1574" s="224">
        <f t="shared" si="138"/>
        <v>3768</v>
      </c>
      <c r="P1574" s="228">
        <f t="shared" si="141"/>
        <v>45211</v>
      </c>
      <c r="Q1574" s="228">
        <f t="shared" si="141"/>
        <v>45251</v>
      </c>
      <c r="R1574" s="15"/>
    </row>
    <row r="1575" spans="14:18" x14ac:dyDescent="0.2">
      <c r="N1575" s="223">
        <f t="shared" si="139"/>
        <v>13</v>
      </c>
      <c r="O1575" s="224">
        <f t="shared" si="138"/>
        <v>3478</v>
      </c>
      <c r="P1575" s="228">
        <f t="shared" si="141"/>
        <v>45212</v>
      </c>
      <c r="Q1575" s="228">
        <f t="shared" si="141"/>
        <v>45252</v>
      </c>
      <c r="R1575" s="15"/>
    </row>
    <row r="1576" spans="14:18" x14ac:dyDescent="0.2">
      <c r="N1576" s="223">
        <f t="shared" si="139"/>
        <v>14</v>
      </c>
      <c r="O1576" s="224">
        <f t="shared" si="138"/>
        <v>3230</v>
      </c>
      <c r="P1576" s="228">
        <f t="shared" si="141"/>
        <v>45213</v>
      </c>
      <c r="Q1576" s="228">
        <f t="shared" si="141"/>
        <v>45253</v>
      </c>
      <c r="R1576" s="15"/>
    </row>
    <row r="1577" spans="14:18" x14ac:dyDescent="0.2">
      <c r="N1577" s="223">
        <f t="shared" si="139"/>
        <v>15</v>
      </c>
      <c r="O1577" s="224">
        <f t="shared" si="138"/>
        <v>3014</v>
      </c>
      <c r="P1577" s="228">
        <f t="shared" si="141"/>
        <v>45214</v>
      </c>
      <c r="Q1577" s="228">
        <f t="shared" si="141"/>
        <v>45254</v>
      </c>
      <c r="R1577" s="15"/>
    </row>
    <row r="1578" spans="14:18" x14ac:dyDescent="0.2">
      <c r="N1578" s="223">
        <f t="shared" si="139"/>
        <v>16</v>
      </c>
      <c r="O1578" s="224">
        <f t="shared" si="138"/>
        <v>2826</v>
      </c>
      <c r="P1578" s="228">
        <f t="shared" si="141"/>
        <v>45215</v>
      </c>
      <c r="Q1578" s="228">
        <f t="shared" si="141"/>
        <v>45255</v>
      </c>
      <c r="R1578" s="15"/>
    </row>
    <row r="1579" spans="14:18" x14ac:dyDescent="0.2">
      <c r="N1579" s="223">
        <f t="shared" si="139"/>
        <v>17</v>
      </c>
      <c r="O1579" s="224">
        <f t="shared" si="138"/>
        <v>2660</v>
      </c>
      <c r="P1579" s="228">
        <f t="shared" si="141"/>
        <v>45216</v>
      </c>
      <c r="Q1579" s="228">
        <f t="shared" si="141"/>
        <v>45256</v>
      </c>
      <c r="R1579" s="15"/>
    </row>
    <row r="1580" spans="14:18" x14ac:dyDescent="0.2">
      <c r="N1580" s="223">
        <f t="shared" si="139"/>
        <v>18</v>
      </c>
      <c r="O1580" s="224">
        <f t="shared" si="138"/>
        <v>2512</v>
      </c>
      <c r="P1580" s="228">
        <f t="shared" ref="P1580:Q1595" si="142">P1579+1</f>
        <v>45217</v>
      </c>
      <c r="Q1580" s="228">
        <f t="shared" si="142"/>
        <v>45257</v>
      </c>
      <c r="R1580" s="15"/>
    </row>
    <row r="1581" spans="14:18" x14ac:dyDescent="0.2">
      <c r="N1581" s="223">
        <f t="shared" si="139"/>
        <v>19</v>
      </c>
      <c r="O1581" s="224">
        <f t="shared" si="138"/>
        <v>2380</v>
      </c>
      <c r="P1581" s="228">
        <f t="shared" si="142"/>
        <v>45218</v>
      </c>
      <c r="Q1581" s="228">
        <f t="shared" si="142"/>
        <v>45258</v>
      </c>
      <c r="R1581" s="15"/>
    </row>
    <row r="1582" spans="14:18" x14ac:dyDescent="0.2">
      <c r="N1582" s="223">
        <f t="shared" si="139"/>
        <v>20</v>
      </c>
      <c r="O1582" s="224">
        <f t="shared" si="138"/>
        <v>2261</v>
      </c>
      <c r="P1582" s="228">
        <f t="shared" si="142"/>
        <v>45219</v>
      </c>
      <c r="Q1582" s="228">
        <f t="shared" si="142"/>
        <v>45259</v>
      </c>
      <c r="R1582" s="15"/>
    </row>
    <row r="1583" spans="14:18" x14ac:dyDescent="0.2">
      <c r="N1583" s="223">
        <f t="shared" si="139"/>
        <v>21</v>
      </c>
      <c r="O1583" s="224">
        <f t="shared" si="138"/>
        <v>2153</v>
      </c>
      <c r="P1583" s="228">
        <f t="shared" si="142"/>
        <v>45220</v>
      </c>
      <c r="Q1583" s="228">
        <f t="shared" si="142"/>
        <v>45260</v>
      </c>
      <c r="R1583" s="15"/>
    </row>
    <row r="1584" spans="14:18" x14ac:dyDescent="0.2">
      <c r="N1584" s="223">
        <f t="shared" si="139"/>
        <v>22</v>
      </c>
      <c r="O1584" s="224">
        <f t="shared" si="138"/>
        <v>2056</v>
      </c>
      <c r="P1584" s="228">
        <f t="shared" si="142"/>
        <v>45221</v>
      </c>
      <c r="Q1584" s="228">
        <f t="shared" si="142"/>
        <v>45261</v>
      </c>
      <c r="R1584" s="15"/>
    </row>
    <row r="1585" spans="14:18" x14ac:dyDescent="0.2">
      <c r="N1585" s="223">
        <f t="shared" si="139"/>
        <v>23</v>
      </c>
      <c r="O1585" s="224">
        <f t="shared" si="138"/>
        <v>1966</v>
      </c>
      <c r="P1585" s="228">
        <f t="shared" si="142"/>
        <v>45222</v>
      </c>
      <c r="Q1585" s="228">
        <f t="shared" si="142"/>
        <v>45262</v>
      </c>
      <c r="R1585" s="15"/>
    </row>
    <row r="1586" spans="14:18" x14ac:dyDescent="0.2">
      <c r="N1586" s="223">
        <f t="shared" si="139"/>
        <v>24</v>
      </c>
      <c r="O1586" s="224">
        <f t="shared" si="138"/>
        <v>1884</v>
      </c>
      <c r="P1586" s="228">
        <f t="shared" si="142"/>
        <v>45223</v>
      </c>
      <c r="Q1586" s="228">
        <f t="shared" si="142"/>
        <v>45263</v>
      </c>
      <c r="R1586" s="15"/>
    </row>
    <row r="1587" spans="14:18" x14ac:dyDescent="0.2">
      <c r="N1587" s="223">
        <f t="shared" si="139"/>
        <v>25</v>
      </c>
      <c r="O1587" s="224">
        <f t="shared" si="138"/>
        <v>1809</v>
      </c>
      <c r="P1587" s="228">
        <f t="shared" si="142"/>
        <v>45224</v>
      </c>
      <c r="Q1587" s="228">
        <f t="shared" si="142"/>
        <v>45264</v>
      </c>
      <c r="R1587" s="15"/>
    </row>
    <row r="1588" spans="14:18" x14ac:dyDescent="0.2">
      <c r="N1588" s="223">
        <f t="shared" si="139"/>
        <v>26</v>
      </c>
      <c r="O1588" s="224">
        <f t="shared" si="138"/>
        <v>1739</v>
      </c>
      <c r="P1588" s="228">
        <f t="shared" si="142"/>
        <v>45225</v>
      </c>
      <c r="Q1588" s="228">
        <f t="shared" si="142"/>
        <v>45265</v>
      </c>
      <c r="R1588" s="15"/>
    </row>
    <row r="1589" spans="14:18" x14ac:dyDescent="0.2">
      <c r="N1589" s="223">
        <f t="shared" si="139"/>
        <v>27</v>
      </c>
      <c r="O1589" s="224">
        <f t="shared" si="138"/>
        <v>1675</v>
      </c>
      <c r="P1589" s="228">
        <f t="shared" si="142"/>
        <v>45226</v>
      </c>
      <c r="Q1589" s="228">
        <f t="shared" si="142"/>
        <v>45266</v>
      </c>
      <c r="R1589" s="15"/>
    </row>
    <row r="1590" spans="14:18" x14ac:dyDescent="0.2">
      <c r="N1590" s="223">
        <f t="shared" si="139"/>
        <v>28</v>
      </c>
      <c r="O1590" s="224">
        <f t="shared" si="138"/>
        <v>1615</v>
      </c>
      <c r="P1590" s="228">
        <f t="shared" si="142"/>
        <v>45227</v>
      </c>
      <c r="Q1590" s="228">
        <f t="shared" si="142"/>
        <v>45267</v>
      </c>
      <c r="R1590" s="15"/>
    </row>
    <row r="1591" spans="14:18" x14ac:dyDescent="0.2">
      <c r="N1591" s="223">
        <f t="shared" si="139"/>
        <v>29</v>
      </c>
      <c r="O1591" s="224">
        <f t="shared" si="138"/>
        <v>1560</v>
      </c>
      <c r="P1591" s="228">
        <f t="shared" si="142"/>
        <v>45228</v>
      </c>
      <c r="Q1591" s="228">
        <f t="shared" si="142"/>
        <v>45268</v>
      </c>
      <c r="R1591" s="15"/>
    </row>
    <row r="1592" spans="14:18" x14ac:dyDescent="0.2">
      <c r="N1592" s="223">
        <f t="shared" si="139"/>
        <v>30</v>
      </c>
      <c r="O1592" s="224">
        <f t="shared" si="138"/>
        <v>1508</v>
      </c>
      <c r="P1592" s="228">
        <f t="shared" si="142"/>
        <v>45229</v>
      </c>
      <c r="Q1592" s="228">
        <f t="shared" si="142"/>
        <v>45269</v>
      </c>
      <c r="R1592" s="15"/>
    </row>
    <row r="1593" spans="14:18" x14ac:dyDescent="0.2">
      <c r="N1593" s="223">
        <f t="shared" si="139"/>
        <v>31</v>
      </c>
      <c r="O1593" s="224">
        <f t="shared" si="138"/>
        <v>1459</v>
      </c>
      <c r="P1593" s="228">
        <f t="shared" si="142"/>
        <v>45230</v>
      </c>
      <c r="Q1593" s="228">
        <f t="shared" si="142"/>
        <v>45270</v>
      </c>
      <c r="R1593" s="15"/>
    </row>
    <row r="1594" spans="14:18" x14ac:dyDescent="0.2">
      <c r="N1594" s="223">
        <f t="shared" si="139"/>
        <v>1</v>
      </c>
      <c r="O1594" s="224">
        <f t="shared" si="138"/>
        <v>45231</v>
      </c>
      <c r="P1594" s="228">
        <f t="shared" si="142"/>
        <v>45231</v>
      </c>
      <c r="Q1594" s="228">
        <f t="shared" si="142"/>
        <v>45271</v>
      </c>
      <c r="R1594" s="15"/>
    </row>
    <row r="1595" spans="14:18" x14ac:dyDescent="0.2">
      <c r="N1595" s="223">
        <f t="shared" si="139"/>
        <v>2</v>
      </c>
      <c r="O1595" s="224">
        <f t="shared" si="138"/>
        <v>22616</v>
      </c>
      <c r="P1595" s="228">
        <f t="shared" si="142"/>
        <v>45232</v>
      </c>
      <c r="Q1595" s="228">
        <f t="shared" si="142"/>
        <v>45272</v>
      </c>
      <c r="R1595" s="15"/>
    </row>
    <row r="1596" spans="14:18" x14ac:dyDescent="0.2">
      <c r="N1596" s="223">
        <f t="shared" si="139"/>
        <v>3</v>
      </c>
      <c r="O1596" s="224">
        <f t="shared" si="138"/>
        <v>15078</v>
      </c>
      <c r="P1596" s="228">
        <f t="shared" ref="P1596:Q1611" si="143">P1595+1</f>
        <v>45233</v>
      </c>
      <c r="Q1596" s="228">
        <f t="shared" si="143"/>
        <v>45273</v>
      </c>
      <c r="R1596" s="15"/>
    </row>
    <row r="1597" spans="14:18" x14ac:dyDescent="0.2">
      <c r="N1597" s="223">
        <f t="shared" si="139"/>
        <v>4</v>
      </c>
      <c r="O1597" s="224">
        <f t="shared" si="138"/>
        <v>11309</v>
      </c>
      <c r="P1597" s="228">
        <f t="shared" si="143"/>
        <v>45234</v>
      </c>
      <c r="Q1597" s="228">
        <f t="shared" si="143"/>
        <v>45274</v>
      </c>
      <c r="R1597" s="15"/>
    </row>
    <row r="1598" spans="14:18" x14ac:dyDescent="0.2">
      <c r="N1598" s="223">
        <f t="shared" si="139"/>
        <v>5</v>
      </c>
      <c r="O1598" s="224">
        <f t="shared" si="138"/>
        <v>9047</v>
      </c>
      <c r="P1598" s="228">
        <f t="shared" si="143"/>
        <v>45235</v>
      </c>
      <c r="Q1598" s="228">
        <f t="shared" si="143"/>
        <v>45275</v>
      </c>
      <c r="R1598" s="15"/>
    </row>
    <row r="1599" spans="14:18" x14ac:dyDescent="0.2">
      <c r="N1599" s="223">
        <f t="shared" si="139"/>
        <v>6</v>
      </c>
      <c r="O1599" s="224">
        <f t="shared" si="138"/>
        <v>7539</v>
      </c>
      <c r="P1599" s="228">
        <f t="shared" si="143"/>
        <v>45236</v>
      </c>
      <c r="Q1599" s="228">
        <f t="shared" si="143"/>
        <v>45276</v>
      </c>
      <c r="R1599" s="15"/>
    </row>
    <row r="1600" spans="14:18" x14ac:dyDescent="0.2">
      <c r="N1600" s="223">
        <f t="shared" si="139"/>
        <v>7</v>
      </c>
      <c r="O1600" s="224">
        <f t="shared" si="138"/>
        <v>6462</v>
      </c>
      <c r="P1600" s="228">
        <f t="shared" si="143"/>
        <v>45237</v>
      </c>
      <c r="Q1600" s="228">
        <f t="shared" si="143"/>
        <v>45277</v>
      </c>
      <c r="R1600" s="15"/>
    </row>
    <row r="1601" spans="14:18" x14ac:dyDescent="0.2">
      <c r="N1601" s="223">
        <f t="shared" si="139"/>
        <v>8</v>
      </c>
      <c r="O1601" s="224">
        <f t="shared" si="138"/>
        <v>5655</v>
      </c>
      <c r="P1601" s="228">
        <f t="shared" si="143"/>
        <v>45238</v>
      </c>
      <c r="Q1601" s="228">
        <f t="shared" si="143"/>
        <v>45278</v>
      </c>
      <c r="R1601" s="15"/>
    </row>
    <row r="1602" spans="14:18" x14ac:dyDescent="0.2">
      <c r="N1602" s="223">
        <f t="shared" si="139"/>
        <v>9</v>
      </c>
      <c r="O1602" s="224">
        <f t="shared" si="138"/>
        <v>5027</v>
      </c>
      <c r="P1602" s="228">
        <f t="shared" si="143"/>
        <v>45239</v>
      </c>
      <c r="Q1602" s="228">
        <f t="shared" si="143"/>
        <v>45279</v>
      </c>
      <c r="R1602" s="15"/>
    </row>
    <row r="1603" spans="14:18" x14ac:dyDescent="0.2">
      <c r="N1603" s="223">
        <f t="shared" si="139"/>
        <v>10</v>
      </c>
      <c r="O1603" s="224">
        <f t="shared" si="138"/>
        <v>4524</v>
      </c>
      <c r="P1603" s="228">
        <f t="shared" si="143"/>
        <v>45240</v>
      </c>
      <c r="Q1603" s="228">
        <f t="shared" si="143"/>
        <v>45280</v>
      </c>
      <c r="R1603" s="15"/>
    </row>
    <row r="1604" spans="14:18" x14ac:dyDescent="0.2">
      <c r="N1604" s="223">
        <f t="shared" si="139"/>
        <v>11</v>
      </c>
      <c r="O1604" s="224">
        <f t="shared" si="138"/>
        <v>4113</v>
      </c>
      <c r="P1604" s="228">
        <f t="shared" si="143"/>
        <v>45241</v>
      </c>
      <c r="Q1604" s="228">
        <f t="shared" si="143"/>
        <v>45281</v>
      </c>
      <c r="R1604" s="15"/>
    </row>
    <row r="1605" spans="14:18" x14ac:dyDescent="0.2">
      <c r="N1605" s="223">
        <f t="shared" si="139"/>
        <v>12</v>
      </c>
      <c r="O1605" s="224">
        <f t="shared" si="138"/>
        <v>3770</v>
      </c>
      <c r="P1605" s="228">
        <f t="shared" si="143"/>
        <v>45242</v>
      </c>
      <c r="Q1605" s="228">
        <f t="shared" si="143"/>
        <v>45282</v>
      </c>
      <c r="R1605" s="15"/>
    </row>
    <row r="1606" spans="14:18" x14ac:dyDescent="0.2">
      <c r="N1606" s="223">
        <f t="shared" si="139"/>
        <v>13</v>
      </c>
      <c r="O1606" s="224">
        <f t="shared" si="138"/>
        <v>3480</v>
      </c>
      <c r="P1606" s="228">
        <f t="shared" si="143"/>
        <v>45243</v>
      </c>
      <c r="Q1606" s="228">
        <f t="shared" si="143"/>
        <v>45283</v>
      </c>
      <c r="R1606" s="15"/>
    </row>
    <row r="1607" spans="14:18" x14ac:dyDescent="0.2">
      <c r="N1607" s="223">
        <f t="shared" si="139"/>
        <v>14</v>
      </c>
      <c r="O1607" s="224">
        <f t="shared" si="138"/>
        <v>3232</v>
      </c>
      <c r="P1607" s="228">
        <f t="shared" si="143"/>
        <v>45244</v>
      </c>
      <c r="Q1607" s="228">
        <f t="shared" si="143"/>
        <v>45284</v>
      </c>
      <c r="R1607" s="15"/>
    </row>
    <row r="1608" spans="14:18" x14ac:dyDescent="0.2">
      <c r="N1608" s="223">
        <f t="shared" si="139"/>
        <v>15</v>
      </c>
      <c r="O1608" s="224">
        <f t="shared" si="138"/>
        <v>3016</v>
      </c>
      <c r="P1608" s="228">
        <f t="shared" si="143"/>
        <v>45245</v>
      </c>
      <c r="Q1608" s="228">
        <f t="shared" si="143"/>
        <v>45285</v>
      </c>
      <c r="R1608" s="15"/>
    </row>
    <row r="1609" spans="14:18" x14ac:dyDescent="0.2">
      <c r="N1609" s="223">
        <f t="shared" si="139"/>
        <v>16</v>
      </c>
      <c r="O1609" s="224">
        <f t="shared" ref="O1609:O1672" si="144">ROUND(P1609/N1609,0)</f>
        <v>2828</v>
      </c>
      <c r="P1609" s="228">
        <f t="shared" si="143"/>
        <v>45246</v>
      </c>
      <c r="Q1609" s="228">
        <f t="shared" si="143"/>
        <v>45286</v>
      </c>
      <c r="R1609" s="15"/>
    </row>
    <row r="1610" spans="14:18" x14ac:dyDescent="0.2">
      <c r="N1610" s="223">
        <f t="shared" ref="N1610:N1673" si="145">DAY(P1610)</f>
        <v>17</v>
      </c>
      <c r="O1610" s="224">
        <f t="shared" si="144"/>
        <v>2662</v>
      </c>
      <c r="P1610" s="228">
        <f t="shared" si="143"/>
        <v>45247</v>
      </c>
      <c r="Q1610" s="228">
        <f t="shared" si="143"/>
        <v>45287</v>
      </c>
      <c r="R1610" s="15"/>
    </row>
    <row r="1611" spans="14:18" x14ac:dyDescent="0.2">
      <c r="N1611" s="223">
        <f t="shared" si="145"/>
        <v>18</v>
      </c>
      <c r="O1611" s="224">
        <f t="shared" si="144"/>
        <v>2514</v>
      </c>
      <c r="P1611" s="228">
        <f t="shared" si="143"/>
        <v>45248</v>
      </c>
      <c r="Q1611" s="228">
        <f t="shared" si="143"/>
        <v>45288</v>
      </c>
      <c r="R1611" s="15"/>
    </row>
    <row r="1612" spans="14:18" x14ac:dyDescent="0.2">
      <c r="N1612" s="223">
        <f t="shared" si="145"/>
        <v>19</v>
      </c>
      <c r="O1612" s="224">
        <f t="shared" si="144"/>
        <v>2382</v>
      </c>
      <c r="P1612" s="228">
        <f t="shared" ref="P1612:Q1627" si="146">P1611+1</f>
        <v>45249</v>
      </c>
      <c r="Q1612" s="228">
        <f t="shared" si="146"/>
        <v>45289</v>
      </c>
      <c r="R1612" s="15"/>
    </row>
    <row r="1613" spans="14:18" x14ac:dyDescent="0.2">
      <c r="N1613" s="223">
        <f t="shared" si="145"/>
        <v>20</v>
      </c>
      <c r="O1613" s="224">
        <f t="shared" si="144"/>
        <v>2263</v>
      </c>
      <c r="P1613" s="228">
        <f t="shared" si="146"/>
        <v>45250</v>
      </c>
      <c r="Q1613" s="228">
        <f t="shared" si="146"/>
        <v>45290</v>
      </c>
      <c r="R1613" s="15"/>
    </row>
    <row r="1614" spans="14:18" x14ac:dyDescent="0.2">
      <c r="N1614" s="223">
        <f t="shared" si="145"/>
        <v>21</v>
      </c>
      <c r="O1614" s="224">
        <f t="shared" si="144"/>
        <v>2155</v>
      </c>
      <c r="P1614" s="228">
        <f t="shared" si="146"/>
        <v>45251</v>
      </c>
      <c r="Q1614" s="228">
        <f t="shared" si="146"/>
        <v>45291</v>
      </c>
      <c r="R1614" s="15"/>
    </row>
    <row r="1615" spans="14:18" x14ac:dyDescent="0.2">
      <c r="N1615" s="223">
        <f t="shared" si="145"/>
        <v>22</v>
      </c>
      <c r="O1615" s="224">
        <f t="shared" si="144"/>
        <v>2057</v>
      </c>
      <c r="P1615" s="228">
        <f t="shared" si="146"/>
        <v>45252</v>
      </c>
      <c r="Q1615" s="228">
        <f t="shared" si="146"/>
        <v>45292</v>
      </c>
      <c r="R1615" s="15"/>
    </row>
    <row r="1616" spans="14:18" x14ac:dyDescent="0.2">
      <c r="N1616" s="223">
        <f t="shared" si="145"/>
        <v>23</v>
      </c>
      <c r="O1616" s="224">
        <f t="shared" si="144"/>
        <v>1968</v>
      </c>
      <c r="P1616" s="228">
        <f t="shared" si="146"/>
        <v>45253</v>
      </c>
      <c r="Q1616" s="228">
        <f t="shared" si="146"/>
        <v>45293</v>
      </c>
      <c r="R1616" s="15"/>
    </row>
    <row r="1617" spans="14:18" x14ac:dyDescent="0.2">
      <c r="N1617" s="223">
        <f t="shared" si="145"/>
        <v>24</v>
      </c>
      <c r="O1617" s="224">
        <f t="shared" si="144"/>
        <v>1886</v>
      </c>
      <c r="P1617" s="228">
        <f t="shared" si="146"/>
        <v>45254</v>
      </c>
      <c r="Q1617" s="228">
        <f t="shared" si="146"/>
        <v>45294</v>
      </c>
      <c r="R1617" s="15"/>
    </row>
    <row r="1618" spans="14:18" x14ac:dyDescent="0.2">
      <c r="N1618" s="223">
        <f t="shared" si="145"/>
        <v>25</v>
      </c>
      <c r="O1618" s="224">
        <f t="shared" si="144"/>
        <v>1810</v>
      </c>
      <c r="P1618" s="228">
        <f t="shared" si="146"/>
        <v>45255</v>
      </c>
      <c r="Q1618" s="228">
        <f t="shared" si="146"/>
        <v>45295</v>
      </c>
      <c r="R1618" s="15"/>
    </row>
    <row r="1619" spans="14:18" x14ac:dyDescent="0.2">
      <c r="N1619" s="223">
        <f t="shared" si="145"/>
        <v>26</v>
      </c>
      <c r="O1619" s="224">
        <f t="shared" si="144"/>
        <v>1741</v>
      </c>
      <c r="P1619" s="228">
        <f t="shared" si="146"/>
        <v>45256</v>
      </c>
      <c r="Q1619" s="228">
        <f t="shared" si="146"/>
        <v>45296</v>
      </c>
      <c r="R1619" s="15"/>
    </row>
    <row r="1620" spans="14:18" x14ac:dyDescent="0.2">
      <c r="N1620" s="223">
        <f t="shared" si="145"/>
        <v>27</v>
      </c>
      <c r="O1620" s="224">
        <f t="shared" si="144"/>
        <v>1676</v>
      </c>
      <c r="P1620" s="228">
        <f t="shared" si="146"/>
        <v>45257</v>
      </c>
      <c r="Q1620" s="228">
        <f t="shared" si="146"/>
        <v>45297</v>
      </c>
      <c r="R1620" s="15"/>
    </row>
    <row r="1621" spans="14:18" x14ac:dyDescent="0.2">
      <c r="N1621" s="223">
        <f t="shared" si="145"/>
        <v>28</v>
      </c>
      <c r="O1621" s="224">
        <f t="shared" si="144"/>
        <v>1616</v>
      </c>
      <c r="P1621" s="228">
        <f t="shared" si="146"/>
        <v>45258</v>
      </c>
      <c r="Q1621" s="228">
        <f t="shared" si="146"/>
        <v>45298</v>
      </c>
      <c r="R1621" s="15"/>
    </row>
    <row r="1622" spans="14:18" x14ac:dyDescent="0.2">
      <c r="N1622" s="223">
        <f t="shared" si="145"/>
        <v>29</v>
      </c>
      <c r="O1622" s="224">
        <f t="shared" si="144"/>
        <v>1561</v>
      </c>
      <c r="P1622" s="228">
        <f t="shared" si="146"/>
        <v>45259</v>
      </c>
      <c r="Q1622" s="228">
        <f t="shared" si="146"/>
        <v>45299</v>
      </c>
      <c r="R1622" s="15"/>
    </row>
    <row r="1623" spans="14:18" x14ac:dyDescent="0.2">
      <c r="N1623" s="223">
        <f t="shared" si="145"/>
        <v>30</v>
      </c>
      <c r="O1623" s="224">
        <f t="shared" si="144"/>
        <v>1509</v>
      </c>
      <c r="P1623" s="228">
        <f t="shared" si="146"/>
        <v>45260</v>
      </c>
      <c r="Q1623" s="228">
        <f t="shared" si="146"/>
        <v>45300</v>
      </c>
      <c r="R1623" s="15"/>
    </row>
    <row r="1624" spans="14:18" x14ac:dyDescent="0.2">
      <c r="N1624" s="223">
        <f t="shared" si="145"/>
        <v>1</v>
      </c>
      <c r="O1624" s="224">
        <f t="shared" si="144"/>
        <v>45261</v>
      </c>
      <c r="P1624" s="228">
        <f t="shared" si="146"/>
        <v>45261</v>
      </c>
      <c r="Q1624" s="228">
        <f t="shared" si="146"/>
        <v>45301</v>
      </c>
      <c r="R1624" s="15"/>
    </row>
    <row r="1625" spans="14:18" x14ac:dyDescent="0.2">
      <c r="N1625" s="223">
        <f t="shared" si="145"/>
        <v>2</v>
      </c>
      <c r="O1625" s="224">
        <f t="shared" si="144"/>
        <v>22631</v>
      </c>
      <c r="P1625" s="228">
        <f t="shared" si="146"/>
        <v>45262</v>
      </c>
      <c r="Q1625" s="228">
        <f t="shared" si="146"/>
        <v>45302</v>
      </c>
      <c r="R1625" s="15"/>
    </row>
    <row r="1626" spans="14:18" x14ac:dyDescent="0.2">
      <c r="N1626" s="223">
        <f t="shared" si="145"/>
        <v>3</v>
      </c>
      <c r="O1626" s="224">
        <f t="shared" si="144"/>
        <v>15088</v>
      </c>
      <c r="P1626" s="228">
        <f t="shared" si="146"/>
        <v>45263</v>
      </c>
      <c r="Q1626" s="228">
        <f t="shared" si="146"/>
        <v>45303</v>
      </c>
      <c r="R1626" s="15"/>
    </row>
    <row r="1627" spans="14:18" x14ac:dyDescent="0.2">
      <c r="N1627" s="223">
        <f t="shared" si="145"/>
        <v>4</v>
      </c>
      <c r="O1627" s="224">
        <f t="shared" si="144"/>
        <v>11316</v>
      </c>
      <c r="P1627" s="228">
        <f t="shared" si="146"/>
        <v>45264</v>
      </c>
      <c r="Q1627" s="228">
        <f t="shared" si="146"/>
        <v>45304</v>
      </c>
      <c r="R1627" s="15"/>
    </row>
    <row r="1628" spans="14:18" x14ac:dyDescent="0.2">
      <c r="N1628" s="223">
        <f t="shared" si="145"/>
        <v>5</v>
      </c>
      <c r="O1628" s="224">
        <f t="shared" si="144"/>
        <v>9053</v>
      </c>
      <c r="P1628" s="228">
        <f t="shared" ref="P1628:Q1643" si="147">P1627+1</f>
        <v>45265</v>
      </c>
      <c r="Q1628" s="228">
        <f t="shared" si="147"/>
        <v>45305</v>
      </c>
      <c r="R1628" s="15"/>
    </row>
    <row r="1629" spans="14:18" x14ac:dyDescent="0.2">
      <c r="N1629" s="223">
        <f t="shared" si="145"/>
        <v>6</v>
      </c>
      <c r="O1629" s="224">
        <f t="shared" si="144"/>
        <v>7544</v>
      </c>
      <c r="P1629" s="228">
        <f t="shared" si="147"/>
        <v>45266</v>
      </c>
      <c r="Q1629" s="228">
        <f t="shared" si="147"/>
        <v>45306</v>
      </c>
      <c r="R1629" s="15"/>
    </row>
    <row r="1630" spans="14:18" x14ac:dyDescent="0.2">
      <c r="N1630" s="223">
        <f t="shared" si="145"/>
        <v>7</v>
      </c>
      <c r="O1630" s="224">
        <f t="shared" si="144"/>
        <v>6467</v>
      </c>
      <c r="P1630" s="228">
        <f t="shared" si="147"/>
        <v>45267</v>
      </c>
      <c r="Q1630" s="228">
        <f t="shared" si="147"/>
        <v>45307</v>
      </c>
      <c r="R1630" s="15"/>
    </row>
    <row r="1631" spans="14:18" x14ac:dyDescent="0.2">
      <c r="N1631" s="223">
        <f t="shared" si="145"/>
        <v>8</v>
      </c>
      <c r="O1631" s="224">
        <f t="shared" si="144"/>
        <v>5659</v>
      </c>
      <c r="P1631" s="228">
        <f t="shared" si="147"/>
        <v>45268</v>
      </c>
      <c r="Q1631" s="228">
        <f t="shared" si="147"/>
        <v>45308</v>
      </c>
      <c r="R1631" s="15"/>
    </row>
    <row r="1632" spans="14:18" x14ac:dyDescent="0.2">
      <c r="N1632" s="223">
        <f t="shared" si="145"/>
        <v>9</v>
      </c>
      <c r="O1632" s="224">
        <f t="shared" si="144"/>
        <v>5030</v>
      </c>
      <c r="P1632" s="228">
        <f t="shared" si="147"/>
        <v>45269</v>
      </c>
      <c r="Q1632" s="228">
        <f t="shared" si="147"/>
        <v>45309</v>
      </c>
      <c r="R1632" s="15"/>
    </row>
    <row r="1633" spans="14:18" x14ac:dyDescent="0.2">
      <c r="N1633" s="223">
        <f t="shared" si="145"/>
        <v>10</v>
      </c>
      <c r="O1633" s="224">
        <f t="shared" si="144"/>
        <v>4527</v>
      </c>
      <c r="P1633" s="228">
        <f t="shared" si="147"/>
        <v>45270</v>
      </c>
      <c r="Q1633" s="228">
        <f t="shared" si="147"/>
        <v>45310</v>
      </c>
      <c r="R1633" s="15"/>
    </row>
    <row r="1634" spans="14:18" x14ac:dyDescent="0.2">
      <c r="N1634" s="223">
        <f t="shared" si="145"/>
        <v>11</v>
      </c>
      <c r="O1634" s="224">
        <f t="shared" si="144"/>
        <v>4116</v>
      </c>
      <c r="P1634" s="228">
        <f t="shared" si="147"/>
        <v>45271</v>
      </c>
      <c r="Q1634" s="228">
        <f t="shared" si="147"/>
        <v>45311</v>
      </c>
      <c r="R1634" s="15"/>
    </row>
    <row r="1635" spans="14:18" x14ac:dyDescent="0.2">
      <c r="N1635" s="223">
        <f t="shared" si="145"/>
        <v>12</v>
      </c>
      <c r="O1635" s="224">
        <f t="shared" si="144"/>
        <v>3773</v>
      </c>
      <c r="P1635" s="228">
        <f t="shared" si="147"/>
        <v>45272</v>
      </c>
      <c r="Q1635" s="228">
        <f t="shared" si="147"/>
        <v>45312</v>
      </c>
      <c r="R1635" s="15"/>
    </row>
    <row r="1636" spans="14:18" x14ac:dyDescent="0.2">
      <c r="N1636" s="223">
        <f t="shared" si="145"/>
        <v>13</v>
      </c>
      <c r="O1636" s="224">
        <f t="shared" si="144"/>
        <v>3483</v>
      </c>
      <c r="P1636" s="228">
        <f t="shared" si="147"/>
        <v>45273</v>
      </c>
      <c r="Q1636" s="228">
        <f t="shared" si="147"/>
        <v>45313</v>
      </c>
      <c r="R1636" s="15"/>
    </row>
    <row r="1637" spans="14:18" x14ac:dyDescent="0.2">
      <c r="N1637" s="223">
        <f t="shared" si="145"/>
        <v>14</v>
      </c>
      <c r="O1637" s="224">
        <f t="shared" si="144"/>
        <v>3234</v>
      </c>
      <c r="P1637" s="228">
        <f t="shared" si="147"/>
        <v>45274</v>
      </c>
      <c r="Q1637" s="228">
        <f t="shared" si="147"/>
        <v>45314</v>
      </c>
      <c r="R1637" s="15"/>
    </row>
    <row r="1638" spans="14:18" x14ac:dyDescent="0.2">
      <c r="N1638" s="223">
        <f t="shared" si="145"/>
        <v>15</v>
      </c>
      <c r="O1638" s="224">
        <f t="shared" si="144"/>
        <v>3018</v>
      </c>
      <c r="P1638" s="228">
        <f t="shared" si="147"/>
        <v>45275</v>
      </c>
      <c r="Q1638" s="228">
        <f t="shared" si="147"/>
        <v>45315</v>
      </c>
      <c r="R1638" s="15"/>
    </row>
    <row r="1639" spans="14:18" x14ac:dyDescent="0.2">
      <c r="N1639" s="223">
        <f t="shared" si="145"/>
        <v>16</v>
      </c>
      <c r="O1639" s="224">
        <f t="shared" si="144"/>
        <v>2830</v>
      </c>
      <c r="P1639" s="228">
        <f t="shared" si="147"/>
        <v>45276</v>
      </c>
      <c r="Q1639" s="228">
        <f t="shared" si="147"/>
        <v>45316</v>
      </c>
      <c r="R1639" s="15"/>
    </row>
    <row r="1640" spans="14:18" x14ac:dyDescent="0.2">
      <c r="N1640" s="223">
        <f t="shared" si="145"/>
        <v>17</v>
      </c>
      <c r="O1640" s="224">
        <f t="shared" si="144"/>
        <v>2663</v>
      </c>
      <c r="P1640" s="228">
        <f t="shared" si="147"/>
        <v>45277</v>
      </c>
      <c r="Q1640" s="228">
        <f t="shared" si="147"/>
        <v>45317</v>
      </c>
      <c r="R1640" s="15"/>
    </row>
    <row r="1641" spans="14:18" x14ac:dyDescent="0.2">
      <c r="N1641" s="223">
        <f t="shared" si="145"/>
        <v>18</v>
      </c>
      <c r="O1641" s="224">
        <f t="shared" si="144"/>
        <v>2515</v>
      </c>
      <c r="P1641" s="228">
        <f t="shared" si="147"/>
        <v>45278</v>
      </c>
      <c r="Q1641" s="228">
        <f t="shared" si="147"/>
        <v>45318</v>
      </c>
      <c r="R1641" s="15"/>
    </row>
    <row r="1642" spans="14:18" x14ac:dyDescent="0.2">
      <c r="N1642" s="223">
        <f t="shared" si="145"/>
        <v>19</v>
      </c>
      <c r="O1642" s="224">
        <f t="shared" si="144"/>
        <v>2383</v>
      </c>
      <c r="P1642" s="228">
        <f t="shared" si="147"/>
        <v>45279</v>
      </c>
      <c r="Q1642" s="228">
        <f t="shared" si="147"/>
        <v>45319</v>
      </c>
      <c r="R1642" s="15"/>
    </row>
    <row r="1643" spans="14:18" x14ac:dyDescent="0.2">
      <c r="N1643" s="223">
        <f t="shared" si="145"/>
        <v>20</v>
      </c>
      <c r="O1643" s="224">
        <f t="shared" si="144"/>
        <v>2264</v>
      </c>
      <c r="P1643" s="228">
        <f t="shared" si="147"/>
        <v>45280</v>
      </c>
      <c r="Q1643" s="228">
        <f t="shared" si="147"/>
        <v>45320</v>
      </c>
      <c r="R1643" s="15"/>
    </row>
    <row r="1644" spans="14:18" x14ac:dyDescent="0.2">
      <c r="N1644" s="223">
        <f t="shared" si="145"/>
        <v>21</v>
      </c>
      <c r="O1644" s="224">
        <f t="shared" si="144"/>
        <v>2156</v>
      </c>
      <c r="P1644" s="228">
        <f t="shared" ref="P1644:Q1659" si="148">P1643+1</f>
        <v>45281</v>
      </c>
      <c r="Q1644" s="228">
        <f t="shared" si="148"/>
        <v>45321</v>
      </c>
      <c r="R1644" s="15"/>
    </row>
    <row r="1645" spans="14:18" x14ac:dyDescent="0.2">
      <c r="N1645" s="223">
        <f t="shared" si="145"/>
        <v>22</v>
      </c>
      <c r="O1645" s="224">
        <f t="shared" si="144"/>
        <v>2058</v>
      </c>
      <c r="P1645" s="228">
        <f t="shared" si="148"/>
        <v>45282</v>
      </c>
      <c r="Q1645" s="228">
        <f t="shared" si="148"/>
        <v>45322</v>
      </c>
      <c r="R1645" s="15"/>
    </row>
    <row r="1646" spans="14:18" x14ac:dyDescent="0.2">
      <c r="N1646" s="223">
        <f t="shared" si="145"/>
        <v>23</v>
      </c>
      <c r="O1646" s="224">
        <f t="shared" si="144"/>
        <v>1969</v>
      </c>
      <c r="P1646" s="228">
        <f t="shared" si="148"/>
        <v>45283</v>
      </c>
      <c r="Q1646" s="228">
        <f t="shared" si="148"/>
        <v>45323</v>
      </c>
      <c r="R1646" s="15"/>
    </row>
    <row r="1647" spans="14:18" x14ac:dyDescent="0.2">
      <c r="N1647" s="223">
        <f t="shared" si="145"/>
        <v>24</v>
      </c>
      <c r="O1647" s="224">
        <f t="shared" si="144"/>
        <v>1887</v>
      </c>
      <c r="P1647" s="228">
        <f t="shared" si="148"/>
        <v>45284</v>
      </c>
      <c r="Q1647" s="228">
        <f t="shared" si="148"/>
        <v>45324</v>
      </c>
      <c r="R1647" s="15"/>
    </row>
    <row r="1648" spans="14:18" x14ac:dyDescent="0.2">
      <c r="N1648" s="223">
        <f t="shared" si="145"/>
        <v>25</v>
      </c>
      <c r="O1648" s="224">
        <f t="shared" si="144"/>
        <v>1811</v>
      </c>
      <c r="P1648" s="228">
        <f t="shared" si="148"/>
        <v>45285</v>
      </c>
      <c r="Q1648" s="228">
        <f t="shared" si="148"/>
        <v>45325</v>
      </c>
      <c r="R1648" s="15"/>
    </row>
    <row r="1649" spans="14:18" x14ac:dyDescent="0.2">
      <c r="N1649" s="223">
        <f t="shared" si="145"/>
        <v>26</v>
      </c>
      <c r="O1649" s="224">
        <f t="shared" si="144"/>
        <v>1742</v>
      </c>
      <c r="P1649" s="228">
        <f t="shared" si="148"/>
        <v>45286</v>
      </c>
      <c r="Q1649" s="228">
        <f t="shared" si="148"/>
        <v>45326</v>
      </c>
      <c r="R1649" s="15"/>
    </row>
    <row r="1650" spans="14:18" x14ac:dyDescent="0.2">
      <c r="N1650" s="223">
        <f t="shared" si="145"/>
        <v>27</v>
      </c>
      <c r="O1650" s="224">
        <f t="shared" si="144"/>
        <v>1677</v>
      </c>
      <c r="P1650" s="228">
        <f t="shared" si="148"/>
        <v>45287</v>
      </c>
      <c r="Q1650" s="228">
        <f t="shared" si="148"/>
        <v>45327</v>
      </c>
      <c r="R1650" s="15"/>
    </row>
    <row r="1651" spans="14:18" x14ac:dyDescent="0.2">
      <c r="N1651" s="223">
        <f t="shared" si="145"/>
        <v>28</v>
      </c>
      <c r="O1651" s="224">
        <f t="shared" si="144"/>
        <v>1617</v>
      </c>
      <c r="P1651" s="228">
        <f t="shared" si="148"/>
        <v>45288</v>
      </c>
      <c r="Q1651" s="228">
        <f t="shared" si="148"/>
        <v>45328</v>
      </c>
      <c r="R1651" s="15"/>
    </row>
    <row r="1652" spans="14:18" x14ac:dyDescent="0.2">
      <c r="N1652" s="223">
        <f t="shared" si="145"/>
        <v>29</v>
      </c>
      <c r="O1652" s="224">
        <f t="shared" si="144"/>
        <v>1562</v>
      </c>
      <c r="P1652" s="228">
        <f t="shared" si="148"/>
        <v>45289</v>
      </c>
      <c r="Q1652" s="228">
        <f t="shared" si="148"/>
        <v>45329</v>
      </c>
      <c r="R1652" s="15"/>
    </row>
    <row r="1653" spans="14:18" x14ac:dyDescent="0.2">
      <c r="N1653" s="223">
        <f t="shared" si="145"/>
        <v>30</v>
      </c>
      <c r="O1653" s="224">
        <f t="shared" si="144"/>
        <v>1510</v>
      </c>
      <c r="P1653" s="228">
        <f t="shared" si="148"/>
        <v>45290</v>
      </c>
      <c r="Q1653" s="228">
        <f t="shared" si="148"/>
        <v>45330</v>
      </c>
      <c r="R1653" s="15"/>
    </row>
    <row r="1654" spans="14:18" x14ac:dyDescent="0.2">
      <c r="N1654" s="223">
        <f t="shared" si="145"/>
        <v>31</v>
      </c>
      <c r="O1654" s="224">
        <f t="shared" si="144"/>
        <v>1461</v>
      </c>
      <c r="P1654" s="228">
        <f t="shared" si="148"/>
        <v>45291</v>
      </c>
      <c r="Q1654" s="228">
        <f t="shared" si="148"/>
        <v>45331</v>
      </c>
      <c r="R1654" s="15"/>
    </row>
    <row r="1655" spans="14:18" x14ac:dyDescent="0.2">
      <c r="N1655" s="223">
        <f t="shared" si="145"/>
        <v>1</v>
      </c>
      <c r="O1655" s="224">
        <f t="shared" si="144"/>
        <v>45292</v>
      </c>
      <c r="P1655" s="228">
        <f t="shared" si="148"/>
        <v>45292</v>
      </c>
      <c r="Q1655" s="228">
        <f t="shared" si="148"/>
        <v>45332</v>
      </c>
      <c r="R1655" s="15"/>
    </row>
    <row r="1656" spans="14:18" x14ac:dyDescent="0.2">
      <c r="N1656" s="223">
        <f t="shared" si="145"/>
        <v>2</v>
      </c>
      <c r="O1656" s="224">
        <f t="shared" si="144"/>
        <v>22647</v>
      </c>
      <c r="P1656" s="228">
        <f t="shared" si="148"/>
        <v>45293</v>
      </c>
      <c r="Q1656" s="228">
        <f t="shared" si="148"/>
        <v>45333</v>
      </c>
      <c r="R1656" s="15"/>
    </row>
    <row r="1657" spans="14:18" x14ac:dyDescent="0.2">
      <c r="N1657" s="223">
        <f t="shared" si="145"/>
        <v>3</v>
      </c>
      <c r="O1657" s="224">
        <f t="shared" si="144"/>
        <v>15098</v>
      </c>
      <c r="P1657" s="228">
        <f t="shared" si="148"/>
        <v>45294</v>
      </c>
      <c r="Q1657" s="228">
        <f t="shared" si="148"/>
        <v>45334</v>
      </c>
      <c r="R1657" s="15"/>
    </row>
    <row r="1658" spans="14:18" x14ac:dyDescent="0.2">
      <c r="N1658" s="223">
        <f t="shared" si="145"/>
        <v>4</v>
      </c>
      <c r="O1658" s="224">
        <f t="shared" si="144"/>
        <v>11324</v>
      </c>
      <c r="P1658" s="228">
        <f t="shared" si="148"/>
        <v>45295</v>
      </c>
      <c r="Q1658" s="228">
        <f t="shared" si="148"/>
        <v>45335</v>
      </c>
      <c r="R1658" s="15"/>
    </row>
    <row r="1659" spans="14:18" x14ac:dyDescent="0.2">
      <c r="N1659" s="223">
        <f t="shared" si="145"/>
        <v>5</v>
      </c>
      <c r="O1659" s="224">
        <f t="shared" si="144"/>
        <v>9059</v>
      </c>
      <c r="P1659" s="228">
        <f t="shared" si="148"/>
        <v>45296</v>
      </c>
      <c r="Q1659" s="228">
        <f t="shared" si="148"/>
        <v>45336</v>
      </c>
      <c r="R1659" s="15"/>
    </row>
    <row r="1660" spans="14:18" x14ac:dyDescent="0.2">
      <c r="N1660" s="223">
        <f t="shared" si="145"/>
        <v>6</v>
      </c>
      <c r="O1660" s="224">
        <f t="shared" si="144"/>
        <v>7550</v>
      </c>
      <c r="P1660" s="228">
        <f t="shared" ref="P1660:Q1675" si="149">P1659+1</f>
        <v>45297</v>
      </c>
      <c r="Q1660" s="228">
        <f t="shared" si="149"/>
        <v>45337</v>
      </c>
      <c r="R1660" s="15"/>
    </row>
    <row r="1661" spans="14:18" x14ac:dyDescent="0.2">
      <c r="N1661" s="223">
        <f t="shared" si="145"/>
        <v>7</v>
      </c>
      <c r="O1661" s="224">
        <f t="shared" si="144"/>
        <v>6471</v>
      </c>
      <c r="P1661" s="228">
        <f t="shared" si="149"/>
        <v>45298</v>
      </c>
      <c r="Q1661" s="228">
        <f t="shared" si="149"/>
        <v>45338</v>
      </c>
      <c r="R1661" s="15"/>
    </row>
    <row r="1662" spans="14:18" x14ac:dyDescent="0.2">
      <c r="N1662" s="223">
        <f t="shared" si="145"/>
        <v>8</v>
      </c>
      <c r="O1662" s="224">
        <f t="shared" si="144"/>
        <v>5662</v>
      </c>
      <c r="P1662" s="228">
        <f t="shared" si="149"/>
        <v>45299</v>
      </c>
      <c r="Q1662" s="228">
        <f t="shared" si="149"/>
        <v>45339</v>
      </c>
      <c r="R1662" s="15"/>
    </row>
    <row r="1663" spans="14:18" x14ac:dyDescent="0.2">
      <c r="N1663" s="223">
        <f t="shared" si="145"/>
        <v>9</v>
      </c>
      <c r="O1663" s="224">
        <f t="shared" si="144"/>
        <v>5033</v>
      </c>
      <c r="P1663" s="228">
        <f t="shared" si="149"/>
        <v>45300</v>
      </c>
      <c r="Q1663" s="228">
        <f t="shared" si="149"/>
        <v>45340</v>
      </c>
      <c r="R1663" s="15"/>
    </row>
    <row r="1664" spans="14:18" x14ac:dyDescent="0.2">
      <c r="N1664" s="223">
        <f t="shared" si="145"/>
        <v>10</v>
      </c>
      <c r="O1664" s="224">
        <f t="shared" si="144"/>
        <v>4530</v>
      </c>
      <c r="P1664" s="228">
        <f t="shared" si="149"/>
        <v>45301</v>
      </c>
      <c r="Q1664" s="228">
        <f t="shared" si="149"/>
        <v>45341</v>
      </c>
      <c r="R1664" s="15"/>
    </row>
    <row r="1665" spans="14:18" x14ac:dyDescent="0.2">
      <c r="N1665" s="223">
        <f t="shared" si="145"/>
        <v>11</v>
      </c>
      <c r="O1665" s="224">
        <f t="shared" si="144"/>
        <v>4118</v>
      </c>
      <c r="P1665" s="228">
        <f t="shared" si="149"/>
        <v>45302</v>
      </c>
      <c r="Q1665" s="228">
        <f t="shared" si="149"/>
        <v>45342</v>
      </c>
      <c r="R1665" s="15"/>
    </row>
    <row r="1666" spans="14:18" x14ac:dyDescent="0.2">
      <c r="N1666" s="223">
        <f t="shared" si="145"/>
        <v>12</v>
      </c>
      <c r="O1666" s="224">
        <f t="shared" si="144"/>
        <v>3775</v>
      </c>
      <c r="P1666" s="228">
        <f t="shared" si="149"/>
        <v>45303</v>
      </c>
      <c r="Q1666" s="228">
        <f t="shared" si="149"/>
        <v>45343</v>
      </c>
      <c r="R1666" s="15"/>
    </row>
    <row r="1667" spans="14:18" x14ac:dyDescent="0.2">
      <c r="N1667" s="223">
        <f t="shared" si="145"/>
        <v>13</v>
      </c>
      <c r="O1667" s="224">
        <f t="shared" si="144"/>
        <v>3485</v>
      </c>
      <c r="P1667" s="228">
        <f t="shared" si="149"/>
        <v>45304</v>
      </c>
      <c r="Q1667" s="228">
        <f t="shared" si="149"/>
        <v>45344</v>
      </c>
      <c r="R1667" s="15"/>
    </row>
    <row r="1668" spans="14:18" x14ac:dyDescent="0.2">
      <c r="N1668" s="223">
        <f t="shared" si="145"/>
        <v>14</v>
      </c>
      <c r="O1668" s="224">
        <f t="shared" si="144"/>
        <v>3236</v>
      </c>
      <c r="P1668" s="228">
        <f t="shared" si="149"/>
        <v>45305</v>
      </c>
      <c r="Q1668" s="228">
        <f t="shared" si="149"/>
        <v>45345</v>
      </c>
      <c r="R1668" s="15"/>
    </row>
    <row r="1669" spans="14:18" x14ac:dyDescent="0.2">
      <c r="N1669" s="223">
        <f t="shared" si="145"/>
        <v>15</v>
      </c>
      <c r="O1669" s="224">
        <f t="shared" si="144"/>
        <v>3020</v>
      </c>
      <c r="P1669" s="228">
        <f t="shared" si="149"/>
        <v>45306</v>
      </c>
      <c r="Q1669" s="228">
        <f t="shared" si="149"/>
        <v>45346</v>
      </c>
      <c r="R1669" s="15"/>
    </row>
    <row r="1670" spans="14:18" x14ac:dyDescent="0.2">
      <c r="N1670" s="223">
        <f t="shared" si="145"/>
        <v>16</v>
      </c>
      <c r="O1670" s="224">
        <f t="shared" si="144"/>
        <v>2832</v>
      </c>
      <c r="P1670" s="228">
        <f t="shared" si="149"/>
        <v>45307</v>
      </c>
      <c r="Q1670" s="228">
        <f t="shared" si="149"/>
        <v>45347</v>
      </c>
      <c r="R1670" s="15"/>
    </row>
    <row r="1671" spans="14:18" x14ac:dyDescent="0.2">
      <c r="N1671" s="223">
        <f t="shared" si="145"/>
        <v>17</v>
      </c>
      <c r="O1671" s="224">
        <f t="shared" si="144"/>
        <v>2665</v>
      </c>
      <c r="P1671" s="228">
        <f t="shared" si="149"/>
        <v>45308</v>
      </c>
      <c r="Q1671" s="228">
        <f t="shared" si="149"/>
        <v>45348</v>
      </c>
      <c r="R1671" s="15"/>
    </row>
    <row r="1672" spans="14:18" x14ac:dyDescent="0.2">
      <c r="N1672" s="223">
        <f t="shared" si="145"/>
        <v>18</v>
      </c>
      <c r="O1672" s="224">
        <f t="shared" si="144"/>
        <v>2517</v>
      </c>
      <c r="P1672" s="228">
        <f t="shared" si="149"/>
        <v>45309</v>
      </c>
      <c r="Q1672" s="228">
        <f t="shared" si="149"/>
        <v>45349</v>
      </c>
      <c r="R1672" s="15"/>
    </row>
    <row r="1673" spans="14:18" x14ac:dyDescent="0.2">
      <c r="N1673" s="223">
        <f t="shared" si="145"/>
        <v>19</v>
      </c>
      <c r="O1673" s="224">
        <f t="shared" ref="O1673:O1736" si="150">ROUND(P1673/N1673,0)</f>
        <v>2385</v>
      </c>
      <c r="P1673" s="228">
        <f t="shared" si="149"/>
        <v>45310</v>
      </c>
      <c r="Q1673" s="228">
        <f t="shared" si="149"/>
        <v>45350</v>
      </c>
      <c r="R1673" s="15"/>
    </row>
    <row r="1674" spans="14:18" x14ac:dyDescent="0.2">
      <c r="N1674" s="223">
        <f t="shared" ref="N1674:N1737" si="151">DAY(P1674)</f>
        <v>20</v>
      </c>
      <c r="O1674" s="224">
        <f t="shared" si="150"/>
        <v>2266</v>
      </c>
      <c r="P1674" s="228">
        <f t="shared" si="149"/>
        <v>45311</v>
      </c>
      <c r="Q1674" s="228">
        <f t="shared" si="149"/>
        <v>45351</v>
      </c>
      <c r="R1674" s="15"/>
    </row>
    <row r="1675" spans="14:18" x14ac:dyDescent="0.2">
      <c r="N1675" s="223">
        <f t="shared" si="151"/>
        <v>21</v>
      </c>
      <c r="O1675" s="224">
        <f t="shared" si="150"/>
        <v>2158</v>
      </c>
      <c r="P1675" s="228">
        <f t="shared" si="149"/>
        <v>45312</v>
      </c>
      <c r="Q1675" s="228">
        <f t="shared" si="149"/>
        <v>45352</v>
      </c>
      <c r="R1675" s="15"/>
    </row>
    <row r="1676" spans="14:18" x14ac:dyDescent="0.2">
      <c r="N1676" s="223">
        <f t="shared" si="151"/>
        <v>22</v>
      </c>
      <c r="O1676" s="224">
        <f t="shared" si="150"/>
        <v>2060</v>
      </c>
      <c r="P1676" s="228">
        <f t="shared" ref="P1676:Q1691" si="152">P1675+1</f>
        <v>45313</v>
      </c>
      <c r="Q1676" s="228">
        <f t="shared" si="152"/>
        <v>45353</v>
      </c>
      <c r="R1676" s="15"/>
    </row>
    <row r="1677" spans="14:18" x14ac:dyDescent="0.2">
      <c r="N1677" s="223">
        <f t="shared" si="151"/>
        <v>23</v>
      </c>
      <c r="O1677" s="224">
        <f t="shared" si="150"/>
        <v>1970</v>
      </c>
      <c r="P1677" s="228">
        <f t="shared" si="152"/>
        <v>45314</v>
      </c>
      <c r="Q1677" s="228">
        <f t="shared" si="152"/>
        <v>45354</v>
      </c>
      <c r="R1677" s="15"/>
    </row>
    <row r="1678" spans="14:18" x14ac:dyDescent="0.2">
      <c r="N1678" s="223">
        <f t="shared" si="151"/>
        <v>24</v>
      </c>
      <c r="O1678" s="224">
        <f t="shared" si="150"/>
        <v>1888</v>
      </c>
      <c r="P1678" s="228">
        <f t="shared" si="152"/>
        <v>45315</v>
      </c>
      <c r="Q1678" s="228">
        <f t="shared" si="152"/>
        <v>45355</v>
      </c>
      <c r="R1678" s="15"/>
    </row>
    <row r="1679" spans="14:18" x14ac:dyDescent="0.2">
      <c r="N1679" s="223">
        <f t="shared" si="151"/>
        <v>25</v>
      </c>
      <c r="O1679" s="224">
        <f t="shared" si="150"/>
        <v>1813</v>
      </c>
      <c r="P1679" s="228">
        <f t="shared" si="152"/>
        <v>45316</v>
      </c>
      <c r="Q1679" s="228">
        <f t="shared" si="152"/>
        <v>45356</v>
      </c>
      <c r="R1679" s="15"/>
    </row>
    <row r="1680" spans="14:18" x14ac:dyDescent="0.2">
      <c r="N1680" s="223">
        <f t="shared" si="151"/>
        <v>26</v>
      </c>
      <c r="O1680" s="224">
        <f t="shared" si="150"/>
        <v>1743</v>
      </c>
      <c r="P1680" s="228">
        <f t="shared" si="152"/>
        <v>45317</v>
      </c>
      <c r="Q1680" s="228">
        <f t="shared" si="152"/>
        <v>45357</v>
      </c>
      <c r="R1680" s="15"/>
    </row>
    <row r="1681" spans="14:18" x14ac:dyDescent="0.2">
      <c r="N1681" s="223">
        <f t="shared" si="151"/>
        <v>27</v>
      </c>
      <c r="O1681" s="224">
        <f t="shared" si="150"/>
        <v>1678</v>
      </c>
      <c r="P1681" s="228">
        <f t="shared" si="152"/>
        <v>45318</v>
      </c>
      <c r="Q1681" s="228">
        <f t="shared" si="152"/>
        <v>45358</v>
      </c>
      <c r="R1681" s="15"/>
    </row>
    <row r="1682" spans="14:18" x14ac:dyDescent="0.2">
      <c r="N1682" s="223">
        <f t="shared" si="151"/>
        <v>28</v>
      </c>
      <c r="O1682" s="224">
        <f t="shared" si="150"/>
        <v>1619</v>
      </c>
      <c r="P1682" s="228">
        <f t="shared" si="152"/>
        <v>45319</v>
      </c>
      <c r="Q1682" s="228">
        <f t="shared" si="152"/>
        <v>45359</v>
      </c>
      <c r="R1682" s="15"/>
    </row>
    <row r="1683" spans="14:18" x14ac:dyDescent="0.2">
      <c r="N1683" s="223">
        <f t="shared" si="151"/>
        <v>29</v>
      </c>
      <c r="O1683" s="224">
        <f t="shared" si="150"/>
        <v>1563</v>
      </c>
      <c r="P1683" s="228">
        <f t="shared" si="152"/>
        <v>45320</v>
      </c>
      <c r="Q1683" s="228">
        <f t="shared" si="152"/>
        <v>45360</v>
      </c>
      <c r="R1683" s="15"/>
    </row>
    <row r="1684" spans="14:18" x14ac:dyDescent="0.2">
      <c r="N1684" s="223">
        <f t="shared" si="151"/>
        <v>30</v>
      </c>
      <c r="O1684" s="224">
        <f t="shared" si="150"/>
        <v>1511</v>
      </c>
      <c r="P1684" s="228">
        <f t="shared" si="152"/>
        <v>45321</v>
      </c>
      <c r="Q1684" s="228">
        <f t="shared" si="152"/>
        <v>45361</v>
      </c>
      <c r="R1684" s="15"/>
    </row>
    <row r="1685" spans="14:18" x14ac:dyDescent="0.2">
      <c r="N1685" s="223">
        <f t="shared" si="151"/>
        <v>31</v>
      </c>
      <c r="O1685" s="224">
        <f t="shared" si="150"/>
        <v>1462</v>
      </c>
      <c r="P1685" s="228">
        <f t="shared" si="152"/>
        <v>45322</v>
      </c>
      <c r="Q1685" s="228">
        <f t="shared" si="152"/>
        <v>45362</v>
      </c>
      <c r="R1685" s="15"/>
    </row>
    <row r="1686" spans="14:18" x14ac:dyDescent="0.2">
      <c r="N1686" s="223">
        <f t="shared" si="151"/>
        <v>1</v>
      </c>
      <c r="O1686" s="224">
        <f t="shared" si="150"/>
        <v>45323</v>
      </c>
      <c r="P1686" s="228">
        <f t="shared" si="152"/>
        <v>45323</v>
      </c>
      <c r="Q1686" s="228">
        <f t="shared" si="152"/>
        <v>45363</v>
      </c>
      <c r="R1686" s="15"/>
    </row>
    <row r="1687" spans="14:18" x14ac:dyDescent="0.2">
      <c r="N1687" s="223">
        <f t="shared" si="151"/>
        <v>2</v>
      </c>
      <c r="O1687" s="224">
        <f t="shared" si="150"/>
        <v>22662</v>
      </c>
      <c r="P1687" s="228">
        <f t="shared" si="152"/>
        <v>45324</v>
      </c>
      <c r="Q1687" s="228">
        <f t="shared" si="152"/>
        <v>45364</v>
      </c>
      <c r="R1687" s="15"/>
    </row>
    <row r="1688" spans="14:18" x14ac:dyDescent="0.2">
      <c r="N1688" s="223">
        <f t="shared" si="151"/>
        <v>3</v>
      </c>
      <c r="O1688" s="224">
        <f t="shared" si="150"/>
        <v>15108</v>
      </c>
      <c r="P1688" s="228">
        <f t="shared" si="152"/>
        <v>45325</v>
      </c>
      <c r="Q1688" s="228">
        <f t="shared" si="152"/>
        <v>45365</v>
      </c>
      <c r="R1688" s="15"/>
    </row>
    <row r="1689" spans="14:18" x14ac:dyDescent="0.2">
      <c r="N1689" s="223">
        <f t="shared" si="151"/>
        <v>4</v>
      </c>
      <c r="O1689" s="224">
        <f t="shared" si="150"/>
        <v>11332</v>
      </c>
      <c r="P1689" s="228">
        <f t="shared" si="152"/>
        <v>45326</v>
      </c>
      <c r="Q1689" s="228">
        <f t="shared" si="152"/>
        <v>45366</v>
      </c>
      <c r="R1689" s="15"/>
    </row>
    <row r="1690" spans="14:18" x14ac:dyDescent="0.2">
      <c r="N1690" s="223">
        <f t="shared" si="151"/>
        <v>5</v>
      </c>
      <c r="O1690" s="224">
        <f t="shared" si="150"/>
        <v>9065</v>
      </c>
      <c r="P1690" s="228">
        <f t="shared" si="152"/>
        <v>45327</v>
      </c>
      <c r="Q1690" s="228">
        <f t="shared" si="152"/>
        <v>45367</v>
      </c>
      <c r="R1690" s="15"/>
    </row>
    <row r="1691" spans="14:18" x14ac:dyDescent="0.2">
      <c r="N1691" s="223">
        <f t="shared" si="151"/>
        <v>6</v>
      </c>
      <c r="O1691" s="224">
        <f t="shared" si="150"/>
        <v>7555</v>
      </c>
      <c r="P1691" s="228">
        <f t="shared" si="152"/>
        <v>45328</v>
      </c>
      <c r="Q1691" s="228">
        <f t="shared" si="152"/>
        <v>45368</v>
      </c>
      <c r="R1691" s="15"/>
    </row>
    <row r="1692" spans="14:18" x14ac:dyDescent="0.2">
      <c r="N1692" s="223">
        <f t="shared" si="151"/>
        <v>7</v>
      </c>
      <c r="O1692" s="224">
        <f t="shared" si="150"/>
        <v>6476</v>
      </c>
      <c r="P1692" s="228">
        <f t="shared" ref="P1692:Q1707" si="153">P1691+1</f>
        <v>45329</v>
      </c>
      <c r="Q1692" s="228">
        <f t="shared" si="153"/>
        <v>45369</v>
      </c>
      <c r="R1692" s="15"/>
    </row>
    <row r="1693" spans="14:18" x14ac:dyDescent="0.2">
      <c r="N1693" s="223">
        <f t="shared" si="151"/>
        <v>8</v>
      </c>
      <c r="O1693" s="224">
        <f t="shared" si="150"/>
        <v>5666</v>
      </c>
      <c r="P1693" s="228">
        <f t="shared" si="153"/>
        <v>45330</v>
      </c>
      <c r="Q1693" s="228">
        <f t="shared" si="153"/>
        <v>45370</v>
      </c>
      <c r="R1693" s="15"/>
    </row>
    <row r="1694" spans="14:18" x14ac:dyDescent="0.2">
      <c r="N1694" s="223">
        <f t="shared" si="151"/>
        <v>9</v>
      </c>
      <c r="O1694" s="224">
        <f t="shared" si="150"/>
        <v>5037</v>
      </c>
      <c r="P1694" s="228">
        <f t="shared" si="153"/>
        <v>45331</v>
      </c>
      <c r="Q1694" s="228">
        <f t="shared" si="153"/>
        <v>45371</v>
      </c>
      <c r="R1694" s="15"/>
    </row>
    <row r="1695" spans="14:18" x14ac:dyDescent="0.2">
      <c r="N1695" s="223">
        <f t="shared" si="151"/>
        <v>10</v>
      </c>
      <c r="O1695" s="224">
        <f t="shared" si="150"/>
        <v>4533</v>
      </c>
      <c r="P1695" s="228">
        <f t="shared" si="153"/>
        <v>45332</v>
      </c>
      <c r="Q1695" s="228">
        <f t="shared" si="153"/>
        <v>45372</v>
      </c>
      <c r="R1695" s="15"/>
    </row>
    <row r="1696" spans="14:18" x14ac:dyDescent="0.2">
      <c r="N1696" s="223">
        <f t="shared" si="151"/>
        <v>11</v>
      </c>
      <c r="O1696" s="224">
        <f t="shared" si="150"/>
        <v>4121</v>
      </c>
      <c r="P1696" s="228">
        <f t="shared" si="153"/>
        <v>45333</v>
      </c>
      <c r="Q1696" s="228">
        <f t="shared" si="153"/>
        <v>45373</v>
      </c>
      <c r="R1696" s="15"/>
    </row>
    <row r="1697" spans="14:18" x14ac:dyDescent="0.2">
      <c r="N1697" s="223">
        <f t="shared" si="151"/>
        <v>12</v>
      </c>
      <c r="O1697" s="224">
        <f t="shared" si="150"/>
        <v>3778</v>
      </c>
      <c r="P1697" s="228">
        <f t="shared" si="153"/>
        <v>45334</v>
      </c>
      <c r="Q1697" s="228">
        <f t="shared" si="153"/>
        <v>45374</v>
      </c>
      <c r="R1697" s="15"/>
    </row>
    <row r="1698" spans="14:18" x14ac:dyDescent="0.2">
      <c r="N1698" s="223">
        <f t="shared" si="151"/>
        <v>13</v>
      </c>
      <c r="O1698" s="224">
        <f t="shared" si="150"/>
        <v>3487</v>
      </c>
      <c r="P1698" s="228">
        <f t="shared" si="153"/>
        <v>45335</v>
      </c>
      <c r="Q1698" s="228">
        <f t="shared" si="153"/>
        <v>45375</v>
      </c>
      <c r="R1698" s="15"/>
    </row>
    <row r="1699" spans="14:18" x14ac:dyDescent="0.2">
      <c r="N1699" s="223">
        <f t="shared" si="151"/>
        <v>14</v>
      </c>
      <c r="O1699" s="224">
        <f t="shared" si="150"/>
        <v>3238</v>
      </c>
      <c r="P1699" s="228">
        <f t="shared" si="153"/>
        <v>45336</v>
      </c>
      <c r="Q1699" s="228">
        <f t="shared" si="153"/>
        <v>45376</v>
      </c>
      <c r="R1699" s="15"/>
    </row>
    <row r="1700" spans="14:18" x14ac:dyDescent="0.2">
      <c r="N1700" s="223">
        <f t="shared" si="151"/>
        <v>15</v>
      </c>
      <c r="O1700" s="224">
        <f t="shared" si="150"/>
        <v>3022</v>
      </c>
      <c r="P1700" s="228">
        <f t="shared" si="153"/>
        <v>45337</v>
      </c>
      <c r="Q1700" s="228">
        <f t="shared" si="153"/>
        <v>45377</v>
      </c>
      <c r="R1700" s="15"/>
    </row>
    <row r="1701" spans="14:18" x14ac:dyDescent="0.2">
      <c r="N1701" s="223">
        <f t="shared" si="151"/>
        <v>16</v>
      </c>
      <c r="O1701" s="224">
        <f t="shared" si="150"/>
        <v>2834</v>
      </c>
      <c r="P1701" s="228">
        <f t="shared" si="153"/>
        <v>45338</v>
      </c>
      <c r="Q1701" s="228">
        <f t="shared" si="153"/>
        <v>45378</v>
      </c>
      <c r="R1701" s="15"/>
    </row>
    <row r="1702" spans="14:18" x14ac:dyDescent="0.2">
      <c r="N1702" s="223">
        <f t="shared" si="151"/>
        <v>17</v>
      </c>
      <c r="O1702" s="224">
        <f t="shared" si="150"/>
        <v>2667</v>
      </c>
      <c r="P1702" s="228">
        <f t="shared" si="153"/>
        <v>45339</v>
      </c>
      <c r="Q1702" s="228">
        <f t="shared" si="153"/>
        <v>45379</v>
      </c>
      <c r="R1702" s="15"/>
    </row>
    <row r="1703" spans="14:18" x14ac:dyDescent="0.2">
      <c r="N1703" s="223">
        <f t="shared" si="151"/>
        <v>18</v>
      </c>
      <c r="O1703" s="224">
        <f t="shared" si="150"/>
        <v>2519</v>
      </c>
      <c r="P1703" s="228">
        <f t="shared" si="153"/>
        <v>45340</v>
      </c>
      <c r="Q1703" s="228">
        <f t="shared" si="153"/>
        <v>45380</v>
      </c>
      <c r="R1703" s="15"/>
    </row>
    <row r="1704" spans="14:18" x14ac:dyDescent="0.2">
      <c r="N1704" s="223">
        <f t="shared" si="151"/>
        <v>19</v>
      </c>
      <c r="O1704" s="224">
        <f t="shared" si="150"/>
        <v>2386</v>
      </c>
      <c r="P1704" s="228">
        <f t="shared" si="153"/>
        <v>45341</v>
      </c>
      <c r="Q1704" s="228">
        <f t="shared" si="153"/>
        <v>45381</v>
      </c>
      <c r="R1704" s="15"/>
    </row>
    <row r="1705" spans="14:18" x14ac:dyDescent="0.2">
      <c r="N1705" s="223">
        <f t="shared" si="151"/>
        <v>20</v>
      </c>
      <c r="O1705" s="224">
        <f t="shared" si="150"/>
        <v>2267</v>
      </c>
      <c r="P1705" s="228">
        <f t="shared" si="153"/>
        <v>45342</v>
      </c>
      <c r="Q1705" s="228">
        <f t="shared" si="153"/>
        <v>45382</v>
      </c>
      <c r="R1705" s="15"/>
    </row>
    <row r="1706" spans="14:18" x14ac:dyDescent="0.2">
      <c r="N1706" s="223">
        <f t="shared" si="151"/>
        <v>21</v>
      </c>
      <c r="O1706" s="224">
        <f t="shared" si="150"/>
        <v>2159</v>
      </c>
      <c r="P1706" s="228">
        <f t="shared" si="153"/>
        <v>45343</v>
      </c>
      <c r="Q1706" s="228">
        <f t="shared" si="153"/>
        <v>45383</v>
      </c>
      <c r="R1706" s="15"/>
    </row>
    <row r="1707" spans="14:18" x14ac:dyDescent="0.2">
      <c r="N1707" s="223">
        <f t="shared" si="151"/>
        <v>22</v>
      </c>
      <c r="O1707" s="224">
        <f t="shared" si="150"/>
        <v>2061</v>
      </c>
      <c r="P1707" s="228">
        <f t="shared" si="153"/>
        <v>45344</v>
      </c>
      <c r="Q1707" s="228">
        <f t="shared" si="153"/>
        <v>45384</v>
      </c>
      <c r="R1707" s="15"/>
    </row>
    <row r="1708" spans="14:18" x14ac:dyDescent="0.2">
      <c r="N1708" s="223">
        <f t="shared" si="151"/>
        <v>23</v>
      </c>
      <c r="O1708" s="224">
        <f t="shared" si="150"/>
        <v>1972</v>
      </c>
      <c r="P1708" s="228">
        <f t="shared" ref="P1708:Q1723" si="154">P1707+1</f>
        <v>45345</v>
      </c>
      <c r="Q1708" s="228">
        <f t="shared" si="154"/>
        <v>45385</v>
      </c>
      <c r="R1708" s="15"/>
    </row>
    <row r="1709" spans="14:18" x14ac:dyDescent="0.2">
      <c r="N1709" s="223">
        <f t="shared" si="151"/>
        <v>24</v>
      </c>
      <c r="O1709" s="224">
        <f t="shared" si="150"/>
        <v>1889</v>
      </c>
      <c r="P1709" s="228">
        <f t="shared" si="154"/>
        <v>45346</v>
      </c>
      <c r="Q1709" s="228">
        <f t="shared" si="154"/>
        <v>45386</v>
      </c>
      <c r="R1709" s="15"/>
    </row>
    <row r="1710" spans="14:18" x14ac:dyDescent="0.2">
      <c r="N1710" s="223">
        <f t="shared" si="151"/>
        <v>25</v>
      </c>
      <c r="O1710" s="224">
        <f t="shared" si="150"/>
        <v>1814</v>
      </c>
      <c r="P1710" s="228">
        <f t="shared" si="154"/>
        <v>45347</v>
      </c>
      <c r="Q1710" s="228">
        <f t="shared" si="154"/>
        <v>45387</v>
      </c>
      <c r="R1710" s="15"/>
    </row>
    <row r="1711" spans="14:18" x14ac:dyDescent="0.2">
      <c r="N1711" s="223">
        <f t="shared" si="151"/>
        <v>26</v>
      </c>
      <c r="O1711" s="224">
        <f t="shared" si="150"/>
        <v>1744</v>
      </c>
      <c r="P1711" s="228">
        <f t="shared" si="154"/>
        <v>45348</v>
      </c>
      <c r="Q1711" s="228">
        <f t="shared" si="154"/>
        <v>45388</v>
      </c>
      <c r="R1711" s="15"/>
    </row>
    <row r="1712" spans="14:18" x14ac:dyDescent="0.2">
      <c r="N1712" s="223">
        <f t="shared" si="151"/>
        <v>27</v>
      </c>
      <c r="O1712" s="224">
        <f t="shared" si="150"/>
        <v>1680</v>
      </c>
      <c r="P1712" s="228">
        <f t="shared" si="154"/>
        <v>45349</v>
      </c>
      <c r="Q1712" s="228">
        <f t="shared" si="154"/>
        <v>45389</v>
      </c>
      <c r="R1712" s="15"/>
    </row>
    <row r="1713" spans="14:18" x14ac:dyDescent="0.2">
      <c r="N1713" s="223">
        <f t="shared" si="151"/>
        <v>28</v>
      </c>
      <c r="O1713" s="224">
        <f t="shared" si="150"/>
        <v>1620</v>
      </c>
      <c r="P1713" s="228">
        <f t="shared" si="154"/>
        <v>45350</v>
      </c>
      <c r="Q1713" s="228">
        <f t="shared" si="154"/>
        <v>45390</v>
      </c>
      <c r="R1713" s="15"/>
    </row>
    <row r="1714" spans="14:18" x14ac:dyDescent="0.2">
      <c r="N1714" s="223">
        <f t="shared" si="151"/>
        <v>29</v>
      </c>
      <c r="O1714" s="224">
        <f t="shared" si="150"/>
        <v>1564</v>
      </c>
      <c r="P1714" s="228">
        <f t="shared" si="154"/>
        <v>45351</v>
      </c>
      <c r="Q1714" s="228">
        <f t="shared" si="154"/>
        <v>45391</v>
      </c>
      <c r="R1714" s="15"/>
    </row>
    <row r="1715" spans="14:18" x14ac:dyDescent="0.2">
      <c r="N1715" s="223">
        <f t="shared" si="151"/>
        <v>1</v>
      </c>
      <c r="O1715" s="224">
        <f t="shared" si="150"/>
        <v>45352</v>
      </c>
      <c r="P1715" s="228">
        <f t="shared" si="154"/>
        <v>45352</v>
      </c>
      <c r="Q1715" s="228">
        <f t="shared" si="154"/>
        <v>45392</v>
      </c>
      <c r="R1715" s="15"/>
    </row>
    <row r="1716" spans="14:18" x14ac:dyDescent="0.2">
      <c r="N1716" s="223">
        <f t="shared" si="151"/>
        <v>2</v>
      </c>
      <c r="O1716" s="224">
        <f t="shared" si="150"/>
        <v>22677</v>
      </c>
      <c r="P1716" s="228">
        <f t="shared" si="154"/>
        <v>45353</v>
      </c>
      <c r="Q1716" s="228">
        <f t="shared" si="154"/>
        <v>45393</v>
      </c>
      <c r="R1716" s="15"/>
    </row>
    <row r="1717" spans="14:18" x14ac:dyDescent="0.2">
      <c r="N1717" s="223">
        <f t="shared" si="151"/>
        <v>3</v>
      </c>
      <c r="O1717" s="224">
        <f t="shared" si="150"/>
        <v>15118</v>
      </c>
      <c r="P1717" s="228">
        <f t="shared" si="154"/>
        <v>45354</v>
      </c>
      <c r="Q1717" s="228">
        <f t="shared" si="154"/>
        <v>45394</v>
      </c>
      <c r="R1717" s="15"/>
    </row>
    <row r="1718" spans="14:18" x14ac:dyDescent="0.2">
      <c r="N1718" s="223">
        <f t="shared" si="151"/>
        <v>4</v>
      </c>
      <c r="O1718" s="224">
        <f t="shared" si="150"/>
        <v>11339</v>
      </c>
      <c r="P1718" s="228">
        <f t="shared" si="154"/>
        <v>45355</v>
      </c>
      <c r="Q1718" s="228">
        <f t="shared" si="154"/>
        <v>45395</v>
      </c>
      <c r="R1718" s="15"/>
    </row>
    <row r="1719" spans="14:18" x14ac:dyDescent="0.2">
      <c r="N1719" s="223">
        <f t="shared" si="151"/>
        <v>5</v>
      </c>
      <c r="O1719" s="224">
        <f t="shared" si="150"/>
        <v>9071</v>
      </c>
      <c r="P1719" s="228">
        <f t="shared" si="154"/>
        <v>45356</v>
      </c>
      <c r="Q1719" s="228">
        <f t="shared" si="154"/>
        <v>45396</v>
      </c>
      <c r="R1719" s="15"/>
    </row>
    <row r="1720" spans="14:18" x14ac:dyDescent="0.2">
      <c r="N1720" s="223">
        <f t="shared" si="151"/>
        <v>6</v>
      </c>
      <c r="O1720" s="224">
        <f t="shared" si="150"/>
        <v>7560</v>
      </c>
      <c r="P1720" s="228">
        <f t="shared" si="154"/>
        <v>45357</v>
      </c>
      <c r="Q1720" s="228">
        <f t="shared" si="154"/>
        <v>45397</v>
      </c>
      <c r="R1720" s="15"/>
    </row>
    <row r="1721" spans="14:18" x14ac:dyDescent="0.2">
      <c r="N1721" s="223">
        <f t="shared" si="151"/>
        <v>7</v>
      </c>
      <c r="O1721" s="224">
        <f t="shared" si="150"/>
        <v>6480</v>
      </c>
      <c r="P1721" s="228">
        <f t="shared" si="154"/>
        <v>45358</v>
      </c>
      <c r="Q1721" s="228">
        <f t="shared" si="154"/>
        <v>45398</v>
      </c>
      <c r="R1721" s="15"/>
    </row>
    <row r="1722" spans="14:18" x14ac:dyDescent="0.2">
      <c r="N1722" s="223">
        <f t="shared" si="151"/>
        <v>8</v>
      </c>
      <c r="O1722" s="224">
        <f t="shared" si="150"/>
        <v>5670</v>
      </c>
      <c r="P1722" s="228">
        <f t="shared" si="154"/>
        <v>45359</v>
      </c>
      <c r="Q1722" s="228">
        <f t="shared" si="154"/>
        <v>45399</v>
      </c>
      <c r="R1722" s="15"/>
    </row>
    <row r="1723" spans="14:18" x14ac:dyDescent="0.2">
      <c r="N1723" s="223">
        <f t="shared" si="151"/>
        <v>9</v>
      </c>
      <c r="O1723" s="224">
        <f t="shared" si="150"/>
        <v>5040</v>
      </c>
      <c r="P1723" s="228">
        <f t="shared" si="154"/>
        <v>45360</v>
      </c>
      <c r="Q1723" s="228">
        <f t="shared" si="154"/>
        <v>45400</v>
      </c>
      <c r="R1723" s="15"/>
    </row>
    <row r="1724" spans="14:18" x14ac:dyDescent="0.2">
      <c r="N1724" s="223">
        <f t="shared" si="151"/>
        <v>10</v>
      </c>
      <c r="O1724" s="224">
        <f t="shared" si="150"/>
        <v>4536</v>
      </c>
      <c r="P1724" s="228">
        <f t="shared" ref="P1724:Q1739" si="155">P1723+1</f>
        <v>45361</v>
      </c>
      <c r="Q1724" s="228">
        <f t="shared" si="155"/>
        <v>45401</v>
      </c>
      <c r="R1724" s="15"/>
    </row>
    <row r="1725" spans="14:18" x14ac:dyDescent="0.2">
      <c r="N1725" s="223">
        <f t="shared" si="151"/>
        <v>11</v>
      </c>
      <c r="O1725" s="224">
        <f t="shared" si="150"/>
        <v>4124</v>
      </c>
      <c r="P1725" s="228">
        <f t="shared" si="155"/>
        <v>45362</v>
      </c>
      <c r="Q1725" s="228">
        <f t="shared" si="155"/>
        <v>45402</v>
      </c>
      <c r="R1725" s="15"/>
    </row>
    <row r="1726" spans="14:18" x14ac:dyDescent="0.2">
      <c r="N1726" s="223">
        <f t="shared" si="151"/>
        <v>12</v>
      </c>
      <c r="O1726" s="224">
        <f t="shared" si="150"/>
        <v>3780</v>
      </c>
      <c r="P1726" s="228">
        <f t="shared" si="155"/>
        <v>45363</v>
      </c>
      <c r="Q1726" s="228">
        <f t="shared" si="155"/>
        <v>45403</v>
      </c>
      <c r="R1726" s="15"/>
    </row>
    <row r="1727" spans="14:18" x14ac:dyDescent="0.2">
      <c r="N1727" s="223">
        <f t="shared" si="151"/>
        <v>13</v>
      </c>
      <c r="O1727" s="224">
        <f t="shared" si="150"/>
        <v>3490</v>
      </c>
      <c r="P1727" s="228">
        <f t="shared" si="155"/>
        <v>45364</v>
      </c>
      <c r="Q1727" s="228">
        <f t="shared" si="155"/>
        <v>45404</v>
      </c>
      <c r="R1727" s="15"/>
    </row>
    <row r="1728" spans="14:18" x14ac:dyDescent="0.2">
      <c r="N1728" s="223">
        <f t="shared" si="151"/>
        <v>14</v>
      </c>
      <c r="O1728" s="224">
        <f t="shared" si="150"/>
        <v>3240</v>
      </c>
      <c r="P1728" s="228">
        <f t="shared" si="155"/>
        <v>45365</v>
      </c>
      <c r="Q1728" s="228">
        <f t="shared" si="155"/>
        <v>45405</v>
      </c>
      <c r="R1728" s="15"/>
    </row>
    <row r="1729" spans="14:18" x14ac:dyDescent="0.2">
      <c r="N1729" s="223">
        <f t="shared" si="151"/>
        <v>15</v>
      </c>
      <c r="O1729" s="224">
        <f t="shared" si="150"/>
        <v>3024</v>
      </c>
      <c r="P1729" s="228">
        <f t="shared" si="155"/>
        <v>45366</v>
      </c>
      <c r="Q1729" s="228">
        <f t="shared" si="155"/>
        <v>45406</v>
      </c>
      <c r="R1729" s="15"/>
    </row>
    <row r="1730" spans="14:18" x14ac:dyDescent="0.2">
      <c r="N1730" s="223">
        <f t="shared" si="151"/>
        <v>16</v>
      </c>
      <c r="O1730" s="224">
        <f t="shared" si="150"/>
        <v>2835</v>
      </c>
      <c r="P1730" s="228">
        <f t="shared" si="155"/>
        <v>45367</v>
      </c>
      <c r="Q1730" s="228">
        <f t="shared" si="155"/>
        <v>45407</v>
      </c>
      <c r="R1730" s="15"/>
    </row>
    <row r="1731" spans="14:18" x14ac:dyDescent="0.2">
      <c r="N1731" s="223">
        <f t="shared" si="151"/>
        <v>17</v>
      </c>
      <c r="O1731" s="224">
        <f t="shared" si="150"/>
        <v>2669</v>
      </c>
      <c r="P1731" s="228">
        <f t="shared" si="155"/>
        <v>45368</v>
      </c>
      <c r="Q1731" s="228">
        <f t="shared" si="155"/>
        <v>45408</v>
      </c>
      <c r="R1731" s="15"/>
    </row>
    <row r="1732" spans="14:18" x14ac:dyDescent="0.2">
      <c r="N1732" s="223">
        <f t="shared" si="151"/>
        <v>18</v>
      </c>
      <c r="O1732" s="224">
        <f t="shared" si="150"/>
        <v>2521</v>
      </c>
      <c r="P1732" s="228">
        <f t="shared" si="155"/>
        <v>45369</v>
      </c>
      <c r="Q1732" s="228">
        <f t="shared" si="155"/>
        <v>45409</v>
      </c>
      <c r="R1732" s="15"/>
    </row>
    <row r="1733" spans="14:18" x14ac:dyDescent="0.2">
      <c r="N1733" s="223">
        <f t="shared" si="151"/>
        <v>19</v>
      </c>
      <c r="O1733" s="224">
        <f t="shared" si="150"/>
        <v>2388</v>
      </c>
      <c r="P1733" s="228">
        <f t="shared" si="155"/>
        <v>45370</v>
      </c>
      <c r="Q1733" s="228">
        <f t="shared" si="155"/>
        <v>45410</v>
      </c>
      <c r="R1733" s="15"/>
    </row>
    <row r="1734" spans="14:18" x14ac:dyDescent="0.2">
      <c r="N1734" s="223">
        <f t="shared" si="151"/>
        <v>20</v>
      </c>
      <c r="O1734" s="224">
        <f t="shared" si="150"/>
        <v>2269</v>
      </c>
      <c r="P1734" s="228">
        <f t="shared" si="155"/>
        <v>45371</v>
      </c>
      <c r="Q1734" s="228">
        <f t="shared" si="155"/>
        <v>45411</v>
      </c>
      <c r="R1734" s="15"/>
    </row>
    <row r="1735" spans="14:18" x14ac:dyDescent="0.2">
      <c r="N1735" s="223">
        <f t="shared" si="151"/>
        <v>21</v>
      </c>
      <c r="O1735" s="224">
        <f t="shared" si="150"/>
        <v>2161</v>
      </c>
      <c r="P1735" s="228">
        <f t="shared" si="155"/>
        <v>45372</v>
      </c>
      <c r="Q1735" s="228">
        <f t="shared" si="155"/>
        <v>45412</v>
      </c>
      <c r="R1735" s="15"/>
    </row>
    <row r="1736" spans="14:18" x14ac:dyDescent="0.2">
      <c r="N1736" s="223">
        <f t="shared" si="151"/>
        <v>22</v>
      </c>
      <c r="O1736" s="224">
        <f t="shared" si="150"/>
        <v>2062</v>
      </c>
      <c r="P1736" s="228">
        <f t="shared" si="155"/>
        <v>45373</v>
      </c>
      <c r="Q1736" s="228">
        <f t="shared" si="155"/>
        <v>45413</v>
      </c>
      <c r="R1736" s="15"/>
    </row>
    <row r="1737" spans="14:18" x14ac:dyDescent="0.2">
      <c r="N1737" s="223">
        <f t="shared" si="151"/>
        <v>23</v>
      </c>
      <c r="O1737" s="224">
        <f t="shared" ref="O1737:O1800" si="156">ROUND(P1737/N1737,0)</f>
        <v>1973</v>
      </c>
      <c r="P1737" s="228">
        <f t="shared" si="155"/>
        <v>45374</v>
      </c>
      <c r="Q1737" s="228">
        <f t="shared" si="155"/>
        <v>45414</v>
      </c>
      <c r="R1737" s="15"/>
    </row>
    <row r="1738" spans="14:18" x14ac:dyDescent="0.2">
      <c r="N1738" s="223">
        <f t="shared" ref="N1738:N1801" si="157">DAY(P1738)</f>
        <v>24</v>
      </c>
      <c r="O1738" s="224">
        <f t="shared" si="156"/>
        <v>1891</v>
      </c>
      <c r="P1738" s="228">
        <f t="shared" si="155"/>
        <v>45375</v>
      </c>
      <c r="Q1738" s="228">
        <f t="shared" si="155"/>
        <v>45415</v>
      </c>
      <c r="R1738" s="15"/>
    </row>
    <row r="1739" spans="14:18" x14ac:dyDescent="0.2">
      <c r="N1739" s="223">
        <f t="shared" si="157"/>
        <v>25</v>
      </c>
      <c r="O1739" s="224">
        <f t="shared" si="156"/>
        <v>1815</v>
      </c>
      <c r="P1739" s="228">
        <f t="shared" si="155"/>
        <v>45376</v>
      </c>
      <c r="Q1739" s="228">
        <f t="shared" si="155"/>
        <v>45416</v>
      </c>
      <c r="R1739" s="15"/>
    </row>
    <row r="1740" spans="14:18" x14ac:dyDescent="0.2">
      <c r="N1740" s="223">
        <f t="shared" si="157"/>
        <v>26</v>
      </c>
      <c r="O1740" s="224">
        <f t="shared" si="156"/>
        <v>1745</v>
      </c>
      <c r="P1740" s="228">
        <f t="shared" ref="P1740:Q1755" si="158">P1739+1</f>
        <v>45377</v>
      </c>
      <c r="Q1740" s="228">
        <f t="shared" si="158"/>
        <v>45417</v>
      </c>
      <c r="R1740" s="15"/>
    </row>
    <row r="1741" spans="14:18" x14ac:dyDescent="0.2">
      <c r="N1741" s="223">
        <f t="shared" si="157"/>
        <v>27</v>
      </c>
      <c r="O1741" s="224">
        <f t="shared" si="156"/>
        <v>1681</v>
      </c>
      <c r="P1741" s="228">
        <f t="shared" si="158"/>
        <v>45378</v>
      </c>
      <c r="Q1741" s="228">
        <f t="shared" si="158"/>
        <v>45418</v>
      </c>
      <c r="R1741" s="15"/>
    </row>
    <row r="1742" spans="14:18" x14ac:dyDescent="0.2">
      <c r="N1742" s="223">
        <f t="shared" si="157"/>
        <v>28</v>
      </c>
      <c r="O1742" s="224">
        <f t="shared" si="156"/>
        <v>1621</v>
      </c>
      <c r="P1742" s="228">
        <f t="shared" si="158"/>
        <v>45379</v>
      </c>
      <c r="Q1742" s="228">
        <f t="shared" si="158"/>
        <v>45419</v>
      </c>
      <c r="R1742" s="15"/>
    </row>
    <row r="1743" spans="14:18" x14ac:dyDescent="0.2">
      <c r="N1743" s="223">
        <f t="shared" si="157"/>
        <v>29</v>
      </c>
      <c r="O1743" s="224">
        <f t="shared" si="156"/>
        <v>1565</v>
      </c>
      <c r="P1743" s="228">
        <f t="shared" si="158"/>
        <v>45380</v>
      </c>
      <c r="Q1743" s="228">
        <f t="shared" si="158"/>
        <v>45420</v>
      </c>
      <c r="R1743" s="15"/>
    </row>
    <row r="1744" spans="14:18" x14ac:dyDescent="0.2">
      <c r="N1744" s="223">
        <f t="shared" si="157"/>
        <v>30</v>
      </c>
      <c r="O1744" s="224">
        <f t="shared" si="156"/>
        <v>1513</v>
      </c>
      <c r="P1744" s="228">
        <f t="shared" si="158"/>
        <v>45381</v>
      </c>
      <c r="Q1744" s="228">
        <f t="shared" si="158"/>
        <v>45421</v>
      </c>
      <c r="R1744" s="15"/>
    </row>
    <row r="1745" spans="14:18" x14ac:dyDescent="0.2">
      <c r="N1745" s="223">
        <f t="shared" si="157"/>
        <v>31</v>
      </c>
      <c r="O1745" s="224">
        <f t="shared" si="156"/>
        <v>1464</v>
      </c>
      <c r="P1745" s="228">
        <f t="shared" si="158"/>
        <v>45382</v>
      </c>
      <c r="Q1745" s="228">
        <f t="shared" si="158"/>
        <v>45422</v>
      </c>
      <c r="R1745" s="15"/>
    </row>
    <row r="1746" spans="14:18" x14ac:dyDescent="0.2">
      <c r="N1746" s="223">
        <f t="shared" si="157"/>
        <v>1</v>
      </c>
      <c r="O1746" s="224">
        <f t="shared" si="156"/>
        <v>45383</v>
      </c>
      <c r="P1746" s="228">
        <f t="shared" si="158"/>
        <v>45383</v>
      </c>
      <c r="Q1746" s="228">
        <f t="shared" si="158"/>
        <v>45423</v>
      </c>
      <c r="R1746" s="15"/>
    </row>
    <row r="1747" spans="14:18" x14ac:dyDescent="0.2">
      <c r="N1747" s="223">
        <f t="shared" si="157"/>
        <v>2</v>
      </c>
      <c r="O1747" s="224">
        <f t="shared" si="156"/>
        <v>22692</v>
      </c>
      <c r="P1747" s="228">
        <f t="shared" si="158"/>
        <v>45384</v>
      </c>
      <c r="Q1747" s="228">
        <f t="shared" si="158"/>
        <v>45424</v>
      </c>
      <c r="R1747" s="15"/>
    </row>
    <row r="1748" spans="14:18" x14ac:dyDescent="0.2">
      <c r="N1748" s="223">
        <f t="shared" si="157"/>
        <v>3</v>
      </c>
      <c r="O1748" s="224">
        <f t="shared" si="156"/>
        <v>15128</v>
      </c>
      <c r="P1748" s="228">
        <f t="shared" si="158"/>
        <v>45385</v>
      </c>
      <c r="Q1748" s="228">
        <f t="shared" si="158"/>
        <v>45425</v>
      </c>
      <c r="R1748" s="15"/>
    </row>
    <row r="1749" spans="14:18" x14ac:dyDescent="0.2">
      <c r="N1749" s="223">
        <f t="shared" si="157"/>
        <v>4</v>
      </c>
      <c r="O1749" s="224">
        <f t="shared" si="156"/>
        <v>11347</v>
      </c>
      <c r="P1749" s="228">
        <f t="shared" si="158"/>
        <v>45386</v>
      </c>
      <c r="Q1749" s="228">
        <f t="shared" si="158"/>
        <v>45426</v>
      </c>
      <c r="R1749" s="15"/>
    </row>
    <row r="1750" spans="14:18" x14ac:dyDescent="0.2">
      <c r="N1750" s="223">
        <f t="shared" si="157"/>
        <v>5</v>
      </c>
      <c r="O1750" s="224">
        <f t="shared" si="156"/>
        <v>9077</v>
      </c>
      <c r="P1750" s="228">
        <f t="shared" si="158"/>
        <v>45387</v>
      </c>
      <c r="Q1750" s="228">
        <f t="shared" si="158"/>
        <v>45427</v>
      </c>
      <c r="R1750" s="15"/>
    </row>
    <row r="1751" spans="14:18" x14ac:dyDescent="0.2">
      <c r="N1751" s="223">
        <f t="shared" si="157"/>
        <v>6</v>
      </c>
      <c r="O1751" s="224">
        <f t="shared" si="156"/>
        <v>7565</v>
      </c>
      <c r="P1751" s="228">
        <f t="shared" si="158"/>
        <v>45388</v>
      </c>
      <c r="Q1751" s="228">
        <f t="shared" si="158"/>
        <v>45428</v>
      </c>
      <c r="R1751" s="15"/>
    </row>
    <row r="1752" spans="14:18" x14ac:dyDescent="0.2">
      <c r="N1752" s="223">
        <f t="shared" si="157"/>
        <v>7</v>
      </c>
      <c r="O1752" s="224">
        <f t="shared" si="156"/>
        <v>6484</v>
      </c>
      <c r="P1752" s="228">
        <f t="shared" si="158"/>
        <v>45389</v>
      </c>
      <c r="Q1752" s="228">
        <f t="shared" si="158"/>
        <v>45429</v>
      </c>
      <c r="R1752" s="15"/>
    </row>
    <row r="1753" spans="14:18" x14ac:dyDescent="0.2">
      <c r="N1753" s="223">
        <f t="shared" si="157"/>
        <v>8</v>
      </c>
      <c r="O1753" s="224">
        <f t="shared" si="156"/>
        <v>5674</v>
      </c>
      <c r="P1753" s="228">
        <f t="shared" si="158"/>
        <v>45390</v>
      </c>
      <c r="Q1753" s="228">
        <f t="shared" si="158"/>
        <v>45430</v>
      </c>
      <c r="R1753" s="15"/>
    </row>
    <row r="1754" spans="14:18" x14ac:dyDescent="0.2">
      <c r="N1754" s="223">
        <f t="shared" si="157"/>
        <v>9</v>
      </c>
      <c r="O1754" s="224">
        <f t="shared" si="156"/>
        <v>5043</v>
      </c>
      <c r="P1754" s="228">
        <f t="shared" si="158"/>
        <v>45391</v>
      </c>
      <c r="Q1754" s="228">
        <f t="shared" si="158"/>
        <v>45431</v>
      </c>
      <c r="R1754" s="15"/>
    </row>
    <row r="1755" spans="14:18" x14ac:dyDescent="0.2">
      <c r="N1755" s="223">
        <f t="shared" si="157"/>
        <v>10</v>
      </c>
      <c r="O1755" s="224">
        <f t="shared" si="156"/>
        <v>4539</v>
      </c>
      <c r="P1755" s="228">
        <f t="shared" si="158"/>
        <v>45392</v>
      </c>
      <c r="Q1755" s="228">
        <f t="shared" si="158"/>
        <v>45432</v>
      </c>
      <c r="R1755" s="15"/>
    </row>
    <row r="1756" spans="14:18" x14ac:dyDescent="0.2">
      <c r="N1756" s="223">
        <f t="shared" si="157"/>
        <v>11</v>
      </c>
      <c r="O1756" s="224">
        <f t="shared" si="156"/>
        <v>4127</v>
      </c>
      <c r="P1756" s="228">
        <f t="shared" ref="P1756:Q1771" si="159">P1755+1</f>
        <v>45393</v>
      </c>
      <c r="Q1756" s="228">
        <f t="shared" si="159"/>
        <v>45433</v>
      </c>
      <c r="R1756" s="15"/>
    </row>
    <row r="1757" spans="14:18" x14ac:dyDescent="0.2">
      <c r="N1757" s="223">
        <f t="shared" si="157"/>
        <v>12</v>
      </c>
      <c r="O1757" s="224">
        <f t="shared" si="156"/>
        <v>3783</v>
      </c>
      <c r="P1757" s="228">
        <f t="shared" si="159"/>
        <v>45394</v>
      </c>
      <c r="Q1757" s="228">
        <f t="shared" si="159"/>
        <v>45434</v>
      </c>
      <c r="R1757" s="15"/>
    </row>
    <row r="1758" spans="14:18" x14ac:dyDescent="0.2">
      <c r="N1758" s="223">
        <f t="shared" si="157"/>
        <v>13</v>
      </c>
      <c r="O1758" s="224">
        <f t="shared" si="156"/>
        <v>3492</v>
      </c>
      <c r="P1758" s="228">
        <f t="shared" si="159"/>
        <v>45395</v>
      </c>
      <c r="Q1758" s="228">
        <f t="shared" si="159"/>
        <v>45435</v>
      </c>
      <c r="R1758" s="15"/>
    </row>
    <row r="1759" spans="14:18" x14ac:dyDescent="0.2">
      <c r="N1759" s="223">
        <f t="shared" si="157"/>
        <v>14</v>
      </c>
      <c r="O1759" s="224">
        <f t="shared" si="156"/>
        <v>3243</v>
      </c>
      <c r="P1759" s="228">
        <f t="shared" si="159"/>
        <v>45396</v>
      </c>
      <c r="Q1759" s="228">
        <f t="shared" si="159"/>
        <v>45436</v>
      </c>
      <c r="R1759" s="15"/>
    </row>
    <row r="1760" spans="14:18" x14ac:dyDescent="0.2">
      <c r="N1760" s="223">
        <f t="shared" si="157"/>
        <v>15</v>
      </c>
      <c r="O1760" s="224">
        <f t="shared" si="156"/>
        <v>3026</v>
      </c>
      <c r="P1760" s="228">
        <f t="shared" si="159"/>
        <v>45397</v>
      </c>
      <c r="Q1760" s="228">
        <f t="shared" si="159"/>
        <v>45437</v>
      </c>
      <c r="R1760" s="15"/>
    </row>
    <row r="1761" spans="14:18" x14ac:dyDescent="0.2">
      <c r="N1761" s="223">
        <f t="shared" si="157"/>
        <v>16</v>
      </c>
      <c r="O1761" s="224">
        <f t="shared" si="156"/>
        <v>2837</v>
      </c>
      <c r="P1761" s="228">
        <f t="shared" si="159"/>
        <v>45398</v>
      </c>
      <c r="Q1761" s="228">
        <f t="shared" si="159"/>
        <v>45438</v>
      </c>
      <c r="R1761" s="15"/>
    </row>
    <row r="1762" spans="14:18" x14ac:dyDescent="0.2">
      <c r="N1762" s="223">
        <f t="shared" si="157"/>
        <v>17</v>
      </c>
      <c r="O1762" s="224">
        <f t="shared" si="156"/>
        <v>2671</v>
      </c>
      <c r="P1762" s="228">
        <f t="shared" si="159"/>
        <v>45399</v>
      </c>
      <c r="Q1762" s="228">
        <f t="shared" si="159"/>
        <v>45439</v>
      </c>
      <c r="R1762" s="15"/>
    </row>
    <row r="1763" spans="14:18" x14ac:dyDescent="0.2">
      <c r="N1763" s="223">
        <f t="shared" si="157"/>
        <v>18</v>
      </c>
      <c r="O1763" s="224">
        <f t="shared" si="156"/>
        <v>2522</v>
      </c>
      <c r="P1763" s="228">
        <f t="shared" si="159"/>
        <v>45400</v>
      </c>
      <c r="Q1763" s="228">
        <f t="shared" si="159"/>
        <v>45440</v>
      </c>
      <c r="R1763" s="15"/>
    </row>
    <row r="1764" spans="14:18" x14ac:dyDescent="0.2">
      <c r="N1764" s="223">
        <f t="shared" si="157"/>
        <v>19</v>
      </c>
      <c r="O1764" s="224">
        <f t="shared" si="156"/>
        <v>2390</v>
      </c>
      <c r="P1764" s="228">
        <f t="shared" si="159"/>
        <v>45401</v>
      </c>
      <c r="Q1764" s="228">
        <f t="shared" si="159"/>
        <v>45441</v>
      </c>
      <c r="R1764" s="15"/>
    </row>
    <row r="1765" spans="14:18" x14ac:dyDescent="0.2">
      <c r="N1765" s="223">
        <f t="shared" si="157"/>
        <v>20</v>
      </c>
      <c r="O1765" s="224">
        <f t="shared" si="156"/>
        <v>2270</v>
      </c>
      <c r="P1765" s="228">
        <f t="shared" si="159"/>
        <v>45402</v>
      </c>
      <c r="Q1765" s="228">
        <f t="shared" si="159"/>
        <v>45442</v>
      </c>
      <c r="R1765" s="15"/>
    </row>
    <row r="1766" spans="14:18" x14ac:dyDescent="0.2">
      <c r="N1766" s="223">
        <f t="shared" si="157"/>
        <v>21</v>
      </c>
      <c r="O1766" s="224">
        <f t="shared" si="156"/>
        <v>2162</v>
      </c>
      <c r="P1766" s="228">
        <f t="shared" si="159"/>
        <v>45403</v>
      </c>
      <c r="Q1766" s="228">
        <f t="shared" si="159"/>
        <v>45443</v>
      </c>
      <c r="R1766" s="15"/>
    </row>
    <row r="1767" spans="14:18" x14ac:dyDescent="0.2">
      <c r="N1767" s="223">
        <f t="shared" si="157"/>
        <v>22</v>
      </c>
      <c r="O1767" s="224">
        <f t="shared" si="156"/>
        <v>2064</v>
      </c>
      <c r="P1767" s="228">
        <f t="shared" si="159"/>
        <v>45404</v>
      </c>
      <c r="Q1767" s="228">
        <f t="shared" si="159"/>
        <v>45444</v>
      </c>
      <c r="R1767" s="15"/>
    </row>
    <row r="1768" spans="14:18" x14ac:dyDescent="0.2">
      <c r="N1768" s="223">
        <f t="shared" si="157"/>
        <v>23</v>
      </c>
      <c r="O1768" s="224">
        <f t="shared" si="156"/>
        <v>1974</v>
      </c>
      <c r="P1768" s="228">
        <f t="shared" si="159"/>
        <v>45405</v>
      </c>
      <c r="Q1768" s="228">
        <f t="shared" si="159"/>
        <v>45445</v>
      </c>
      <c r="R1768" s="15"/>
    </row>
    <row r="1769" spans="14:18" x14ac:dyDescent="0.2">
      <c r="N1769" s="223">
        <f t="shared" si="157"/>
        <v>24</v>
      </c>
      <c r="O1769" s="224">
        <f t="shared" si="156"/>
        <v>1892</v>
      </c>
      <c r="P1769" s="228">
        <f t="shared" si="159"/>
        <v>45406</v>
      </c>
      <c r="Q1769" s="228">
        <f t="shared" si="159"/>
        <v>45446</v>
      </c>
      <c r="R1769" s="15"/>
    </row>
    <row r="1770" spans="14:18" x14ac:dyDescent="0.2">
      <c r="N1770" s="223">
        <f t="shared" si="157"/>
        <v>25</v>
      </c>
      <c r="O1770" s="224">
        <f t="shared" si="156"/>
        <v>1816</v>
      </c>
      <c r="P1770" s="228">
        <f t="shared" si="159"/>
        <v>45407</v>
      </c>
      <c r="Q1770" s="228">
        <f t="shared" si="159"/>
        <v>45447</v>
      </c>
      <c r="R1770" s="15"/>
    </row>
    <row r="1771" spans="14:18" x14ac:dyDescent="0.2">
      <c r="N1771" s="223">
        <f t="shared" si="157"/>
        <v>26</v>
      </c>
      <c r="O1771" s="224">
        <f t="shared" si="156"/>
        <v>1746</v>
      </c>
      <c r="P1771" s="228">
        <f t="shared" si="159"/>
        <v>45408</v>
      </c>
      <c r="Q1771" s="228">
        <f t="shared" si="159"/>
        <v>45448</v>
      </c>
      <c r="R1771" s="15"/>
    </row>
    <row r="1772" spans="14:18" x14ac:dyDescent="0.2">
      <c r="N1772" s="223">
        <f t="shared" si="157"/>
        <v>27</v>
      </c>
      <c r="O1772" s="224">
        <f t="shared" si="156"/>
        <v>1682</v>
      </c>
      <c r="P1772" s="228">
        <f t="shared" ref="P1772:Q1787" si="160">P1771+1</f>
        <v>45409</v>
      </c>
      <c r="Q1772" s="228">
        <f t="shared" si="160"/>
        <v>45449</v>
      </c>
      <c r="R1772" s="15"/>
    </row>
    <row r="1773" spans="14:18" x14ac:dyDescent="0.2">
      <c r="N1773" s="223">
        <f t="shared" si="157"/>
        <v>28</v>
      </c>
      <c r="O1773" s="224">
        <f t="shared" si="156"/>
        <v>1622</v>
      </c>
      <c r="P1773" s="228">
        <f t="shared" si="160"/>
        <v>45410</v>
      </c>
      <c r="Q1773" s="228">
        <f t="shared" si="160"/>
        <v>45450</v>
      </c>
      <c r="R1773" s="15"/>
    </row>
    <row r="1774" spans="14:18" x14ac:dyDescent="0.2">
      <c r="N1774" s="223">
        <f t="shared" si="157"/>
        <v>29</v>
      </c>
      <c r="O1774" s="224">
        <f t="shared" si="156"/>
        <v>1566</v>
      </c>
      <c r="P1774" s="228">
        <f t="shared" si="160"/>
        <v>45411</v>
      </c>
      <c r="Q1774" s="228">
        <f t="shared" si="160"/>
        <v>45451</v>
      </c>
      <c r="R1774" s="15"/>
    </row>
    <row r="1775" spans="14:18" x14ac:dyDescent="0.2">
      <c r="N1775" s="223">
        <f t="shared" si="157"/>
        <v>30</v>
      </c>
      <c r="O1775" s="224">
        <f t="shared" si="156"/>
        <v>1514</v>
      </c>
      <c r="P1775" s="228">
        <f t="shared" si="160"/>
        <v>45412</v>
      </c>
      <c r="Q1775" s="228">
        <f t="shared" si="160"/>
        <v>45452</v>
      </c>
      <c r="R1775" s="15"/>
    </row>
    <row r="1776" spans="14:18" x14ac:dyDescent="0.2">
      <c r="N1776" s="223">
        <f t="shared" si="157"/>
        <v>1</v>
      </c>
      <c r="O1776" s="224">
        <f t="shared" si="156"/>
        <v>45413</v>
      </c>
      <c r="P1776" s="228">
        <f t="shared" si="160"/>
        <v>45413</v>
      </c>
      <c r="Q1776" s="228">
        <f t="shared" si="160"/>
        <v>45453</v>
      </c>
      <c r="R1776" s="15"/>
    </row>
    <row r="1777" spans="14:18" x14ac:dyDescent="0.2">
      <c r="N1777" s="223">
        <f t="shared" si="157"/>
        <v>2</v>
      </c>
      <c r="O1777" s="224">
        <f t="shared" si="156"/>
        <v>22707</v>
      </c>
      <c r="P1777" s="228">
        <f t="shared" si="160"/>
        <v>45414</v>
      </c>
      <c r="Q1777" s="228">
        <f t="shared" si="160"/>
        <v>45454</v>
      </c>
      <c r="R1777" s="15"/>
    </row>
    <row r="1778" spans="14:18" x14ac:dyDescent="0.2">
      <c r="N1778" s="223">
        <f t="shared" si="157"/>
        <v>3</v>
      </c>
      <c r="O1778" s="224">
        <f t="shared" si="156"/>
        <v>15138</v>
      </c>
      <c r="P1778" s="228">
        <f t="shared" si="160"/>
        <v>45415</v>
      </c>
      <c r="Q1778" s="228">
        <f t="shared" si="160"/>
        <v>45455</v>
      </c>
      <c r="R1778" s="15"/>
    </row>
    <row r="1779" spans="14:18" x14ac:dyDescent="0.2">
      <c r="N1779" s="223">
        <f t="shared" si="157"/>
        <v>4</v>
      </c>
      <c r="O1779" s="224">
        <f t="shared" si="156"/>
        <v>11354</v>
      </c>
      <c r="P1779" s="228">
        <f t="shared" si="160"/>
        <v>45416</v>
      </c>
      <c r="Q1779" s="228">
        <f t="shared" si="160"/>
        <v>45456</v>
      </c>
      <c r="R1779" s="15"/>
    </row>
    <row r="1780" spans="14:18" x14ac:dyDescent="0.2">
      <c r="N1780" s="223">
        <f t="shared" si="157"/>
        <v>5</v>
      </c>
      <c r="O1780" s="224">
        <f t="shared" si="156"/>
        <v>9083</v>
      </c>
      <c r="P1780" s="228">
        <f t="shared" si="160"/>
        <v>45417</v>
      </c>
      <c r="Q1780" s="228">
        <f t="shared" si="160"/>
        <v>45457</v>
      </c>
      <c r="R1780" s="15"/>
    </row>
    <row r="1781" spans="14:18" x14ac:dyDescent="0.2">
      <c r="N1781" s="223">
        <f t="shared" si="157"/>
        <v>6</v>
      </c>
      <c r="O1781" s="224">
        <f t="shared" si="156"/>
        <v>7570</v>
      </c>
      <c r="P1781" s="228">
        <f t="shared" si="160"/>
        <v>45418</v>
      </c>
      <c r="Q1781" s="228">
        <f t="shared" si="160"/>
        <v>45458</v>
      </c>
      <c r="R1781" s="15"/>
    </row>
    <row r="1782" spans="14:18" x14ac:dyDescent="0.2">
      <c r="N1782" s="223">
        <f t="shared" si="157"/>
        <v>7</v>
      </c>
      <c r="O1782" s="224">
        <f t="shared" si="156"/>
        <v>6488</v>
      </c>
      <c r="P1782" s="228">
        <f t="shared" si="160"/>
        <v>45419</v>
      </c>
      <c r="Q1782" s="228">
        <f t="shared" si="160"/>
        <v>45459</v>
      </c>
      <c r="R1782" s="15"/>
    </row>
    <row r="1783" spans="14:18" x14ac:dyDescent="0.2">
      <c r="N1783" s="223">
        <f t="shared" si="157"/>
        <v>8</v>
      </c>
      <c r="O1783" s="224">
        <f t="shared" si="156"/>
        <v>5678</v>
      </c>
      <c r="P1783" s="228">
        <f t="shared" si="160"/>
        <v>45420</v>
      </c>
      <c r="Q1783" s="228">
        <f t="shared" si="160"/>
        <v>45460</v>
      </c>
      <c r="R1783" s="15"/>
    </row>
    <row r="1784" spans="14:18" x14ac:dyDescent="0.2">
      <c r="N1784" s="223">
        <f t="shared" si="157"/>
        <v>9</v>
      </c>
      <c r="O1784" s="224">
        <f t="shared" si="156"/>
        <v>5047</v>
      </c>
      <c r="P1784" s="228">
        <f t="shared" si="160"/>
        <v>45421</v>
      </c>
      <c r="Q1784" s="228">
        <f t="shared" si="160"/>
        <v>45461</v>
      </c>
      <c r="R1784" s="15"/>
    </row>
    <row r="1785" spans="14:18" x14ac:dyDescent="0.2">
      <c r="N1785" s="223">
        <f t="shared" si="157"/>
        <v>10</v>
      </c>
      <c r="O1785" s="224">
        <f t="shared" si="156"/>
        <v>4542</v>
      </c>
      <c r="P1785" s="228">
        <f t="shared" si="160"/>
        <v>45422</v>
      </c>
      <c r="Q1785" s="228">
        <f t="shared" si="160"/>
        <v>45462</v>
      </c>
      <c r="R1785" s="15"/>
    </row>
    <row r="1786" spans="14:18" x14ac:dyDescent="0.2">
      <c r="N1786" s="223">
        <f t="shared" si="157"/>
        <v>11</v>
      </c>
      <c r="O1786" s="224">
        <f t="shared" si="156"/>
        <v>4129</v>
      </c>
      <c r="P1786" s="228">
        <f t="shared" si="160"/>
        <v>45423</v>
      </c>
      <c r="Q1786" s="228">
        <f t="shared" si="160"/>
        <v>45463</v>
      </c>
      <c r="R1786" s="15"/>
    </row>
    <row r="1787" spans="14:18" x14ac:dyDescent="0.2">
      <c r="N1787" s="223">
        <f t="shared" si="157"/>
        <v>12</v>
      </c>
      <c r="O1787" s="224">
        <f t="shared" si="156"/>
        <v>3785</v>
      </c>
      <c r="P1787" s="228">
        <f t="shared" si="160"/>
        <v>45424</v>
      </c>
      <c r="Q1787" s="228">
        <f t="shared" si="160"/>
        <v>45464</v>
      </c>
      <c r="R1787" s="15"/>
    </row>
    <row r="1788" spans="14:18" x14ac:dyDescent="0.2">
      <c r="N1788" s="223">
        <f t="shared" si="157"/>
        <v>13</v>
      </c>
      <c r="O1788" s="224">
        <f t="shared" si="156"/>
        <v>3494</v>
      </c>
      <c r="P1788" s="228">
        <f t="shared" ref="P1788:Q1803" si="161">P1787+1</f>
        <v>45425</v>
      </c>
      <c r="Q1788" s="228">
        <f t="shared" si="161"/>
        <v>45465</v>
      </c>
      <c r="R1788" s="15"/>
    </row>
    <row r="1789" spans="14:18" x14ac:dyDescent="0.2">
      <c r="N1789" s="223">
        <f t="shared" si="157"/>
        <v>14</v>
      </c>
      <c r="O1789" s="224">
        <f t="shared" si="156"/>
        <v>3245</v>
      </c>
      <c r="P1789" s="228">
        <f t="shared" si="161"/>
        <v>45426</v>
      </c>
      <c r="Q1789" s="228">
        <f t="shared" si="161"/>
        <v>45466</v>
      </c>
      <c r="R1789" s="15"/>
    </row>
    <row r="1790" spans="14:18" x14ac:dyDescent="0.2">
      <c r="N1790" s="223">
        <f t="shared" si="157"/>
        <v>15</v>
      </c>
      <c r="O1790" s="224">
        <f t="shared" si="156"/>
        <v>3028</v>
      </c>
      <c r="P1790" s="228">
        <f t="shared" si="161"/>
        <v>45427</v>
      </c>
      <c r="Q1790" s="228">
        <f t="shared" si="161"/>
        <v>45467</v>
      </c>
      <c r="R1790" s="15"/>
    </row>
    <row r="1791" spans="14:18" x14ac:dyDescent="0.2">
      <c r="N1791" s="223">
        <f t="shared" si="157"/>
        <v>16</v>
      </c>
      <c r="O1791" s="224">
        <f t="shared" si="156"/>
        <v>2839</v>
      </c>
      <c r="P1791" s="228">
        <f t="shared" si="161"/>
        <v>45428</v>
      </c>
      <c r="Q1791" s="228">
        <f t="shared" si="161"/>
        <v>45468</v>
      </c>
      <c r="R1791" s="15"/>
    </row>
    <row r="1792" spans="14:18" x14ac:dyDescent="0.2">
      <c r="N1792" s="223">
        <f t="shared" si="157"/>
        <v>17</v>
      </c>
      <c r="O1792" s="224">
        <f t="shared" si="156"/>
        <v>2672</v>
      </c>
      <c r="P1792" s="228">
        <f t="shared" si="161"/>
        <v>45429</v>
      </c>
      <c r="Q1792" s="228">
        <f t="shared" si="161"/>
        <v>45469</v>
      </c>
      <c r="R1792" s="15"/>
    </row>
    <row r="1793" spans="14:18" x14ac:dyDescent="0.2">
      <c r="N1793" s="223">
        <f t="shared" si="157"/>
        <v>18</v>
      </c>
      <c r="O1793" s="224">
        <f t="shared" si="156"/>
        <v>2524</v>
      </c>
      <c r="P1793" s="228">
        <f t="shared" si="161"/>
        <v>45430</v>
      </c>
      <c r="Q1793" s="228">
        <f t="shared" si="161"/>
        <v>45470</v>
      </c>
      <c r="R1793" s="15"/>
    </row>
    <row r="1794" spans="14:18" x14ac:dyDescent="0.2">
      <c r="N1794" s="223">
        <f t="shared" si="157"/>
        <v>19</v>
      </c>
      <c r="O1794" s="224">
        <f t="shared" si="156"/>
        <v>2391</v>
      </c>
      <c r="P1794" s="228">
        <f t="shared" si="161"/>
        <v>45431</v>
      </c>
      <c r="Q1794" s="228">
        <f t="shared" si="161"/>
        <v>45471</v>
      </c>
      <c r="R1794" s="15"/>
    </row>
    <row r="1795" spans="14:18" x14ac:dyDescent="0.2">
      <c r="N1795" s="223">
        <f t="shared" si="157"/>
        <v>20</v>
      </c>
      <c r="O1795" s="224">
        <f t="shared" si="156"/>
        <v>2272</v>
      </c>
      <c r="P1795" s="228">
        <f t="shared" si="161"/>
        <v>45432</v>
      </c>
      <c r="Q1795" s="228">
        <f t="shared" si="161"/>
        <v>45472</v>
      </c>
      <c r="R1795" s="15"/>
    </row>
    <row r="1796" spans="14:18" x14ac:dyDescent="0.2">
      <c r="N1796" s="223">
        <f t="shared" si="157"/>
        <v>21</v>
      </c>
      <c r="O1796" s="224">
        <f t="shared" si="156"/>
        <v>2163</v>
      </c>
      <c r="P1796" s="228">
        <f t="shared" si="161"/>
        <v>45433</v>
      </c>
      <c r="Q1796" s="228">
        <f t="shared" si="161"/>
        <v>45473</v>
      </c>
      <c r="R1796" s="15"/>
    </row>
    <row r="1797" spans="14:18" x14ac:dyDescent="0.2">
      <c r="N1797" s="223">
        <f t="shared" si="157"/>
        <v>22</v>
      </c>
      <c r="O1797" s="224">
        <f t="shared" si="156"/>
        <v>2065</v>
      </c>
      <c r="P1797" s="228">
        <f t="shared" si="161"/>
        <v>45434</v>
      </c>
      <c r="Q1797" s="228">
        <f t="shared" si="161"/>
        <v>45474</v>
      </c>
      <c r="R1797" s="15"/>
    </row>
    <row r="1798" spans="14:18" x14ac:dyDescent="0.2">
      <c r="N1798" s="223">
        <f t="shared" si="157"/>
        <v>23</v>
      </c>
      <c r="O1798" s="224">
        <f t="shared" si="156"/>
        <v>1975</v>
      </c>
      <c r="P1798" s="228">
        <f t="shared" si="161"/>
        <v>45435</v>
      </c>
      <c r="Q1798" s="228">
        <f t="shared" si="161"/>
        <v>45475</v>
      </c>
      <c r="R1798" s="15"/>
    </row>
    <row r="1799" spans="14:18" x14ac:dyDescent="0.2">
      <c r="N1799" s="223">
        <f t="shared" si="157"/>
        <v>24</v>
      </c>
      <c r="O1799" s="224">
        <f t="shared" si="156"/>
        <v>1893</v>
      </c>
      <c r="P1799" s="228">
        <f t="shared" si="161"/>
        <v>45436</v>
      </c>
      <c r="Q1799" s="228">
        <f t="shared" si="161"/>
        <v>45476</v>
      </c>
      <c r="R1799" s="15"/>
    </row>
    <row r="1800" spans="14:18" x14ac:dyDescent="0.2">
      <c r="N1800" s="223">
        <f t="shared" si="157"/>
        <v>25</v>
      </c>
      <c r="O1800" s="224">
        <f t="shared" si="156"/>
        <v>1817</v>
      </c>
      <c r="P1800" s="228">
        <f t="shared" si="161"/>
        <v>45437</v>
      </c>
      <c r="Q1800" s="228">
        <f t="shared" si="161"/>
        <v>45477</v>
      </c>
      <c r="R1800" s="15"/>
    </row>
    <row r="1801" spans="14:18" x14ac:dyDescent="0.2">
      <c r="N1801" s="223">
        <f t="shared" si="157"/>
        <v>26</v>
      </c>
      <c r="O1801" s="224">
        <f t="shared" ref="O1801:O1864" si="162">ROUND(P1801/N1801,0)</f>
        <v>1748</v>
      </c>
      <c r="P1801" s="228">
        <f t="shared" si="161"/>
        <v>45438</v>
      </c>
      <c r="Q1801" s="228">
        <f t="shared" si="161"/>
        <v>45478</v>
      </c>
      <c r="R1801" s="15"/>
    </row>
    <row r="1802" spans="14:18" x14ac:dyDescent="0.2">
      <c r="N1802" s="223">
        <f t="shared" ref="N1802:N1865" si="163">DAY(P1802)</f>
        <v>27</v>
      </c>
      <c r="O1802" s="224">
        <f t="shared" si="162"/>
        <v>1683</v>
      </c>
      <c r="P1802" s="228">
        <f t="shared" si="161"/>
        <v>45439</v>
      </c>
      <c r="Q1802" s="228">
        <f t="shared" si="161"/>
        <v>45479</v>
      </c>
      <c r="R1802" s="15"/>
    </row>
    <row r="1803" spans="14:18" x14ac:dyDescent="0.2">
      <c r="N1803" s="223">
        <f t="shared" si="163"/>
        <v>28</v>
      </c>
      <c r="O1803" s="224">
        <f t="shared" si="162"/>
        <v>1623</v>
      </c>
      <c r="P1803" s="228">
        <f t="shared" si="161"/>
        <v>45440</v>
      </c>
      <c r="Q1803" s="228">
        <f t="shared" si="161"/>
        <v>45480</v>
      </c>
      <c r="R1803" s="15"/>
    </row>
    <row r="1804" spans="14:18" x14ac:dyDescent="0.2">
      <c r="N1804" s="223">
        <f t="shared" si="163"/>
        <v>29</v>
      </c>
      <c r="O1804" s="224">
        <f t="shared" si="162"/>
        <v>1567</v>
      </c>
      <c r="P1804" s="228">
        <f t="shared" ref="P1804:Q1819" si="164">P1803+1</f>
        <v>45441</v>
      </c>
      <c r="Q1804" s="228">
        <f t="shared" si="164"/>
        <v>45481</v>
      </c>
      <c r="R1804" s="15"/>
    </row>
    <row r="1805" spans="14:18" x14ac:dyDescent="0.2">
      <c r="N1805" s="223">
        <f t="shared" si="163"/>
        <v>30</v>
      </c>
      <c r="O1805" s="224">
        <f t="shared" si="162"/>
        <v>1515</v>
      </c>
      <c r="P1805" s="228">
        <f t="shared" si="164"/>
        <v>45442</v>
      </c>
      <c r="Q1805" s="228">
        <f t="shared" si="164"/>
        <v>45482</v>
      </c>
      <c r="R1805" s="15"/>
    </row>
    <row r="1806" spans="14:18" x14ac:dyDescent="0.2">
      <c r="N1806" s="223">
        <f t="shared" si="163"/>
        <v>31</v>
      </c>
      <c r="O1806" s="224">
        <f t="shared" si="162"/>
        <v>1466</v>
      </c>
      <c r="P1806" s="228">
        <f t="shared" si="164"/>
        <v>45443</v>
      </c>
      <c r="Q1806" s="228">
        <f t="shared" si="164"/>
        <v>45483</v>
      </c>
      <c r="R1806" s="15"/>
    </row>
    <row r="1807" spans="14:18" x14ac:dyDescent="0.2">
      <c r="N1807" s="223">
        <f t="shared" si="163"/>
        <v>1</v>
      </c>
      <c r="O1807" s="224">
        <f t="shared" si="162"/>
        <v>45444</v>
      </c>
      <c r="P1807" s="228">
        <f t="shared" si="164"/>
        <v>45444</v>
      </c>
      <c r="Q1807" s="228">
        <f t="shared" si="164"/>
        <v>45484</v>
      </c>
      <c r="R1807" s="15"/>
    </row>
    <row r="1808" spans="14:18" x14ac:dyDescent="0.2">
      <c r="N1808" s="223">
        <f t="shared" si="163"/>
        <v>2</v>
      </c>
      <c r="O1808" s="224">
        <f t="shared" si="162"/>
        <v>22723</v>
      </c>
      <c r="P1808" s="228">
        <f t="shared" si="164"/>
        <v>45445</v>
      </c>
      <c r="Q1808" s="228">
        <f t="shared" si="164"/>
        <v>45485</v>
      </c>
      <c r="R1808" s="15"/>
    </row>
    <row r="1809" spans="14:18" x14ac:dyDescent="0.2">
      <c r="N1809" s="223">
        <f t="shared" si="163"/>
        <v>3</v>
      </c>
      <c r="O1809" s="224">
        <f t="shared" si="162"/>
        <v>15149</v>
      </c>
      <c r="P1809" s="228">
        <f t="shared" si="164"/>
        <v>45446</v>
      </c>
      <c r="Q1809" s="228">
        <f t="shared" si="164"/>
        <v>45486</v>
      </c>
      <c r="R1809" s="15"/>
    </row>
    <row r="1810" spans="14:18" x14ac:dyDescent="0.2">
      <c r="N1810" s="223">
        <f t="shared" si="163"/>
        <v>4</v>
      </c>
      <c r="O1810" s="224">
        <f t="shared" si="162"/>
        <v>11362</v>
      </c>
      <c r="P1810" s="228">
        <f t="shared" si="164"/>
        <v>45447</v>
      </c>
      <c r="Q1810" s="228">
        <f t="shared" si="164"/>
        <v>45487</v>
      </c>
      <c r="R1810" s="15"/>
    </row>
    <row r="1811" spans="14:18" x14ac:dyDescent="0.2">
      <c r="N1811" s="223">
        <f t="shared" si="163"/>
        <v>5</v>
      </c>
      <c r="O1811" s="224">
        <f t="shared" si="162"/>
        <v>9090</v>
      </c>
      <c r="P1811" s="228">
        <f t="shared" si="164"/>
        <v>45448</v>
      </c>
      <c r="Q1811" s="228">
        <f t="shared" si="164"/>
        <v>45488</v>
      </c>
      <c r="R1811" s="15"/>
    </row>
    <row r="1812" spans="14:18" x14ac:dyDescent="0.2">
      <c r="N1812" s="223">
        <f t="shared" si="163"/>
        <v>6</v>
      </c>
      <c r="O1812" s="224">
        <f t="shared" si="162"/>
        <v>7575</v>
      </c>
      <c r="P1812" s="228">
        <f t="shared" si="164"/>
        <v>45449</v>
      </c>
      <c r="Q1812" s="228">
        <f t="shared" si="164"/>
        <v>45489</v>
      </c>
      <c r="R1812" s="15"/>
    </row>
    <row r="1813" spans="14:18" x14ac:dyDescent="0.2">
      <c r="N1813" s="223">
        <f t="shared" si="163"/>
        <v>7</v>
      </c>
      <c r="O1813" s="224">
        <f t="shared" si="162"/>
        <v>6493</v>
      </c>
      <c r="P1813" s="228">
        <f t="shared" si="164"/>
        <v>45450</v>
      </c>
      <c r="Q1813" s="228">
        <f t="shared" si="164"/>
        <v>45490</v>
      </c>
      <c r="R1813" s="15"/>
    </row>
    <row r="1814" spans="14:18" x14ac:dyDescent="0.2">
      <c r="N1814" s="223">
        <f t="shared" si="163"/>
        <v>8</v>
      </c>
      <c r="O1814" s="224">
        <f t="shared" si="162"/>
        <v>5681</v>
      </c>
      <c r="P1814" s="228">
        <f t="shared" si="164"/>
        <v>45451</v>
      </c>
      <c r="Q1814" s="228">
        <f t="shared" si="164"/>
        <v>45491</v>
      </c>
      <c r="R1814" s="15"/>
    </row>
    <row r="1815" spans="14:18" x14ac:dyDescent="0.2">
      <c r="N1815" s="223">
        <f t="shared" si="163"/>
        <v>9</v>
      </c>
      <c r="O1815" s="224">
        <f t="shared" si="162"/>
        <v>5050</v>
      </c>
      <c r="P1815" s="228">
        <f t="shared" si="164"/>
        <v>45452</v>
      </c>
      <c r="Q1815" s="228">
        <f t="shared" si="164"/>
        <v>45492</v>
      </c>
      <c r="R1815" s="15"/>
    </row>
    <row r="1816" spans="14:18" x14ac:dyDescent="0.2">
      <c r="N1816" s="223">
        <f t="shared" si="163"/>
        <v>10</v>
      </c>
      <c r="O1816" s="224">
        <f t="shared" si="162"/>
        <v>4545</v>
      </c>
      <c r="P1816" s="228">
        <f t="shared" si="164"/>
        <v>45453</v>
      </c>
      <c r="Q1816" s="228">
        <f t="shared" si="164"/>
        <v>45493</v>
      </c>
      <c r="R1816" s="15"/>
    </row>
    <row r="1817" spans="14:18" x14ac:dyDescent="0.2">
      <c r="N1817" s="223">
        <f t="shared" si="163"/>
        <v>11</v>
      </c>
      <c r="O1817" s="224">
        <f t="shared" si="162"/>
        <v>4132</v>
      </c>
      <c r="P1817" s="228">
        <f t="shared" si="164"/>
        <v>45454</v>
      </c>
      <c r="Q1817" s="228">
        <f t="shared" si="164"/>
        <v>45494</v>
      </c>
      <c r="R1817" s="15"/>
    </row>
    <row r="1818" spans="14:18" x14ac:dyDescent="0.2">
      <c r="N1818" s="223">
        <f t="shared" si="163"/>
        <v>12</v>
      </c>
      <c r="O1818" s="224">
        <f t="shared" si="162"/>
        <v>3788</v>
      </c>
      <c r="P1818" s="228">
        <f t="shared" si="164"/>
        <v>45455</v>
      </c>
      <c r="Q1818" s="228">
        <f t="shared" si="164"/>
        <v>45495</v>
      </c>
      <c r="R1818" s="15"/>
    </row>
    <row r="1819" spans="14:18" x14ac:dyDescent="0.2">
      <c r="N1819" s="223">
        <f t="shared" si="163"/>
        <v>13</v>
      </c>
      <c r="O1819" s="224">
        <f t="shared" si="162"/>
        <v>3497</v>
      </c>
      <c r="P1819" s="228">
        <f t="shared" si="164"/>
        <v>45456</v>
      </c>
      <c r="Q1819" s="228">
        <f t="shared" si="164"/>
        <v>45496</v>
      </c>
      <c r="R1819" s="15"/>
    </row>
    <row r="1820" spans="14:18" x14ac:dyDescent="0.2">
      <c r="N1820" s="223">
        <f t="shared" si="163"/>
        <v>14</v>
      </c>
      <c r="O1820" s="224">
        <f t="shared" si="162"/>
        <v>3247</v>
      </c>
      <c r="P1820" s="228">
        <f t="shared" ref="P1820:Q1835" si="165">P1819+1</f>
        <v>45457</v>
      </c>
      <c r="Q1820" s="228">
        <f t="shared" si="165"/>
        <v>45497</v>
      </c>
      <c r="R1820" s="15"/>
    </row>
    <row r="1821" spans="14:18" x14ac:dyDescent="0.2">
      <c r="N1821" s="223">
        <f t="shared" si="163"/>
        <v>15</v>
      </c>
      <c r="O1821" s="224">
        <f t="shared" si="162"/>
        <v>3031</v>
      </c>
      <c r="P1821" s="228">
        <f t="shared" si="165"/>
        <v>45458</v>
      </c>
      <c r="Q1821" s="228">
        <f t="shared" si="165"/>
        <v>45498</v>
      </c>
      <c r="R1821" s="15"/>
    </row>
    <row r="1822" spans="14:18" x14ac:dyDescent="0.2">
      <c r="N1822" s="223">
        <f t="shared" si="163"/>
        <v>16</v>
      </c>
      <c r="O1822" s="224">
        <f t="shared" si="162"/>
        <v>2841</v>
      </c>
      <c r="P1822" s="228">
        <f t="shared" si="165"/>
        <v>45459</v>
      </c>
      <c r="Q1822" s="228">
        <f t="shared" si="165"/>
        <v>45499</v>
      </c>
      <c r="R1822" s="15"/>
    </row>
    <row r="1823" spans="14:18" x14ac:dyDescent="0.2">
      <c r="N1823" s="223">
        <f t="shared" si="163"/>
        <v>17</v>
      </c>
      <c r="O1823" s="224">
        <f t="shared" si="162"/>
        <v>2674</v>
      </c>
      <c r="P1823" s="228">
        <f t="shared" si="165"/>
        <v>45460</v>
      </c>
      <c r="Q1823" s="228">
        <f t="shared" si="165"/>
        <v>45500</v>
      </c>
      <c r="R1823" s="15"/>
    </row>
    <row r="1824" spans="14:18" x14ac:dyDescent="0.2">
      <c r="N1824" s="223">
        <f t="shared" si="163"/>
        <v>18</v>
      </c>
      <c r="O1824" s="224">
        <f t="shared" si="162"/>
        <v>2526</v>
      </c>
      <c r="P1824" s="228">
        <f t="shared" si="165"/>
        <v>45461</v>
      </c>
      <c r="Q1824" s="228">
        <f t="shared" si="165"/>
        <v>45501</v>
      </c>
      <c r="R1824" s="15"/>
    </row>
    <row r="1825" spans="14:18" x14ac:dyDescent="0.2">
      <c r="N1825" s="223">
        <f t="shared" si="163"/>
        <v>19</v>
      </c>
      <c r="O1825" s="224">
        <f t="shared" si="162"/>
        <v>2393</v>
      </c>
      <c r="P1825" s="228">
        <f t="shared" si="165"/>
        <v>45462</v>
      </c>
      <c r="Q1825" s="228">
        <f t="shared" si="165"/>
        <v>45502</v>
      </c>
      <c r="R1825" s="15"/>
    </row>
    <row r="1826" spans="14:18" x14ac:dyDescent="0.2">
      <c r="N1826" s="223">
        <f t="shared" si="163"/>
        <v>20</v>
      </c>
      <c r="O1826" s="224">
        <f t="shared" si="162"/>
        <v>2273</v>
      </c>
      <c r="P1826" s="228">
        <f t="shared" si="165"/>
        <v>45463</v>
      </c>
      <c r="Q1826" s="228">
        <f t="shared" si="165"/>
        <v>45503</v>
      </c>
      <c r="R1826" s="15"/>
    </row>
    <row r="1827" spans="14:18" x14ac:dyDescent="0.2">
      <c r="N1827" s="223">
        <f t="shared" si="163"/>
        <v>21</v>
      </c>
      <c r="O1827" s="224">
        <f t="shared" si="162"/>
        <v>2165</v>
      </c>
      <c r="P1827" s="228">
        <f t="shared" si="165"/>
        <v>45464</v>
      </c>
      <c r="Q1827" s="228">
        <f t="shared" si="165"/>
        <v>45504</v>
      </c>
      <c r="R1827" s="15"/>
    </row>
    <row r="1828" spans="14:18" x14ac:dyDescent="0.2">
      <c r="N1828" s="223">
        <f t="shared" si="163"/>
        <v>22</v>
      </c>
      <c r="O1828" s="224">
        <f t="shared" si="162"/>
        <v>2067</v>
      </c>
      <c r="P1828" s="228">
        <f t="shared" si="165"/>
        <v>45465</v>
      </c>
      <c r="Q1828" s="228">
        <f t="shared" si="165"/>
        <v>45505</v>
      </c>
      <c r="R1828" s="15"/>
    </row>
    <row r="1829" spans="14:18" x14ac:dyDescent="0.2">
      <c r="N1829" s="223">
        <f t="shared" si="163"/>
        <v>23</v>
      </c>
      <c r="O1829" s="224">
        <f t="shared" si="162"/>
        <v>1977</v>
      </c>
      <c r="P1829" s="228">
        <f t="shared" si="165"/>
        <v>45466</v>
      </c>
      <c r="Q1829" s="228">
        <f t="shared" si="165"/>
        <v>45506</v>
      </c>
      <c r="R1829" s="15"/>
    </row>
    <row r="1830" spans="14:18" x14ac:dyDescent="0.2">
      <c r="N1830" s="223">
        <f t="shared" si="163"/>
        <v>24</v>
      </c>
      <c r="O1830" s="224">
        <f t="shared" si="162"/>
        <v>1894</v>
      </c>
      <c r="P1830" s="228">
        <f t="shared" si="165"/>
        <v>45467</v>
      </c>
      <c r="Q1830" s="228">
        <f t="shared" si="165"/>
        <v>45507</v>
      </c>
      <c r="R1830" s="15"/>
    </row>
    <row r="1831" spans="14:18" x14ac:dyDescent="0.2">
      <c r="N1831" s="223">
        <f t="shared" si="163"/>
        <v>25</v>
      </c>
      <c r="O1831" s="224">
        <f t="shared" si="162"/>
        <v>1819</v>
      </c>
      <c r="P1831" s="228">
        <f t="shared" si="165"/>
        <v>45468</v>
      </c>
      <c r="Q1831" s="228">
        <f t="shared" si="165"/>
        <v>45508</v>
      </c>
      <c r="R1831" s="15"/>
    </row>
    <row r="1832" spans="14:18" x14ac:dyDescent="0.2">
      <c r="N1832" s="223">
        <f t="shared" si="163"/>
        <v>26</v>
      </c>
      <c r="O1832" s="224">
        <f t="shared" si="162"/>
        <v>1749</v>
      </c>
      <c r="P1832" s="228">
        <f t="shared" si="165"/>
        <v>45469</v>
      </c>
      <c r="Q1832" s="228">
        <f t="shared" si="165"/>
        <v>45509</v>
      </c>
      <c r="R1832" s="15"/>
    </row>
    <row r="1833" spans="14:18" x14ac:dyDescent="0.2">
      <c r="N1833" s="223">
        <f t="shared" si="163"/>
        <v>27</v>
      </c>
      <c r="O1833" s="224">
        <f t="shared" si="162"/>
        <v>1684</v>
      </c>
      <c r="P1833" s="228">
        <f t="shared" si="165"/>
        <v>45470</v>
      </c>
      <c r="Q1833" s="228">
        <f t="shared" si="165"/>
        <v>45510</v>
      </c>
      <c r="R1833" s="15"/>
    </row>
    <row r="1834" spans="14:18" x14ac:dyDescent="0.2">
      <c r="N1834" s="223">
        <f t="shared" si="163"/>
        <v>28</v>
      </c>
      <c r="O1834" s="224">
        <f t="shared" si="162"/>
        <v>1624</v>
      </c>
      <c r="P1834" s="228">
        <f t="shared" si="165"/>
        <v>45471</v>
      </c>
      <c r="Q1834" s="228">
        <f t="shared" si="165"/>
        <v>45511</v>
      </c>
      <c r="R1834" s="15"/>
    </row>
    <row r="1835" spans="14:18" x14ac:dyDescent="0.2">
      <c r="N1835" s="223">
        <f t="shared" si="163"/>
        <v>29</v>
      </c>
      <c r="O1835" s="224">
        <f t="shared" si="162"/>
        <v>1568</v>
      </c>
      <c r="P1835" s="228">
        <f t="shared" si="165"/>
        <v>45472</v>
      </c>
      <c r="Q1835" s="228">
        <f t="shared" si="165"/>
        <v>45512</v>
      </c>
      <c r="R1835" s="15"/>
    </row>
    <row r="1836" spans="14:18" x14ac:dyDescent="0.2">
      <c r="N1836" s="223">
        <f t="shared" si="163"/>
        <v>30</v>
      </c>
      <c r="O1836" s="224">
        <f t="shared" si="162"/>
        <v>1516</v>
      </c>
      <c r="P1836" s="228">
        <f t="shared" ref="P1836:Q1851" si="166">P1835+1</f>
        <v>45473</v>
      </c>
      <c r="Q1836" s="228">
        <f t="shared" si="166"/>
        <v>45513</v>
      </c>
      <c r="R1836" s="15"/>
    </row>
    <row r="1837" spans="14:18" x14ac:dyDescent="0.2">
      <c r="N1837" s="223">
        <f t="shared" si="163"/>
        <v>1</v>
      </c>
      <c r="O1837" s="224">
        <f t="shared" si="162"/>
        <v>45474</v>
      </c>
      <c r="P1837" s="228">
        <f t="shared" si="166"/>
        <v>45474</v>
      </c>
      <c r="Q1837" s="228">
        <f t="shared" si="166"/>
        <v>45514</v>
      </c>
      <c r="R1837" s="15"/>
    </row>
    <row r="1838" spans="14:18" x14ac:dyDescent="0.2">
      <c r="N1838" s="223">
        <f t="shared" si="163"/>
        <v>2</v>
      </c>
      <c r="O1838" s="224">
        <f t="shared" si="162"/>
        <v>22738</v>
      </c>
      <c r="P1838" s="228">
        <f t="shared" si="166"/>
        <v>45475</v>
      </c>
      <c r="Q1838" s="228">
        <f t="shared" si="166"/>
        <v>45515</v>
      </c>
      <c r="R1838" s="15"/>
    </row>
    <row r="1839" spans="14:18" x14ac:dyDescent="0.2">
      <c r="N1839" s="223">
        <f t="shared" si="163"/>
        <v>3</v>
      </c>
      <c r="O1839" s="224">
        <f t="shared" si="162"/>
        <v>15159</v>
      </c>
      <c r="P1839" s="228">
        <f t="shared" si="166"/>
        <v>45476</v>
      </c>
      <c r="Q1839" s="228">
        <f t="shared" si="166"/>
        <v>45516</v>
      </c>
      <c r="R1839" s="15"/>
    </row>
    <row r="1840" spans="14:18" x14ac:dyDescent="0.2">
      <c r="N1840" s="223">
        <f t="shared" si="163"/>
        <v>4</v>
      </c>
      <c r="O1840" s="224">
        <f t="shared" si="162"/>
        <v>11369</v>
      </c>
      <c r="P1840" s="228">
        <f t="shared" si="166"/>
        <v>45477</v>
      </c>
      <c r="Q1840" s="228">
        <f t="shared" si="166"/>
        <v>45517</v>
      </c>
      <c r="R1840" s="15"/>
    </row>
    <row r="1841" spans="14:18" x14ac:dyDescent="0.2">
      <c r="N1841" s="223">
        <f t="shared" si="163"/>
        <v>5</v>
      </c>
      <c r="O1841" s="224">
        <f t="shared" si="162"/>
        <v>9096</v>
      </c>
      <c r="P1841" s="228">
        <f t="shared" si="166"/>
        <v>45478</v>
      </c>
      <c r="Q1841" s="228">
        <f t="shared" si="166"/>
        <v>45518</v>
      </c>
      <c r="R1841" s="15"/>
    </row>
    <row r="1842" spans="14:18" x14ac:dyDescent="0.2">
      <c r="N1842" s="223">
        <f t="shared" si="163"/>
        <v>6</v>
      </c>
      <c r="O1842" s="224">
        <f t="shared" si="162"/>
        <v>7580</v>
      </c>
      <c r="P1842" s="228">
        <f t="shared" si="166"/>
        <v>45479</v>
      </c>
      <c r="Q1842" s="228">
        <f t="shared" si="166"/>
        <v>45519</v>
      </c>
      <c r="R1842" s="15"/>
    </row>
    <row r="1843" spans="14:18" x14ac:dyDescent="0.2">
      <c r="N1843" s="223">
        <f t="shared" si="163"/>
        <v>7</v>
      </c>
      <c r="O1843" s="224">
        <f t="shared" si="162"/>
        <v>6497</v>
      </c>
      <c r="P1843" s="228">
        <f t="shared" si="166"/>
        <v>45480</v>
      </c>
      <c r="Q1843" s="228">
        <f t="shared" si="166"/>
        <v>45520</v>
      </c>
      <c r="R1843" s="15"/>
    </row>
    <row r="1844" spans="14:18" x14ac:dyDescent="0.2">
      <c r="N1844" s="223">
        <f t="shared" si="163"/>
        <v>8</v>
      </c>
      <c r="O1844" s="224">
        <f t="shared" si="162"/>
        <v>5685</v>
      </c>
      <c r="P1844" s="228">
        <f t="shared" si="166"/>
        <v>45481</v>
      </c>
      <c r="Q1844" s="228">
        <f t="shared" si="166"/>
        <v>45521</v>
      </c>
      <c r="R1844" s="15"/>
    </row>
    <row r="1845" spans="14:18" x14ac:dyDescent="0.2">
      <c r="N1845" s="223">
        <f t="shared" si="163"/>
        <v>9</v>
      </c>
      <c r="O1845" s="224">
        <f t="shared" si="162"/>
        <v>5054</v>
      </c>
      <c r="P1845" s="228">
        <f t="shared" si="166"/>
        <v>45482</v>
      </c>
      <c r="Q1845" s="228">
        <f t="shared" si="166"/>
        <v>45522</v>
      </c>
      <c r="R1845" s="15"/>
    </row>
    <row r="1846" spans="14:18" x14ac:dyDescent="0.2">
      <c r="N1846" s="223">
        <f t="shared" si="163"/>
        <v>10</v>
      </c>
      <c r="O1846" s="224">
        <f t="shared" si="162"/>
        <v>4548</v>
      </c>
      <c r="P1846" s="228">
        <f t="shared" si="166"/>
        <v>45483</v>
      </c>
      <c r="Q1846" s="228">
        <f t="shared" si="166"/>
        <v>45523</v>
      </c>
      <c r="R1846" s="15"/>
    </row>
    <row r="1847" spans="14:18" x14ac:dyDescent="0.2">
      <c r="N1847" s="223">
        <f t="shared" si="163"/>
        <v>11</v>
      </c>
      <c r="O1847" s="224">
        <f t="shared" si="162"/>
        <v>4135</v>
      </c>
      <c r="P1847" s="228">
        <f t="shared" si="166"/>
        <v>45484</v>
      </c>
      <c r="Q1847" s="228">
        <f t="shared" si="166"/>
        <v>45524</v>
      </c>
      <c r="R1847" s="15"/>
    </row>
    <row r="1848" spans="14:18" x14ac:dyDescent="0.2">
      <c r="N1848" s="223">
        <f t="shared" si="163"/>
        <v>12</v>
      </c>
      <c r="O1848" s="224">
        <f t="shared" si="162"/>
        <v>3790</v>
      </c>
      <c r="P1848" s="228">
        <f t="shared" si="166"/>
        <v>45485</v>
      </c>
      <c r="Q1848" s="228">
        <f t="shared" si="166"/>
        <v>45525</v>
      </c>
      <c r="R1848" s="15"/>
    </row>
    <row r="1849" spans="14:18" x14ac:dyDescent="0.2">
      <c r="N1849" s="223">
        <f t="shared" si="163"/>
        <v>13</v>
      </c>
      <c r="O1849" s="224">
        <f t="shared" si="162"/>
        <v>3499</v>
      </c>
      <c r="P1849" s="228">
        <f t="shared" si="166"/>
        <v>45486</v>
      </c>
      <c r="Q1849" s="228">
        <f t="shared" si="166"/>
        <v>45526</v>
      </c>
      <c r="R1849" s="15"/>
    </row>
    <row r="1850" spans="14:18" x14ac:dyDescent="0.2">
      <c r="N1850" s="223">
        <f t="shared" si="163"/>
        <v>14</v>
      </c>
      <c r="O1850" s="224">
        <f t="shared" si="162"/>
        <v>3249</v>
      </c>
      <c r="P1850" s="228">
        <f t="shared" si="166"/>
        <v>45487</v>
      </c>
      <c r="Q1850" s="228">
        <f t="shared" si="166"/>
        <v>45527</v>
      </c>
      <c r="R1850" s="15"/>
    </row>
    <row r="1851" spans="14:18" x14ac:dyDescent="0.2">
      <c r="N1851" s="223">
        <f t="shared" si="163"/>
        <v>15</v>
      </c>
      <c r="O1851" s="224">
        <f t="shared" si="162"/>
        <v>3033</v>
      </c>
      <c r="P1851" s="228">
        <f t="shared" si="166"/>
        <v>45488</v>
      </c>
      <c r="Q1851" s="228">
        <f t="shared" si="166"/>
        <v>45528</v>
      </c>
      <c r="R1851" s="15"/>
    </row>
    <row r="1852" spans="14:18" x14ac:dyDescent="0.2">
      <c r="N1852" s="223">
        <f t="shared" si="163"/>
        <v>16</v>
      </c>
      <c r="O1852" s="224">
        <f t="shared" si="162"/>
        <v>2843</v>
      </c>
      <c r="P1852" s="228">
        <f t="shared" ref="P1852:Q1867" si="167">P1851+1</f>
        <v>45489</v>
      </c>
      <c r="Q1852" s="228">
        <f t="shared" si="167"/>
        <v>45529</v>
      </c>
      <c r="R1852" s="15"/>
    </row>
    <row r="1853" spans="14:18" x14ac:dyDescent="0.2">
      <c r="N1853" s="223">
        <f t="shared" si="163"/>
        <v>17</v>
      </c>
      <c r="O1853" s="224">
        <f t="shared" si="162"/>
        <v>2676</v>
      </c>
      <c r="P1853" s="228">
        <f t="shared" si="167"/>
        <v>45490</v>
      </c>
      <c r="Q1853" s="228">
        <f t="shared" si="167"/>
        <v>45530</v>
      </c>
      <c r="R1853" s="15"/>
    </row>
    <row r="1854" spans="14:18" x14ac:dyDescent="0.2">
      <c r="N1854" s="223">
        <f t="shared" si="163"/>
        <v>18</v>
      </c>
      <c r="O1854" s="224">
        <f t="shared" si="162"/>
        <v>2527</v>
      </c>
      <c r="P1854" s="228">
        <f t="shared" si="167"/>
        <v>45491</v>
      </c>
      <c r="Q1854" s="228">
        <f t="shared" si="167"/>
        <v>45531</v>
      </c>
      <c r="R1854" s="15"/>
    </row>
    <row r="1855" spans="14:18" x14ac:dyDescent="0.2">
      <c r="N1855" s="223">
        <f t="shared" si="163"/>
        <v>19</v>
      </c>
      <c r="O1855" s="224">
        <f t="shared" si="162"/>
        <v>2394</v>
      </c>
      <c r="P1855" s="228">
        <f t="shared" si="167"/>
        <v>45492</v>
      </c>
      <c r="Q1855" s="228">
        <f t="shared" si="167"/>
        <v>45532</v>
      </c>
      <c r="R1855" s="15"/>
    </row>
    <row r="1856" spans="14:18" x14ac:dyDescent="0.2">
      <c r="N1856" s="223">
        <f t="shared" si="163"/>
        <v>20</v>
      </c>
      <c r="O1856" s="224">
        <f t="shared" si="162"/>
        <v>2275</v>
      </c>
      <c r="P1856" s="228">
        <f t="shared" si="167"/>
        <v>45493</v>
      </c>
      <c r="Q1856" s="228">
        <f t="shared" si="167"/>
        <v>45533</v>
      </c>
      <c r="R1856" s="15"/>
    </row>
    <row r="1857" spans="14:18" x14ac:dyDescent="0.2">
      <c r="N1857" s="223">
        <f t="shared" si="163"/>
        <v>21</v>
      </c>
      <c r="O1857" s="224">
        <f t="shared" si="162"/>
        <v>2166</v>
      </c>
      <c r="P1857" s="228">
        <f t="shared" si="167"/>
        <v>45494</v>
      </c>
      <c r="Q1857" s="228">
        <f t="shared" si="167"/>
        <v>45534</v>
      </c>
      <c r="R1857" s="15"/>
    </row>
    <row r="1858" spans="14:18" x14ac:dyDescent="0.2">
      <c r="N1858" s="223">
        <f t="shared" si="163"/>
        <v>22</v>
      </c>
      <c r="O1858" s="224">
        <f t="shared" si="162"/>
        <v>2068</v>
      </c>
      <c r="P1858" s="228">
        <f t="shared" si="167"/>
        <v>45495</v>
      </c>
      <c r="Q1858" s="228">
        <f t="shared" si="167"/>
        <v>45535</v>
      </c>
      <c r="R1858" s="15"/>
    </row>
    <row r="1859" spans="14:18" x14ac:dyDescent="0.2">
      <c r="N1859" s="223">
        <f t="shared" si="163"/>
        <v>23</v>
      </c>
      <c r="O1859" s="224">
        <f t="shared" si="162"/>
        <v>1978</v>
      </c>
      <c r="P1859" s="228">
        <f t="shared" si="167"/>
        <v>45496</v>
      </c>
      <c r="Q1859" s="228">
        <f t="shared" si="167"/>
        <v>45536</v>
      </c>
      <c r="R1859" s="15"/>
    </row>
    <row r="1860" spans="14:18" x14ac:dyDescent="0.2">
      <c r="N1860" s="223">
        <f t="shared" si="163"/>
        <v>24</v>
      </c>
      <c r="O1860" s="224">
        <f t="shared" si="162"/>
        <v>1896</v>
      </c>
      <c r="P1860" s="228">
        <f t="shared" si="167"/>
        <v>45497</v>
      </c>
      <c r="Q1860" s="228">
        <f t="shared" si="167"/>
        <v>45537</v>
      </c>
      <c r="R1860" s="15"/>
    </row>
    <row r="1861" spans="14:18" x14ac:dyDescent="0.2">
      <c r="N1861" s="223">
        <f t="shared" si="163"/>
        <v>25</v>
      </c>
      <c r="O1861" s="224">
        <f t="shared" si="162"/>
        <v>1820</v>
      </c>
      <c r="P1861" s="228">
        <f t="shared" si="167"/>
        <v>45498</v>
      </c>
      <c r="Q1861" s="228">
        <f t="shared" si="167"/>
        <v>45538</v>
      </c>
      <c r="R1861" s="15"/>
    </row>
    <row r="1862" spans="14:18" x14ac:dyDescent="0.2">
      <c r="N1862" s="223">
        <f t="shared" si="163"/>
        <v>26</v>
      </c>
      <c r="O1862" s="224">
        <f t="shared" si="162"/>
        <v>1750</v>
      </c>
      <c r="P1862" s="228">
        <f t="shared" si="167"/>
        <v>45499</v>
      </c>
      <c r="Q1862" s="228">
        <f t="shared" si="167"/>
        <v>45539</v>
      </c>
      <c r="R1862" s="15"/>
    </row>
    <row r="1863" spans="14:18" x14ac:dyDescent="0.2">
      <c r="N1863" s="223">
        <f t="shared" si="163"/>
        <v>27</v>
      </c>
      <c r="O1863" s="224">
        <f t="shared" si="162"/>
        <v>1685</v>
      </c>
      <c r="P1863" s="228">
        <f t="shared" si="167"/>
        <v>45500</v>
      </c>
      <c r="Q1863" s="228">
        <f t="shared" si="167"/>
        <v>45540</v>
      </c>
      <c r="R1863" s="15"/>
    </row>
    <row r="1864" spans="14:18" x14ac:dyDescent="0.2">
      <c r="N1864" s="223">
        <f t="shared" si="163"/>
        <v>28</v>
      </c>
      <c r="O1864" s="224">
        <f t="shared" si="162"/>
        <v>1625</v>
      </c>
      <c r="P1864" s="228">
        <f t="shared" si="167"/>
        <v>45501</v>
      </c>
      <c r="Q1864" s="228">
        <f t="shared" si="167"/>
        <v>45541</v>
      </c>
      <c r="R1864" s="15"/>
    </row>
    <row r="1865" spans="14:18" x14ac:dyDescent="0.2">
      <c r="N1865" s="223">
        <f t="shared" si="163"/>
        <v>29</v>
      </c>
      <c r="O1865" s="224">
        <f t="shared" ref="O1865:O1928" si="168">ROUND(P1865/N1865,0)</f>
        <v>1569</v>
      </c>
      <c r="P1865" s="228">
        <f t="shared" si="167"/>
        <v>45502</v>
      </c>
      <c r="Q1865" s="228">
        <f t="shared" si="167"/>
        <v>45542</v>
      </c>
      <c r="R1865" s="15"/>
    </row>
    <row r="1866" spans="14:18" x14ac:dyDescent="0.2">
      <c r="N1866" s="223">
        <f t="shared" ref="N1866:N1929" si="169">DAY(P1866)</f>
        <v>30</v>
      </c>
      <c r="O1866" s="224">
        <f t="shared" si="168"/>
        <v>1517</v>
      </c>
      <c r="P1866" s="228">
        <f t="shared" si="167"/>
        <v>45503</v>
      </c>
      <c r="Q1866" s="228">
        <f t="shared" si="167"/>
        <v>45543</v>
      </c>
      <c r="R1866" s="15"/>
    </row>
    <row r="1867" spans="14:18" x14ac:dyDescent="0.2">
      <c r="N1867" s="223">
        <f t="shared" si="169"/>
        <v>31</v>
      </c>
      <c r="O1867" s="224">
        <f t="shared" si="168"/>
        <v>1468</v>
      </c>
      <c r="P1867" s="228">
        <f t="shared" si="167"/>
        <v>45504</v>
      </c>
      <c r="Q1867" s="228">
        <f t="shared" si="167"/>
        <v>45544</v>
      </c>
      <c r="R1867" s="15"/>
    </row>
    <row r="1868" spans="14:18" x14ac:dyDescent="0.2">
      <c r="N1868" s="223">
        <f t="shared" si="169"/>
        <v>1</v>
      </c>
      <c r="O1868" s="224">
        <f t="shared" si="168"/>
        <v>45505</v>
      </c>
      <c r="P1868" s="228">
        <f t="shared" ref="P1868:Q1883" si="170">P1867+1</f>
        <v>45505</v>
      </c>
      <c r="Q1868" s="228">
        <f t="shared" si="170"/>
        <v>45545</v>
      </c>
      <c r="R1868" s="15"/>
    </row>
    <row r="1869" spans="14:18" x14ac:dyDescent="0.2">
      <c r="N1869" s="223">
        <f t="shared" si="169"/>
        <v>2</v>
      </c>
      <c r="O1869" s="224">
        <f t="shared" si="168"/>
        <v>22753</v>
      </c>
      <c r="P1869" s="228">
        <f t="shared" si="170"/>
        <v>45506</v>
      </c>
      <c r="Q1869" s="228">
        <f t="shared" si="170"/>
        <v>45546</v>
      </c>
      <c r="R1869" s="15"/>
    </row>
    <row r="1870" spans="14:18" x14ac:dyDescent="0.2">
      <c r="N1870" s="223">
        <f t="shared" si="169"/>
        <v>3</v>
      </c>
      <c r="O1870" s="224">
        <f t="shared" si="168"/>
        <v>15169</v>
      </c>
      <c r="P1870" s="228">
        <f t="shared" si="170"/>
        <v>45507</v>
      </c>
      <c r="Q1870" s="228">
        <f t="shared" si="170"/>
        <v>45547</v>
      </c>
      <c r="R1870" s="15"/>
    </row>
    <row r="1871" spans="14:18" x14ac:dyDescent="0.2">
      <c r="N1871" s="223">
        <f t="shared" si="169"/>
        <v>4</v>
      </c>
      <c r="O1871" s="224">
        <f t="shared" si="168"/>
        <v>11377</v>
      </c>
      <c r="P1871" s="228">
        <f t="shared" si="170"/>
        <v>45508</v>
      </c>
      <c r="Q1871" s="228">
        <f t="shared" si="170"/>
        <v>45548</v>
      </c>
      <c r="R1871" s="15"/>
    </row>
    <row r="1872" spans="14:18" x14ac:dyDescent="0.2">
      <c r="N1872" s="223">
        <f t="shared" si="169"/>
        <v>5</v>
      </c>
      <c r="O1872" s="224">
        <f t="shared" si="168"/>
        <v>9102</v>
      </c>
      <c r="P1872" s="228">
        <f t="shared" si="170"/>
        <v>45509</v>
      </c>
      <c r="Q1872" s="228">
        <f t="shared" si="170"/>
        <v>45549</v>
      </c>
      <c r="R1872" s="15"/>
    </row>
    <row r="1873" spans="14:18" x14ac:dyDescent="0.2">
      <c r="N1873" s="223">
        <f t="shared" si="169"/>
        <v>6</v>
      </c>
      <c r="O1873" s="224">
        <f t="shared" si="168"/>
        <v>7585</v>
      </c>
      <c r="P1873" s="228">
        <f t="shared" si="170"/>
        <v>45510</v>
      </c>
      <c r="Q1873" s="228">
        <f t="shared" si="170"/>
        <v>45550</v>
      </c>
      <c r="R1873" s="15"/>
    </row>
    <row r="1874" spans="14:18" x14ac:dyDescent="0.2">
      <c r="N1874" s="223">
        <f t="shared" si="169"/>
        <v>7</v>
      </c>
      <c r="O1874" s="224">
        <f t="shared" si="168"/>
        <v>6502</v>
      </c>
      <c r="P1874" s="228">
        <f t="shared" si="170"/>
        <v>45511</v>
      </c>
      <c r="Q1874" s="228">
        <f t="shared" si="170"/>
        <v>45551</v>
      </c>
      <c r="R1874" s="15"/>
    </row>
    <row r="1875" spans="14:18" x14ac:dyDescent="0.2">
      <c r="N1875" s="223">
        <f t="shared" si="169"/>
        <v>8</v>
      </c>
      <c r="O1875" s="224">
        <f t="shared" si="168"/>
        <v>5689</v>
      </c>
      <c r="P1875" s="228">
        <f t="shared" si="170"/>
        <v>45512</v>
      </c>
      <c r="Q1875" s="228">
        <f t="shared" si="170"/>
        <v>45552</v>
      </c>
      <c r="R1875" s="15"/>
    </row>
    <row r="1876" spans="14:18" x14ac:dyDescent="0.2">
      <c r="N1876" s="223">
        <f t="shared" si="169"/>
        <v>9</v>
      </c>
      <c r="O1876" s="224">
        <f t="shared" si="168"/>
        <v>5057</v>
      </c>
      <c r="P1876" s="228">
        <f t="shared" si="170"/>
        <v>45513</v>
      </c>
      <c r="Q1876" s="228">
        <f t="shared" si="170"/>
        <v>45553</v>
      </c>
      <c r="R1876" s="15"/>
    </row>
    <row r="1877" spans="14:18" x14ac:dyDescent="0.2">
      <c r="N1877" s="223">
        <f t="shared" si="169"/>
        <v>10</v>
      </c>
      <c r="O1877" s="224">
        <f t="shared" si="168"/>
        <v>4551</v>
      </c>
      <c r="P1877" s="228">
        <f t="shared" si="170"/>
        <v>45514</v>
      </c>
      <c r="Q1877" s="228">
        <f t="shared" si="170"/>
        <v>45554</v>
      </c>
      <c r="R1877" s="15"/>
    </row>
    <row r="1878" spans="14:18" x14ac:dyDescent="0.2">
      <c r="N1878" s="223">
        <f t="shared" si="169"/>
        <v>11</v>
      </c>
      <c r="O1878" s="224">
        <f t="shared" si="168"/>
        <v>4138</v>
      </c>
      <c r="P1878" s="228">
        <f t="shared" si="170"/>
        <v>45515</v>
      </c>
      <c r="Q1878" s="228">
        <f t="shared" si="170"/>
        <v>45555</v>
      </c>
      <c r="R1878" s="15"/>
    </row>
    <row r="1879" spans="14:18" x14ac:dyDescent="0.2">
      <c r="N1879" s="223">
        <f t="shared" si="169"/>
        <v>12</v>
      </c>
      <c r="O1879" s="224">
        <f t="shared" si="168"/>
        <v>3793</v>
      </c>
      <c r="P1879" s="228">
        <f t="shared" si="170"/>
        <v>45516</v>
      </c>
      <c r="Q1879" s="228">
        <f t="shared" si="170"/>
        <v>45556</v>
      </c>
      <c r="R1879" s="15"/>
    </row>
    <row r="1880" spans="14:18" x14ac:dyDescent="0.2">
      <c r="N1880" s="223">
        <f t="shared" si="169"/>
        <v>13</v>
      </c>
      <c r="O1880" s="224">
        <f t="shared" si="168"/>
        <v>3501</v>
      </c>
      <c r="P1880" s="228">
        <f t="shared" si="170"/>
        <v>45517</v>
      </c>
      <c r="Q1880" s="228">
        <f t="shared" si="170"/>
        <v>45557</v>
      </c>
      <c r="R1880" s="15"/>
    </row>
    <row r="1881" spans="14:18" x14ac:dyDescent="0.2">
      <c r="N1881" s="223">
        <f t="shared" si="169"/>
        <v>14</v>
      </c>
      <c r="O1881" s="224">
        <f t="shared" si="168"/>
        <v>3251</v>
      </c>
      <c r="P1881" s="228">
        <f t="shared" si="170"/>
        <v>45518</v>
      </c>
      <c r="Q1881" s="228">
        <f t="shared" si="170"/>
        <v>45558</v>
      </c>
      <c r="R1881" s="15"/>
    </row>
    <row r="1882" spans="14:18" x14ac:dyDescent="0.2">
      <c r="N1882" s="223">
        <f t="shared" si="169"/>
        <v>15</v>
      </c>
      <c r="O1882" s="224">
        <f t="shared" si="168"/>
        <v>3035</v>
      </c>
      <c r="P1882" s="228">
        <f t="shared" si="170"/>
        <v>45519</v>
      </c>
      <c r="Q1882" s="228">
        <f t="shared" si="170"/>
        <v>45559</v>
      </c>
      <c r="R1882" s="15"/>
    </row>
    <row r="1883" spans="14:18" x14ac:dyDescent="0.2">
      <c r="N1883" s="223">
        <f t="shared" si="169"/>
        <v>16</v>
      </c>
      <c r="O1883" s="224">
        <f t="shared" si="168"/>
        <v>2845</v>
      </c>
      <c r="P1883" s="228">
        <f t="shared" si="170"/>
        <v>45520</v>
      </c>
      <c r="Q1883" s="228">
        <f t="shared" si="170"/>
        <v>45560</v>
      </c>
      <c r="R1883" s="15"/>
    </row>
    <row r="1884" spans="14:18" x14ac:dyDescent="0.2">
      <c r="N1884" s="223">
        <f t="shared" si="169"/>
        <v>17</v>
      </c>
      <c r="O1884" s="224">
        <f t="shared" si="168"/>
        <v>2678</v>
      </c>
      <c r="P1884" s="228">
        <f t="shared" ref="P1884:Q1899" si="171">P1883+1</f>
        <v>45521</v>
      </c>
      <c r="Q1884" s="228">
        <f t="shared" si="171"/>
        <v>45561</v>
      </c>
      <c r="R1884" s="15"/>
    </row>
    <row r="1885" spans="14:18" x14ac:dyDescent="0.2">
      <c r="N1885" s="223">
        <f t="shared" si="169"/>
        <v>18</v>
      </c>
      <c r="O1885" s="224">
        <f t="shared" si="168"/>
        <v>2529</v>
      </c>
      <c r="P1885" s="228">
        <f t="shared" si="171"/>
        <v>45522</v>
      </c>
      <c r="Q1885" s="228">
        <f t="shared" si="171"/>
        <v>45562</v>
      </c>
      <c r="R1885" s="15"/>
    </row>
    <row r="1886" spans="14:18" x14ac:dyDescent="0.2">
      <c r="N1886" s="223">
        <f t="shared" si="169"/>
        <v>19</v>
      </c>
      <c r="O1886" s="224">
        <f t="shared" si="168"/>
        <v>2396</v>
      </c>
      <c r="P1886" s="228">
        <f t="shared" si="171"/>
        <v>45523</v>
      </c>
      <c r="Q1886" s="228">
        <f t="shared" si="171"/>
        <v>45563</v>
      </c>
      <c r="R1886" s="15"/>
    </row>
    <row r="1887" spans="14:18" x14ac:dyDescent="0.2">
      <c r="N1887" s="223">
        <f t="shared" si="169"/>
        <v>20</v>
      </c>
      <c r="O1887" s="224">
        <f t="shared" si="168"/>
        <v>2276</v>
      </c>
      <c r="P1887" s="228">
        <f t="shared" si="171"/>
        <v>45524</v>
      </c>
      <c r="Q1887" s="228">
        <f t="shared" si="171"/>
        <v>45564</v>
      </c>
      <c r="R1887" s="15"/>
    </row>
    <row r="1888" spans="14:18" x14ac:dyDescent="0.2">
      <c r="N1888" s="223">
        <f t="shared" si="169"/>
        <v>21</v>
      </c>
      <c r="O1888" s="224">
        <f t="shared" si="168"/>
        <v>2168</v>
      </c>
      <c r="P1888" s="228">
        <f t="shared" si="171"/>
        <v>45525</v>
      </c>
      <c r="Q1888" s="228">
        <f t="shared" si="171"/>
        <v>45565</v>
      </c>
      <c r="R1888" s="15"/>
    </row>
    <row r="1889" spans="14:18" x14ac:dyDescent="0.2">
      <c r="N1889" s="223">
        <f t="shared" si="169"/>
        <v>22</v>
      </c>
      <c r="O1889" s="224">
        <f t="shared" si="168"/>
        <v>2069</v>
      </c>
      <c r="P1889" s="228">
        <f t="shared" si="171"/>
        <v>45526</v>
      </c>
      <c r="Q1889" s="228">
        <f t="shared" si="171"/>
        <v>45566</v>
      </c>
      <c r="R1889" s="15"/>
    </row>
    <row r="1890" spans="14:18" x14ac:dyDescent="0.2">
      <c r="N1890" s="223">
        <f t="shared" si="169"/>
        <v>23</v>
      </c>
      <c r="O1890" s="224">
        <f t="shared" si="168"/>
        <v>1979</v>
      </c>
      <c r="P1890" s="228">
        <f t="shared" si="171"/>
        <v>45527</v>
      </c>
      <c r="Q1890" s="228">
        <f t="shared" si="171"/>
        <v>45567</v>
      </c>
      <c r="R1890" s="15"/>
    </row>
    <row r="1891" spans="14:18" x14ac:dyDescent="0.2">
      <c r="N1891" s="223">
        <f t="shared" si="169"/>
        <v>24</v>
      </c>
      <c r="O1891" s="224">
        <f t="shared" si="168"/>
        <v>1897</v>
      </c>
      <c r="P1891" s="228">
        <f t="shared" si="171"/>
        <v>45528</v>
      </c>
      <c r="Q1891" s="228">
        <f t="shared" si="171"/>
        <v>45568</v>
      </c>
      <c r="R1891" s="15"/>
    </row>
    <row r="1892" spans="14:18" x14ac:dyDescent="0.2">
      <c r="N1892" s="223">
        <f t="shared" si="169"/>
        <v>25</v>
      </c>
      <c r="O1892" s="224">
        <f t="shared" si="168"/>
        <v>1821</v>
      </c>
      <c r="P1892" s="228">
        <f t="shared" si="171"/>
        <v>45529</v>
      </c>
      <c r="Q1892" s="228">
        <f t="shared" si="171"/>
        <v>45569</v>
      </c>
      <c r="R1892" s="15"/>
    </row>
    <row r="1893" spans="14:18" x14ac:dyDescent="0.2">
      <c r="N1893" s="223">
        <f t="shared" si="169"/>
        <v>26</v>
      </c>
      <c r="O1893" s="224">
        <f t="shared" si="168"/>
        <v>1751</v>
      </c>
      <c r="P1893" s="228">
        <f t="shared" si="171"/>
        <v>45530</v>
      </c>
      <c r="Q1893" s="228">
        <f t="shared" si="171"/>
        <v>45570</v>
      </c>
      <c r="R1893" s="15"/>
    </row>
    <row r="1894" spans="14:18" x14ac:dyDescent="0.2">
      <c r="N1894" s="223">
        <f t="shared" si="169"/>
        <v>27</v>
      </c>
      <c r="O1894" s="224">
        <f t="shared" si="168"/>
        <v>1686</v>
      </c>
      <c r="P1894" s="228">
        <f t="shared" si="171"/>
        <v>45531</v>
      </c>
      <c r="Q1894" s="228">
        <f t="shared" si="171"/>
        <v>45571</v>
      </c>
      <c r="R1894" s="15"/>
    </row>
    <row r="1895" spans="14:18" x14ac:dyDescent="0.2">
      <c r="N1895" s="223">
        <f t="shared" si="169"/>
        <v>28</v>
      </c>
      <c r="O1895" s="224">
        <f t="shared" si="168"/>
        <v>1626</v>
      </c>
      <c r="P1895" s="228">
        <f t="shared" si="171"/>
        <v>45532</v>
      </c>
      <c r="Q1895" s="228">
        <f t="shared" si="171"/>
        <v>45572</v>
      </c>
      <c r="R1895" s="15"/>
    </row>
    <row r="1896" spans="14:18" x14ac:dyDescent="0.2">
      <c r="N1896" s="223">
        <f t="shared" si="169"/>
        <v>29</v>
      </c>
      <c r="O1896" s="224">
        <f t="shared" si="168"/>
        <v>1570</v>
      </c>
      <c r="P1896" s="228">
        <f t="shared" si="171"/>
        <v>45533</v>
      </c>
      <c r="Q1896" s="228">
        <f t="shared" si="171"/>
        <v>45573</v>
      </c>
      <c r="R1896" s="15"/>
    </row>
    <row r="1897" spans="14:18" x14ac:dyDescent="0.2">
      <c r="N1897" s="223">
        <f t="shared" si="169"/>
        <v>30</v>
      </c>
      <c r="O1897" s="224">
        <f t="shared" si="168"/>
        <v>1518</v>
      </c>
      <c r="P1897" s="228">
        <f t="shared" si="171"/>
        <v>45534</v>
      </c>
      <c r="Q1897" s="228">
        <f t="shared" si="171"/>
        <v>45574</v>
      </c>
      <c r="R1897" s="15"/>
    </row>
    <row r="1898" spans="14:18" x14ac:dyDescent="0.2">
      <c r="N1898" s="223">
        <f t="shared" si="169"/>
        <v>31</v>
      </c>
      <c r="O1898" s="224">
        <f t="shared" si="168"/>
        <v>1469</v>
      </c>
      <c r="P1898" s="228">
        <f t="shared" si="171"/>
        <v>45535</v>
      </c>
      <c r="Q1898" s="228">
        <f t="shared" si="171"/>
        <v>45575</v>
      </c>
      <c r="R1898" s="15"/>
    </row>
    <row r="1899" spans="14:18" x14ac:dyDescent="0.2">
      <c r="N1899" s="223">
        <f t="shared" si="169"/>
        <v>1</v>
      </c>
      <c r="O1899" s="224">
        <f t="shared" si="168"/>
        <v>45536</v>
      </c>
      <c r="P1899" s="228">
        <f t="shared" si="171"/>
        <v>45536</v>
      </c>
      <c r="Q1899" s="228">
        <f t="shared" si="171"/>
        <v>45576</v>
      </c>
      <c r="R1899" s="15"/>
    </row>
    <row r="1900" spans="14:18" x14ac:dyDescent="0.2">
      <c r="N1900" s="223">
        <f t="shared" si="169"/>
        <v>2</v>
      </c>
      <c r="O1900" s="224">
        <f t="shared" si="168"/>
        <v>22769</v>
      </c>
      <c r="P1900" s="228">
        <f t="shared" ref="P1900:Q1915" si="172">P1899+1</f>
        <v>45537</v>
      </c>
      <c r="Q1900" s="228">
        <f t="shared" si="172"/>
        <v>45577</v>
      </c>
      <c r="R1900" s="15"/>
    </row>
    <row r="1901" spans="14:18" x14ac:dyDescent="0.2">
      <c r="N1901" s="223">
        <f t="shared" si="169"/>
        <v>3</v>
      </c>
      <c r="O1901" s="224">
        <f t="shared" si="168"/>
        <v>15179</v>
      </c>
      <c r="P1901" s="228">
        <f t="shared" si="172"/>
        <v>45538</v>
      </c>
      <c r="Q1901" s="228">
        <f t="shared" si="172"/>
        <v>45578</v>
      </c>
      <c r="R1901" s="15"/>
    </row>
    <row r="1902" spans="14:18" x14ac:dyDescent="0.2">
      <c r="N1902" s="223">
        <f t="shared" si="169"/>
        <v>4</v>
      </c>
      <c r="O1902" s="224">
        <f t="shared" si="168"/>
        <v>11385</v>
      </c>
      <c r="P1902" s="228">
        <f t="shared" si="172"/>
        <v>45539</v>
      </c>
      <c r="Q1902" s="228">
        <f t="shared" si="172"/>
        <v>45579</v>
      </c>
      <c r="R1902" s="15"/>
    </row>
    <row r="1903" spans="14:18" x14ac:dyDescent="0.2">
      <c r="N1903" s="223">
        <f t="shared" si="169"/>
        <v>5</v>
      </c>
      <c r="O1903" s="224">
        <f t="shared" si="168"/>
        <v>9108</v>
      </c>
      <c r="P1903" s="228">
        <f t="shared" si="172"/>
        <v>45540</v>
      </c>
      <c r="Q1903" s="228">
        <f t="shared" si="172"/>
        <v>45580</v>
      </c>
      <c r="R1903" s="15"/>
    </row>
    <row r="1904" spans="14:18" x14ac:dyDescent="0.2">
      <c r="N1904" s="223">
        <f t="shared" si="169"/>
        <v>6</v>
      </c>
      <c r="O1904" s="224">
        <f t="shared" si="168"/>
        <v>7590</v>
      </c>
      <c r="P1904" s="228">
        <f t="shared" si="172"/>
        <v>45541</v>
      </c>
      <c r="Q1904" s="228">
        <f t="shared" si="172"/>
        <v>45581</v>
      </c>
      <c r="R1904" s="15"/>
    </row>
    <row r="1905" spans="14:18" x14ac:dyDescent="0.2">
      <c r="N1905" s="223">
        <f t="shared" si="169"/>
        <v>7</v>
      </c>
      <c r="O1905" s="224">
        <f t="shared" si="168"/>
        <v>6506</v>
      </c>
      <c r="P1905" s="228">
        <f t="shared" si="172"/>
        <v>45542</v>
      </c>
      <c r="Q1905" s="228">
        <f t="shared" si="172"/>
        <v>45582</v>
      </c>
      <c r="R1905" s="15"/>
    </row>
    <row r="1906" spans="14:18" x14ac:dyDescent="0.2">
      <c r="N1906" s="223">
        <f t="shared" si="169"/>
        <v>8</v>
      </c>
      <c r="O1906" s="224">
        <f t="shared" si="168"/>
        <v>5693</v>
      </c>
      <c r="P1906" s="228">
        <f t="shared" si="172"/>
        <v>45543</v>
      </c>
      <c r="Q1906" s="228">
        <f t="shared" si="172"/>
        <v>45583</v>
      </c>
      <c r="R1906" s="15"/>
    </row>
    <row r="1907" spans="14:18" x14ac:dyDescent="0.2">
      <c r="N1907" s="223">
        <f t="shared" si="169"/>
        <v>9</v>
      </c>
      <c r="O1907" s="224">
        <f t="shared" si="168"/>
        <v>5060</v>
      </c>
      <c r="P1907" s="228">
        <f t="shared" si="172"/>
        <v>45544</v>
      </c>
      <c r="Q1907" s="228">
        <f t="shared" si="172"/>
        <v>45584</v>
      </c>
      <c r="R1907" s="15"/>
    </row>
    <row r="1908" spans="14:18" x14ac:dyDescent="0.2">
      <c r="N1908" s="223">
        <f t="shared" si="169"/>
        <v>10</v>
      </c>
      <c r="O1908" s="224">
        <f t="shared" si="168"/>
        <v>4555</v>
      </c>
      <c r="P1908" s="228">
        <f t="shared" si="172"/>
        <v>45545</v>
      </c>
      <c r="Q1908" s="228">
        <f t="shared" si="172"/>
        <v>45585</v>
      </c>
      <c r="R1908" s="15"/>
    </row>
    <row r="1909" spans="14:18" x14ac:dyDescent="0.2">
      <c r="N1909" s="223">
        <f t="shared" si="169"/>
        <v>11</v>
      </c>
      <c r="O1909" s="224">
        <f t="shared" si="168"/>
        <v>4141</v>
      </c>
      <c r="P1909" s="228">
        <f t="shared" si="172"/>
        <v>45546</v>
      </c>
      <c r="Q1909" s="228">
        <f t="shared" si="172"/>
        <v>45586</v>
      </c>
      <c r="R1909" s="15"/>
    </row>
    <row r="1910" spans="14:18" x14ac:dyDescent="0.2">
      <c r="N1910" s="223">
        <f t="shared" si="169"/>
        <v>12</v>
      </c>
      <c r="O1910" s="224">
        <f t="shared" si="168"/>
        <v>3796</v>
      </c>
      <c r="P1910" s="228">
        <f t="shared" si="172"/>
        <v>45547</v>
      </c>
      <c r="Q1910" s="228">
        <f t="shared" si="172"/>
        <v>45587</v>
      </c>
      <c r="R1910" s="15"/>
    </row>
    <row r="1911" spans="14:18" x14ac:dyDescent="0.2">
      <c r="N1911" s="223">
        <f t="shared" si="169"/>
        <v>13</v>
      </c>
      <c r="O1911" s="224">
        <f t="shared" si="168"/>
        <v>3504</v>
      </c>
      <c r="P1911" s="228">
        <f t="shared" si="172"/>
        <v>45548</v>
      </c>
      <c r="Q1911" s="228">
        <f t="shared" si="172"/>
        <v>45588</v>
      </c>
      <c r="R1911" s="15"/>
    </row>
    <row r="1912" spans="14:18" x14ac:dyDescent="0.2">
      <c r="N1912" s="223">
        <f t="shared" si="169"/>
        <v>14</v>
      </c>
      <c r="O1912" s="224">
        <f t="shared" si="168"/>
        <v>3254</v>
      </c>
      <c r="P1912" s="228">
        <f t="shared" si="172"/>
        <v>45549</v>
      </c>
      <c r="Q1912" s="228">
        <f t="shared" si="172"/>
        <v>45589</v>
      </c>
      <c r="R1912" s="15"/>
    </row>
    <row r="1913" spans="14:18" x14ac:dyDescent="0.2">
      <c r="N1913" s="223">
        <f t="shared" si="169"/>
        <v>15</v>
      </c>
      <c r="O1913" s="224">
        <f t="shared" si="168"/>
        <v>3037</v>
      </c>
      <c r="P1913" s="228">
        <f t="shared" si="172"/>
        <v>45550</v>
      </c>
      <c r="Q1913" s="228">
        <f t="shared" si="172"/>
        <v>45590</v>
      </c>
      <c r="R1913" s="15"/>
    </row>
    <row r="1914" spans="14:18" x14ac:dyDescent="0.2">
      <c r="N1914" s="223">
        <f t="shared" si="169"/>
        <v>16</v>
      </c>
      <c r="O1914" s="224">
        <f t="shared" si="168"/>
        <v>2847</v>
      </c>
      <c r="P1914" s="228">
        <f t="shared" si="172"/>
        <v>45551</v>
      </c>
      <c r="Q1914" s="228">
        <f t="shared" si="172"/>
        <v>45591</v>
      </c>
      <c r="R1914" s="15"/>
    </row>
    <row r="1915" spans="14:18" x14ac:dyDescent="0.2">
      <c r="N1915" s="223">
        <f t="shared" si="169"/>
        <v>17</v>
      </c>
      <c r="O1915" s="224">
        <f t="shared" si="168"/>
        <v>2680</v>
      </c>
      <c r="P1915" s="228">
        <f t="shared" si="172"/>
        <v>45552</v>
      </c>
      <c r="Q1915" s="228">
        <f t="shared" si="172"/>
        <v>45592</v>
      </c>
      <c r="R1915" s="15"/>
    </row>
    <row r="1916" spans="14:18" x14ac:dyDescent="0.2">
      <c r="N1916" s="223">
        <f t="shared" si="169"/>
        <v>18</v>
      </c>
      <c r="O1916" s="224">
        <f t="shared" si="168"/>
        <v>2531</v>
      </c>
      <c r="P1916" s="228">
        <f t="shared" ref="P1916:Q1931" si="173">P1915+1</f>
        <v>45553</v>
      </c>
      <c r="Q1916" s="228">
        <f t="shared" si="173"/>
        <v>45593</v>
      </c>
      <c r="R1916" s="15"/>
    </row>
    <row r="1917" spans="14:18" x14ac:dyDescent="0.2">
      <c r="N1917" s="223">
        <f t="shared" si="169"/>
        <v>19</v>
      </c>
      <c r="O1917" s="224">
        <f t="shared" si="168"/>
        <v>2398</v>
      </c>
      <c r="P1917" s="228">
        <f t="shared" si="173"/>
        <v>45554</v>
      </c>
      <c r="Q1917" s="228">
        <f t="shared" si="173"/>
        <v>45594</v>
      </c>
      <c r="R1917" s="15"/>
    </row>
    <row r="1918" spans="14:18" x14ac:dyDescent="0.2">
      <c r="N1918" s="223">
        <f t="shared" si="169"/>
        <v>20</v>
      </c>
      <c r="O1918" s="224">
        <f t="shared" si="168"/>
        <v>2278</v>
      </c>
      <c r="P1918" s="228">
        <f t="shared" si="173"/>
        <v>45555</v>
      </c>
      <c r="Q1918" s="228">
        <f t="shared" si="173"/>
        <v>45595</v>
      </c>
      <c r="R1918" s="15"/>
    </row>
    <row r="1919" spans="14:18" x14ac:dyDescent="0.2">
      <c r="N1919" s="223">
        <f t="shared" si="169"/>
        <v>21</v>
      </c>
      <c r="O1919" s="224">
        <f t="shared" si="168"/>
        <v>2169</v>
      </c>
      <c r="P1919" s="228">
        <f t="shared" si="173"/>
        <v>45556</v>
      </c>
      <c r="Q1919" s="228">
        <f t="shared" si="173"/>
        <v>45596</v>
      </c>
      <c r="R1919" s="15"/>
    </row>
    <row r="1920" spans="14:18" x14ac:dyDescent="0.2">
      <c r="N1920" s="223">
        <f t="shared" si="169"/>
        <v>22</v>
      </c>
      <c r="O1920" s="224">
        <f t="shared" si="168"/>
        <v>2071</v>
      </c>
      <c r="P1920" s="228">
        <f t="shared" si="173"/>
        <v>45557</v>
      </c>
      <c r="Q1920" s="228">
        <f t="shared" si="173"/>
        <v>45597</v>
      </c>
      <c r="R1920" s="15"/>
    </row>
    <row r="1921" spans="14:18" x14ac:dyDescent="0.2">
      <c r="N1921" s="223">
        <f t="shared" si="169"/>
        <v>23</v>
      </c>
      <c r="O1921" s="224">
        <f t="shared" si="168"/>
        <v>1981</v>
      </c>
      <c r="P1921" s="228">
        <f t="shared" si="173"/>
        <v>45558</v>
      </c>
      <c r="Q1921" s="228">
        <f t="shared" si="173"/>
        <v>45598</v>
      </c>
      <c r="R1921" s="15"/>
    </row>
    <row r="1922" spans="14:18" x14ac:dyDescent="0.2">
      <c r="N1922" s="223">
        <f t="shared" si="169"/>
        <v>24</v>
      </c>
      <c r="O1922" s="224">
        <f t="shared" si="168"/>
        <v>1898</v>
      </c>
      <c r="P1922" s="228">
        <f t="shared" si="173"/>
        <v>45559</v>
      </c>
      <c r="Q1922" s="228">
        <f t="shared" si="173"/>
        <v>45599</v>
      </c>
      <c r="R1922" s="15"/>
    </row>
    <row r="1923" spans="14:18" x14ac:dyDescent="0.2">
      <c r="N1923" s="223">
        <f t="shared" si="169"/>
        <v>25</v>
      </c>
      <c r="O1923" s="224">
        <f t="shared" si="168"/>
        <v>1822</v>
      </c>
      <c r="P1923" s="228">
        <f t="shared" si="173"/>
        <v>45560</v>
      </c>
      <c r="Q1923" s="228">
        <f t="shared" si="173"/>
        <v>45600</v>
      </c>
      <c r="R1923" s="15"/>
    </row>
    <row r="1924" spans="14:18" x14ac:dyDescent="0.2">
      <c r="N1924" s="223">
        <f t="shared" si="169"/>
        <v>26</v>
      </c>
      <c r="O1924" s="224">
        <f t="shared" si="168"/>
        <v>1752</v>
      </c>
      <c r="P1924" s="228">
        <f t="shared" si="173"/>
        <v>45561</v>
      </c>
      <c r="Q1924" s="228">
        <f t="shared" si="173"/>
        <v>45601</v>
      </c>
      <c r="R1924" s="15"/>
    </row>
    <row r="1925" spans="14:18" x14ac:dyDescent="0.2">
      <c r="N1925" s="223">
        <f t="shared" si="169"/>
        <v>27</v>
      </c>
      <c r="O1925" s="224">
        <f t="shared" si="168"/>
        <v>1687</v>
      </c>
      <c r="P1925" s="228">
        <f t="shared" si="173"/>
        <v>45562</v>
      </c>
      <c r="Q1925" s="228">
        <f t="shared" si="173"/>
        <v>45602</v>
      </c>
      <c r="R1925" s="15"/>
    </row>
    <row r="1926" spans="14:18" x14ac:dyDescent="0.2">
      <c r="N1926" s="223">
        <f t="shared" si="169"/>
        <v>28</v>
      </c>
      <c r="O1926" s="224">
        <f t="shared" si="168"/>
        <v>1627</v>
      </c>
      <c r="P1926" s="228">
        <f t="shared" si="173"/>
        <v>45563</v>
      </c>
      <c r="Q1926" s="228">
        <f t="shared" si="173"/>
        <v>45603</v>
      </c>
      <c r="R1926" s="15"/>
    </row>
    <row r="1927" spans="14:18" x14ac:dyDescent="0.2">
      <c r="N1927" s="223">
        <f t="shared" si="169"/>
        <v>29</v>
      </c>
      <c r="O1927" s="224">
        <f t="shared" si="168"/>
        <v>1571</v>
      </c>
      <c r="P1927" s="228">
        <f t="shared" si="173"/>
        <v>45564</v>
      </c>
      <c r="Q1927" s="228">
        <f t="shared" si="173"/>
        <v>45604</v>
      </c>
      <c r="R1927" s="15"/>
    </row>
    <row r="1928" spans="14:18" x14ac:dyDescent="0.2">
      <c r="N1928" s="223">
        <f t="shared" si="169"/>
        <v>30</v>
      </c>
      <c r="O1928" s="224">
        <f t="shared" si="168"/>
        <v>1519</v>
      </c>
      <c r="P1928" s="228">
        <f t="shared" si="173"/>
        <v>45565</v>
      </c>
      <c r="Q1928" s="228">
        <f t="shared" si="173"/>
        <v>45605</v>
      </c>
      <c r="R1928" s="15"/>
    </row>
    <row r="1929" spans="14:18" x14ac:dyDescent="0.2">
      <c r="N1929" s="223">
        <f t="shared" si="169"/>
        <v>1</v>
      </c>
      <c r="O1929" s="224">
        <f t="shared" ref="O1929:O1992" si="174">ROUND(P1929/N1929,0)</f>
        <v>45566</v>
      </c>
      <c r="P1929" s="228">
        <f t="shared" si="173"/>
        <v>45566</v>
      </c>
      <c r="Q1929" s="228">
        <f t="shared" si="173"/>
        <v>45606</v>
      </c>
      <c r="R1929" s="15"/>
    </row>
    <row r="1930" spans="14:18" x14ac:dyDescent="0.2">
      <c r="N1930" s="223">
        <f t="shared" ref="N1930:N1993" si="175">DAY(P1930)</f>
        <v>2</v>
      </c>
      <c r="O1930" s="224">
        <f t="shared" si="174"/>
        <v>22784</v>
      </c>
      <c r="P1930" s="228">
        <f t="shared" si="173"/>
        <v>45567</v>
      </c>
      <c r="Q1930" s="228">
        <f t="shared" si="173"/>
        <v>45607</v>
      </c>
      <c r="R1930" s="15"/>
    </row>
    <row r="1931" spans="14:18" x14ac:dyDescent="0.2">
      <c r="N1931" s="223">
        <f t="shared" si="175"/>
        <v>3</v>
      </c>
      <c r="O1931" s="224">
        <f t="shared" si="174"/>
        <v>15189</v>
      </c>
      <c r="P1931" s="228">
        <f t="shared" si="173"/>
        <v>45568</v>
      </c>
      <c r="Q1931" s="228">
        <f t="shared" si="173"/>
        <v>45608</v>
      </c>
      <c r="R1931" s="15"/>
    </row>
    <row r="1932" spans="14:18" x14ac:dyDescent="0.2">
      <c r="N1932" s="223">
        <f t="shared" si="175"/>
        <v>4</v>
      </c>
      <c r="O1932" s="224">
        <f t="shared" si="174"/>
        <v>11392</v>
      </c>
      <c r="P1932" s="228">
        <f t="shared" ref="P1932:Q1947" si="176">P1931+1</f>
        <v>45569</v>
      </c>
      <c r="Q1932" s="228">
        <f t="shared" si="176"/>
        <v>45609</v>
      </c>
      <c r="R1932" s="15"/>
    </row>
    <row r="1933" spans="14:18" x14ac:dyDescent="0.2">
      <c r="N1933" s="223">
        <f t="shared" si="175"/>
        <v>5</v>
      </c>
      <c r="O1933" s="224">
        <f t="shared" si="174"/>
        <v>9114</v>
      </c>
      <c r="P1933" s="228">
        <f t="shared" si="176"/>
        <v>45570</v>
      </c>
      <c r="Q1933" s="228">
        <f t="shared" si="176"/>
        <v>45610</v>
      </c>
      <c r="R1933" s="15"/>
    </row>
    <row r="1934" spans="14:18" x14ac:dyDescent="0.2">
      <c r="N1934" s="223">
        <f t="shared" si="175"/>
        <v>6</v>
      </c>
      <c r="O1934" s="224">
        <f t="shared" si="174"/>
        <v>7595</v>
      </c>
      <c r="P1934" s="228">
        <f t="shared" si="176"/>
        <v>45571</v>
      </c>
      <c r="Q1934" s="228">
        <f t="shared" si="176"/>
        <v>45611</v>
      </c>
      <c r="R1934" s="15"/>
    </row>
    <row r="1935" spans="14:18" x14ac:dyDescent="0.2">
      <c r="N1935" s="223">
        <f t="shared" si="175"/>
        <v>7</v>
      </c>
      <c r="O1935" s="224">
        <f t="shared" si="174"/>
        <v>6510</v>
      </c>
      <c r="P1935" s="228">
        <f t="shared" si="176"/>
        <v>45572</v>
      </c>
      <c r="Q1935" s="228">
        <f t="shared" si="176"/>
        <v>45612</v>
      </c>
      <c r="R1935" s="15"/>
    </row>
    <row r="1936" spans="14:18" x14ac:dyDescent="0.2">
      <c r="N1936" s="223">
        <f t="shared" si="175"/>
        <v>8</v>
      </c>
      <c r="O1936" s="224">
        <f t="shared" si="174"/>
        <v>5697</v>
      </c>
      <c r="P1936" s="228">
        <f t="shared" si="176"/>
        <v>45573</v>
      </c>
      <c r="Q1936" s="228">
        <f t="shared" si="176"/>
        <v>45613</v>
      </c>
      <c r="R1936" s="15"/>
    </row>
    <row r="1937" spans="14:18" x14ac:dyDescent="0.2">
      <c r="N1937" s="223">
        <f t="shared" si="175"/>
        <v>9</v>
      </c>
      <c r="O1937" s="224">
        <f t="shared" si="174"/>
        <v>5064</v>
      </c>
      <c r="P1937" s="228">
        <f t="shared" si="176"/>
        <v>45574</v>
      </c>
      <c r="Q1937" s="228">
        <f t="shared" si="176"/>
        <v>45614</v>
      </c>
      <c r="R1937" s="15"/>
    </row>
    <row r="1938" spans="14:18" x14ac:dyDescent="0.2">
      <c r="N1938" s="223">
        <f t="shared" si="175"/>
        <v>10</v>
      </c>
      <c r="O1938" s="224">
        <f t="shared" si="174"/>
        <v>4558</v>
      </c>
      <c r="P1938" s="228">
        <f t="shared" si="176"/>
        <v>45575</v>
      </c>
      <c r="Q1938" s="228">
        <f t="shared" si="176"/>
        <v>45615</v>
      </c>
      <c r="R1938" s="15"/>
    </row>
    <row r="1939" spans="14:18" x14ac:dyDescent="0.2">
      <c r="N1939" s="223">
        <f t="shared" si="175"/>
        <v>11</v>
      </c>
      <c r="O1939" s="224">
        <f t="shared" si="174"/>
        <v>4143</v>
      </c>
      <c r="P1939" s="228">
        <f t="shared" si="176"/>
        <v>45576</v>
      </c>
      <c r="Q1939" s="228">
        <f t="shared" si="176"/>
        <v>45616</v>
      </c>
      <c r="R1939" s="15"/>
    </row>
    <row r="1940" spans="14:18" x14ac:dyDescent="0.2">
      <c r="N1940" s="223">
        <f t="shared" si="175"/>
        <v>12</v>
      </c>
      <c r="O1940" s="224">
        <f t="shared" si="174"/>
        <v>3798</v>
      </c>
      <c r="P1940" s="228">
        <f t="shared" si="176"/>
        <v>45577</v>
      </c>
      <c r="Q1940" s="228">
        <f t="shared" si="176"/>
        <v>45617</v>
      </c>
      <c r="R1940" s="15"/>
    </row>
    <row r="1941" spans="14:18" x14ac:dyDescent="0.2">
      <c r="N1941" s="223">
        <f t="shared" si="175"/>
        <v>13</v>
      </c>
      <c r="O1941" s="224">
        <f t="shared" si="174"/>
        <v>3506</v>
      </c>
      <c r="P1941" s="228">
        <f t="shared" si="176"/>
        <v>45578</v>
      </c>
      <c r="Q1941" s="228">
        <f t="shared" si="176"/>
        <v>45618</v>
      </c>
      <c r="R1941" s="15"/>
    </row>
    <row r="1942" spans="14:18" x14ac:dyDescent="0.2">
      <c r="N1942" s="223">
        <f t="shared" si="175"/>
        <v>14</v>
      </c>
      <c r="O1942" s="224">
        <f t="shared" si="174"/>
        <v>3256</v>
      </c>
      <c r="P1942" s="228">
        <f t="shared" si="176"/>
        <v>45579</v>
      </c>
      <c r="Q1942" s="228">
        <f t="shared" si="176"/>
        <v>45619</v>
      </c>
      <c r="R1942" s="15"/>
    </row>
    <row r="1943" spans="14:18" x14ac:dyDescent="0.2">
      <c r="N1943" s="223">
        <f t="shared" si="175"/>
        <v>15</v>
      </c>
      <c r="O1943" s="224">
        <f t="shared" si="174"/>
        <v>3039</v>
      </c>
      <c r="P1943" s="228">
        <f t="shared" si="176"/>
        <v>45580</v>
      </c>
      <c r="Q1943" s="228">
        <f t="shared" si="176"/>
        <v>45620</v>
      </c>
      <c r="R1943" s="15"/>
    </row>
    <row r="1944" spans="14:18" x14ac:dyDescent="0.2">
      <c r="N1944" s="223">
        <f t="shared" si="175"/>
        <v>16</v>
      </c>
      <c r="O1944" s="224">
        <f t="shared" si="174"/>
        <v>2849</v>
      </c>
      <c r="P1944" s="228">
        <f t="shared" si="176"/>
        <v>45581</v>
      </c>
      <c r="Q1944" s="228">
        <f t="shared" si="176"/>
        <v>45621</v>
      </c>
      <c r="R1944" s="15"/>
    </row>
    <row r="1945" spans="14:18" x14ac:dyDescent="0.2">
      <c r="N1945" s="223">
        <f t="shared" si="175"/>
        <v>17</v>
      </c>
      <c r="O1945" s="224">
        <f t="shared" si="174"/>
        <v>2681</v>
      </c>
      <c r="P1945" s="228">
        <f t="shared" si="176"/>
        <v>45582</v>
      </c>
      <c r="Q1945" s="228">
        <f t="shared" si="176"/>
        <v>45622</v>
      </c>
      <c r="R1945" s="15"/>
    </row>
    <row r="1946" spans="14:18" x14ac:dyDescent="0.2">
      <c r="N1946" s="223">
        <f t="shared" si="175"/>
        <v>18</v>
      </c>
      <c r="O1946" s="224">
        <f t="shared" si="174"/>
        <v>2532</v>
      </c>
      <c r="P1946" s="228">
        <f t="shared" si="176"/>
        <v>45583</v>
      </c>
      <c r="Q1946" s="228">
        <f t="shared" si="176"/>
        <v>45623</v>
      </c>
      <c r="R1946" s="15"/>
    </row>
    <row r="1947" spans="14:18" x14ac:dyDescent="0.2">
      <c r="N1947" s="223">
        <f t="shared" si="175"/>
        <v>19</v>
      </c>
      <c r="O1947" s="224">
        <f t="shared" si="174"/>
        <v>2399</v>
      </c>
      <c r="P1947" s="228">
        <f t="shared" si="176"/>
        <v>45584</v>
      </c>
      <c r="Q1947" s="228">
        <f t="shared" si="176"/>
        <v>45624</v>
      </c>
      <c r="R1947" s="15"/>
    </row>
    <row r="1948" spans="14:18" x14ac:dyDescent="0.2">
      <c r="N1948" s="223">
        <f t="shared" si="175"/>
        <v>20</v>
      </c>
      <c r="O1948" s="224">
        <f t="shared" si="174"/>
        <v>2279</v>
      </c>
      <c r="P1948" s="228">
        <f t="shared" ref="P1948:Q1963" si="177">P1947+1</f>
        <v>45585</v>
      </c>
      <c r="Q1948" s="228">
        <f t="shared" si="177"/>
        <v>45625</v>
      </c>
      <c r="R1948" s="15"/>
    </row>
    <row r="1949" spans="14:18" x14ac:dyDescent="0.2">
      <c r="N1949" s="223">
        <f t="shared" si="175"/>
        <v>21</v>
      </c>
      <c r="O1949" s="224">
        <f t="shared" si="174"/>
        <v>2171</v>
      </c>
      <c r="P1949" s="228">
        <f t="shared" si="177"/>
        <v>45586</v>
      </c>
      <c r="Q1949" s="228">
        <f t="shared" si="177"/>
        <v>45626</v>
      </c>
      <c r="R1949" s="15"/>
    </row>
    <row r="1950" spans="14:18" x14ac:dyDescent="0.2">
      <c r="N1950" s="223">
        <f t="shared" si="175"/>
        <v>22</v>
      </c>
      <c r="O1950" s="224">
        <f t="shared" si="174"/>
        <v>2072</v>
      </c>
      <c r="P1950" s="228">
        <f t="shared" si="177"/>
        <v>45587</v>
      </c>
      <c r="Q1950" s="228">
        <f t="shared" si="177"/>
        <v>45627</v>
      </c>
      <c r="R1950" s="15"/>
    </row>
    <row r="1951" spans="14:18" x14ac:dyDescent="0.2">
      <c r="N1951" s="223">
        <f t="shared" si="175"/>
        <v>23</v>
      </c>
      <c r="O1951" s="224">
        <f t="shared" si="174"/>
        <v>1982</v>
      </c>
      <c r="P1951" s="228">
        <f t="shared" si="177"/>
        <v>45588</v>
      </c>
      <c r="Q1951" s="228">
        <f t="shared" si="177"/>
        <v>45628</v>
      </c>
      <c r="R1951" s="15"/>
    </row>
    <row r="1952" spans="14:18" x14ac:dyDescent="0.2">
      <c r="N1952" s="223">
        <f t="shared" si="175"/>
        <v>24</v>
      </c>
      <c r="O1952" s="224">
        <f t="shared" si="174"/>
        <v>1900</v>
      </c>
      <c r="P1952" s="228">
        <f t="shared" si="177"/>
        <v>45589</v>
      </c>
      <c r="Q1952" s="228">
        <f t="shared" si="177"/>
        <v>45629</v>
      </c>
      <c r="R1952" s="15"/>
    </row>
    <row r="1953" spans="14:18" x14ac:dyDescent="0.2">
      <c r="N1953" s="223">
        <f t="shared" si="175"/>
        <v>25</v>
      </c>
      <c r="O1953" s="224">
        <f t="shared" si="174"/>
        <v>1824</v>
      </c>
      <c r="P1953" s="228">
        <f t="shared" si="177"/>
        <v>45590</v>
      </c>
      <c r="Q1953" s="228">
        <f t="shared" si="177"/>
        <v>45630</v>
      </c>
      <c r="R1953" s="15"/>
    </row>
    <row r="1954" spans="14:18" x14ac:dyDescent="0.2">
      <c r="N1954" s="223">
        <f t="shared" si="175"/>
        <v>26</v>
      </c>
      <c r="O1954" s="224">
        <f t="shared" si="174"/>
        <v>1754</v>
      </c>
      <c r="P1954" s="228">
        <f t="shared" si="177"/>
        <v>45591</v>
      </c>
      <c r="Q1954" s="228">
        <f t="shared" si="177"/>
        <v>45631</v>
      </c>
      <c r="R1954" s="15"/>
    </row>
    <row r="1955" spans="14:18" x14ac:dyDescent="0.2">
      <c r="N1955" s="223">
        <f t="shared" si="175"/>
        <v>27</v>
      </c>
      <c r="O1955" s="224">
        <f t="shared" si="174"/>
        <v>1689</v>
      </c>
      <c r="P1955" s="228">
        <f t="shared" si="177"/>
        <v>45592</v>
      </c>
      <c r="Q1955" s="228">
        <f t="shared" si="177"/>
        <v>45632</v>
      </c>
      <c r="R1955" s="15"/>
    </row>
    <row r="1956" spans="14:18" x14ac:dyDescent="0.2">
      <c r="N1956" s="223">
        <f t="shared" si="175"/>
        <v>28</v>
      </c>
      <c r="O1956" s="224">
        <f t="shared" si="174"/>
        <v>1628</v>
      </c>
      <c r="P1956" s="228">
        <f t="shared" si="177"/>
        <v>45593</v>
      </c>
      <c r="Q1956" s="228">
        <f t="shared" si="177"/>
        <v>45633</v>
      </c>
      <c r="R1956" s="15"/>
    </row>
    <row r="1957" spans="14:18" x14ac:dyDescent="0.2">
      <c r="N1957" s="223">
        <f t="shared" si="175"/>
        <v>29</v>
      </c>
      <c r="O1957" s="224">
        <f t="shared" si="174"/>
        <v>1572</v>
      </c>
      <c r="P1957" s="228">
        <f t="shared" si="177"/>
        <v>45594</v>
      </c>
      <c r="Q1957" s="228">
        <f t="shared" si="177"/>
        <v>45634</v>
      </c>
      <c r="R1957" s="15"/>
    </row>
    <row r="1958" spans="14:18" x14ac:dyDescent="0.2">
      <c r="N1958" s="223">
        <f t="shared" si="175"/>
        <v>30</v>
      </c>
      <c r="O1958" s="224">
        <f t="shared" si="174"/>
        <v>1520</v>
      </c>
      <c r="P1958" s="228">
        <f t="shared" si="177"/>
        <v>45595</v>
      </c>
      <c r="Q1958" s="228">
        <f t="shared" si="177"/>
        <v>45635</v>
      </c>
      <c r="R1958" s="15"/>
    </row>
    <row r="1959" spans="14:18" x14ac:dyDescent="0.2">
      <c r="N1959" s="223">
        <f t="shared" si="175"/>
        <v>31</v>
      </c>
      <c r="O1959" s="224">
        <f t="shared" si="174"/>
        <v>1471</v>
      </c>
      <c r="P1959" s="228">
        <f t="shared" si="177"/>
        <v>45596</v>
      </c>
      <c r="Q1959" s="228">
        <f t="shared" si="177"/>
        <v>45636</v>
      </c>
      <c r="R1959" s="15"/>
    </row>
    <row r="1960" spans="14:18" x14ac:dyDescent="0.2">
      <c r="N1960" s="223">
        <f t="shared" si="175"/>
        <v>1</v>
      </c>
      <c r="O1960" s="224">
        <f t="shared" si="174"/>
        <v>45597</v>
      </c>
      <c r="P1960" s="228">
        <f t="shared" si="177"/>
        <v>45597</v>
      </c>
      <c r="Q1960" s="228">
        <f t="shared" si="177"/>
        <v>45637</v>
      </c>
      <c r="R1960" s="15"/>
    </row>
    <row r="1961" spans="14:18" x14ac:dyDescent="0.2">
      <c r="N1961" s="223">
        <f t="shared" si="175"/>
        <v>2</v>
      </c>
      <c r="O1961" s="224">
        <f t="shared" si="174"/>
        <v>22799</v>
      </c>
      <c r="P1961" s="228">
        <f t="shared" si="177"/>
        <v>45598</v>
      </c>
      <c r="Q1961" s="228">
        <f t="shared" si="177"/>
        <v>45638</v>
      </c>
      <c r="R1961" s="15"/>
    </row>
    <row r="1962" spans="14:18" x14ac:dyDescent="0.2">
      <c r="N1962" s="223">
        <f t="shared" si="175"/>
        <v>3</v>
      </c>
      <c r="O1962" s="224">
        <f t="shared" si="174"/>
        <v>15200</v>
      </c>
      <c r="P1962" s="228">
        <f t="shared" si="177"/>
        <v>45599</v>
      </c>
      <c r="Q1962" s="228">
        <f t="shared" si="177"/>
        <v>45639</v>
      </c>
      <c r="R1962" s="15"/>
    </row>
    <row r="1963" spans="14:18" x14ac:dyDescent="0.2">
      <c r="N1963" s="223">
        <f t="shared" si="175"/>
        <v>4</v>
      </c>
      <c r="O1963" s="224">
        <f t="shared" si="174"/>
        <v>11400</v>
      </c>
      <c r="P1963" s="228">
        <f t="shared" si="177"/>
        <v>45600</v>
      </c>
      <c r="Q1963" s="228">
        <f t="shared" si="177"/>
        <v>45640</v>
      </c>
      <c r="R1963" s="15"/>
    </row>
    <row r="1964" spans="14:18" x14ac:dyDescent="0.2">
      <c r="N1964" s="223">
        <f t="shared" si="175"/>
        <v>5</v>
      </c>
      <c r="O1964" s="224">
        <f t="shared" si="174"/>
        <v>9120</v>
      </c>
      <c r="P1964" s="228">
        <f t="shared" ref="P1964:Q1979" si="178">P1963+1</f>
        <v>45601</v>
      </c>
      <c r="Q1964" s="228">
        <f t="shared" si="178"/>
        <v>45641</v>
      </c>
      <c r="R1964" s="15"/>
    </row>
    <row r="1965" spans="14:18" x14ac:dyDescent="0.2">
      <c r="N1965" s="223">
        <f t="shared" si="175"/>
        <v>6</v>
      </c>
      <c r="O1965" s="224">
        <f t="shared" si="174"/>
        <v>7600</v>
      </c>
      <c r="P1965" s="228">
        <f t="shared" si="178"/>
        <v>45602</v>
      </c>
      <c r="Q1965" s="228">
        <f t="shared" si="178"/>
        <v>45642</v>
      </c>
      <c r="R1965" s="15"/>
    </row>
    <row r="1966" spans="14:18" x14ac:dyDescent="0.2">
      <c r="N1966" s="223">
        <f t="shared" si="175"/>
        <v>7</v>
      </c>
      <c r="O1966" s="224">
        <f t="shared" si="174"/>
        <v>6515</v>
      </c>
      <c r="P1966" s="228">
        <f t="shared" si="178"/>
        <v>45603</v>
      </c>
      <c r="Q1966" s="228">
        <f t="shared" si="178"/>
        <v>45643</v>
      </c>
      <c r="R1966" s="15"/>
    </row>
    <row r="1967" spans="14:18" x14ac:dyDescent="0.2">
      <c r="N1967" s="223">
        <f t="shared" si="175"/>
        <v>8</v>
      </c>
      <c r="O1967" s="224">
        <f t="shared" si="174"/>
        <v>5701</v>
      </c>
      <c r="P1967" s="228">
        <f t="shared" si="178"/>
        <v>45604</v>
      </c>
      <c r="Q1967" s="228">
        <f t="shared" si="178"/>
        <v>45644</v>
      </c>
      <c r="R1967" s="15"/>
    </row>
    <row r="1968" spans="14:18" x14ac:dyDescent="0.2">
      <c r="N1968" s="223">
        <f t="shared" si="175"/>
        <v>9</v>
      </c>
      <c r="O1968" s="224">
        <f t="shared" si="174"/>
        <v>5067</v>
      </c>
      <c r="P1968" s="228">
        <f t="shared" si="178"/>
        <v>45605</v>
      </c>
      <c r="Q1968" s="228">
        <f t="shared" si="178"/>
        <v>45645</v>
      </c>
      <c r="R1968" s="15"/>
    </row>
    <row r="1969" spans="14:18" x14ac:dyDescent="0.2">
      <c r="N1969" s="223">
        <f t="shared" si="175"/>
        <v>10</v>
      </c>
      <c r="O1969" s="224">
        <f t="shared" si="174"/>
        <v>4561</v>
      </c>
      <c r="P1969" s="228">
        <f t="shared" si="178"/>
        <v>45606</v>
      </c>
      <c r="Q1969" s="228">
        <f t="shared" si="178"/>
        <v>45646</v>
      </c>
      <c r="R1969" s="15"/>
    </row>
    <row r="1970" spans="14:18" x14ac:dyDescent="0.2">
      <c r="N1970" s="223">
        <f t="shared" si="175"/>
        <v>11</v>
      </c>
      <c r="O1970" s="224">
        <f t="shared" si="174"/>
        <v>4146</v>
      </c>
      <c r="P1970" s="228">
        <f t="shared" si="178"/>
        <v>45607</v>
      </c>
      <c r="Q1970" s="228">
        <f t="shared" si="178"/>
        <v>45647</v>
      </c>
      <c r="R1970" s="15"/>
    </row>
    <row r="1971" spans="14:18" x14ac:dyDescent="0.2">
      <c r="N1971" s="223">
        <f t="shared" si="175"/>
        <v>12</v>
      </c>
      <c r="O1971" s="224">
        <f t="shared" si="174"/>
        <v>3801</v>
      </c>
      <c r="P1971" s="228">
        <f t="shared" si="178"/>
        <v>45608</v>
      </c>
      <c r="Q1971" s="228">
        <f t="shared" si="178"/>
        <v>45648</v>
      </c>
      <c r="R1971" s="15"/>
    </row>
    <row r="1972" spans="14:18" x14ac:dyDescent="0.2">
      <c r="N1972" s="223">
        <f t="shared" si="175"/>
        <v>13</v>
      </c>
      <c r="O1972" s="224">
        <f t="shared" si="174"/>
        <v>3508</v>
      </c>
      <c r="P1972" s="228">
        <f t="shared" si="178"/>
        <v>45609</v>
      </c>
      <c r="Q1972" s="228">
        <f t="shared" si="178"/>
        <v>45649</v>
      </c>
      <c r="R1972" s="15"/>
    </row>
    <row r="1973" spans="14:18" x14ac:dyDescent="0.2">
      <c r="N1973" s="223">
        <f t="shared" si="175"/>
        <v>14</v>
      </c>
      <c r="O1973" s="224">
        <f t="shared" si="174"/>
        <v>3258</v>
      </c>
      <c r="P1973" s="228">
        <f t="shared" si="178"/>
        <v>45610</v>
      </c>
      <c r="Q1973" s="228">
        <f t="shared" si="178"/>
        <v>45650</v>
      </c>
      <c r="R1973" s="15"/>
    </row>
    <row r="1974" spans="14:18" x14ac:dyDescent="0.2">
      <c r="N1974" s="223">
        <f t="shared" si="175"/>
        <v>15</v>
      </c>
      <c r="O1974" s="224">
        <f t="shared" si="174"/>
        <v>3041</v>
      </c>
      <c r="P1974" s="228">
        <f t="shared" si="178"/>
        <v>45611</v>
      </c>
      <c r="Q1974" s="228">
        <f t="shared" si="178"/>
        <v>45651</v>
      </c>
      <c r="R1974" s="15"/>
    </row>
    <row r="1975" spans="14:18" x14ac:dyDescent="0.2">
      <c r="N1975" s="223">
        <f t="shared" si="175"/>
        <v>16</v>
      </c>
      <c r="O1975" s="224">
        <f t="shared" si="174"/>
        <v>2851</v>
      </c>
      <c r="P1975" s="228">
        <f t="shared" si="178"/>
        <v>45612</v>
      </c>
      <c r="Q1975" s="228">
        <f t="shared" si="178"/>
        <v>45652</v>
      </c>
      <c r="R1975" s="15"/>
    </row>
    <row r="1976" spans="14:18" x14ac:dyDescent="0.2">
      <c r="N1976" s="223">
        <f t="shared" si="175"/>
        <v>17</v>
      </c>
      <c r="O1976" s="224">
        <f t="shared" si="174"/>
        <v>2683</v>
      </c>
      <c r="P1976" s="228">
        <f t="shared" si="178"/>
        <v>45613</v>
      </c>
      <c r="Q1976" s="228">
        <f t="shared" si="178"/>
        <v>45653</v>
      </c>
      <c r="R1976" s="15"/>
    </row>
    <row r="1977" spans="14:18" x14ac:dyDescent="0.2">
      <c r="N1977" s="223">
        <f t="shared" si="175"/>
        <v>18</v>
      </c>
      <c r="O1977" s="224">
        <f t="shared" si="174"/>
        <v>2534</v>
      </c>
      <c r="P1977" s="228">
        <f t="shared" si="178"/>
        <v>45614</v>
      </c>
      <c r="Q1977" s="228">
        <f t="shared" si="178"/>
        <v>45654</v>
      </c>
      <c r="R1977" s="15"/>
    </row>
    <row r="1978" spans="14:18" x14ac:dyDescent="0.2">
      <c r="N1978" s="223">
        <f t="shared" si="175"/>
        <v>19</v>
      </c>
      <c r="O1978" s="224">
        <f t="shared" si="174"/>
        <v>2401</v>
      </c>
      <c r="P1978" s="228">
        <f t="shared" si="178"/>
        <v>45615</v>
      </c>
      <c r="Q1978" s="228">
        <f t="shared" si="178"/>
        <v>45655</v>
      </c>
      <c r="R1978" s="15"/>
    </row>
    <row r="1979" spans="14:18" x14ac:dyDescent="0.2">
      <c r="N1979" s="223">
        <f t="shared" si="175"/>
        <v>20</v>
      </c>
      <c r="O1979" s="224">
        <f t="shared" si="174"/>
        <v>2281</v>
      </c>
      <c r="P1979" s="228">
        <f t="shared" si="178"/>
        <v>45616</v>
      </c>
      <c r="Q1979" s="228">
        <f t="shared" si="178"/>
        <v>45656</v>
      </c>
      <c r="R1979" s="15"/>
    </row>
    <row r="1980" spans="14:18" x14ac:dyDescent="0.2">
      <c r="N1980" s="223">
        <f t="shared" si="175"/>
        <v>21</v>
      </c>
      <c r="O1980" s="224">
        <f t="shared" si="174"/>
        <v>2172</v>
      </c>
      <c r="P1980" s="228">
        <f t="shared" ref="P1980:Q1995" si="179">P1979+1</f>
        <v>45617</v>
      </c>
      <c r="Q1980" s="228">
        <f t="shared" si="179"/>
        <v>45657</v>
      </c>
      <c r="R1980" s="15"/>
    </row>
    <row r="1981" spans="14:18" x14ac:dyDescent="0.2">
      <c r="N1981" s="223">
        <f t="shared" si="175"/>
        <v>22</v>
      </c>
      <c r="O1981" s="224">
        <f t="shared" si="174"/>
        <v>2074</v>
      </c>
      <c r="P1981" s="228">
        <f t="shared" si="179"/>
        <v>45618</v>
      </c>
      <c r="Q1981" s="228">
        <f t="shared" si="179"/>
        <v>45658</v>
      </c>
      <c r="R1981" s="15"/>
    </row>
    <row r="1982" spans="14:18" x14ac:dyDescent="0.2">
      <c r="N1982" s="223">
        <f t="shared" si="175"/>
        <v>23</v>
      </c>
      <c r="O1982" s="224">
        <f t="shared" si="174"/>
        <v>1983</v>
      </c>
      <c r="P1982" s="228">
        <f t="shared" si="179"/>
        <v>45619</v>
      </c>
      <c r="Q1982" s="228">
        <f t="shared" si="179"/>
        <v>45659</v>
      </c>
      <c r="R1982" s="15"/>
    </row>
    <row r="1983" spans="14:18" x14ac:dyDescent="0.2">
      <c r="N1983" s="223">
        <f t="shared" si="175"/>
        <v>24</v>
      </c>
      <c r="O1983" s="224">
        <f t="shared" si="174"/>
        <v>1901</v>
      </c>
      <c r="P1983" s="228">
        <f t="shared" si="179"/>
        <v>45620</v>
      </c>
      <c r="Q1983" s="228">
        <f t="shared" si="179"/>
        <v>45660</v>
      </c>
      <c r="R1983" s="15"/>
    </row>
    <row r="1984" spans="14:18" x14ac:dyDescent="0.2">
      <c r="N1984" s="223">
        <f t="shared" si="175"/>
        <v>25</v>
      </c>
      <c r="O1984" s="224">
        <f t="shared" si="174"/>
        <v>1825</v>
      </c>
      <c r="P1984" s="228">
        <f t="shared" si="179"/>
        <v>45621</v>
      </c>
      <c r="Q1984" s="228">
        <f t="shared" si="179"/>
        <v>45661</v>
      </c>
      <c r="R1984" s="15"/>
    </row>
    <row r="1985" spans="14:18" x14ac:dyDescent="0.2">
      <c r="N1985" s="223">
        <f t="shared" si="175"/>
        <v>26</v>
      </c>
      <c r="O1985" s="224">
        <f t="shared" si="174"/>
        <v>1755</v>
      </c>
      <c r="P1985" s="228">
        <f t="shared" si="179"/>
        <v>45622</v>
      </c>
      <c r="Q1985" s="228">
        <f t="shared" si="179"/>
        <v>45662</v>
      </c>
      <c r="R1985" s="15"/>
    </row>
    <row r="1986" spans="14:18" x14ac:dyDescent="0.2">
      <c r="N1986" s="223">
        <f t="shared" si="175"/>
        <v>27</v>
      </c>
      <c r="O1986" s="224">
        <f t="shared" si="174"/>
        <v>1690</v>
      </c>
      <c r="P1986" s="228">
        <f t="shared" si="179"/>
        <v>45623</v>
      </c>
      <c r="Q1986" s="228">
        <f t="shared" si="179"/>
        <v>45663</v>
      </c>
      <c r="R1986" s="15"/>
    </row>
    <row r="1987" spans="14:18" x14ac:dyDescent="0.2">
      <c r="N1987" s="223">
        <f t="shared" si="175"/>
        <v>28</v>
      </c>
      <c r="O1987" s="224">
        <f t="shared" si="174"/>
        <v>1629</v>
      </c>
      <c r="P1987" s="228">
        <f t="shared" si="179"/>
        <v>45624</v>
      </c>
      <c r="Q1987" s="228">
        <f t="shared" si="179"/>
        <v>45664</v>
      </c>
      <c r="R1987" s="15"/>
    </row>
    <row r="1988" spans="14:18" x14ac:dyDescent="0.2">
      <c r="N1988" s="223">
        <f t="shared" si="175"/>
        <v>29</v>
      </c>
      <c r="O1988" s="224">
        <f t="shared" si="174"/>
        <v>1573</v>
      </c>
      <c r="P1988" s="228">
        <f t="shared" si="179"/>
        <v>45625</v>
      </c>
      <c r="Q1988" s="228">
        <f t="shared" si="179"/>
        <v>45665</v>
      </c>
      <c r="R1988" s="15"/>
    </row>
    <row r="1989" spans="14:18" x14ac:dyDescent="0.2">
      <c r="N1989" s="223">
        <f t="shared" si="175"/>
        <v>30</v>
      </c>
      <c r="O1989" s="224">
        <f t="shared" si="174"/>
        <v>1521</v>
      </c>
      <c r="P1989" s="228">
        <f t="shared" si="179"/>
        <v>45626</v>
      </c>
      <c r="Q1989" s="228">
        <f t="shared" si="179"/>
        <v>45666</v>
      </c>
      <c r="R1989" s="15"/>
    </row>
    <row r="1990" spans="14:18" x14ac:dyDescent="0.2">
      <c r="N1990" s="223">
        <f t="shared" si="175"/>
        <v>1</v>
      </c>
      <c r="O1990" s="224">
        <f t="shared" si="174"/>
        <v>45627</v>
      </c>
      <c r="P1990" s="228">
        <f t="shared" si="179"/>
        <v>45627</v>
      </c>
      <c r="Q1990" s="228">
        <f t="shared" si="179"/>
        <v>45667</v>
      </c>
      <c r="R1990" s="15"/>
    </row>
    <row r="1991" spans="14:18" x14ac:dyDescent="0.2">
      <c r="N1991" s="223">
        <f t="shared" si="175"/>
        <v>2</v>
      </c>
      <c r="O1991" s="224">
        <f t="shared" si="174"/>
        <v>22814</v>
      </c>
      <c r="P1991" s="228">
        <f t="shared" si="179"/>
        <v>45628</v>
      </c>
      <c r="Q1991" s="228">
        <f t="shared" si="179"/>
        <v>45668</v>
      </c>
      <c r="R1991" s="15"/>
    </row>
    <row r="1992" spans="14:18" x14ac:dyDescent="0.2">
      <c r="N1992" s="223">
        <f t="shared" si="175"/>
        <v>3</v>
      </c>
      <c r="O1992" s="224">
        <f t="shared" si="174"/>
        <v>15210</v>
      </c>
      <c r="P1992" s="228">
        <f t="shared" si="179"/>
        <v>45629</v>
      </c>
      <c r="Q1992" s="228">
        <f t="shared" si="179"/>
        <v>45669</v>
      </c>
      <c r="R1992" s="15"/>
    </row>
    <row r="1993" spans="14:18" x14ac:dyDescent="0.2">
      <c r="N1993" s="223">
        <f t="shared" si="175"/>
        <v>4</v>
      </c>
      <c r="O1993" s="224">
        <f t="shared" ref="O1993:O2020" si="180">ROUND(P1993/N1993,0)</f>
        <v>11408</v>
      </c>
      <c r="P1993" s="228">
        <f t="shared" si="179"/>
        <v>45630</v>
      </c>
      <c r="Q1993" s="228">
        <f t="shared" si="179"/>
        <v>45670</v>
      </c>
      <c r="R1993" s="15"/>
    </row>
    <row r="1994" spans="14:18" x14ac:dyDescent="0.2">
      <c r="N1994" s="223">
        <f t="shared" ref="N1994:N2020" si="181">DAY(P1994)</f>
        <v>5</v>
      </c>
      <c r="O1994" s="224">
        <f t="shared" si="180"/>
        <v>9126</v>
      </c>
      <c r="P1994" s="228">
        <f t="shared" si="179"/>
        <v>45631</v>
      </c>
      <c r="Q1994" s="228">
        <f t="shared" si="179"/>
        <v>45671</v>
      </c>
      <c r="R1994" s="15"/>
    </row>
    <row r="1995" spans="14:18" x14ac:dyDescent="0.2">
      <c r="N1995" s="223">
        <f t="shared" si="181"/>
        <v>6</v>
      </c>
      <c r="O1995" s="224">
        <f t="shared" si="180"/>
        <v>7605</v>
      </c>
      <c r="P1995" s="228">
        <f t="shared" si="179"/>
        <v>45632</v>
      </c>
      <c r="Q1995" s="228">
        <f t="shared" si="179"/>
        <v>45672</v>
      </c>
      <c r="R1995" s="15"/>
    </row>
    <row r="1996" spans="14:18" x14ac:dyDescent="0.2">
      <c r="N1996" s="223">
        <f t="shared" si="181"/>
        <v>7</v>
      </c>
      <c r="O1996" s="224">
        <f t="shared" si="180"/>
        <v>6519</v>
      </c>
      <c r="P1996" s="228">
        <f t="shared" ref="P1996:Q2011" si="182">P1995+1</f>
        <v>45633</v>
      </c>
      <c r="Q1996" s="228">
        <f t="shared" si="182"/>
        <v>45673</v>
      </c>
      <c r="R1996" s="15"/>
    </row>
    <row r="1997" spans="14:18" x14ac:dyDescent="0.2">
      <c r="N1997" s="223">
        <f t="shared" si="181"/>
        <v>8</v>
      </c>
      <c r="O1997" s="224">
        <f t="shared" si="180"/>
        <v>5704</v>
      </c>
      <c r="P1997" s="228">
        <f t="shared" si="182"/>
        <v>45634</v>
      </c>
      <c r="Q1997" s="228">
        <f t="shared" si="182"/>
        <v>45674</v>
      </c>
      <c r="R1997" s="15"/>
    </row>
    <row r="1998" spans="14:18" x14ac:dyDescent="0.2">
      <c r="N1998" s="223">
        <f t="shared" si="181"/>
        <v>9</v>
      </c>
      <c r="O1998" s="224">
        <f t="shared" si="180"/>
        <v>5071</v>
      </c>
      <c r="P1998" s="228">
        <f t="shared" si="182"/>
        <v>45635</v>
      </c>
      <c r="Q1998" s="228">
        <f t="shared" si="182"/>
        <v>45675</v>
      </c>
      <c r="R1998" s="15"/>
    </row>
    <row r="1999" spans="14:18" x14ac:dyDescent="0.2">
      <c r="N1999" s="223">
        <f t="shared" si="181"/>
        <v>10</v>
      </c>
      <c r="O1999" s="224">
        <f t="shared" si="180"/>
        <v>4564</v>
      </c>
      <c r="P1999" s="228">
        <f t="shared" si="182"/>
        <v>45636</v>
      </c>
      <c r="Q1999" s="228">
        <f t="shared" si="182"/>
        <v>45676</v>
      </c>
      <c r="R1999" s="15"/>
    </row>
    <row r="2000" spans="14:18" x14ac:dyDescent="0.2">
      <c r="N2000" s="223">
        <f t="shared" si="181"/>
        <v>11</v>
      </c>
      <c r="O2000" s="224">
        <f t="shared" si="180"/>
        <v>4149</v>
      </c>
      <c r="P2000" s="228">
        <f t="shared" si="182"/>
        <v>45637</v>
      </c>
      <c r="Q2000" s="228">
        <f t="shared" si="182"/>
        <v>45677</v>
      </c>
      <c r="R2000" s="15"/>
    </row>
    <row r="2001" spans="14:18" x14ac:dyDescent="0.2">
      <c r="N2001" s="223">
        <f t="shared" si="181"/>
        <v>12</v>
      </c>
      <c r="O2001" s="224">
        <f t="shared" si="180"/>
        <v>3803</v>
      </c>
      <c r="P2001" s="228">
        <f t="shared" si="182"/>
        <v>45638</v>
      </c>
      <c r="Q2001" s="228">
        <f t="shared" si="182"/>
        <v>45678</v>
      </c>
      <c r="R2001" s="15"/>
    </row>
    <row r="2002" spans="14:18" x14ac:dyDescent="0.2">
      <c r="N2002" s="223">
        <f t="shared" si="181"/>
        <v>13</v>
      </c>
      <c r="O2002" s="224">
        <f t="shared" si="180"/>
        <v>3511</v>
      </c>
      <c r="P2002" s="228">
        <f t="shared" si="182"/>
        <v>45639</v>
      </c>
      <c r="Q2002" s="228">
        <f t="shared" si="182"/>
        <v>45679</v>
      </c>
      <c r="R2002" s="15"/>
    </row>
    <row r="2003" spans="14:18" x14ac:dyDescent="0.2">
      <c r="N2003" s="223">
        <f t="shared" si="181"/>
        <v>14</v>
      </c>
      <c r="O2003" s="224">
        <f t="shared" si="180"/>
        <v>3260</v>
      </c>
      <c r="P2003" s="228">
        <f t="shared" si="182"/>
        <v>45640</v>
      </c>
      <c r="Q2003" s="228">
        <f t="shared" si="182"/>
        <v>45680</v>
      </c>
      <c r="R2003" s="15"/>
    </row>
    <row r="2004" spans="14:18" x14ac:dyDescent="0.2">
      <c r="N2004" s="223">
        <f t="shared" si="181"/>
        <v>15</v>
      </c>
      <c r="O2004" s="224">
        <f t="shared" si="180"/>
        <v>3043</v>
      </c>
      <c r="P2004" s="228">
        <f t="shared" si="182"/>
        <v>45641</v>
      </c>
      <c r="Q2004" s="228">
        <f t="shared" si="182"/>
        <v>45681</v>
      </c>
      <c r="R2004" s="15"/>
    </row>
    <row r="2005" spans="14:18" x14ac:dyDescent="0.2">
      <c r="N2005" s="223">
        <f t="shared" si="181"/>
        <v>16</v>
      </c>
      <c r="O2005" s="224">
        <f t="shared" si="180"/>
        <v>2853</v>
      </c>
      <c r="P2005" s="228">
        <f t="shared" si="182"/>
        <v>45642</v>
      </c>
      <c r="Q2005" s="228">
        <f t="shared" si="182"/>
        <v>45682</v>
      </c>
      <c r="R2005" s="15"/>
    </row>
    <row r="2006" spans="14:18" x14ac:dyDescent="0.2">
      <c r="N2006" s="223">
        <f t="shared" si="181"/>
        <v>17</v>
      </c>
      <c r="O2006" s="224">
        <f t="shared" si="180"/>
        <v>2685</v>
      </c>
      <c r="P2006" s="228">
        <f t="shared" si="182"/>
        <v>45643</v>
      </c>
      <c r="Q2006" s="228">
        <f t="shared" si="182"/>
        <v>45683</v>
      </c>
      <c r="R2006" s="15"/>
    </row>
    <row r="2007" spans="14:18" x14ac:dyDescent="0.2">
      <c r="N2007" s="223">
        <f t="shared" si="181"/>
        <v>18</v>
      </c>
      <c r="O2007" s="224">
        <f t="shared" si="180"/>
        <v>2536</v>
      </c>
      <c r="P2007" s="228">
        <f t="shared" si="182"/>
        <v>45644</v>
      </c>
      <c r="Q2007" s="228">
        <f t="shared" si="182"/>
        <v>45684</v>
      </c>
      <c r="R2007" s="15"/>
    </row>
    <row r="2008" spans="14:18" x14ac:dyDescent="0.2">
      <c r="N2008" s="223">
        <f t="shared" si="181"/>
        <v>19</v>
      </c>
      <c r="O2008" s="224">
        <f t="shared" si="180"/>
        <v>2402</v>
      </c>
      <c r="P2008" s="228">
        <f t="shared" si="182"/>
        <v>45645</v>
      </c>
      <c r="Q2008" s="228">
        <f t="shared" si="182"/>
        <v>45685</v>
      </c>
      <c r="R2008" s="15"/>
    </row>
    <row r="2009" spans="14:18" x14ac:dyDescent="0.2">
      <c r="N2009" s="223">
        <f t="shared" si="181"/>
        <v>20</v>
      </c>
      <c r="O2009" s="224">
        <f t="shared" si="180"/>
        <v>2282</v>
      </c>
      <c r="P2009" s="228">
        <f t="shared" si="182"/>
        <v>45646</v>
      </c>
      <c r="Q2009" s="228">
        <f t="shared" si="182"/>
        <v>45686</v>
      </c>
      <c r="R2009" s="15"/>
    </row>
    <row r="2010" spans="14:18" x14ac:dyDescent="0.2">
      <c r="N2010" s="223">
        <f t="shared" si="181"/>
        <v>21</v>
      </c>
      <c r="O2010" s="224">
        <f t="shared" si="180"/>
        <v>2174</v>
      </c>
      <c r="P2010" s="228">
        <f t="shared" si="182"/>
        <v>45647</v>
      </c>
      <c r="Q2010" s="228">
        <f t="shared" si="182"/>
        <v>45687</v>
      </c>
      <c r="R2010" s="15"/>
    </row>
    <row r="2011" spans="14:18" x14ac:dyDescent="0.2">
      <c r="N2011" s="223">
        <f t="shared" si="181"/>
        <v>22</v>
      </c>
      <c r="O2011" s="224">
        <f t="shared" si="180"/>
        <v>2075</v>
      </c>
      <c r="P2011" s="228">
        <f t="shared" si="182"/>
        <v>45648</v>
      </c>
      <c r="Q2011" s="228">
        <f t="shared" si="182"/>
        <v>45688</v>
      </c>
      <c r="R2011" s="15"/>
    </row>
    <row r="2012" spans="14:18" x14ac:dyDescent="0.2">
      <c r="N2012" s="223">
        <f t="shared" si="181"/>
        <v>23</v>
      </c>
      <c r="O2012" s="224">
        <f t="shared" si="180"/>
        <v>1985</v>
      </c>
      <c r="P2012" s="228">
        <f t="shared" ref="P2012:Q2020" si="183">P2011+1</f>
        <v>45649</v>
      </c>
      <c r="Q2012" s="228">
        <f t="shared" si="183"/>
        <v>45689</v>
      </c>
      <c r="R2012" s="15"/>
    </row>
    <row r="2013" spans="14:18" x14ac:dyDescent="0.2">
      <c r="N2013" s="223">
        <f t="shared" si="181"/>
        <v>24</v>
      </c>
      <c r="O2013" s="224">
        <f t="shared" si="180"/>
        <v>1902</v>
      </c>
      <c r="P2013" s="228">
        <f t="shared" si="183"/>
        <v>45650</v>
      </c>
      <c r="Q2013" s="228">
        <f t="shared" si="183"/>
        <v>45690</v>
      </c>
      <c r="R2013" s="15"/>
    </row>
    <row r="2014" spans="14:18" x14ac:dyDescent="0.2">
      <c r="N2014" s="223">
        <f t="shared" si="181"/>
        <v>25</v>
      </c>
      <c r="O2014" s="224">
        <f t="shared" si="180"/>
        <v>1826</v>
      </c>
      <c r="P2014" s="228">
        <f t="shared" si="183"/>
        <v>45651</v>
      </c>
      <c r="Q2014" s="228">
        <f t="shared" si="183"/>
        <v>45691</v>
      </c>
      <c r="R2014" s="15"/>
    </row>
    <row r="2015" spans="14:18" x14ac:dyDescent="0.2">
      <c r="N2015" s="223">
        <f t="shared" si="181"/>
        <v>26</v>
      </c>
      <c r="O2015" s="224">
        <f t="shared" si="180"/>
        <v>1756</v>
      </c>
      <c r="P2015" s="228">
        <f t="shared" si="183"/>
        <v>45652</v>
      </c>
      <c r="Q2015" s="228">
        <f t="shared" si="183"/>
        <v>45692</v>
      </c>
      <c r="R2015" s="15"/>
    </row>
    <row r="2016" spans="14:18" x14ac:dyDescent="0.2">
      <c r="N2016" s="223">
        <f t="shared" si="181"/>
        <v>27</v>
      </c>
      <c r="O2016" s="224">
        <f t="shared" si="180"/>
        <v>1691</v>
      </c>
      <c r="P2016" s="228">
        <f t="shared" si="183"/>
        <v>45653</v>
      </c>
      <c r="Q2016" s="228">
        <f t="shared" si="183"/>
        <v>45693</v>
      </c>
      <c r="R2016" s="15"/>
    </row>
    <row r="2017" spans="14:18" x14ac:dyDescent="0.2">
      <c r="N2017" s="223">
        <f t="shared" si="181"/>
        <v>28</v>
      </c>
      <c r="O2017" s="224">
        <f t="shared" si="180"/>
        <v>1631</v>
      </c>
      <c r="P2017" s="228">
        <f t="shared" si="183"/>
        <v>45654</v>
      </c>
      <c r="Q2017" s="228">
        <f t="shared" si="183"/>
        <v>45694</v>
      </c>
      <c r="R2017" s="15"/>
    </row>
    <row r="2018" spans="14:18" x14ac:dyDescent="0.2">
      <c r="N2018" s="223">
        <f t="shared" si="181"/>
        <v>29</v>
      </c>
      <c r="O2018" s="224">
        <f t="shared" si="180"/>
        <v>1574</v>
      </c>
      <c r="P2018" s="228">
        <f t="shared" si="183"/>
        <v>45655</v>
      </c>
      <c r="Q2018" s="228">
        <f t="shared" si="183"/>
        <v>45695</v>
      </c>
      <c r="R2018" s="15"/>
    </row>
    <row r="2019" spans="14:18" x14ac:dyDescent="0.2">
      <c r="N2019" s="223">
        <f t="shared" si="181"/>
        <v>30</v>
      </c>
      <c r="O2019" s="224">
        <f t="shared" si="180"/>
        <v>1522</v>
      </c>
      <c r="P2019" s="228">
        <f t="shared" si="183"/>
        <v>45656</v>
      </c>
      <c r="Q2019" s="228">
        <f t="shared" si="183"/>
        <v>45696</v>
      </c>
      <c r="R2019" s="15"/>
    </row>
    <row r="2020" spans="14:18" x14ac:dyDescent="0.2">
      <c r="N2020" s="236">
        <f t="shared" si="181"/>
        <v>31</v>
      </c>
      <c r="O2020" s="236">
        <f t="shared" si="180"/>
        <v>1473</v>
      </c>
      <c r="P2020" s="237">
        <f t="shared" si="183"/>
        <v>45657</v>
      </c>
      <c r="Q2020" s="228">
        <f t="shared" si="183"/>
        <v>45697</v>
      </c>
      <c r="R2020" s="15"/>
    </row>
    <row r="2021" spans="14:18" x14ac:dyDescent="0.2">
      <c r="N2021" s="230"/>
      <c r="O2021" s="230"/>
      <c r="P2021" s="230"/>
      <c r="Q2021" s="230"/>
      <c r="R2021" s="15"/>
    </row>
    <row r="2022" spans="14:18" x14ac:dyDescent="0.2">
      <c r="N2022" s="230"/>
      <c r="O2022" s="230"/>
      <c r="P2022" s="230"/>
      <c r="Q2022" s="230"/>
      <c r="R2022" s="15"/>
    </row>
    <row r="2023" spans="14:18" x14ac:dyDescent="0.2">
      <c r="N2023" s="230"/>
      <c r="O2023" s="230"/>
      <c r="P2023" s="230"/>
      <c r="Q2023" s="230"/>
      <c r="R2023" s="15"/>
    </row>
    <row r="2024" spans="14:18" x14ac:dyDescent="0.2">
      <c r="N2024" s="230"/>
      <c r="R2024" s="15"/>
    </row>
    <row r="2025" spans="14:18" x14ac:dyDescent="0.2">
      <c r="N2025" s="230"/>
      <c r="R2025" s="15"/>
    </row>
    <row r="2026" spans="14:18" x14ac:dyDescent="0.2">
      <c r="N2026" s="230"/>
      <c r="R2026" s="15"/>
    </row>
    <row r="2027" spans="14:18" x14ac:dyDescent="0.2">
      <c r="N2027" s="230"/>
      <c r="R2027" s="15"/>
    </row>
    <row r="2028" spans="14:18" x14ac:dyDescent="0.2">
      <c r="N2028" s="230"/>
      <c r="P2028" s="230"/>
      <c r="R2028" s="15"/>
    </row>
    <row r="2029" spans="14:18" x14ac:dyDescent="0.2">
      <c r="N2029" s="230"/>
      <c r="R2029" s="15"/>
    </row>
    <row r="2030" spans="14:18" x14ac:dyDescent="0.2">
      <c r="N2030" s="230"/>
      <c r="R2030" s="15"/>
    </row>
    <row r="2031" spans="14:18" x14ac:dyDescent="0.2">
      <c r="N2031" s="230"/>
      <c r="R2031" s="15"/>
    </row>
    <row r="2032" spans="14:18" x14ac:dyDescent="0.2">
      <c r="N2032" s="230"/>
      <c r="R2032" s="15"/>
    </row>
    <row r="2033" spans="14:18" x14ac:dyDescent="0.2">
      <c r="N2033" s="230"/>
      <c r="R2033" s="15"/>
    </row>
  </sheetData>
  <sheetProtection password="CF35" sheet="1" objects="1" scenarios="1" selectLockedCells="1"/>
  <mergeCells count="8">
    <mergeCell ref="B12:C12"/>
    <mergeCell ref="B13:C13"/>
    <mergeCell ref="B2:C3"/>
    <mergeCell ref="P6:Q6"/>
    <mergeCell ref="B7:C7"/>
    <mergeCell ref="B9:C9"/>
    <mergeCell ref="B10:C10"/>
    <mergeCell ref="B11:C11"/>
  </mergeCells>
  <conditionalFormatting sqref="C5">
    <cfRule type="cellIs" dxfId="105" priority="4" operator="equal">
      <formula>$O$6</formula>
    </cfRule>
  </conditionalFormatting>
  <conditionalFormatting sqref="B5">
    <cfRule type="expression" dxfId="104" priority="3">
      <formula>OR(TODAY()&lt;$P$5,TODAY()&gt;$Q$5)</formula>
    </cfRule>
  </conditionalFormatting>
  <conditionalFormatting sqref="C4">
    <cfRule type="expression" dxfId="103" priority="2">
      <formula>OR(TODAY()&lt;$P$5,TODAY()&gt;$Q$5)</formula>
    </cfRule>
  </conditionalFormatting>
  <conditionalFormatting sqref="C6">
    <cfRule type="expression" dxfId="102" priority="1">
      <formula>OR(TODAY()&lt;$P$5,TODAY()&gt;$Q$5)</formula>
    </cfRule>
  </conditionalFormatting>
  <hyperlinks>
    <hyperlink ref="B11" r:id="rId1"/>
    <hyperlink ref="B12" r:id="rId2" display="Hier geht's zu unserer Facebook-Seite"/>
    <hyperlink ref="B12:C12" r:id="rId3" display="Hier geht's zu den besten Youtube-Videos"/>
    <hyperlink ref="B10" r:id="rId4" display="http://www.moeller-agrarmarketing.de/agrar-shop/"/>
  </hyperlinks>
  <pageMargins left="0.7" right="0.7" top="0.78740157499999996" bottom="0.78740157499999996" header="0.3" footer="0.3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8</v>
      </c>
      <c r="D2" s="47" t="s">
        <v>90</v>
      </c>
      <c r="E2" s="11"/>
      <c r="F2" s="205">
        <v>8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8'!I6,Basis!I4:I7),1)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D51F8E9-68DD-4A88-9D5D-5E16DA3E6D8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C78CB787-B4F1-4E1D-BF16-7FFA557FD0F6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040FBA3E-2143-45AF-8AD4-3BE3E5A539F6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18BB325C-4A43-4AE2-A615-E6DE9667D064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9</v>
      </c>
      <c r="D2" s="47" t="s">
        <v>90</v>
      </c>
      <c r="E2" s="11"/>
      <c r="F2" s="205">
        <v>9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9'!I6,Basis!I4:I7),1)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E230B27-4B36-4F45-865C-6711C8B6CE5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9D2756B8-18E7-4D6B-905C-AC13557B29F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9A6BA7E2-A502-4C9F-9A5F-F6C142F4DA23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2CFD55D7-3548-4AB3-B556-00E62F4FF1F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10</v>
      </c>
      <c r="D2" s="47" t="s">
        <v>90</v>
      </c>
      <c r="E2" s="11"/>
      <c r="F2" s="205">
        <v>10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10'!I6,Basis!I4:I7),1)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5446AC0-B9A6-45E8-8C33-503C0902054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F6454CC3-B6CB-4257-ADBA-C43D12601FA2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C25C6888-B06C-46D3-9AED-2249FDFF3596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B42594F8-EFA1-454C-876C-3D3183A5842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11</v>
      </c>
      <c r="D2" s="47" t="s">
        <v>90</v>
      </c>
      <c r="E2" s="11"/>
      <c r="F2" s="205">
        <v>11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11'!I6,Basis!I4:I7),1)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91A22CF-B84C-4226-82D6-ED0EC41A17F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DBD0BAB3-8A64-46BD-9321-35E8186C8C4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17B61B33-0E63-4B0C-AD12-0116D02E6958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480A9D07-590A-46CA-81EC-F69E503AE3E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12</v>
      </c>
      <c r="D2" s="47" t="s">
        <v>90</v>
      </c>
      <c r="E2" s="11"/>
      <c r="F2" s="205">
        <v>12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12'!I6,Basis!I4:I7),1)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7F7D600-5BA5-4BD7-AC6A-52D41B5F16E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614F6CB2-52C1-4FD0-8884-C511FD632F08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4EE07083-B650-4EC4-B3BA-1298B39BCA4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6BBA58FE-869A-4FAA-B1E9-F1EB6F7C3A3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13</v>
      </c>
      <c r="D2" s="47" t="s">
        <v>90</v>
      </c>
      <c r="E2" s="11"/>
      <c r="F2" s="205">
        <v>13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13'!I6,Basis!I4:I7),1)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99792AE-49DC-430D-9F2B-E7DC796C1350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42C04C39-DE8D-4E2C-8E3C-BD9A55BB71CC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EDA262E0-90D5-4499-865B-567DDDFA727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7E975220-F92D-4061-9C40-8D0BD8ED7B8B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14</v>
      </c>
      <c r="D2" s="47" t="s">
        <v>90</v>
      </c>
      <c r="E2" s="11"/>
      <c r="F2" s="205">
        <v>14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14'!I6,Basis!I4:I7),1)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870E518-7322-46AA-BB07-47656B496E5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FC79C6A5-446E-4F1E-81D2-D04E2E3FF43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CCC22FE7-ADB3-43D7-829A-0921933F8E4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CE50511F-9F27-4E0F-9F3D-39C1D1D3ADEB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15</v>
      </c>
      <c r="D2" s="47" t="s">
        <v>90</v>
      </c>
      <c r="E2" s="11"/>
      <c r="F2" s="205">
        <v>15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15'!I6,Basis!I4:I7),1)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8DE5402-F634-4B20-9099-A15DAF8D487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BF6449E2-2614-44F7-A2F6-3792063C3D8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9A846864-633C-482C-B770-C9229158ADB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29380787-1CBA-4501-B7F6-9C7F2A209179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16</v>
      </c>
      <c r="D2" s="47" t="s">
        <v>90</v>
      </c>
      <c r="E2" s="11"/>
      <c r="F2" s="205">
        <v>16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16'!I6,Basis!I4:I7),1)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A6808EC-EC9D-43B4-9F92-CAD0BC65FA78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A4DE76A6-0331-40EC-A4A4-37E7B1B3A76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77245BBA-6A02-4DCB-9095-768F43C1F78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A0439BD0-40E5-4606-9FEB-C414BF514D56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17</v>
      </c>
      <c r="D2" s="47" t="s">
        <v>90</v>
      </c>
      <c r="E2" s="11"/>
      <c r="F2" s="205">
        <v>17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17'!I6,Basis!I4:I7),1)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06A1C8D-DC32-40A9-8323-D325B12EB7DC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E935B000-8723-49F2-BAA3-C9F368C361A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48DE530B-5DC1-4C2C-8164-3FF551D6295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4B666100-34D4-4015-93DC-3E174B588FB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S711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J8" sqref="J8"/>
    </sheetView>
  </sheetViews>
  <sheetFormatPr baseColWidth="10" defaultRowHeight="15" x14ac:dyDescent="0.2"/>
  <cols>
    <col min="1" max="1" width="2.28515625" style="10" customWidth="1"/>
    <col min="2" max="2" width="5.7109375" style="15" customWidth="1"/>
    <col min="3" max="3" width="14.7109375" style="15" customWidth="1"/>
    <col min="4" max="4" width="20.7109375" style="15" customWidth="1"/>
    <col min="5" max="10" width="10.28515625" style="15" customWidth="1"/>
    <col min="11" max="12" width="13.7109375" style="10" customWidth="1"/>
    <col min="13" max="13" width="12.7109375" style="10" customWidth="1"/>
    <col min="14" max="14" width="10.7109375" style="15" customWidth="1"/>
    <col min="15" max="15" width="1.7109375" style="10" customWidth="1"/>
    <col min="16" max="19" width="12.7109375" style="10" customWidth="1"/>
    <col min="20" max="21" width="2.5703125" style="10" customWidth="1"/>
    <col min="22" max="33" width="13.7109375" style="15" customWidth="1"/>
    <col min="34" max="34" width="2.7109375" style="15" customWidth="1"/>
    <col min="35" max="35" width="2.85546875" style="10" hidden="1" customWidth="1"/>
    <col min="36" max="47" width="13.7109375" style="15" hidden="1" customWidth="1"/>
    <col min="48" max="49" width="2.7109375" style="15" hidden="1" customWidth="1"/>
    <col min="50" max="61" width="13.7109375" style="15" hidden="1" customWidth="1"/>
    <col min="62" max="62" width="2.7109375" style="15" hidden="1" customWidth="1"/>
    <col min="63" max="63" width="2.7109375" style="15" customWidth="1"/>
    <col min="64" max="75" width="13.7109375" style="10" customWidth="1"/>
    <col min="76" max="77" width="2.28515625" style="10" customWidth="1"/>
    <col min="78" max="78" width="16.5703125" style="151" hidden="1" customWidth="1"/>
    <col min="79" max="90" width="14.7109375" style="150" hidden="1" customWidth="1"/>
    <col min="91" max="91" width="2.28515625" style="10" customWidth="1"/>
    <col min="92" max="123" width="11.42578125" style="10"/>
    <col min="124" max="16384" width="11.42578125" style="15"/>
  </cols>
  <sheetData>
    <row r="1" spans="2:90" s="199" customFormat="1" ht="15" customHeight="1" x14ac:dyDescent="0.2">
      <c r="C1" s="200"/>
      <c r="D1" s="201"/>
      <c r="E1" s="202"/>
      <c r="F1" s="202"/>
      <c r="G1" s="202"/>
      <c r="H1" s="202"/>
      <c r="I1" s="202"/>
      <c r="K1" s="202"/>
      <c r="L1" s="202"/>
      <c r="M1" s="202"/>
      <c r="N1" s="202"/>
      <c r="O1" s="202"/>
      <c r="R1" s="204"/>
      <c r="S1" s="203"/>
    </row>
    <row r="2" spans="2:90" ht="57" customHeight="1" x14ac:dyDescent="0.3">
      <c r="B2" s="258" t="s">
        <v>95</v>
      </c>
      <c r="C2" s="258"/>
      <c r="D2" s="258"/>
      <c r="E2" s="258"/>
      <c r="F2" s="258"/>
      <c r="G2" s="258"/>
      <c r="H2" s="258"/>
      <c r="I2" s="124"/>
      <c r="J2" s="124"/>
      <c r="K2" s="15"/>
      <c r="L2" s="15"/>
      <c r="M2" s="15"/>
      <c r="O2" s="15"/>
      <c r="P2" s="15"/>
      <c r="Q2" s="15"/>
      <c r="R2" s="15"/>
      <c r="S2" s="15"/>
      <c r="V2" s="69" t="s">
        <v>98</v>
      </c>
      <c r="AH2" s="93"/>
      <c r="AJ2" s="69" t="s">
        <v>97</v>
      </c>
      <c r="AV2" s="93"/>
      <c r="AW2" s="93"/>
      <c r="AX2" s="69" t="s">
        <v>96</v>
      </c>
      <c r="BJ2" s="93"/>
      <c r="BK2" s="93"/>
      <c r="BL2" s="69" t="s">
        <v>6</v>
      </c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Z2" s="190" t="s">
        <v>104</v>
      </c>
      <c r="CA2" s="168">
        <f ca="1">V3</f>
        <v>44228</v>
      </c>
      <c r="CB2" s="186" t="s">
        <v>105</v>
      </c>
      <c r="CC2" s="168">
        <f ca="1">X3</f>
        <v>44287</v>
      </c>
      <c r="CD2" s="169">
        <f ca="1">Y3</f>
        <v>44317</v>
      </c>
      <c r="CE2" s="187" t="s">
        <v>105</v>
      </c>
      <c r="CF2" s="170">
        <f ca="1">AA3</f>
        <v>44378</v>
      </c>
      <c r="CG2" s="167">
        <f ca="1">AB3</f>
        <v>44409</v>
      </c>
      <c r="CH2" s="186" t="s">
        <v>105</v>
      </c>
      <c r="CI2" s="168">
        <f ca="1">AD3</f>
        <v>44470</v>
      </c>
      <c r="CJ2" s="169">
        <f ca="1">AE3</f>
        <v>44501</v>
      </c>
      <c r="CK2" s="187" t="s">
        <v>105</v>
      </c>
      <c r="CL2" s="188">
        <f ca="1">AG3</f>
        <v>44562</v>
      </c>
    </row>
    <row r="3" spans="2:90" ht="15" customHeight="1" x14ac:dyDescent="0.2">
      <c r="B3" s="10"/>
      <c r="C3" s="10"/>
      <c r="D3" s="10"/>
      <c r="E3" s="10"/>
      <c r="F3" s="10"/>
      <c r="G3" s="10"/>
      <c r="H3" s="10"/>
      <c r="I3" s="10"/>
      <c r="J3" s="10"/>
      <c r="M3" s="9">
        <f ca="1">DATE(YEAR(TODAY()),MONTH(TODAY()),DAY(1))</f>
        <v>44228</v>
      </c>
      <c r="N3" s="10"/>
      <c r="V3" s="197">
        <f ca="1">DATE(YEAR(TODAY()),MONTH(TODAY()),1)</f>
        <v>44228</v>
      </c>
      <c r="W3" s="93">
        <f t="shared" ref="W3:X3" ca="1" si="0">DATE(YEAR(V3),MONTH(V3)+1,DAY(V3))</f>
        <v>44256</v>
      </c>
      <c r="X3" s="93">
        <f t="shared" ca="1" si="0"/>
        <v>44287</v>
      </c>
      <c r="Y3" s="93">
        <f t="shared" ref="Y3:AG3" ca="1" si="1">DATE(YEAR(X3),MONTH(X3)+1,DAY(X3))</f>
        <v>44317</v>
      </c>
      <c r="Z3" s="93">
        <f t="shared" ca="1" si="1"/>
        <v>44348</v>
      </c>
      <c r="AA3" s="93">
        <f t="shared" ca="1" si="1"/>
        <v>44378</v>
      </c>
      <c r="AB3" s="93">
        <f t="shared" ca="1" si="1"/>
        <v>44409</v>
      </c>
      <c r="AC3" s="93">
        <f t="shared" ca="1" si="1"/>
        <v>44440</v>
      </c>
      <c r="AD3" s="93">
        <f t="shared" ca="1" si="1"/>
        <v>44470</v>
      </c>
      <c r="AE3" s="93">
        <f t="shared" ca="1" si="1"/>
        <v>44501</v>
      </c>
      <c r="AF3" s="93">
        <f t="shared" ca="1" si="1"/>
        <v>44531</v>
      </c>
      <c r="AG3" s="93">
        <f t="shared" ca="1" si="1"/>
        <v>44562</v>
      </c>
      <c r="AH3" s="93"/>
      <c r="AJ3" s="118">
        <f t="shared" ref="AJ3:AU4" ca="1" si="2">V3</f>
        <v>44228</v>
      </c>
      <c r="AK3" s="118">
        <f t="shared" ca="1" si="2"/>
        <v>44256</v>
      </c>
      <c r="AL3" s="118">
        <f t="shared" ca="1" si="2"/>
        <v>44287</v>
      </c>
      <c r="AM3" s="118">
        <f t="shared" ca="1" si="2"/>
        <v>44317</v>
      </c>
      <c r="AN3" s="118">
        <f t="shared" ca="1" si="2"/>
        <v>44348</v>
      </c>
      <c r="AO3" s="118">
        <f t="shared" ca="1" si="2"/>
        <v>44378</v>
      </c>
      <c r="AP3" s="118">
        <f t="shared" ca="1" si="2"/>
        <v>44409</v>
      </c>
      <c r="AQ3" s="118">
        <f t="shared" ca="1" si="2"/>
        <v>44440</v>
      </c>
      <c r="AR3" s="118">
        <f t="shared" ca="1" si="2"/>
        <v>44470</v>
      </c>
      <c r="AS3" s="118">
        <f t="shared" ca="1" si="2"/>
        <v>44501</v>
      </c>
      <c r="AT3" s="118">
        <f t="shared" ca="1" si="2"/>
        <v>44531</v>
      </c>
      <c r="AU3" s="118">
        <f t="shared" ca="1" si="2"/>
        <v>44562</v>
      </c>
      <c r="AV3" s="93"/>
      <c r="AW3" s="93"/>
      <c r="AX3" s="118">
        <f t="shared" ref="AX3:BI4" ca="1" si="3">V3</f>
        <v>44228</v>
      </c>
      <c r="AY3" s="118">
        <f t="shared" ca="1" si="3"/>
        <v>44256</v>
      </c>
      <c r="AZ3" s="118">
        <f t="shared" ca="1" si="3"/>
        <v>44287</v>
      </c>
      <c r="BA3" s="118">
        <f t="shared" ca="1" si="3"/>
        <v>44317</v>
      </c>
      <c r="BB3" s="118">
        <f t="shared" ca="1" si="3"/>
        <v>44348</v>
      </c>
      <c r="BC3" s="118">
        <f t="shared" ca="1" si="3"/>
        <v>44378</v>
      </c>
      <c r="BD3" s="118">
        <f t="shared" ca="1" si="3"/>
        <v>44409</v>
      </c>
      <c r="BE3" s="118">
        <f t="shared" ca="1" si="3"/>
        <v>44440</v>
      </c>
      <c r="BF3" s="118">
        <f t="shared" ca="1" si="3"/>
        <v>44470</v>
      </c>
      <c r="BG3" s="118">
        <f t="shared" ca="1" si="3"/>
        <v>44501</v>
      </c>
      <c r="BH3" s="118">
        <f t="shared" ca="1" si="3"/>
        <v>44531</v>
      </c>
      <c r="BI3" s="118">
        <f t="shared" ca="1" si="3"/>
        <v>44562</v>
      </c>
      <c r="BJ3" s="93"/>
      <c r="BK3" s="93"/>
      <c r="BZ3" s="189"/>
      <c r="CA3" s="165"/>
      <c r="CB3" s="165"/>
      <c r="CC3" s="172"/>
      <c r="CD3" s="173"/>
      <c r="CE3" s="166"/>
      <c r="CF3" s="174"/>
      <c r="CG3" s="171"/>
      <c r="CH3" s="165"/>
      <c r="CI3" s="172"/>
      <c r="CJ3" s="173"/>
      <c r="CK3" s="166"/>
      <c r="CL3" s="174"/>
    </row>
    <row r="4" spans="2:90" ht="15" customHeight="1" x14ac:dyDescent="0.2">
      <c r="B4" s="10"/>
      <c r="C4" s="10"/>
      <c r="D4" s="10"/>
      <c r="E4" s="10"/>
      <c r="F4" s="10"/>
      <c r="G4" s="10"/>
      <c r="H4" s="10"/>
      <c r="I4" s="10"/>
      <c r="J4" s="10"/>
      <c r="M4" s="9">
        <f ca="1">EOMONTH(M3,0)</f>
        <v>44255</v>
      </c>
      <c r="N4" s="10"/>
      <c r="V4" s="197">
        <f ca="1">EOMONTH(V3,0)</f>
        <v>44255</v>
      </c>
      <c r="W4" s="93">
        <f t="shared" ref="W4:AG4" ca="1" si="4">EOMONTH(W3,0)</f>
        <v>44286</v>
      </c>
      <c r="X4" s="93">
        <f t="shared" ca="1" si="4"/>
        <v>44316</v>
      </c>
      <c r="Y4" s="93">
        <f t="shared" ca="1" si="4"/>
        <v>44347</v>
      </c>
      <c r="Z4" s="93">
        <f t="shared" ca="1" si="4"/>
        <v>44377</v>
      </c>
      <c r="AA4" s="93">
        <f t="shared" ca="1" si="4"/>
        <v>44408</v>
      </c>
      <c r="AB4" s="93">
        <f t="shared" ca="1" si="4"/>
        <v>44439</v>
      </c>
      <c r="AC4" s="93">
        <f t="shared" ca="1" si="4"/>
        <v>44469</v>
      </c>
      <c r="AD4" s="93">
        <f t="shared" ca="1" si="4"/>
        <v>44500</v>
      </c>
      <c r="AE4" s="93">
        <f t="shared" ca="1" si="4"/>
        <v>44530</v>
      </c>
      <c r="AF4" s="93">
        <f t="shared" ca="1" si="4"/>
        <v>44561</v>
      </c>
      <c r="AG4" s="93">
        <f t="shared" ca="1" si="4"/>
        <v>44592</v>
      </c>
      <c r="AH4" s="93"/>
      <c r="AJ4" s="118">
        <f t="shared" ca="1" si="2"/>
        <v>44255</v>
      </c>
      <c r="AK4" s="118">
        <f t="shared" ca="1" si="2"/>
        <v>44286</v>
      </c>
      <c r="AL4" s="118">
        <f t="shared" ca="1" si="2"/>
        <v>44316</v>
      </c>
      <c r="AM4" s="118">
        <f t="shared" ca="1" si="2"/>
        <v>44347</v>
      </c>
      <c r="AN4" s="118">
        <f t="shared" ca="1" si="2"/>
        <v>44377</v>
      </c>
      <c r="AO4" s="118">
        <f t="shared" ca="1" si="2"/>
        <v>44408</v>
      </c>
      <c r="AP4" s="118">
        <f t="shared" ca="1" si="2"/>
        <v>44439</v>
      </c>
      <c r="AQ4" s="118">
        <f t="shared" ca="1" si="2"/>
        <v>44469</v>
      </c>
      <c r="AR4" s="118">
        <f t="shared" ca="1" si="2"/>
        <v>44500</v>
      </c>
      <c r="AS4" s="118">
        <f t="shared" ca="1" si="2"/>
        <v>44530</v>
      </c>
      <c r="AT4" s="118">
        <f t="shared" ca="1" si="2"/>
        <v>44561</v>
      </c>
      <c r="AU4" s="118">
        <f t="shared" ca="1" si="2"/>
        <v>44592</v>
      </c>
      <c r="AV4" s="93"/>
      <c r="AW4" s="93"/>
      <c r="AX4" s="118">
        <f t="shared" ca="1" si="3"/>
        <v>44255</v>
      </c>
      <c r="AY4" s="118">
        <f t="shared" ca="1" si="3"/>
        <v>44286</v>
      </c>
      <c r="AZ4" s="118">
        <f t="shared" ca="1" si="3"/>
        <v>44316</v>
      </c>
      <c r="BA4" s="118">
        <f t="shared" ca="1" si="3"/>
        <v>44347</v>
      </c>
      <c r="BB4" s="118">
        <f t="shared" ca="1" si="3"/>
        <v>44377</v>
      </c>
      <c r="BC4" s="118">
        <f t="shared" ca="1" si="3"/>
        <v>44408</v>
      </c>
      <c r="BD4" s="118">
        <f t="shared" ca="1" si="3"/>
        <v>44439</v>
      </c>
      <c r="BE4" s="118">
        <f t="shared" ca="1" si="3"/>
        <v>44469</v>
      </c>
      <c r="BF4" s="118">
        <f t="shared" ca="1" si="3"/>
        <v>44500</v>
      </c>
      <c r="BG4" s="118">
        <f t="shared" ca="1" si="3"/>
        <v>44530</v>
      </c>
      <c r="BH4" s="118">
        <f t="shared" ca="1" si="3"/>
        <v>44561</v>
      </c>
      <c r="BI4" s="118">
        <f t="shared" ca="1" si="3"/>
        <v>44592</v>
      </c>
      <c r="BJ4" s="93"/>
      <c r="BK4" s="93"/>
      <c r="BL4" s="93">
        <f t="shared" ref="BL4:BW4" ca="1" si="5">V4</f>
        <v>44255</v>
      </c>
      <c r="BM4" s="93">
        <f t="shared" ca="1" si="5"/>
        <v>44286</v>
      </c>
      <c r="BN4" s="93">
        <f t="shared" ca="1" si="5"/>
        <v>44316</v>
      </c>
      <c r="BO4" s="93">
        <f t="shared" ca="1" si="5"/>
        <v>44347</v>
      </c>
      <c r="BP4" s="93">
        <f t="shared" ca="1" si="5"/>
        <v>44377</v>
      </c>
      <c r="BQ4" s="93">
        <f t="shared" ca="1" si="5"/>
        <v>44408</v>
      </c>
      <c r="BR4" s="93">
        <f t="shared" ca="1" si="5"/>
        <v>44439</v>
      </c>
      <c r="BS4" s="93">
        <f t="shared" ca="1" si="5"/>
        <v>44469</v>
      </c>
      <c r="BT4" s="93">
        <f t="shared" ca="1" si="5"/>
        <v>44500</v>
      </c>
      <c r="BU4" s="93">
        <f t="shared" ca="1" si="5"/>
        <v>44530</v>
      </c>
      <c r="BV4" s="93">
        <f t="shared" ca="1" si="5"/>
        <v>44561</v>
      </c>
      <c r="BW4" s="93">
        <f t="shared" ca="1" si="5"/>
        <v>44592</v>
      </c>
      <c r="BZ4" s="181"/>
      <c r="CA4" s="179"/>
      <c r="CB4" s="179"/>
      <c r="CC4" s="180"/>
      <c r="CD4" s="175"/>
      <c r="CE4" s="176"/>
      <c r="CF4" s="177"/>
      <c r="CG4" s="178"/>
      <c r="CH4" s="179"/>
      <c r="CI4" s="180"/>
      <c r="CJ4" s="175"/>
      <c r="CK4" s="176"/>
      <c r="CL4" s="177"/>
    </row>
    <row r="5" spans="2:90" ht="30" customHeight="1" x14ac:dyDescent="0.2">
      <c r="B5" s="29" t="s">
        <v>25</v>
      </c>
      <c r="C5" s="19" t="s">
        <v>24</v>
      </c>
      <c r="D5" s="19" t="s">
        <v>26</v>
      </c>
      <c r="E5" s="22" t="s">
        <v>116</v>
      </c>
      <c r="F5" s="19" t="s">
        <v>27</v>
      </c>
      <c r="G5" s="22" t="s">
        <v>19</v>
      </c>
      <c r="H5" s="22" t="s">
        <v>13</v>
      </c>
      <c r="I5" s="22" t="s">
        <v>80</v>
      </c>
      <c r="J5" s="139" t="s">
        <v>81</v>
      </c>
      <c r="K5" s="22" t="s">
        <v>14</v>
      </c>
      <c r="L5" s="22" t="s">
        <v>79</v>
      </c>
      <c r="M5" s="22" t="s">
        <v>70</v>
      </c>
      <c r="N5" s="193" t="s">
        <v>28</v>
      </c>
      <c r="V5" s="147" t="s">
        <v>2</v>
      </c>
      <c r="W5" s="147" t="s">
        <v>2</v>
      </c>
      <c r="X5" s="147" t="s">
        <v>2</v>
      </c>
      <c r="Y5" s="147" t="s">
        <v>2</v>
      </c>
      <c r="Z5" s="147" t="s">
        <v>2</v>
      </c>
      <c r="AA5" s="147" t="s">
        <v>2</v>
      </c>
      <c r="AB5" s="147" t="s">
        <v>2</v>
      </c>
      <c r="AC5" s="147" t="s">
        <v>2</v>
      </c>
      <c r="AD5" s="147" t="s">
        <v>2</v>
      </c>
      <c r="AE5" s="147" t="s">
        <v>2</v>
      </c>
      <c r="AF5" s="147" t="s">
        <v>2</v>
      </c>
      <c r="AG5" s="147" t="s">
        <v>2</v>
      </c>
      <c r="AH5" s="93"/>
      <c r="AJ5" s="92" t="s">
        <v>0</v>
      </c>
      <c r="AK5" s="22" t="str">
        <f>AJ5</f>
        <v>Zinsen</v>
      </c>
      <c r="AL5" s="22" t="str">
        <f t="shared" ref="AL5:AU5" si="6">AK5</f>
        <v>Zinsen</v>
      </c>
      <c r="AM5" s="22" t="str">
        <f t="shared" si="6"/>
        <v>Zinsen</v>
      </c>
      <c r="AN5" s="22" t="str">
        <f t="shared" si="6"/>
        <v>Zinsen</v>
      </c>
      <c r="AO5" s="22" t="str">
        <f t="shared" si="6"/>
        <v>Zinsen</v>
      </c>
      <c r="AP5" s="22" t="str">
        <f t="shared" si="6"/>
        <v>Zinsen</v>
      </c>
      <c r="AQ5" s="22" t="str">
        <f t="shared" si="6"/>
        <v>Zinsen</v>
      </c>
      <c r="AR5" s="22" t="str">
        <f t="shared" si="6"/>
        <v>Zinsen</v>
      </c>
      <c r="AS5" s="22" t="str">
        <f t="shared" si="6"/>
        <v>Zinsen</v>
      </c>
      <c r="AT5" s="22" t="str">
        <f t="shared" si="6"/>
        <v>Zinsen</v>
      </c>
      <c r="AU5" s="22" t="str">
        <f t="shared" si="6"/>
        <v>Zinsen</v>
      </c>
      <c r="AV5" s="93"/>
      <c r="AW5" s="93"/>
      <c r="AX5" s="148" t="s">
        <v>1</v>
      </c>
      <c r="AY5" s="147" t="str">
        <f>AX5</f>
        <v>Tilgung</v>
      </c>
      <c r="AZ5" s="147" t="str">
        <f t="shared" ref="AZ5:BI5" si="7">AY5</f>
        <v>Tilgung</v>
      </c>
      <c r="BA5" s="147" t="str">
        <f t="shared" si="7"/>
        <v>Tilgung</v>
      </c>
      <c r="BB5" s="147" t="str">
        <f t="shared" si="7"/>
        <v>Tilgung</v>
      </c>
      <c r="BC5" s="147" t="str">
        <f t="shared" si="7"/>
        <v>Tilgung</v>
      </c>
      <c r="BD5" s="147" t="str">
        <f t="shared" si="7"/>
        <v>Tilgung</v>
      </c>
      <c r="BE5" s="147" t="str">
        <f t="shared" si="7"/>
        <v>Tilgung</v>
      </c>
      <c r="BF5" s="147" t="str">
        <f t="shared" si="7"/>
        <v>Tilgung</v>
      </c>
      <c r="BG5" s="147" t="str">
        <f t="shared" si="7"/>
        <v>Tilgung</v>
      </c>
      <c r="BH5" s="147" t="str">
        <f t="shared" si="7"/>
        <v>Tilgung</v>
      </c>
      <c r="BI5" s="147" t="str">
        <f t="shared" si="7"/>
        <v>Tilgung</v>
      </c>
      <c r="BJ5" s="93"/>
      <c r="BK5" s="93"/>
      <c r="BL5" s="28" t="s">
        <v>6</v>
      </c>
      <c r="BM5" s="28" t="s">
        <v>6</v>
      </c>
      <c r="BN5" s="28" t="s">
        <v>6</v>
      </c>
      <c r="BO5" s="28" t="s">
        <v>6</v>
      </c>
      <c r="BP5" s="28" t="s">
        <v>6</v>
      </c>
      <c r="BQ5" s="28" t="s">
        <v>6</v>
      </c>
      <c r="BR5" s="28" t="s">
        <v>6</v>
      </c>
      <c r="BS5" s="28" t="s">
        <v>6</v>
      </c>
      <c r="BT5" s="28" t="s">
        <v>6</v>
      </c>
      <c r="BU5" s="28" t="s">
        <v>6</v>
      </c>
      <c r="BV5" s="28" t="s">
        <v>6</v>
      </c>
      <c r="BW5" s="28" t="s">
        <v>6</v>
      </c>
      <c r="BZ5" s="183" t="s">
        <v>2</v>
      </c>
      <c r="CA5" s="184" t="s">
        <v>101</v>
      </c>
      <c r="CB5" s="185" t="s">
        <v>102</v>
      </c>
      <c r="CC5" s="185" t="s">
        <v>103</v>
      </c>
      <c r="CD5" s="184" t="s">
        <v>101</v>
      </c>
      <c r="CE5" s="185" t="s">
        <v>102</v>
      </c>
      <c r="CF5" s="185" t="s">
        <v>103</v>
      </c>
      <c r="CG5" s="184" t="s">
        <v>101</v>
      </c>
      <c r="CH5" s="185" t="s">
        <v>102</v>
      </c>
      <c r="CI5" s="185" t="s">
        <v>103</v>
      </c>
      <c r="CJ5" s="184" t="s">
        <v>101</v>
      </c>
      <c r="CK5" s="185" t="s">
        <v>102</v>
      </c>
      <c r="CL5" s="185" t="s">
        <v>103</v>
      </c>
    </row>
    <row r="6" spans="2:90" ht="30" customHeight="1" x14ac:dyDescent="0.2">
      <c r="B6" s="21">
        <v>1</v>
      </c>
      <c r="C6" s="98" t="s">
        <v>115</v>
      </c>
      <c r="D6" s="97">
        <v>2</v>
      </c>
      <c r="E6" s="99">
        <v>38398</v>
      </c>
      <c r="F6" s="20">
        <v>250000</v>
      </c>
      <c r="G6" s="100">
        <v>20</v>
      </c>
      <c r="H6" s="16">
        <v>4</v>
      </c>
      <c r="I6" s="99">
        <v>42063</v>
      </c>
      <c r="J6" s="138">
        <v>6</v>
      </c>
      <c r="K6" s="17">
        <v>1</v>
      </c>
      <c r="L6" s="67">
        <v>4</v>
      </c>
      <c r="M6" s="196">
        <f ca="1">INDEX(BL6:BW6,1,MATCH($M$4,$BL$4:$BW$4,0))</f>
        <v>83374.421845563629</v>
      </c>
      <c r="N6" s="194">
        <f t="shared" ref="N6:N7" si="8">IFERROR(DATE(YEAR(E6)+G6,MONTH(E6),DAY(E6)-1),"-")</f>
        <v>45702</v>
      </c>
      <c r="V6" s="101">
        <f ca="1">IFERROR(INDEX(INDIRECT("'Darlehen "&amp;$B6&amp;"'!$h$261:$h$272"),MATCH(V$4,INDIRECT("'Darlehen "&amp;$B6&amp;"'!$D$261:$D$272"),0),1),"-")</f>
        <v>1514.9508232485466</v>
      </c>
      <c r="W6" s="101">
        <f t="shared" ref="W6:AG21" ca="1" si="9">IFERROR(INDEX(INDIRECT("'Darlehen "&amp;$B6&amp;"'!$h$261:$h$272"),MATCH(W$4,INDIRECT("'Darlehen "&amp;$B6&amp;"'!$D$261:$D$272"),0),1),"-")</f>
        <v>1514.9508232485466</v>
      </c>
      <c r="X6" s="101">
        <f t="shared" ca="1" si="9"/>
        <v>1514.9508232485466</v>
      </c>
      <c r="Y6" s="101">
        <f t="shared" ca="1" si="9"/>
        <v>1514.9508232485466</v>
      </c>
      <c r="Z6" s="101">
        <f t="shared" ca="1" si="9"/>
        <v>1514.9508232485466</v>
      </c>
      <c r="AA6" s="101">
        <f t="shared" ca="1" si="9"/>
        <v>1514.9508232485466</v>
      </c>
      <c r="AB6" s="101">
        <f t="shared" ca="1" si="9"/>
        <v>1514.9508232485466</v>
      </c>
      <c r="AC6" s="101">
        <f t="shared" ca="1" si="9"/>
        <v>1514.9508232485466</v>
      </c>
      <c r="AD6" s="101">
        <f t="shared" ca="1" si="9"/>
        <v>1514.9508232485466</v>
      </c>
      <c r="AE6" s="101">
        <f t="shared" ca="1" si="9"/>
        <v>1514.9508232485466</v>
      </c>
      <c r="AF6" s="101">
        <f t="shared" ca="1" si="9"/>
        <v>1514.9508232485466</v>
      </c>
      <c r="AG6" s="101">
        <f t="shared" ca="1" si="9"/>
        <v>1514.9508232485466</v>
      </c>
      <c r="AH6" s="93"/>
      <c r="AJ6" s="101">
        <f ca="1">INDEX(INDIRECT("'Darlehen "&amp;$B6&amp;"'!$e$261:$e$272"),MATCH(AJ$4,INDIRECT("'Darlehen "&amp;$B6&amp;"'!$D$261:$D$272"),0),1)</f>
        <v>422.33518740702573</v>
      </c>
      <c r="AK6" s="101">
        <f t="shared" ref="AK6:AU21" ca="1" si="10">INDEX(INDIRECT("'Darlehen "&amp;$B6&amp;"'!$e$261:$e$272"),MATCH(AK$4,INDIRECT("'Darlehen "&amp;$B6&amp;"'!$D$261:$D$272"),0),1)</f>
        <v>416.87210922781816</v>
      </c>
      <c r="AL6" s="101">
        <f t="shared" ca="1" si="10"/>
        <v>411.38171565771449</v>
      </c>
      <c r="AM6" s="101">
        <f t="shared" ca="1" si="10"/>
        <v>405.86387011976041</v>
      </c>
      <c r="AN6" s="101">
        <f t="shared" ca="1" si="10"/>
        <v>400.31843535411645</v>
      </c>
      <c r="AO6" s="101">
        <f t="shared" ca="1" si="10"/>
        <v>394.74527341464432</v>
      </c>
      <c r="AP6" s="101">
        <f t="shared" ca="1" si="10"/>
        <v>389.14424566547478</v>
      </c>
      <c r="AQ6" s="101">
        <f t="shared" ca="1" si="10"/>
        <v>383.51521277755944</v>
      </c>
      <c r="AR6" s="101">
        <f t="shared" ca="1" si="10"/>
        <v>377.8580347252045</v>
      </c>
      <c r="AS6" s="101">
        <f t="shared" ca="1" si="10"/>
        <v>372.1725707825878</v>
      </c>
      <c r="AT6" s="101">
        <f t="shared" ca="1" si="10"/>
        <v>366.45867952025799</v>
      </c>
      <c r="AU6" s="101">
        <f t="shared" ca="1" si="10"/>
        <v>360.71621880161655</v>
      </c>
      <c r="AV6" s="93"/>
      <c r="AW6" s="93"/>
      <c r="AX6" s="101">
        <f ca="1">IFERROR(INDEX(INDIRECT("'Darlehen "&amp;$B6&amp;"'!$f$261:$f$272"),MATCH(AX$4,INDIRECT("'Darlehen "&amp;$B6&amp;"'!$D$261:$D$272"),0),1),"-")</f>
        <v>1092.615635841521</v>
      </c>
      <c r="AY6" s="101">
        <f t="shared" ref="AY6:BI21" ca="1" si="11">IFERROR(INDEX(INDIRECT("'Darlehen "&amp;$B6&amp;"'!$f$261:$f$272"),MATCH(AY$4,INDIRECT("'Darlehen "&amp;$B6&amp;"'!$D$261:$D$272"),0),1),"-")</f>
        <v>1098.0787140207285</v>
      </c>
      <c r="AZ6" s="101">
        <f t="shared" ca="1" si="11"/>
        <v>1103.5691075908321</v>
      </c>
      <c r="BA6" s="101">
        <f t="shared" ca="1" si="11"/>
        <v>1109.0869531287863</v>
      </c>
      <c r="BB6" s="101">
        <f t="shared" ca="1" si="11"/>
        <v>1114.6323878944302</v>
      </c>
      <c r="BC6" s="101">
        <f t="shared" ca="1" si="11"/>
        <v>1120.2055498339023</v>
      </c>
      <c r="BD6" s="101">
        <f t="shared" ca="1" si="11"/>
        <v>1125.8065775830719</v>
      </c>
      <c r="BE6" s="101">
        <f t="shared" ca="1" si="11"/>
        <v>1131.4356104709873</v>
      </c>
      <c r="BF6" s="101">
        <f t="shared" ca="1" si="11"/>
        <v>1137.0927885233421</v>
      </c>
      <c r="BG6" s="101">
        <f t="shared" ca="1" si="11"/>
        <v>1142.7782524659588</v>
      </c>
      <c r="BH6" s="101">
        <f t="shared" ca="1" si="11"/>
        <v>1148.4921437282887</v>
      </c>
      <c r="BI6" s="101">
        <f t="shared" ca="1" si="11"/>
        <v>1154.23460444693</v>
      </c>
      <c r="BJ6" s="93"/>
      <c r="BK6" s="93"/>
      <c r="BL6" s="101">
        <f ca="1">IFERROR(INDEX(INDIRECT("'Darlehen "&amp;$B6&amp;"'!$i$261:$i$272"),MATCH(BL$4,INDIRECT("'Darlehen "&amp;$B6&amp;"'!$D$261:$D$272"),0),1),"-")</f>
        <v>83374.421845563629</v>
      </c>
      <c r="BM6" s="101">
        <f t="shared" ref="BM6:BW21" ca="1" si="12">IFERROR(INDEX(INDIRECT("'Darlehen "&amp;$B6&amp;"'!$i$261:$i$272"),MATCH(BM$4,INDIRECT("'Darlehen "&amp;$B6&amp;"'!$D$261:$D$272"),0),1),"-")</f>
        <v>82276.343131542904</v>
      </c>
      <c r="BN6" s="101">
        <f t="shared" ca="1" si="12"/>
        <v>81172.774023952079</v>
      </c>
      <c r="BO6" s="101">
        <f t="shared" ca="1" si="12"/>
        <v>80063.687070823289</v>
      </c>
      <c r="BP6" s="101">
        <f t="shared" ca="1" si="12"/>
        <v>78949.054682928865</v>
      </c>
      <c r="BQ6" s="101">
        <f t="shared" ca="1" si="12"/>
        <v>77828.849133094962</v>
      </c>
      <c r="BR6" s="101">
        <f t="shared" ca="1" si="12"/>
        <v>76703.042555511885</v>
      </c>
      <c r="BS6" s="101">
        <f t="shared" ca="1" si="12"/>
        <v>75571.606945040898</v>
      </c>
      <c r="BT6" s="101">
        <f t="shared" ca="1" si="12"/>
        <v>74434.514156517558</v>
      </c>
      <c r="BU6" s="101">
        <f t="shared" ca="1" si="12"/>
        <v>73291.735904051602</v>
      </c>
      <c r="BV6" s="101">
        <f t="shared" ca="1" si="12"/>
        <v>72143.243760323312</v>
      </c>
      <c r="BW6" s="101">
        <f t="shared" ca="1" si="12"/>
        <v>70989.009155876382</v>
      </c>
      <c r="BZ6" s="152">
        <f t="shared" ref="BZ6:BZ7" si="13">B6</f>
        <v>1</v>
      </c>
      <c r="CA6" s="162">
        <f t="shared" ref="CA6:CA7" ca="1" si="14">SUM(V6:X6)</f>
        <v>4544.8524697456396</v>
      </c>
      <c r="CB6" s="163">
        <v>4000</v>
      </c>
      <c r="CC6" s="161">
        <f ca="1">CB6-CA6</f>
        <v>-544.85246974563961</v>
      </c>
      <c r="CD6" s="162">
        <f t="shared" ref="CD6:CD7" ca="1" si="15">SUM(Y6:AA6)</f>
        <v>4544.8524697456396</v>
      </c>
      <c r="CE6" s="163">
        <v>4000</v>
      </c>
      <c r="CF6" s="161">
        <f ca="1">CE6-CD6</f>
        <v>-544.85246974563961</v>
      </c>
      <c r="CG6" s="162">
        <f t="shared" ref="CG6:CG7" ca="1" si="16">SUM(AB6:AD6)</f>
        <v>4544.8524697456396</v>
      </c>
      <c r="CH6" s="163">
        <v>4000</v>
      </c>
      <c r="CI6" s="161">
        <f ca="1">CH6-CG6</f>
        <v>-544.85246974563961</v>
      </c>
      <c r="CJ6" s="162">
        <f t="shared" ref="CJ6:CJ7" ca="1" si="17">SUM(AE6:AG6)</f>
        <v>4544.8524697456396</v>
      </c>
      <c r="CK6" s="163">
        <v>4000</v>
      </c>
      <c r="CL6" s="161">
        <f ca="1">CK6-CJ6</f>
        <v>-544.85246974563961</v>
      </c>
    </row>
    <row r="7" spans="2:90" ht="30" customHeight="1" x14ac:dyDescent="0.2">
      <c r="B7" s="21">
        <v>2</v>
      </c>
      <c r="C7" s="98" t="s">
        <v>106</v>
      </c>
      <c r="D7" s="97">
        <v>2</v>
      </c>
      <c r="E7" s="99">
        <v>42050</v>
      </c>
      <c r="F7" s="20">
        <v>150000</v>
      </c>
      <c r="G7" s="100">
        <v>20</v>
      </c>
      <c r="H7" s="16">
        <v>3</v>
      </c>
      <c r="I7" s="99">
        <v>45703</v>
      </c>
      <c r="J7" s="138">
        <v>5</v>
      </c>
      <c r="K7" s="17">
        <v>1</v>
      </c>
      <c r="L7" s="67">
        <v>4</v>
      </c>
      <c r="M7" s="196">
        <f ca="1">INDEX(BL7:BW7,1,MATCH($M$4,$BL$4:$BW$4,0))</f>
        <v>114005.98193305125</v>
      </c>
      <c r="N7" s="194">
        <f t="shared" si="8"/>
        <v>49354</v>
      </c>
      <c r="V7" s="101">
        <f t="shared" ref="V7:V30" ca="1" si="18">IFERROR(INDEX(INDIRECT("'Darlehen "&amp;$B7&amp;"'!$h$261:$h$272"),MATCH(V$4,INDIRECT("'Darlehen "&amp;$B7&amp;"'!$D$261:$D$272"),0),1),"-")</f>
        <v>831.89639678086814</v>
      </c>
      <c r="W7" s="101">
        <f t="shared" ca="1" si="9"/>
        <v>831.89639678086814</v>
      </c>
      <c r="X7" s="101">
        <f t="shared" ca="1" si="9"/>
        <v>831.89639678086814</v>
      </c>
      <c r="Y7" s="101">
        <f t="shared" ca="1" si="9"/>
        <v>831.89639678086814</v>
      </c>
      <c r="Z7" s="101">
        <f t="shared" ca="1" si="9"/>
        <v>831.89639678086814</v>
      </c>
      <c r="AA7" s="101">
        <f t="shared" ca="1" si="9"/>
        <v>831.89639678086814</v>
      </c>
      <c r="AB7" s="101">
        <f t="shared" ca="1" si="9"/>
        <v>831.89639678086814</v>
      </c>
      <c r="AC7" s="101">
        <f t="shared" ca="1" si="9"/>
        <v>831.89639678086814</v>
      </c>
      <c r="AD7" s="101">
        <f t="shared" ca="1" si="9"/>
        <v>831.89639678086814</v>
      </c>
      <c r="AE7" s="101">
        <f t="shared" ca="1" si="9"/>
        <v>831.89639678086814</v>
      </c>
      <c r="AF7" s="101">
        <f t="shared" ca="1" si="9"/>
        <v>831.89639678086814</v>
      </c>
      <c r="AG7" s="101">
        <f t="shared" ca="1" si="9"/>
        <v>831.89639678086814</v>
      </c>
      <c r="AH7" s="93"/>
      <c r="AJ7" s="101">
        <f t="shared" ref="AJ7:AJ30" ca="1" si="19">INDEX(INDIRECT("'Darlehen "&amp;$B7&amp;"'!$e$261:$e$272"),MATCH(AJ$4,INDIRECT("'Darlehen "&amp;$B7&amp;"'!$D$261:$D$272"),0),1)</f>
        <v>286.37874895219983</v>
      </c>
      <c r="AK7" s="101">
        <f t="shared" ca="1" si="10"/>
        <v>285.01495483262812</v>
      </c>
      <c r="AL7" s="101">
        <f t="shared" ca="1" si="10"/>
        <v>283.64775122775757</v>
      </c>
      <c r="AM7" s="101">
        <f t="shared" ca="1" si="10"/>
        <v>282.27712961387476</v>
      </c>
      <c r="AN7" s="101">
        <f t="shared" ca="1" si="10"/>
        <v>280.9030814459573</v>
      </c>
      <c r="AO7" s="101">
        <f t="shared" ca="1" si="10"/>
        <v>279.52559815761998</v>
      </c>
      <c r="AP7" s="101">
        <f t="shared" ca="1" si="10"/>
        <v>278.14467116106186</v>
      </c>
      <c r="AQ7" s="101">
        <f t="shared" ca="1" si="10"/>
        <v>276.76029184701235</v>
      </c>
      <c r="AR7" s="101">
        <f t="shared" ca="1" si="10"/>
        <v>275.37245158467772</v>
      </c>
      <c r="AS7" s="101">
        <f t="shared" ca="1" si="10"/>
        <v>273.98114172168721</v>
      </c>
      <c r="AT7" s="101">
        <f t="shared" ca="1" si="10"/>
        <v>272.58635358403927</v>
      </c>
      <c r="AU7" s="101">
        <f t="shared" ca="1" si="10"/>
        <v>271.18807847604717</v>
      </c>
      <c r="AV7" s="93"/>
      <c r="AW7" s="93"/>
      <c r="AX7" s="101">
        <f t="shared" ref="AX7:AX30" ca="1" si="20">IFERROR(INDEX(INDIRECT("'Darlehen "&amp;$B7&amp;"'!$f$261:$f$272"),MATCH(AX$4,INDIRECT("'Darlehen "&amp;$B7&amp;"'!$D$261:$D$272"),0),1),"-")</f>
        <v>545.51764782866826</v>
      </c>
      <c r="AY7" s="101">
        <f t="shared" ca="1" si="11"/>
        <v>546.88144194824008</v>
      </c>
      <c r="AZ7" s="101">
        <f t="shared" ca="1" si="11"/>
        <v>548.24864555311058</v>
      </c>
      <c r="BA7" s="101">
        <f t="shared" ca="1" si="11"/>
        <v>549.61926716699338</v>
      </c>
      <c r="BB7" s="101">
        <f t="shared" ca="1" si="11"/>
        <v>550.9933153349109</v>
      </c>
      <c r="BC7" s="101">
        <f t="shared" ca="1" si="11"/>
        <v>552.37079862324822</v>
      </c>
      <c r="BD7" s="101">
        <f t="shared" ca="1" si="11"/>
        <v>553.75172561980628</v>
      </c>
      <c r="BE7" s="101">
        <f t="shared" ca="1" si="11"/>
        <v>555.13610493385579</v>
      </c>
      <c r="BF7" s="101">
        <f t="shared" ca="1" si="11"/>
        <v>556.52394519619043</v>
      </c>
      <c r="BG7" s="101">
        <f t="shared" ca="1" si="11"/>
        <v>557.91525505918094</v>
      </c>
      <c r="BH7" s="101">
        <f t="shared" ca="1" si="11"/>
        <v>559.31004319682893</v>
      </c>
      <c r="BI7" s="101">
        <f t="shared" ca="1" si="11"/>
        <v>560.70831830482098</v>
      </c>
      <c r="BJ7" s="93"/>
      <c r="BK7" s="93"/>
      <c r="BL7" s="101">
        <f t="shared" ref="BL7:BL30" ca="1" si="21">IFERROR(INDEX(INDIRECT("'Darlehen "&amp;$B7&amp;"'!$i$261:$i$272"),MATCH(BL$4,INDIRECT("'Darlehen "&amp;$B7&amp;"'!$D$261:$D$272"),0),1),"-")</f>
        <v>114005.98193305125</v>
      </c>
      <c r="BM7" s="101">
        <f t="shared" ca="1" si="12"/>
        <v>113459.10049110302</v>
      </c>
      <c r="BN7" s="101">
        <f t="shared" ca="1" si="12"/>
        <v>112910.85184554991</v>
      </c>
      <c r="BO7" s="101">
        <f t="shared" ca="1" si="12"/>
        <v>112361.23257838291</v>
      </c>
      <c r="BP7" s="101">
        <f t="shared" ca="1" si="12"/>
        <v>111810.239263048</v>
      </c>
      <c r="BQ7" s="101">
        <f t="shared" ca="1" si="12"/>
        <v>111257.86846442476</v>
      </c>
      <c r="BR7" s="101">
        <f t="shared" ca="1" si="12"/>
        <v>110704.11673880495</v>
      </c>
      <c r="BS7" s="101">
        <f t="shared" ca="1" si="12"/>
        <v>110148.98063387109</v>
      </c>
      <c r="BT7" s="101">
        <f t="shared" ca="1" si="12"/>
        <v>109592.45668867489</v>
      </c>
      <c r="BU7" s="101">
        <f t="shared" ca="1" si="12"/>
        <v>109034.54143361571</v>
      </c>
      <c r="BV7" s="101">
        <f t="shared" ca="1" si="12"/>
        <v>108475.23139041888</v>
      </c>
      <c r="BW7" s="101">
        <f t="shared" ca="1" si="12"/>
        <v>107914.52307211405</v>
      </c>
      <c r="BZ7" s="152">
        <f t="shared" si="13"/>
        <v>2</v>
      </c>
      <c r="CA7" s="162">
        <f t="shared" ca="1" si="14"/>
        <v>2495.6891903426044</v>
      </c>
      <c r="CB7" s="163">
        <v>4000</v>
      </c>
      <c r="CC7" s="161">
        <f t="shared" ref="CC7" ca="1" si="22">CB7-CA7</f>
        <v>1504.3108096573956</v>
      </c>
      <c r="CD7" s="162">
        <f t="shared" ca="1" si="15"/>
        <v>2495.6891903426044</v>
      </c>
      <c r="CE7" s="163">
        <v>4000</v>
      </c>
      <c r="CF7" s="161">
        <f t="shared" ref="CF7" ca="1" si="23">CE7-CD7</f>
        <v>1504.3108096573956</v>
      </c>
      <c r="CG7" s="162">
        <f t="shared" ca="1" si="16"/>
        <v>2495.6891903426044</v>
      </c>
      <c r="CH7" s="163">
        <v>4000</v>
      </c>
      <c r="CI7" s="161">
        <f t="shared" ref="CI7" ca="1" si="24">CH7-CG7</f>
        <v>1504.3108096573956</v>
      </c>
      <c r="CJ7" s="162">
        <f t="shared" ca="1" si="17"/>
        <v>2495.6891903426044</v>
      </c>
      <c r="CK7" s="163">
        <v>4000</v>
      </c>
      <c r="CL7" s="161">
        <f t="shared" ref="CL7" ca="1" si="25">CK7-CJ7</f>
        <v>1504.3108096573956</v>
      </c>
    </row>
    <row r="8" spans="2:90" ht="30" customHeight="1" x14ac:dyDescent="0.2">
      <c r="B8" s="21">
        <v>3</v>
      </c>
      <c r="C8" s="98" t="s">
        <v>112</v>
      </c>
      <c r="D8" s="97">
        <v>2</v>
      </c>
      <c r="E8" s="99">
        <v>43511</v>
      </c>
      <c r="F8" s="20">
        <v>100000</v>
      </c>
      <c r="G8" s="100">
        <v>20</v>
      </c>
      <c r="H8" s="16">
        <v>1.5</v>
      </c>
      <c r="I8" s="99">
        <v>47164</v>
      </c>
      <c r="J8" s="138">
        <v>5</v>
      </c>
      <c r="K8" s="17">
        <v>1</v>
      </c>
      <c r="L8" s="67">
        <v>4</v>
      </c>
      <c r="M8" s="196">
        <f t="shared" ref="M8:M30" ca="1" si="26">INDEX(BL8:BW8,1,MATCH($M$4,$BL$4:$BW$4,0))</f>
        <v>91294.418825699715</v>
      </c>
      <c r="N8" s="194">
        <f t="shared" ref="N8:N30" si="27">IFERROR(DATE(YEAR(E8)+G8,MONTH(E8),DAY(E8)-1),"-")</f>
        <v>50815</v>
      </c>
      <c r="V8" s="101">
        <f t="shared" ca="1" si="18"/>
        <v>482.54540888195254</v>
      </c>
      <c r="W8" s="101">
        <f t="shared" ca="1" si="9"/>
        <v>482.54540888195254</v>
      </c>
      <c r="X8" s="101">
        <f t="shared" ca="1" si="9"/>
        <v>482.54540888195254</v>
      </c>
      <c r="Y8" s="101">
        <f t="shared" ca="1" si="9"/>
        <v>482.54540888195254</v>
      </c>
      <c r="Z8" s="101">
        <f t="shared" ca="1" si="9"/>
        <v>482.54540888195254</v>
      </c>
      <c r="AA8" s="101">
        <f t="shared" ca="1" si="9"/>
        <v>482.54540888195254</v>
      </c>
      <c r="AB8" s="101">
        <f t="shared" ca="1" si="9"/>
        <v>482.54540888195254</v>
      </c>
      <c r="AC8" s="101">
        <f t="shared" ca="1" si="9"/>
        <v>482.54540888195254</v>
      </c>
      <c r="AD8" s="101">
        <f t="shared" ca="1" si="9"/>
        <v>482.54540888195254</v>
      </c>
      <c r="AE8" s="101">
        <f t="shared" ca="1" si="9"/>
        <v>482.54540888195254</v>
      </c>
      <c r="AF8" s="101">
        <f t="shared" ca="1" si="9"/>
        <v>482.54540888195254</v>
      </c>
      <c r="AG8" s="101">
        <f t="shared" ca="1" si="9"/>
        <v>482.54540888195254</v>
      </c>
      <c r="AH8" s="93"/>
      <c r="AJ8" s="101">
        <f t="shared" ca="1" si="19"/>
        <v>114.5779828147087</v>
      </c>
      <c r="AK8" s="101">
        <f t="shared" ca="1" si="10"/>
        <v>114.11802353212464</v>
      </c>
      <c r="AL8" s="101">
        <f t="shared" ca="1" si="10"/>
        <v>113.65748930043736</v>
      </c>
      <c r="AM8" s="101">
        <f t="shared" ca="1" si="10"/>
        <v>113.19637940096047</v>
      </c>
      <c r="AN8" s="101">
        <f t="shared" ca="1" si="10"/>
        <v>112.73469311410923</v>
      </c>
      <c r="AO8" s="101">
        <f t="shared" ca="1" si="10"/>
        <v>112.27242971939943</v>
      </c>
      <c r="AP8" s="101">
        <f t="shared" ca="1" si="10"/>
        <v>111.80958849544623</v>
      </c>
      <c r="AQ8" s="101">
        <f t="shared" ca="1" si="10"/>
        <v>111.34616871996312</v>
      </c>
      <c r="AR8" s="101">
        <f t="shared" ca="1" si="10"/>
        <v>110.88216966976063</v>
      </c>
      <c r="AS8" s="101">
        <f t="shared" ca="1" si="10"/>
        <v>110.41759062074537</v>
      </c>
      <c r="AT8" s="101">
        <f t="shared" ca="1" si="10"/>
        <v>109.95243084791888</v>
      </c>
      <c r="AU8" s="101">
        <f t="shared" ca="1" si="10"/>
        <v>109.48668962537633</v>
      </c>
      <c r="AV8" s="93"/>
      <c r="AW8" s="93"/>
      <c r="AX8" s="101">
        <f t="shared" ca="1" si="20"/>
        <v>367.96742606724382</v>
      </c>
      <c r="AY8" s="101">
        <f t="shared" ca="1" si="11"/>
        <v>368.42738534982789</v>
      </c>
      <c r="AZ8" s="101">
        <f t="shared" ca="1" si="11"/>
        <v>368.88791958151518</v>
      </c>
      <c r="BA8" s="101">
        <f t="shared" ca="1" si="11"/>
        <v>369.34902948099204</v>
      </c>
      <c r="BB8" s="101">
        <f t="shared" ca="1" si="11"/>
        <v>369.81071576784331</v>
      </c>
      <c r="BC8" s="101">
        <f t="shared" ca="1" si="11"/>
        <v>370.2729791625531</v>
      </c>
      <c r="BD8" s="101">
        <f t="shared" ca="1" si="11"/>
        <v>370.7358203865063</v>
      </c>
      <c r="BE8" s="101">
        <f t="shared" ca="1" si="11"/>
        <v>371.19924016198945</v>
      </c>
      <c r="BF8" s="101">
        <f t="shared" ca="1" si="11"/>
        <v>371.66323921219191</v>
      </c>
      <c r="BG8" s="101">
        <f t="shared" ca="1" si="11"/>
        <v>372.12781826120715</v>
      </c>
      <c r="BH8" s="101">
        <f t="shared" ca="1" si="11"/>
        <v>372.59297803403365</v>
      </c>
      <c r="BI8" s="101">
        <f t="shared" ca="1" si="11"/>
        <v>373.05871925657618</v>
      </c>
      <c r="BJ8" s="93"/>
      <c r="BK8" s="93"/>
      <c r="BL8" s="101">
        <f t="shared" ca="1" si="21"/>
        <v>91294.418825699715</v>
      </c>
      <c r="BM8" s="101">
        <f t="shared" ca="1" si="12"/>
        <v>90925.991440349884</v>
      </c>
      <c r="BN8" s="101">
        <f t="shared" ca="1" si="12"/>
        <v>90557.103520768374</v>
      </c>
      <c r="BO8" s="101">
        <f t="shared" ca="1" si="12"/>
        <v>90187.754491287385</v>
      </c>
      <c r="BP8" s="101">
        <f t="shared" ca="1" si="12"/>
        <v>89817.943775519539</v>
      </c>
      <c r="BQ8" s="101">
        <f t="shared" ca="1" si="12"/>
        <v>89447.670796356993</v>
      </c>
      <c r="BR8" s="101">
        <f t="shared" ca="1" si="12"/>
        <v>89076.934975970493</v>
      </c>
      <c r="BS8" s="101">
        <f t="shared" ca="1" si="12"/>
        <v>88705.735735808499</v>
      </c>
      <c r="BT8" s="101">
        <f t="shared" ca="1" si="12"/>
        <v>88334.072496596302</v>
      </c>
      <c r="BU8" s="101">
        <f t="shared" ca="1" si="12"/>
        <v>87961.944678335101</v>
      </c>
      <c r="BV8" s="101">
        <f t="shared" ca="1" si="12"/>
        <v>87589.351700301064</v>
      </c>
      <c r="BW8" s="101">
        <f t="shared" ca="1" si="12"/>
        <v>87216.292981044491</v>
      </c>
      <c r="BZ8" s="152">
        <f t="shared" ref="BZ8:BZ30" si="28">B8</f>
        <v>3</v>
      </c>
      <c r="CA8" s="162">
        <f t="shared" ref="CA8:CA30" ca="1" si="29">SUM(V8:X8)</f>
        <v>1447.6362266458577</v>
      </c>
      <c r="CB8" s="163"/>
      <c r="CC8" s="161">
        <f t="shared" ref="CC8:CC30" ca="1" si="30">CB8-CA8</f>
        <v>-1447.6362266458577</v>
      </c>
      <c r="CD8" s="162">
        <f t="shared" ref="CD8:CD30" ca="1" si="31">SUM(Y8:AA8)</f>
        <v>1447.6362266458577</v>
      </c>
      <c r="CE8" s="163"/>
      <c r="CF8" s="161">
        <f t="shared" ref="CF8:CF30" ca="1" si="32">CE8-CD8</f>
        <v>-1447.6362266458577</v>
      </c>
      <c r="CG8" s="162">
        <f t="shared" ref="CG8:CG30" ca="1" si="33">SUM(AB8:AD8)</f>
        <v>1447.6362266458577</v>
      </c>
      <c r="CH8" s="163"/>
      <c r="CI8" s="161">
        <f t="shared" ref="CI8:CI30" ca="1" si="34">CH8-CG8</f>
        <v>-1447.6362266458577</v>
      </c>
      <c r="CJ8" s="162">
        <f t="shared" ref="CJ8:CJ30" ca="1" si="35">SUM(AE8:AG8)</f>
        <v>1447.6362266458577</v>
      </c>
      <c r="CK8" s="163"/>
      <c r="CL8" s="161">
        <f t="shared" ref="CL8:CL30" ca="1" si="36">CK8-CJ8</f>
        <v>-1447.6362266458577</v>
      </c>
    </row>
    <row r="9" spans="2:90" ht="30" customHeight="1" x14ac:dyDescent="0.2">
      <c r="B9" s="21">
        <v>4</v>
      </c>
      <c r="C9" s="98"/>
      <c r="D9" s="97">
        <v>1</v>
      </c>
      <c r="E9" s="99"/>
      <c r="F9" s="20"/>
      <c r="G9" s="100"/>
      <c r="H9" s="16"/>
      <c r="I9" s="99"/>
      <c r="J9" s="138"/>
      <c r="K9" s="17">
        <v>1</v>
      </c>
      <c r="L9" s="67">
        <v>4</v>
      </c>
      <c r="M9" s="196" t="str">
        <f t="shared" ca="1" si="26"/>
        <v>-</v>
      </c>
      <c r="N9" s="194" t="str">
        <f t="shared" si="27"/>
        <v>-</v>
      </c>
      <c r="V9" s="101" t="str">
        <f t="shared" ca="1" si="18"/>
        <v>-</v>
      </c>
      <c r="W9" s="101" t="str">
        <f t="shared" ca="1" si="9"/>
        <v>-</v>
      </c>
      <c r="X9" s="101" t="str">
        <f t="shared" ca="1" si="9"/>
        <v>-</v>
      </c>
      <c r="Y9" s="101" t="str">
        <f t="shared" ca="1" si="9"/>
        <v>-</v>
      </c>
      <c r="Z9" s="101" t="str">
        <f t="shared" ca="1" si="9"/>
        <v>-</v>
      </c>
      <c r="AA9" s="101" t="str">
        <f t="shared" ca="1" si="9"/>
        <v>-</v>
      </c>
      <c r="AB9" s="101" t="str">
        <f t="shared" ca="1" si="9"/>
        <v>-</v>
      </c>
      <c r="AC9" s="101" t="str">
        <f t="shared" ca="1" si="9"/>
        <v>-</v>
      </c>
      <c r="AD9" s="101" t="str">
        <f t="shared" ca="1" si="9"/>
        <v>-</v>
      </c>
      <c r="AE9" s="101" t="str">
        <f t="shared" ca="1" si="9"/>
        <v>-</v>
      </c>
      <c r="AF9" s="101" t="str">
        <f t="shared" ca="1" si="9"/>
        <v>-</v>
      </c>
      <c r="AG9" s="101" t="str">
        <f t="shared" ca="1" si="9"/>
        <v>-</v>
      </c>
      <c r="AH9" s="93"/>
      <c r="AJ9" s="101" t="str">
        <f t="shared" ca="1" si="19"/>
        <v>-</v>
      </c>
      <c r="AK9" s="101" t="str">
        <f t="shared" ca="1" si="10"/>
        <v>-</v>
      </c>
      <c r="AL9" s="101" t="str">
        <f t="shared" ca="1" si="10"/>
        <v>-</v>
      </c>
      <c r="AM9" s="101" t="str">
        <f t="shared" ca="1" si="10"/>
        <v>-</v>
      </c>
      <c r="AN9" s="101" t="str">
        <f t="shared" ca="1" si="10"/>
        <v>-</v>
      </c>
      <c r="AO9" s="101" t="str">
        <f t="shared" ca="1" si="10"/>
        <v>-</v>
      </c>
      <c r="AP9" s="101" t="str">
        <f t="shared" ca="1" si="10"/>
        <v>-</v>
      </c>
      <c r="AQ9" s="101" t="str">
        <f t="shared" ca="1" si="10"/>
        <v>-</v>
      </c>
      <c r="AR9" s="101" t="str">
        <f t="shared" ca="1" si="10"/>
        <v>-</v>
      </c>
      <c r="AS9" s="101" t="str">
        <f t="shared" ca="1" si="10"/>
        <v>-</v>
      </c>
      <c r="AT9" s="101" t="str">
        <f t="shared" ca="1" si="10"/>
        <v>-</v>
      </c>
      <c r="AU9" s="101" t="str">
        <f t="shared" ca="1" si="10"/>
        <v>-</v>
      </c>
      <c r="AV9" s="93"/>
      <c r="AW9" s="93"/>
      <c r="AX9" s="101" t="str">
        <f t="shared" ca="1" si="20"/>
        <v>-</v>
      </c>
      <c r="AY9" s="101" t="str">
        <f t="shared" ca="1" si="11"/>
        <v>-</v>
      </c>
      <c r="AZ9" s="101" t="str">
        <f t="shared" ca="1" si="11"/>
        <v>-</v>
      </c>
      <c r="BA9" s="101" t="str">
        <f t="shared" ca="1" si="11"/>
        <v>-</v>
      </c>
      <c r="BB9" s="101" t="str">
        <f t="shared" ca="1" si="11"/>
        <v>-</v>
      </c>
      <c r="BC9" s="101" t="str">
        <f t="shared" ca="1" si="11"/>
        <v>-</v>
      </c>
      <c r="BD9" s="101" t="str">
        <f t="shared" ca="1" si="11"/>
        <v>-</v>
      </c>
      <c r="BE9" s="101" t="str">
        <f t="shared" ca="1" si="11"/>
        <v>-</v>
      </c>
      <c r="BF9" s="101" t="str">
        <f t="shared" ca="1" si="11"/>
        <v>-</v>
      </c>
      <c r="BG9" s="101" t="str">
        <f t="shared" ca="1" si="11"/>
        <v>-</v>
      </c>
      <c r="BH9" s="101" t="str">
        <f t="shared" ca="1" si="11"/>
        <v>-</v>
      </c>
      <c r="BI9" s="101" t="str">
        <f t="shared" ca="1" si="11"/>
        <v>-</v>
      </c>
      <c r="BJ9" s="93"/>
      <c r="BK9" s="93"/>
      <c r="BL9" s="101" t="str">
        <f t="shared" ca="1" si="21"/>
        <v>-</v>
      </c>
      <c r="BM9" s="101" t="str">
        <f t="shared" ca="1" si="12"/>
        <v>-</v>
      </c>
      <c r="BN9" s="101" t="str">
        <f t="shared" ca="1" si="12"/>
        <v>-</v>
      </c>
      <c r="BO9" s="101" t="str">
        <f t="shared" ca="1" si="12"/>
        <v>-</v>
      </c>
      <c r="BP9" s="101" t="str">
        <f t="shared" ca="1" si="12"/>
        <v>-</v>
      </c>
      <c r="BQ9" s="101" t="str">
        <f t="shared" ca="1" si="12"/>
        <v>-</v>
      </c>
      <c r="BR9" s="101" t="str">
        <f t="shared" ca="1" si="12"/>
        <v>-</v>
      </c>
      <c r="BS9" s="101" t="str">
        <f t="shared" ca="1" si="12"/>
        <v>-</v>
      </c>
      <c r="BT9" s="101" t="str">
        <f t="shared" ca="1" si="12"/>
        <v>-</v>
      </c>
      <c r="BU9" s="101" t="str">
        <f t="shared" ca="1" si="12"/>
        <v>-</v>
      </c>
      <c r="BV9" s="101" t="str">
        <f t="shared" ca="1" si="12"/>
        <v>-</v>
      </c>
      <c r="BW9" s="101" t="str">
        <f t="shared" ca="1" si="12"/>
        <v>-</v>
      </c>
      <c r="BZ9" s="152">
        <f t="shared" si="28"/>
        <v>4</v>
      </c>
      <c r="CA9" s="162">
        <f t="shared" ca="1" si="29"/>
        <v>0</v>
      </c>
      <c r="CB9" s="163"/>
      <c r="CC9" s="161">
        <f t="shared" ca="1" si="30"/>
        <v>0</v>
      </c>
      <c r="CD9" s="162">
        <f t="shared" ca="1" si="31"/>
        <v>0</v>
      </c>
      <c r="CE9" s="163"/>
      <c r="CF9" s="161">
        <f t="shared" ca="1" si="32"/>
        <v>0</v>
      </c>
      <c r="CG9" s="162">
        <f t="shared" ca="1" si="33"/>
        <v>0</v>
      </c>
      <c r="CH9" s="163"/>
      <c r="CI9" s="161">
        <f t="shared" ca="1" si="34"/>
        <v>0</v>
      </c>
      <c r="CJ9" s="162">
        <f t="shared" ca="1" si="35"/>
        <v>0</v>
      </c>
      <c r="CK9" s="163"/>
      <c r="CL9" s="161">
        <f t="shared" ca="1" si="36"/>
        <v>0</v>
      </c>
    </row>
    <row r="10" spans="2:90" ht="30" customHeight="1" x14ac:dyDescent="0.2">
      <c r="B10" s="21">
        <v>5</v>
      </c>
      <c r="C10" s="98"/>
      <c r="D10" s="97">
        <v>1</v>
      </c>
      <c r="E10" s="99"/>
      <c r="F10" s="20"/>
      <c r="G10" s="100"/>
      <c r="H10" s="16"/>
      <c r="I10" s="99"/>
      <c r="J10" s="138"/>
      <c r="K10" s="17">
        <v>1</v>
      </c>
      <c r="L10" s="67">
        <v>4</v>
      </c>
      <c r="M10" s="196" t="str">
        <f t="shared" ca="1" si="26"/>
        <v>-</v>
      </c>
      <c r="N10" s="194" t="str">
        <f t="shared" si="27"/>
        <v>-</v>
      </c>
      <c r="V10" s="101" t="str">
        <f t="shared" ca="1" si="18"/>
        <v>-</v>
      </c>
      <c r="W10" s="101" t="str">
        <f t="shared" ca="1" si="9"/>
        <v>-</v>
      </c>
      <c r="X10" s="101" t="str">
        <f t="shared" ca="1" si="9"/>
        <v>-</v>
      </c>
      <c r="Y10" s="101" t="str">
        <f t="shared" ca="1" si="9"/>
        <v>-</v>
      </c>
      <c r="Z10" s="101" t="str">
        <f t="shared" ca="1" si="9"/>
        <v>-</v>
      </c>
      <c r="AA10" s="101" t="str">
        <f t="shared" ca="1" si="9"/>
        <v>-</v>
      </c>
      <c r="AB10" s="101" t="str">
        <f t="shared" ca="1" si="9"/>
        <v>-</v>
      </c>
      <c r="AC10" s="101" t="str">
        <f t="shared" ca="1" si="9"/>
        <v>-</v>
      </c>
      <c r="AD10" s="101" t="str">
        <f t="shared" ca="1" si="9"/>
        <v>-</v>
      </c>
      <c r="AE10" s="101" t="str">
        <f t="shared" ca="1" si="9"/>
        <v>-</v>
      </c>
      <c r="AF10" s="101" t="str">
        <f t="shared" ca="1" si="9"/>
        <v>-</v>
      </c>
      <c r="AG10" s="101" t="str">
        <f t="shared" ca="1" si="9"/>
        <v>-</v>
      </c>
      <c r="AH10" s="93"/>
      <c r="AJ10" s="101" t="str">
        <f t="shared" ca="1" si="19"/>
        <v>-</v>
      </c>
      <c r="AK10" s="101" t="str">
        <f t="shared" ca="1" si="10"/>
        <v>-</v>
      </c>
      <c r="AL10" s="101" t="str">
        <f t="shared" ca="1" si="10"/>
        <v>-</v>
      </c>
      <c r="AM10" s="101" t="str">
        <f t="shared" ca="1" si="10"/>
        <v>-</v>
      </c>
      <c r="AN10" s="101" t="str">
        <f t="shared" ca="1" si="10"/>
        <v>-</v>
      </c>
      <c r="AO10" s="101" t="str">
        <f t="shared" ca="1" si="10"/>
        <v>-</v>
      </c>
      <c r="AP10" s="101" t="str">
        <f t="shared" ca="1" si="10"/>
        <v>-</v>
      </c>
      <c r="AQ10" s="101" t="str">
        <f t="shared" ca="1" si="10"/>
        <v>-</v>
      </c>
      <c r="AR10" s="101" t="str">
        <f t="shared" ca="1" si="10"/>
        <v>-</v>
      </c>
      <c r="AS10" s="101" t="str">
        <f t="shared" ca="1" si="10"/>
        <v>-</v>
      </c>
      <c r="AT10" s="101" t="str">
        <f t="shared" ca="1" si="10"/>
        <v>-</v>
      </c>
      <c r="AU10" s="101" t="str">
        <f t="shared" ca="1" si="10"/>
        <v>-</v>
      </c>
      <c r="AV10" s="93"/>
      <c r="AW10" s="93"/>
      <c r="AX10" s="101" t="str">
        <f t="shared" ca="1" si="20"/>
        <v>-</v>
      </c>
      <c r="AY10" s="101" t="str">
        <f t="shared" ca="1" si="11"/>
        <v>-</v>
      </c>
      <c r="AZ10" s="101" t="str">
        <f t="shared" ca="1" si="11"/>
        <v>-</v>
      </c>
      <c r="BA10" s="101" t="str">
        <f t="shared" ca="1" si="11"/>
        <v>-</v>
      </c>
      <c r="BB10" s="101" t="str">
        <f t="shared" ca="1" si="11"/>
        <v>-</v>
      </c>
      <c r="BC10" s="101" t="str">
        <f t="shared" ca="1" si="11"/>
        <v>-</v>
      </c>
      <c r="BD10" s="101" t="str">
        <f t="shared" ca="1" si="11"/>
        <v>-</v>
      </c>
      <c r="BE10" s="101" t="str">
        <f t="shared" ca="1" si="11"/>
        <v>-</v>
      </c>
      <c r="BF10" s="101" t="str">
        <f t="shared" ca="1" si="11"/>
        <v>-</v>
      </c>
      <c r="BG10" s="101" t="str">
        <f t="shared" ca="1" si="11"/>
        <v>-</v>
      </c>
      <c r="BH10" s="101" t="str">
        <f t="shared" ca="1" si="11"/>
        <v>-</v>
      </c>
      <c r="BI10" s="101" t="str">
        <f t="shared" ca="1" si="11"/>
        <v>-</v>
      </c>
      <c r="BJ10" s="93"/>
      <c r="BK10" s="93"/>
      <c r="BL10" s="101" t="str">
        <f t="shared" ca="1" si="21"/>
        <v>-</v>
      </c>
      <c r="BM10" s="101" t="str">
        <f t="shared" ca="1" si="12"/>
        <v>-</v>
      </c>
      <c r="BN10" s="101" t="str">
        <f t="shared" ca="1" si="12"/>
        <v>-</v>
      </c>
      <c r="BO10" s="101" t="str">
        <f t="shared" ca="1" si="12"/>
        <v>-</v>
      </c>
      <c r="BP10" s="101" t="str">
        <f t="shared" ca="1" si="12"/>
        <v>-</v>
      </c>
      <c r="BQ10" s="101" t="str">
        <f t="shared" ca="1" si="12"/>
        <v>-</v>
      </c>
      <c r="BR10" s="101" t="str">
        <f t="shared" ca="1" si="12"/>
        <v>-</v>
      </c>
      <c r="BS10" s="101" t="str">
        <f t="shared" ca="1" si="12"/>
        <v>-</v>
      </c>
      <c r="BT10" s="101" t="str">
        <f t="shared" ca="1" si="12"/>
        <v>-</v>
      </c>
      <c r="BU10" s="101" t="str">
        <f t="shared" ca="1" si="12"/>
        <v>-</v>
      </c>
      <c r="BV10" s="101" t="str">
        <f t="shared" ca="1" si="12"/>
        <v>-</v>
      </c>
      <c r="BW10" s="101" t="str">
        <f t="shared" ca="1" si="12"/>
        <v>-</v>
      </c>
      <c r="BZ10" s="152">
        <f t="shared" si="28"/>
        <v>5</v>
      </c>
      <c r="CA10" s="162">
        <f t="shared" ca="1" si="29"/>
        <v>0</v>
      </c>
      <c r="CB10" s="163"/>
      <c r="CC10" s="161">
        <f t="shared" ca="1" si="30"/>
        <v>0</v>
      </c>
      <c r="CD10" s="162">
        <f t="shared" ca="1" si="31"/>
        <v>0</v>
      </c>
      <c r="CE10" s="163"/>
      <c r="CF10" s="161">
        <f t="shared" ca="1" si="32"/>
        <v>0</v>
      </c>
      <c r="CG10" s="162">
        <f t="shared" ca="1" si="33"/>
        <v>0</v>
      </c>
      <c r="CH10" s="163"/>
      <c r="CI10" s="161">
        <f t="shared" ca="1" si="34"/>
        <v>0</v>
      </c>
      <c r="CJ10" s="162">
        <f t="shared" ca="1" si="35"/>
        <v>0</v>
      </c>
      <c r="CK10" s="163"/>
      <c r="CL10" s="161">
        <f t="shared" ca="1" si="36"/>
        <v>0</v>
      </c>
    </row>
    <row r="11" spans="2:90" ht="30" customHeight="1" x14ac:dyDescent="0.2">
      <c r="B11" s="21">
        <v>6</v>
      </c>
      <c r="C11" s="98"/>
      <c r="D11" s="97">
        <v>1</v>
      </c>
      <c r="E11" s="99"/>
      <c r="F11" s="20"/>
      <c r="G11" s="100"/>
      <c r="H11" s="16"/>
      <c r="I11" s="99"/>
      <c r="J11" s="138"/>
      <c r="K11" s="17">
        <v>1</v>
      </c>
      <c r="L11" s="67">
        <v>4</v>
      </c>
      <c r="M11" s="196" t="str">
        <f t="shared" ca="1" si="26"/>
        <v>-</v>
      </c>
      <c r="N11" s="194" t="str">
        <f t="shared" si="27"/>
        <v>-</v>
      </c>
      <c r="V11" s="101" t="str">
        <f t="shared" ca="1" si="18"/>
        <v>-</v>
      </c>
      <c r="W11" s="101" t="str">
        <f t="shared" ca="1" si="9"/>
        <v>-</v>
      </c>
      <c r="X11" s="101" t="str">
        <f t="shared" ca="1" si="9"/>
        <v>-</v>
      </c>
      <c r="Y11" s="101" t="str">
        <f t="shared" ca="1" si="9"/>
        <v>-</v>
      </c>
      <c r="Z11" s="101" t="str">
        <f t="shared" ca="1" si="9"/>
        <v>-</v>
      </c>
      <c r="AA11" s="101" t="str">
        <f t="shared" ca="1" si="9"/>
        <v>-</v>
      </c>
      <c r="AB11" s="101" t="str">
        <f t="shared" ca="1" si="9"/>
        <v>-</v>
      </c>
      <c r="AC11" s="101" t="str">
        <f t="shared" ca="1" si="9"/>
        <v>-</v>
      </c>
      <c r="AD11" s="101" t="str">
        <f t="shared" ca="1" si="9"/>
        <v>-</v>
      </c>
      <c r="AE11" s="101" t="str">
        <f t="shared" ca="1" si="9"/>
        <v>-</v>
      </c>
      <c r="AF11" s="101" t="str">
        <f t="shared" ca="1" si="9"/>
        <v>-</v>
      </c>
      <c r="AG11" s="101" t="str">
        <f t="shared" ca="1" si="9"/>
        <v>-</v>
      </c>
      <c r="AH11" s="93"/>
      <c r="AJ11" s="101" t="str">
        <f t="shared" ca="1" si="19"/>
        <v>-</v>
      </c>
      <c r="AK11" s="101" t="str">
        <f t="shared" ca="1" si="10"/>
        <v>-</v>
      </c>
      <c r="AL11" s="101" t="str">
        <f t="shared" ca="1" si="10"/>
        <v>-</v>
      </c>
      <c r="AM11" s="101" t="str">
        <f t="shared" ca="1" si="10"/>
        <v>-</v>
      </c>
      <c r="AN11" s="101" t="str">
        <f t="shared" ca="1" si="10"/>
        <v>-</v>
      </c>
      <c r="AO11" s="101" t="str">
        <f t="shared" ca="1" si="10"/>
        <v>-</v>
      </c>
      <c r="AP11" s="101" t="str">
        <f t="shared" ca="1" si="10"/>
        <v>-</v>
      </c>
      <c r="AQ11" s="101" t="str">
        <f t="shared" ca="1" si="10"/>
        <v>-</v>
      </c>
      <c r="AR11" s="101" t="str">
        <f t="shared" ca="1" si="10"/>
        <v>-</v>
      </c>
      <c r="AS11" s="101" t="str">
        <f t="shared" ca="1" si="10"/>
        <v>-</v>
      </c>
      <c r="AT11" s="101" t="str">
        <f t="shared" ca="1" si="10"/>
        <v>-</v>
      </c>
      <c r="AU11" s="101" t="str">
        <f t="shared" ca="1" si="10"/>
        <v>-</v>
      </c>
      <c r="AV11" s="93"/>
      <c r="AW11" s="93"/>
      <c r="AX11" s="101" t="str">
        <f t="shared" ca="1" si="20"/>
        <v>-</v>
      </c>
      <c r="AY11" s="101" t="str">
        <f t="shared" ca="1" si="11"/>
        <v>-</v>
      </c>
      <c r="AZ11" s="101" t="str">
        <f t="shared" ca="1" si="11"/>
        <v>-</v>
      </c>
      <c r="BA11" s="101" t="str">
        <f t="shared" ca="1" si="11"/>
        <v>-</v>
      </c>
      <c r="BB11" s="101" t="str">
        <f t="shared" ca="1" si="11"/>
        <v>-</v>
      </c>
      <c r="BC11" s="101" t="str">
        <f t="shared" ca="1" si="11"/>
        <v>-</v>
      </c>
      <c r="BD11" s="101" t="str">
        <f t="shared" ca="1" si="11"/>
        <v>-</v>
      </c>
      <c r="BE11" s="101" t="str">
        <f t="shared" ca="1" si="11"/>
        <v>-</v>
      </c>
      <c r="BF11" s="101" t="str">
        <f t="shared" ca="1" si="11"/>
        <v>-</v>
      </c>
      <c r="BG11" s="101" t="str">
        <f t="shared" ca="1" si="11"/>
        <v>-</v>
      </c>
      <c r="BH11" s="101" t="str">
        <f t="shared" ca="1" si="11"/>
        <v>-</v>
      </c>
      <c r="BI11" s="101" t="str">
        <f t="shared" ca="1" si="11"/>
        <v>-</v>
      </c>
      <c r="BJ11" s="93"/>
      <c r="BK11" s="93"/>
      <c r="BL11" s="101" t="str">
        <f t="shared" ca="1" si="21"/>
        <v>-</v>
      </c>
      <c r="BM11" s="101" t="str">
        <f t="shared" ca="1" si="12"/>
        <v>-</v>
      </c>
      <c r="BN11" s="101" t="str">
        <f t="shared" ca="1" si="12"/>
        <v>-</v>
      </c>
      <c r="BO11" s="101" t="str">
        <f t="shared" ca="1" si="12"/>
        <v>-</v>
      </c>
      <c r="BP11" s="101" t="str">
        <f t="shared" ca="1" si="12"/>
        <v>-</v>
      </c>
      <c r="BQ11" s="101" t="str">
        <f t="shared" ca="1" si="12"/>
        <v>-</v>
      </c>
      <c r="BR11" s="101" t="str">
        <f t="shared" ca="1" si="12"/>
        <v>-</v>
      </c>
      <c r="BS11" s="101" t="str">
        <f t="shared" ca="1" si="12"/>
        <v>-</v>
      </c>
      <c r="BT11" s="101" t="str">
        <f t="shared" ca="1" si="12"/>
        <v>-</v>
      </c>
      <c r="BU11" s="101" t="str">
        <f t="shared" ca="1" si="12"/>
        <v>-</v>
      </c>
      <c r="BV11" s="101" t="str">
        <f t="shared" ca="1" si="12"/>
        <v>-</v>
      </c>
      <c r="BW11" s="101" t="str">
        <f t="shared" ca="1" si="12"/>
        <v>-</v>
      </c>
      <c r="BZ11" s="152">
        <f t="shared" si="28"/>
        <v>6</v>
      </c>
      <c r="CA11" s="162">
        <f t="shared" ca="1" si="29"/>
        <v>0</v>
      </c>
      <c r="CB11" s="163"/>
      <c r="CC11" s="161">
        <f t="shared" ca="1" si="30"/>
        <v>0</v>
      </c>
      <c r="CD11" s="162">
        <f t="shared" ca="1" si="31"/>
        <v>0</v>
      </c>
      <c r="CE11" s="163"/>
      <c r="CF11" s="161">
        <f t="shared" ca="1" si="32"/>
        <v>0</v>
      </c>
      <c r="CG11" s="162">
        <f t="shared" ca="1" si="33"/>
        <v>0</v>
      </c>
      <c r="CH11" s="163"/>
      <c r="CI11" s="161">
        <f t="shared" ca="1" si="34"/>
        <v>0</v>
      </c>
      <c r="CJ11" s="162">
        <f t="shared" ca="1" si="35"/>
        <v>0</v>
      </c>
      <c r="CK11" s="163"/>
      <c r="CL11" s="161">
        <f t="shared" ca="1" si="36"/>
        <v>0</v>
      </c>
    </row>
    <row r="12" spans="2:90" ht="30" customHeight="1" x14ac:dyDescent="0.2">
      <c r="B12" s="21">
        <v>7</v>
      </c>
      <c r="C12" s="98"/>
      <c r="D12" s="97">
        <v>1</v>
      </c>
      <c r="E12" s="99"/>
      <c r="F12" s="20"/>
      <c r="G12" s="100"/>
      <c r="H12" s="16"/>
      <c r="I12" s="99"/>
      <c r="J12" s="138"/>
      <c r="K12" s="17">
        <v>1</v>
      </c>
      <c r="L12" s="67">
        <v>4</v>
      </c>
      <c r="M12" s="196" t="str">
        <f t="shared" ca="1" si="26"/>
        <v>-</v>
      </c>
      <c r="N12" s="194" t="str">
        <f t="shared" si="27"/>
        <v>-</v>
      </c>
      <c r="V12" s="101" t="str">
        <f t="shared" ca="1" si="18"/>
        <v>-</v>
      </c>
      <c r="W12" s="101" t="str">
        <f t="shared" ca="1" si="9"/>
        <v>-</v>
      </c>
      <c r="X12" s="101" t="str">
        <f t="shared" ca="1" si="9"/>
        <v>-</v>
      </c>
      <c r="Y12" s="101" t="str">
        <f t="shared" ca="1" si="9"/>
        <v>-</v>
      </c>
      <c r="Z12" s="101" t="str">
        <f t="shared" ca="1" si="9"/>
        <v>-</v>
      </c>
      <c r="AA12" s="101" t="str">
        <f t="shared" ca="1" si="9"/>
        <v>-</v>
      </c>
      <c r="AB12" s="101" t="str">
        <f t="shared" ca="1" si="9"/>
        <v>-</v>
      </c>
      <c r="AC12" s="101" t="str">
        <f t="shared" ca="1" si="9"/>
        <v>-</v>
      </c>
      <c r="AD12" s="101" t="str">
        <f t="shared" ca="1" si="9"/>
        <v>-</v>
      </c>
      <c r="AE12" s="101" t="str">
        <f t="shared" ca="1" si="9"/>
        <v>-</v>
      </c>
      <c r="AF12" s="101" t="str">
        <f t="shared" ca="1" si="9"/>
        <v>-</v>
      </c>
      <c r="AG12" s="101" t="str">
        <f t="shared" ca="1" si="9"/>
        <v>-</v>
      </c>
      <c r="AH12" s="93"/>
      <c r="AJ12" s="101" t="str">
        <f t="shared" ca="1" si="19"/>
        <v>-</v>
      </c>
      <c r="AK12" s="101" t="str">
        <f t="shared" ca="1" si="10"/>
        <v>-</v>
      </c>
      <c r="AL12" s="101" t="str">
        <f t="shared" ca="1" si="10"/>
        <v>-</v>
      </c>
      <c r="AM12" s="101" t="str">
        <f t="shared" ca="1" si="10"/>
        <v>-</v>
      </c>
      <c r="AN12" s="101" t="str">
        <f t="shared" ca="1" si="10"/>
        <v>-</v>
      </c>
      <c r="AO12" s="101" t="str">
        <f t="shared" ca="1" si="10"/>
        <v>-</v>
      </c>
      <c r="AP12" s="101" t="str">
        <f t="shared" ca="1" si="10"/>
        <v>-</v>
      </c>
      <c r="AQ12" s="101" t="str">
        <f t="shared" ca="1" si="10"/>
        <v>-</v>
      </c>
      <c r="AR12" s="101" t="str">
        <f t="shared" ca="1" si="10"/>
        <v>-</v>
      </c>
      <c r="AS12" s="101" t="str">
        <f t="shared" ca="1" si="10"/>
        <v>-</v>
      </c>
      <c r="AT12" s="101" t="str">
        <f t="shared" ca="1" si="10"/>
        <v>-</v>
      </c>
      <c r="AU12" s="101" t="str">
        <f t="shared" ca="1" si="10"/>
        <v>-</v>
      </c>
      <c r="AV12" s="93"/>
      <c r="AW12" s="93"/>
      <c r="AX12" s="101" t="str">
        <f t="shared" ca="1" si="20"/>
        <v>-</v>
      </c>
      <c r="AY12" s="101" t="str">
        <f t="shared" ca="1" si="11"/>
        <v>-</v>
      </c>
      <c r="AZ12" s="101" t="str">
        <f t="shared" ca="1" si="11"/>
        <v>-</v>
      </c>
      <c r="BA12" s="101" t="str">
        <f t="shared" ca="1" si="11"/>
        <v>-</v>
      </c>
      <c r="BB12" s="101" t="str">
        <f t="shared" ca="1" si="11"/>
        <v>-</v>
      </c>
      <c r="BC12" s="101" t="str">
        <f t="shared" ca="1" si="11"/>
        <v>-</v>
      </c>
      <c r="BD12" s="101" t="str">
        <f t="shared" ca="1" si="11"/>
        <v>-</v>
      </c>
      <c r="BE12" s="101" t="str">
        <f t="shared" ca="1" si="11"/>
        <v>-</v>
      </c>
      <c r="BF12" s="101" t="str">
        <f t="shared" ca="1" si="11"/>
        <v>-</v>
      </c>
      <c r="BG12" s="101" t="str">
        <f t="shared" ca="1" si="11"/>
        <v>-</v>
      </c>
      <c r="BH12" s="101" t="str">
        <f t="shared" ca="1" si="11"/>
        <v>-</v>
      </c>
      <c r="BI12" s="101" t="str">
        <f t="shared" ca="1" si="11"/>
        <v>-</v>
      </c>
      <c r="BJ12" s="93"/>
      <c r="BK12" s="93"/>
      <c r="BL12" s="101" t="str">
        <f t="shared" ca="1" si="21"/>
        <v>-</v>
      </c>
      <c r="BM12" s="101" t="str">
        <f t="shared" ca="1" si="12"/>
        <v>-</v>
      </c>
      <c r="BN12" s="101" t="str">
        <f t="shared" ca="1" si="12"/>
        <v>-</v>
      </c>
      <c r="BO12" s="101" t="str">
        <f t="shared" ca="1" si="12"/>
        <v>-</v>
      </c>
      <c r="BP12" s="101" t="str">
        <f t="shared" ca="1" si="12"/>
        <v>-</v>
      </c>
      <c r="BQ12" s="101" t="str">
        <f t="shared" ca="1" si="12"/>
        <v>-</v>
      </c>
      <c r="BR12" s="101" t="str">
        <f t="shared" ca="1" si="12"/>
        <v>-</v>
      </c>
      <c r="BS12" s="101" t="str">
        <f t="shared" ca="1" si="12"/>
        <v>-</v>
      </c>
      <c r="BT12" s="101" t="str">
        <f t="shared" ca="1" si="12"/>
        <v>-</v>
      </c>
      <c r="BU12" s="101" t="str">
        <f t="shared" ca="1" si="12"/>
        <v>-</v>
      </c>
      <c r="BV12" s="101" t="str">
        <f t="shared" ca="1" si="12"/>
        <v>-</v>
      </c>
      <c r="BW12" s="101" t="str">
        <f t="shared" ca="1" si="12"/>
        <v>-</v>
      </c>
      <c r="BZ12" s="152">
        <f t="shared" si="28"/>
        <v>7</v>
      </c>
      <c r="CA12" s="162">
        <f t="shared" ca="1" si="29"/>
        <v>0</v>
      </c>
      <c r="CB12" s="163"/>
      <c r="CC12" s="161">
        <f t="shared" ca="1" si="30"/>
        <v>0</v>
      </c>
      <c r="CD12" s="162">
        <f t="shared" ca="1" si="31"/>
        <v>0</v>
      </c>
      <c r="CE12" s="163"/>
      <c r="CF12" s="161">
        <f t="shared" ca="1" si="32"/>
        <v>0</v>
      </c>
      <c r="CG12" s="162">
        <f t="shared" ca="1" si="33"/>
        <v>0</v>
      </c>
      <c r="CH12" s="163"/>
      <c r="CI12" s="161">
        <f t="shared" ca="1" si="34"/>
        <v>0</v>
      </c>
      <c r="CJ12" s="162">
        <f t="shared" ca="1" si="35"/>
        <v>0</v>
      </c>
      <c r="CK12" s="163"/>
      <c r="CL12" s="161">
        <f t="shared" ca="1" si="36"/>
        <v>0</v>
      </c>
    </row>
    <row r="13" spans="2:90" ht="30" customHeight="1" x14ac:dyDescent="0.2">
      <c r="B13" s="21">
        <v>8</v>
      </c>
      <c r="C13" s="98"/>
      <c r="D13" s="97">
        <v>1</v>
      </c>
      <c r="E13" s="99"/>
      <c r="F13" s="20"/>
      <c r="G13" s="100"/>
      <c r="H13" s="16"/>
      <c r="I13" s="99"/>
      <c r="J13" s="138"/>
      <c r="K13" s="17">
        <v>1</v>
      </c>
      <c r="L13" s="67">
        <v>4</v>
      </c>
      <c r="M13" s="196" t="str">
        <f t="shared" ca="1" si="26"/>
        <v>-</v>
      </c>
      <c r="N13" s="194" t="str">
        <f t="shared" si="27"/>
        <v>-</v>
      </c>
      <c r="V13" s="101" t="str">
        <f t="shared" ca="1" si="18"/>
        <v>-</v>
      </c>
      <c r="W13" s="101" t="str">
        <f t="shared" ca="1" si="9"/>
        <v>-</v>
      </c>
      <c r="X13" s="101" t="str">
        <f t="shared" ca="1" si="9"/>
        <v>-</v>
      </c>
      <c r="Y13" s="101" t="str">
        <f t="shared" ca="1" si="9"/>
        <v>-</v>
      </c>
      <c r="Z13" s="101" t="str">
        <f t="shared" ca="1" si="9"/>
        <v>-</v>
      </c>
      <c r="AA13" s="101" t="str">
        <f t="shared" ca="1" si="9"/>
        <v>-</v>
      </c>
      <c r="AB13" s="101" t="str">
        <f t="shared" ca="1" si="9"/>
        <v>-</v>
      </c>
      <c r="AC13" s="101" t="str">
        <f t="shared" ca="1" si="9"/>
        <v>-</v>
      </c>
      <c r="AD13" s="101" t="str">
        <f t="shared" ca="1" si="9"/>
        <v>-</v>
      </c>
      <c r="AE13" s="101" t="str">
        <f t="shared" ca="1" si="9"/>
        <v>-</v>
      </c>
      <c r="AF13" s="101" t="str">
        <f t="shared" ca="1" si="9"/>
        <v>-</v>
      </c>
      <c r="AG13" s="101" t="str">
        <f t="shared" ca="1" si="9"/>
        <v>-</v>
      </c>
      <c r="AH13" s="93"/>
      <c r="AJ13" s="101" t="str">
        <f t="shared" ca="1" si="19"/>
        <v>-</v>
      </c>
      <c r="AK13" s="101" t="str">
        <f t="shared" ca="1" si="10"/>
        <v>-</v>
      </c>
      <c r="AL13" s="101" t="str">
        <f t="shared" ca="1" si="10"/>
        <v>-</v>
      </c>
      <c r="AM13" s="101" t="str">
        <f t="shared" ca="1" si="10"/>
        <v>-</v>
      </c>
      <c r="AN13" s="101" t="str">
        <f t="shared" ca="1" si="10"/>
        <v>-</v>
      </c>
      <c r="AO13" s="101" t="str">
        <f t="shared" ca="1" si="10"/>
        <v>-</v>
      </c>
      <c r="AP13" s="101" t="str">
        <f t="shared" ca="1" si="10"/>
        <v>-</v>
      </c>
      <c r="AQ13" s="101" t="str">
        <f t="shared" ca="1" si="10"/>
        <v>-</v>
      </c>
      <c r="AR13" s="101" t="str">
        <f t="shared" ca="1" si="10"/>
        <v>-</v>
      </c>
      <c r="AS13" s="101" t="str">
        <f t="shared" ca="1" si="10"/>
        <v>-</v>
      </c>
      <c r="AT13" s="101" t="str">
        <f t="shared" ca="1" si="10"/>
        <v>-</v>
      </c>
      <c r="AU13" s="101" t="str">
        <f t="shared" ca="1" si="10"/>
        <v>-</v>
      </c>
      <c r="AV13" s="93"/>
      <c r="AW13" s="93"/>
      <c r="AX13" s="101" t="str">
        <f t="shared" ca="1" si="20"/>
        <v>-</v>
      </c>
      <c r="AY13" s="101" t="str">
        <f t="shared" ca="1" si="11"/>
        <v>-</v>
      </c>
      <c r="AZ13" s="101" t="str">
        <f t="shared" ca="1" si="11"/>
        <v>-</v>
      </c>
      <c r="BA13" s="101" t="str">
        <f t="shared" ca="1" si="11"/>
        <v>-</v>
      </c>
      <c r="BB13" s="101" t="str">
        <f t="shared" ca="1" si="11"/>
        <v>-</v>
      </c>
      <c r="BC13" s="101" t="str">
        <f t="shared" ca="1" si="11"/>
        <v>-</v>
      </c>
      <c r="BD13" s="101" t="str">
        <f t="shared" ca="1" si="11"/>
        <v>-</v>
      </c>
      <c r="BE13" s="101" t="str">
        <f t="shared" ca="1" si="11"/>
        <v>-</v>
      </c>
      <c r="BF13" s="101" t="str">
        <f t="shared" ca="1" si="11"/>
        <v>-</v>
      </c>
      <c r="BG13" s="101" t="str">
        <f t="shared" ca="1" si="11"/>
        <v>-</v>
      </c>
      <c r="BH13" s="101" t="str">
        <f t="shared" ca="1" si="11"/>
        <v>-</v>
      </c>
      <c r="BI13" s="101" t="str">
        <f t="shared" ca="1" si="11"/>
        <v>-</v>
      </c>
      <c r="BJ13" s="93"/>
      <c r="BK13" s="93"/>
      <c r="BL13" s="101" t="str">
        <f t="shared" ca="1" si="21"/>
        <v>-</v>
      </c>
      <c r="BM13" s="101" t="str">
        <f t="shared" ca="1" si="12"/>
        <v>-</v>
      </c>
      <c r="BN13" s="101" t="str">
        <f t="shared" ca="1" si="12"/>
        <v>-</v>
      </c>
      <c r="BO13" s="101" t="str">
        <f t="shared" ca="1" si="12"/>
        <v>-</v>
      </c>
      <c r="BP13" s="101" t="str">
        <f t="shared" ca="1" si="12"/>
        <v>-</v>
      </c>
      <c r="BQ13" s="101" t="str">
        <f t="shared" ca="1" si="12"/>
        <v>-</v>
      </c>
      <c r="BR13" s="101" t="str">
        <f t="shared" ca="1" si="12"/>
        <v>-</v>
      </c>
      <c r="BS13" s="101" t="str">
        <f t="shared" ca="1" si="12"/>
        <v>-</v>
      </c>
      <c r="BT13" s="101" t="str">
        <f t="shared" ca="1" si="12"/>
        <v>-</v>
      </c>
      <c r="BU13" s="101" t="str">
        <f t="shared" ca="1" si="12"/>
        <v>-</v>
      </c>
      <c r="BV13" s="101" t="str">
        <f t="shared" ca="1" si="12"/>
        <v>-</v>
      </c>
      <c r="BW13" s="101" t="str">
        <f t="shared" ca="1" si="12"/>
        <v>-</v>
      </c>
      <c r="BZ13" s="152">
        <f t="shared" si="28"/>
        <v>8</v>
      </c>
      <c r="CA13" s="162">
        <f t="shared" ca="1" si="29"/>
        <v>0</v>
      </c>
      <c r="CB13" s="163"/>
      <c r="CC13" s="161">
        <f t="shared" ca="1" si="30"/>
        <v>0</v>
      </c>
      <c r="CD13" s="162">
        <f t="shared" ca="1" si="31"/>
        <v>0</v>
      </c>
      <c r="CE13" s="163"/>
      <c r="CF13" s="161">
        <f t="shared" ca="1" si="32"/>
        <v>0</v>
      </c>
      <c r="CG13" s="162">
        <f t="shared" ca="1" si="33"/>
        <v>0</v>
      </c>
      <c r="CH13" s="163"/>
      <c r="CI13" s="161">
        <f t="shared" ca="1" si="34"/>
        <v>0</v>
      </c>
      <c r="CJ13" s="162">
        <f t="shared" ca="1" si="35"/>
        <v>0</v>
      </c>
      <c r="CK13" s="163"/>
      <c r="CL13" s="161">
        <f t="shared" ca="1" si="36"/>
        <v>0</v>
      </c>
    </row>
    <row r="14" spans="2:90" ht="30" customHeight="1" x14ac:dyDescent="0.2">
      <c r="B14" s="21">
        <v>9</v>
      </c>
      <c r="C14" s="98"/>
      <c r="D14" s="97">
        <v>1</v>
      </c>
      <c r="E14" s="99"/>
      <c r="F14" s="20"/>
      <c r="G14" s="100"/>
      <c r="H14" s="16"/>
      <c r="I14" s="99"/>
      <c r="J14" s="138"/>
      <c r="K14" s="17">
        <v>1</v>
      </c>
      <c r="L14" s="67">
        <v>4</v>
      </c>
      <c r="M14" s="196" t="str">
        <f t="shared" ca="1" si="26"/>
        <v>-</v>
      </c>
      <c r="N14" s="194" t="str">
        <f t="shared" si="27"/>
        <v>-</v>
      </c>
      <c r="V14" s="101" t="str">
        <f t="shared" ca="1" si="18"/>
        <v>-</v>
      </c>
      <c r="W14" s="101" t="str">
        <f t="shared" ca="1" si="9"/>
        <v>-</v>
      </c>
      <c r="X14" s="101" t="str">
        <f t="shared" ca="1" si="9"/>
        <v>-</v>
      </c>
      <c r="Y14" s="101" t="str">
        <f t="shared" ca="1" si="9"/>
        <v>-</v>
      </c>
      <c r="Z14" s="101" t="str">
        <f t="shared" ca="1" si="9"/>
        <v>-</v>
      </c>
      <c r="AA14" s="101" t="str">
        <f t="shared" ca="1" si="9"/>
        <v>-</v>
      </c>
      <c r="AB14" s="101" t="str">
        <f t="shared" ca="1" si="9"/>
        <v>-</v>
      </c>
      <c r="AC14" s="101" t="str">
        <f t="shared" ca="1" si="9"/>
        <v>-</v>
      </c>
      <c r="AD14" s="101" t="str">
        <f t="shared" ca="1" si="9"/>
        <v>-</v>
      </c>
      <c r="AE14" s="101" t="str">
        <f t="shared" ca="1" si="9"/>
        <v>-</v>
      </c>
      <c r="AF14" s="101" t="str">
        <f t="shared" ca="1" si="9"/>
        <v>-</v>
      </c>
      <c r="AG14" s="101" t="str">
        <f t="shared" ca="1" si="9"/>
        <v>-</v>
      </c>
      <c r="AH14" s="93"/>
      <c r="AJ14" s="101" t="str">
        <f t="shared" ca="1" si="19"/>
        <v>-</v>
      </c>
      <c r="AK14" s="101" t="str">
        <f t="shared" ca="1" si="10"/>
        <v>-</v>
      </c>
      <c r="AL14" s="101" t="str">
        <f t="shared" ca="1" si="10"/>
        <v>-</v>
      </c>
      <c r="AM14" s="101" t="str">
        <f t="shared" ca="1" si="10"/>
        <v>-</v>
      </c>
      <c r="AN14" s="101" t="str">
        <f t="shared" ca="1" si="10"/>
        <v>-</v>
      </c>
      <c r="AO14" s="101" t="str">
        <f t="shared" ca="1" si="10"/>
        <v>-</v>
      </c>
      <c r="AP14" s="101" t="str">
        <f t="shared" ca="1" si="10"/>
        <v>-</v>
      </c>
      <c r="AQ14" s="101" t="str">
        <f t="shared" ca="1" si="10"/>
        <v>-</v>
      </c>
      <c r="AR14" s="101" t="str">
        <f t="shared" ca="1" si="10"/>
        <v>-</v>
      </c>
      <c r="AS14" s="101" t="str">
        <f t="shared" ca="1" si="10"/>
        <v>-</v>
      </c>
      <c r="AT14" s="101" t="str">
        <f t="shared" ca="1" si="10"/>
        <v>-</v>
      </c>
      <c r="AU14" s="101" t="str">
        <f t="shared" ca="1" si="10"/>
        <v>-</v>
      </c>
      <c r="AV14" s="93"/>
      <c r="AW14" s="93"/>
      <c r="AX14" s="101" t="str">
        <f t="shared" ca="1" si="20"/>
        <v>-</v>
      </c>
      <c r="AY14" s="101" t="str">
        <f t="shared" ca="1" si="11"/>
        <v>-</v>
      </c>
      <c r="AZ14" s="101" t="str">
        <f t="shared" ca="1" si="11"/>
        <v>-</v>
      </c>
      <c r="BA14" s="101" t="str">
        <f t="shared" ca="1" si="11"/>
        <v>-</v>
      </c>
      <c r="BB14" s="101" t="str">
        <f t="shared" ca="1" si="11"/>
        <v>-</v>
      </c>
      <c r="BC14" s="101" t="str">
        <f t="shared" ca="1" si="11"/>
        <v>-</v>
      </c>
      <c r="BD14" s="101" t="str">
        <f t="shared" ca="1" si="11"/>
        <v>-</v>
      </c>
      <c r="BE14" s="101" t="str">
        <f t="shared" ca="1" si="11"/>
        <v>-</v>
      </c>
      <c r="BF14" s="101" t="str">
        <f t="shared" ca="1" si="11"/>
        <v>-</v>
      </c>
      <c r="BG14" s="101" t="str">
        <f t="shared" ca="1" si="11"/>
        <v>-</v>
      </c>
      <c r="BH14" s="101" t="str">
        <f t="shared" ca="1" si="11"/>
        <v>-</v>
      </c>
      <c r="BI14" s="101" t="str">
        <f t="shared" ca="1" si="11"/>
        <v>-</v>
      </c>
      <c r="BJ14" s="93"/>
      <c r="BK14" s="93"/>
      <c r="BL14" s="101" t="str">
        <f t="shared" ca="1" si="21"/>
        <v>-</v>
      </c>
      <c r="BM14" s="101" t="str">
        <f t="shared" ca="1" si="12"/>
        <v>-</v>
      </c>
      <c r="BN14" s="101" t="str">
        <f t="shared" ca="1" si="12"/>
        <v>-</v>
      </c>
      <c r="BO14" s="101" t="str">
        <f t="shared" ca="1" si="12"/>
        <v>-</v>
      </c>
      <c r="BP14" s="101" t="str">
        <f t="shared" ca="1" si="12"/>
        <v>-</v>
      </c>
      <c r="BQ14" s="101" t="str">
        <f t="shared" ca="1" si="12"/>
        <v>-</v>
      </c>
      <c r="BR14" s="101" t="str">
        <f t="shared" ca="1" si="12"/>
        <v>-</v>
      </c>
      <c r="BS14" s="101" t="str">
        <f t="shared" ca="1" si="12"/>
        <v>-</v>
      </c>
      <c r="BT14" s="101" t="str">
        <f t="shared" ca="1" si="12"/>
        <v>-</v>
      </c>
      <c r="BU14" s="101" t="str">
        <f t="shared" ca="1" si="12"/>
        <v>-</v>
      </c>
      <c r="BV14" s="101" t="str">
        <f t="shared" ca="1" si="12"/>
        <v>-</v>
      </c>
      <c r="BW14" s="101" t="str">
        <f t="shared" ca="1" si="12"/>
        <v>-</v>
      </c>
      <c r="BZ14" s="152">
        <f t="shared" si="28"/>
        <v>9</v>
      </c>
      <c r="CA14" s="162">
        <f t="shared" ca="1" si="29"/>
        <v>0</v>
      </c>
      <c r="CB14" s="163"/>
      <c r="CC14" s="161">
        <f t="shared" ca="1" si="30"/>
        <v>0</v>
      </c>
      <c r="CD14" s="162">
        <f t="shared" ca="1" si="31"/>
        <v>0</v>
      </c>
      <c r="CE14" s="163"/>
      <c r="CF14" s="161">
        <f t="shared" ca="1" si="32"/>
        <v>0</v>
      </c>
      <c r="CG14" s="162">
        <f t="shared" ca="1" si="33"/>
        <v>0</v>
      </c>
      <c r="CH14" s="163"/>
      <c r="CI14" s="161">
        <f t="shared" ca="1" si="34"/>
        <v>0</v>
      </c>
      <c r="CJ14" s="162">
        <f t="shared" ca="1" si="35"/>
        <v>0</v>
      </c>
      <c r="CK14" s="163"/>
      <c r="CL14" s="161">
        <f t="shared" ca="1" si="36"/>
        <v>0</v>
      </c>
    </row>
    <row r="15" spans="2:90" ht="30" customHeight="1" x14ac:dyDescent="0.2">
      <c r="B15" s="21">
        <v>10</v>
      </c>
      <c r="C15" s="98"/>
      <c r="D15" s="97">
        <v>1</v>
      </c>
      <c r="E15" s="99"/>
      <c r="F15" s="20"/>
      <c r="G15" s="100"/>
      <c r="H15" s="16"/>
      <c r="I15" s="99"/>
      <c r="J15" s="138"/>
      <c r="K15" s="17">
        <v>1</v>
      </c>
      <c r="L15" s="67">
        <v>4</v>
      </c>
      <c r="M15" s="196" t="str">
        <f t="shared" ca="1" si="26"/>
        <v>-</v>
      </c>
      <c r="N15" s="194" t="str">
        <f t="shared" si="27"/>
        <v>-</v>
      </c>
      <c r="V15" s="101" t="str">
        <f t="shared" ca="1" si="18"/>
        <v>-</v>
      </c>
      <c r="W15" s="101" t="str">
        <f t="shared" ca="1" si="9"/>
        <v>-</v>
      </c>
      <c r="X15" s="101" t="str">
        <f t="shared" ca="1" si="9"/>
        <v>-</v>
      </c>
      <c r="Y15" s="101" t="str">
        <f t="shared" ca="1" si="9"/>
        <v>-</v>
      </c>
      <c r="Z15" s="101" t="str">
        <f t="shared" ca="1" si="9"/>
        <v>-</v>
      </c>
      <c r="AA15" s="101" t="str">
        <f t="shared" ca="1" si="9"/>
        <v>-</v>
      </c>
      <c r="AB15" s="101" t="str">
        <f t="shared" ca="1" si="9"/>
        <v>-</v>
      </c>
      <c r="AC15" s="101" t="str">
        <f t="shared" ca="1" si="9"/>
        <v>-</v>
      </c>
      <c r="AD15" s="101" t="str">
        <f t="shared" ca="1" si="9"/>
        <v>-</v>
      </c>
      <c r="AE15" s="101" t="str">
        <f t="shared" ca="1" si="9"/>
        <v>-</v>
      </c>
      <c r="AF15" s="101" t="str">
        <f t="shared" ca="1" si="9"/>
        <v>-</v>
      </c>
      <c r="AG15" s="101" t="str">
        <f t="shared" ca="1" si="9"/>
        <v>-</v>
      </c>
      <c r="AH15" s="93"/>
      <c r="AJ15" s="101" t="str">
        <f t="shared" ca="1" si="19"/>
        <v>-</v>
      </c>
      <c r="AK15" s="101" t="str">
        <f t="shared" ca="1" si="10"/>
        <v>-</v>
      </c>
      <c r="AL15" s="101" t="str">
        <f t="shared" ca="1" si="10"/>
        <v>-</v>
      </c>
      <c r="AM15" s="101" t="str">
        <f t="shared" ca="1" si="10"/>
        <v>-</v>
      </c>
      <c r="AN15" s="101" t="str">
        <f t="shared" ca="1" si="10"/>
        <v>-</v>
      </c>
      <c r="AO15" s="101" t="str">
        <f t="shared" ca="1" si="10"/>
        <v>-</v>
      </c>
      <c r="AP15" s="101" t="str">
        <f t="shared" ca="1" si="10"/>
        <v>-</v>
      </c>
      <c r="AQ15" s="101" t="str">
        <f t="shared" ca="1" si="10"/>
        <v>-</v>
      </c>
      <c r="AR15" s="101" t="str">
        <f t="shared" ca="1" si="10"/>
        <v>-</v>
      </c>
      <c r="AS15" s="101" t="str">
        <f t="shared" ca="1" si="10"/>
        <v>-</v>
      </c>
      <c r="AT15" s="101" t="str">
        <f t="shared" ca="1" si="10"/>
        <v>-</v>
      </c>
      <c r="AU15" s="101" t="str">
        <f t="shared" ca="1" si="10"/>
        <v>-</v>
      </c>
      <c r="AV15" s="93"/>
      <c r="AW15" s="93"/>
      <c r="AX15" s="101" t="str">
        <f t="shared" ca="1" si="20"/>
        <v>-</v>
      </c>
      <c r="AY15" s="101" t="str">
        <f t="shared" ca="1" si="11"/>
        <v>-</v>
      </c>
      <c r="AZ15" s="101" t="str">
        <f t="shared" ca="1" si="11"/>
        <v>-</v>
      </c>
      <c r="BA15" s="101" t="str">
        <f t="shared" ca="1" si="11"/>
        <v>-</v>
      </c>
      <c r="BB15" s="101" t="str">
        <f t="shared" ca="1" si="11"/>
        <v>-</v>
      </c>
      <c r="BC15" s="101" t="str">
        <f t="shared" ca="1" si="11"/>
        <v>-</v>
      </c>
      <c r="BD15" s="101" t="str">
        <f t="shared" ca="1" si="11"/>
        <v>-</v>
      </c>
      <c r="BE15" s="101" t="str">
        <f t="shared" ca="1" si="11"/>
        <v>-</v>
      </c>
      <c r="BF15" s="101" t="str">
        <f t="shared" ca="1" si="11"/>
        <v>-</v>
      </c>
      <c r="BG15" s="101" t="str">
        <f t="shared" ca="1" si="11"/>
        <v>-</v>
      </c>
      <c r="BH15" s="101" t="str">
        <f t="shared" ca="1" si="11"/>
        <v>-</v>
      </c>
      <c r="BI15" s="101" t="str">
        <f t="shared" ca="1" si="11"/>
        <v>-</v>
      </c>
      <c r="BJ15" s="93"/>
      <c r="BK15" s="93"/>
      <c r="BL15" s="101" t="str">
        <f t="shared" ca="1" si="21"/>
        <v>-</v>
      </c>
      <c r="BM15" s="101" t="str">
        <f t="shared" ca="1" si="12"/>
        <v>-</v>
      </c>
      <c r="BN15" s="101" t="str">
        <f t="shared" ca="1" si="12"/>
        <v>-</v>
      </c>
      <c r="BO15" s="101" t="str">
        <f t="shared" ca="1" si="12"/>
        <v>-</v>
      </c>
      <c r="BP15" s="101" t="str">
        <f t="shared" ca="1" si="12"/>
        <v>-</v>
      </c>
      <c r="BQ15" s="101" t="str">
        <f t="shared" ca="1" si="12"/>
        <v>-</v>
      </c>
      <c r="BR15" s="101" t="str">
        <f t="shared" ca="1" si="12"/>
        <v>-</v>
      </c>
      <c r="BS15" s="101" t="str">
        <f t="shared" ca="1" si="12"/>
        <v>-</v>
      </c>
      <c r="BT15" s="101" t="str">
        <f t="shared" ca="1" si="12"/>
        <v>-</v>
      </c>
      <c r="BU15" s="101" t="str">
        <f t="shared" ca="1" si="12"/>
        <v>-</v>
      </c>
      <c r="BV15" s="101" t="str">
        <f t="shared" ca="1" si="12"/>
        <v>-</v>
      </c>
      <c r="BW15" s="101" t="str">
        <f t="shared" ca="1" si="12"/>
        <v>-</v>
      </c>
      <c r="BZ15" s="152">
        <f t="shared" si="28"/>
        <v>10</v>
      </c>
      <c r="CA15" s="162">
        <f t="shared" ca="1" si="29"/>
        <v>0</v>
      </c>
      <c r="CB15" s="163"/>
      <c r="CC15" s="161">
        <f t="shared" ca="1" si="30"/>
        <v>0</v>
      </c>
      <c r="CD15" s="162">
        <f t="shared" ca="1" si="31"/>
        <v>0</v>
      </c>
      <c r="CE15" s="163"/>
      <c r="CF15" s="161">
        <f t="shared" ca="1" si="32"/>
        <v>0</v>
      </c>
      <c r="CG15" s="162">
        <f t="shared" ca="1" si="33"/>
        <v>0</v>
      </c>
      <c r="CH15" s="163"/>
      <c r="CI15" s="161">
        <f t="shared" ca="1" si="34"/>
        <v>0</v>
      </c>
      <c r="CJ15" s="162">
        <f t="shared" ca="1" si="35"/>
        <v>0</v>
      </c>
      <c r="CK15" s="163"/>
      <c r="CL15" s="161">
        <f t="shared" ca="1" si="36"/>
        <v>0</v>
      </c>
    </row>
    <row r="16" spans="2:90" ht="30" customHeight="1" x14ac:dyDescent="0.2">
      <c r="B16" s="21">
        <v>11</v>
      </c>
      <c r="C16" s="98"/>
      <c r="D16" s="97">
        <v>1</v>
      </c>
      <c r="E16" s="99"/>
      <c r="F16" s="20"/>
      <c r="G16" s="100"/>
      <c r="H16" s="16"/>
      <c r="I16" s="99"/>
      <c r="J16" s="138"/>
      <c r="K16" s="17">
        <v>1</v>
      </c>
      <c r="L16" s="67">
        <v>4</v>
      </c>
      <c r="M16" s="196" t="str">
        <f t="shared" ca="1" si="26"/>
        <v>-</v>
      </c>
      <c r="N16" s="194" t="str">
        <f t="shared" si="27"/>
        <v>-</v>
      </c>
      <c r="V16" s="101" t="str">
        <f t="shared" ca="1" si="18"/>
        <v>-</v>
      </c>
      <c r="W16" s="101" t="str">
        <f t="shared" ca="1" si="9"/>
        <v>-</v>
      </c>
      <c r="X16" s="101" t="str">
        <f t="shared" ca="1" si="9"/>
        <v>-</v>
      </c>
      <c r="Y16" s="101" t="str">
        <f t="shared" ca="1" si="9"/>
        <v>-</v>
      </c>
      <c r="Z16" s="101" t="str">
        <f t="shared" ca="1" si="9"/>
        <v>-</v>
      </c>
      <c r="AA16" s="101" t="str">
        <f t="shared" ca="1" si="9"/>
        <v>-</v>
      </c>
      <c r="AB16" s="101" t="str">
        <f t="shared" ca="1" si="9"/>
        <v>-</v>
      </c>
      <c r="AC16" s="101" t="str">
        <f t="shared" ca="1" si="9"/>
        <v>-</v>
      </c>
      <c r="AD16" s="101" t="str">
        <f t="shared" ca="1" si="9"/>
        <v>-</v>
      </c>
      <c r="AE16" s="101" t="str">
        <f t="shared" ca="1" si="9"/>
        <v>-</v>
      </c>
      <c r="AF16" s="101" t="str">
        <f t="shared" ca="1" si="9"/>
        <v>-</v>
      </c>
      <c r="AG16" s="101" t="str">
        <f t="shared" ca="1" si="9"/>
        <v>-</v>
      </c>
      <c r="AH16" s="93"/>
      <c r="AJ16" s="101" t="str">
        <f t="shared" ca="1" si="19"/>
        <v>-</v>
      </c>
      <c r="AK16" s="101" t="str">
        <f t="shared" ca="1" si="10"/>
        <v>-</v>
      </c>
      <c r="AL16" s="101" t="str">
        <f t="shared" ca="1" si="10"/>
        <v>-</v>
      </c>
      <c r="AM16" s="101" t="str">
        <f t="shared" ca="1" si="10"/>
        <v>-</v>
      </c>
      <c r="AN16" s="101" t="str">
        <f t="shared" ca="1" si="10"/>
        <v>-</v>
      </c>
      <c r="AO16" s="101" t="str">
        <f t="shared" ca="1" si="10"/>
        <v>-</v>
      </c>
      <c r="AP16" s="101" t="str">
        <f t="shared" ca="1" si="10"/>
        <v>-</v>
      </c>
      <c r="AQ16" s="101" t="str">
        <f t="shared" ca="1" si="10"/>
        <v>-</v>
      </c>
      <c r="AR16" s="101" t="str">
        <f t="shared" ca="1" si="10"/>
        <v>-</v>
      </c>
      <c r="AS16" s="101" t="str">
        <f t="shared" ca="1" si="10"/>
        <v>-</v>
      </c>
      <c r="AT16" s="101" t="str">
        <f t="shared" ca="1" si="10"/>
        <v>-</v>
      </c>
      <c r="AU16" s="101" t="str">
        <f t="shared" ca="1" si="10"/>
        <v>-</v>
      </c>
      <c r="AV16" s="93"/>
      <c r="AW16" s="93"/>
      <c r="AX16" s="101" t="str">
        <f t="shared" ca="1" si="20"/>
        <v>-</v>
      </c>
      <c r="AY16" s="101" t="str">
        <f t="shared" ca="1" si="11"/>
        <v>-</v>
      </c>
      <c r="AZ16" s="101" t="str">
        <f t="shared" ca="1" si="11"/>
        <v>-</v>
      </c>
      <c r="BA16" s="101" t="str">
        <f t="shared" ca="1" si="11"/>
        <v>-</v>
      </c>
      <c r="BB16" s="101" t="str">
        <f t="shared" ca="1" si="11"/>
        <v>-</v>
      </c>
      <c r="BC16" s="101" t="str">
        <f t="shared" ca="1" si="11"/>
        <v>-</v>
      </c>
      <c r="BD16" s="101" t="str">
        <f t="shared" ca="1" si="11"/>
        <v>-</v>
      </c>
      <c r="BE16" s="101" t="str">
        <f t="shared" ca="1" si="11"/>
        <v>-</v>
      </c>
      <c r="BF16" s="101" t="str">
        <f t="shared" ca="1" si="11"/>
        <v>-</v>
      </c>
      <c r="BG16" s="101" t="str">
        <f t="shared" ca="1" si="11"/>
        <v>-</v>
      </c>
      <c r="BH16" s="101" t="str">
        <f t="shared" ca="1" si="11"/>
        <v>-</v>
      </c>
      <c r="BI16" s="101" t="str">
        <f t="shared" ca="1" si="11"/>
        <v>-</v>
      </c>
      <c r="BJ16" s="93"/>
      <c r="BK16" s="93"/>
      <c r="BL16" s="101" t="str">
        <f t="shared" ca="1" si="21"/>
        <v>-</v>
      </c>
      <c r="BM16" s="101" t="str">
        <f t="shared" ca="1" si="12"/>
        <v>-</v>
      </c>
      <c r="BN16" s="101" t="str">
        <f t="shared" ca="1" si="12"/>
        <v>-</v>
      </c>
      <c r="BO16" s="101" t="str">
        <f t="shared" ca="1" si="12"/>
        <v>-</v>
      </c>
      <c r="BP16" s="101" t="str">
        <f t="shared" ca="1" si="12"/>
        <v>-</v>
      </c>
      <c r="BQ16" s="101" t="str">
        <f t="shared" ca="1" si="12"/>
        <v>-</v>
      </c>
      <c r="BR16" s="101" t="str">
        <f t="shared" ca="1" si="12"/>
        <v>-</v>
      </c>
      <c r="BS16" s="101" t="str">
        <f t="shared" ca="1" si="12"/>
        <v>-</v>
      </c>
      <c r="BT16" s="101" t="str">
        <f t="shared" ca="1" si="12"/>
        <v>-</v>
      </c>
      <c r="BU16" s="101" t="str">
        <f t="shared" ca="1" si="12"/>
        <v>-</v>
      </c>
      <c r="BV16" s="101" t="str">
        <f t="shared" ca="1" si="12"/>
        <v>-</v>
      </c>
      <c r="BW16" s="101" t="str">
        <f t="shared" ca="1" si="12"/>
        <v>-</v>
      </c>
      <c r="BZ16" s="152">
        <f t="shared" si="28"/>
        <v>11</v>
      </c>
      <c r="CA16" s="162">
        <f t="shared" ca="1" si="29"/>
        <v>0</v>
      </c>
      <c r="CB16" s="163"/>
      <c r="CC16" s="161">
        <f t="shared" ca="1" si="30"/>
        <v>0</v>
      </c>
      <c r="CD16" s="162">
        <f t="shared" ca="1" si="31"/>
        <v>0</v>
      </c>
      <c r="CE16" s="163"/>
      <c r="CF16" s="161">
        <f t="shared" ca="1" si="32"/>
        <v>0</v>
      </c>
      <c r="CG16" s="162">
        <f t="shared" ca="1" si="33"/>
        <v>0</v>
      </c>
      <c r="CH16" s="163"/>
      <c r="CI16" s="161">
        <f t="shared" ca="1" si="34"/>
        <v>0</v>
      </c>
      <c r="CJ16" s="162">
        <f t="shared" ca="1" si="35"/>
        <v>0</v>
      </c>
      <c r="CK16" s="163"/>
      <c r="CL16" s="161">
        <f t="shared" ca="1" si="36"/>
        <v>0</v>
      </c>
    </row>
    <row r="17" spans="2:102" ht="30" customHeight="1" x14ac:dyDescent="0.2">
      <c r="B17" s="21">
        <v>12</v>
      </c>
      <c r="C17" s="98"/>
      <c r="D17" s="97">
        <v>1</v>
      </c>
      <c r="E17" s="99"/>
      <c r="F17" s="20"/>
      <c r="G17" s="100"/>
      <c r="H17" s="16"/>
      <c r="I17" s="99"/>
      <c r="J17" s="138"/>
      <c r="K17" s="17">
        <v>1</v>
      </c>
      <c r="L17" s="67">
        <v>4</v>
      </c>
      <c r="M17" s="196" t="str">
        <f t="shared" ca="1" si="26"/>
        <v>-</v>
      </c>
      <c r="N17" s="194" t="str">
        <f t="shared" si="27"/>
        <v>-</v>
      </c>
      <c r="V17" s="101" t="str">
        <f t="shared" ca="1" si="18"/>
        <v>-</v>
      </c>
      <c r="W17" s="101" t="str">
        <f t="shared" ca="1" si="9"/>
        <v>-</v>
      </c>
      <c r="X17" s="101" t="str">
        <f t="shared" ca="1" si="9"/>
        <v>-</v>
      </c>
      <c r="Y17" s="101" t="str">
        <f t="shared" ca="1" si="9"/>
        <v>-</v>
      </c>
      <c r="Z17" s="101" t="str">
        <f t="shared" ca="1" si="9"/>
        <v>-</v>
      </c>
      <c r="AA17" s="101" t="str">
        <f t="shared" ca="1" si="9"/>
        <v>-</v>
      </c>
      <c r="AB17" s="101" t="str">
        <f t="shared" ca="1" si="9"/>
        <v>-</v>
      </c>
      <c r="AC17" s="101" t="str">
        <f t="shared" ca="1" si="9"/>
        <v>-</v>
      </c>
      <c r="AD17" s="101" t="str">
        <f t="shared" ca="1" si="9"/>
        <v>-</v>
      </c>
      <c r="AE17" s="101" t="str">
        <f t="shared" ca="1" si="9"/>
        <v>-</v>
      </c>
      <c r="AF17" s="101" t="str">
        <f t="shared" ca="1" si="9"/>
        <v>-</v>
      </c>
      <c r="AG17" s="101" t="str">
        <f t="shared" ca="1" si="9"/>
        <v>-</v>
      </c>
      <c r="AH17" s="93"/>
      <c r="AJ17" s="101" t="str">
        <f t="shared" ca="1" si="19"/>
        <v>-</v>
      </c>
      <c r="AK17" s="101" t="str">
        <f t="shared" ca="1" si="10"/>
        <v>-</v>
      </c>
      <c r="AL17" s="101" t="str">
        <f t="shared" ca="1" si="10"/>
        <v>-</v>
      </c>
      <c r="AM17" s="101" t="str">
        <f t="shared" ca="1" si="10"/>
        <v>-</v>
      </c>
      <c r="AN17" s="101" t="str">
        <f t="shared" ca="1" si="10"/>
        <v>-</v>
      </c>
      <c r="AO17" s="101" t="str">
        <f t="shared" ca="1" si="10"/>
        <v>-</v>
      </c>
      <c r="AP17" s="101" t="str">
        <f t="shared" ca="1" si="10"/>
        <v>-</v>
      </c>
      <c r="AQ17" s="101" t="str">
        <f t="shared" ca="1" si="10"/>
        <v>-</v>
      </c>
      <c r="AR17" s="101" t="str">
        <f t="shared" ca="1" si="10"/>
        <v>-</v>
      </c>
      <c r="AS17" s="101" t="str">
        <f t="shared" ca="1" si="10"/>
        <v>-</v>
      </c>
      <c r="AT17" s="101" t="str">
        <f t="shared" ca="1" si="10"/>
        <v>-</v>
      </c>
      <c r="AU17" s="101" t="str">
        <f t="shared" ca="1" si="10"/>
        <v>-</v>
      </c>
      <c r="AV17" s="93"/>
      <c r="AW17" s="93"/>
      <c r="AX17" s="101" t="str">
        <f t="shared" ca="1" si="20"/>
        <v>-</v>
      </c>
      <c r="AY17" s="101" t="str">
        <f t="shared" ca="1" si="11"/>
        <v>-</v>
      </c>
      <c r="AZ17" s="101" t="str">
        <f t="shared" ca="1" si="11"/>
        <v>-</v>
      </c>
      <c r="BA17" s="101" t="str">
        <f t="shared" ca="1" si="11"/>
        <v>-</v>
      </c>
      <c r="BB17" s="101" t="str">
        <f t="shared" ca="1" si="11"/>
        <v>-</v>
      </c>
      <c r="BC17" s="101" t="str">
        <f t="shared" ca="1" si="11"/>
        <v>-</v>
      </c>
      <c r="BD17" s="101" t="str">
        <f t="shared" ca="1" si="11"/>
        <v>-</v>
      </c>
      <c r="BE17" s="101" t="str">
        <f t="shared" ca="1" si="11"/>
        <v>-</v>
      </c>
      <c r="BF17" s="101" t="str">
        <f t="shared" ca="1" si="11"/>
        <v>-</v>
      </c>
      <c r="BG17" s="101" t="str">
        <f t="shared" ca="1" si="11"/>
        <v>-</v>
      </c>
      <c r="BH17" s="101" t="str">
        <f t="shared" ca="1" si="11"/>
        <v>-</v>
      </c>
      <c r="BI17" s="101" t="str">
        <f t="shared" ca="1" si="11"/>
        <v>-</v>
      </c>
      <c r="BJ17" s="93"/>
      <c r="BK17" s="93"/>
      <c r="BL17" s="101" t="str">
        <f t="shared" ca="1" si="21"/>
        <v>-</v>
      </c>
      <c r="BM17" s="101" t="str">
        <f t="shared" ca="1" si="12"/>
        <v>-</v>
      </c>
      <c r="BN17" s="101" t="str">
        <f t="shared" ca="1" si="12"/>
        <v>-</v>
      </c>
      <c r="BO17" s="101" t="str">
        <f t="shared" ca="1" si="12"/>
        <v>-</v>
      </c>
      <c r="BP17" s="101" t="str">
        <f t="shared" ca="1" si="12"/>
        <v>-</v>
      </c>
      <c r="BQ17" s="101" t="str">
        <f t="shared" ca="1" si="12"/>
        <v>-</v>
      </c>
      <c r="BR17" s="101" t="str">
        <f t="shared" ca="1" si="12"/>
        <v>-</v>
      </c>
      <c r="BS17" s="101" t="str">
        <f t="shared" ca="1" si="12"/>
        <v>-</v>
      </c>
      <c r="BT17" s="101" t="str">
        <f t="shared" ca="1" si="12"/>
        <v>-</v>
      </c>
      <c r="BU17" s="101" t="str">
        <f t="shared" ca="1" si="12"/>
        <v>-</v>
      </c>
      <c r="BV17" s="101" t="str">
        <f t="shared" ca="1" si="12"/>
        <v>-</v>
      </c>
      <c r="BW17" s="101" t="str">
        <f t="shared" ca="1" si="12"/>
        <v>-</v>
      </c>
      <c r="BZ17" s="152">
        <f t="shared" si="28"/>
        <v>12</v>
      </c>
      <c r="CA17" s="162">
        <f t="shared" ca="1" si="29"/>
        <v>0</v>
      </c>
      <c r="CB17" s="163"/>
      <c r="CC17" s="161">
        <f t="shared" ca="1" si="30"/>
        <v>0</v>
      </c>
      <c r="CD17" s="162">
        <f t="shared" ca="1" si="31"/>
        <v>0</v>
      </c>
      <c r="CE17" s="163"/>
      <c r="CF17" s="161">
        <f t="shared" ca="1" si="32"/>
        <v>0</v>
      </c>
      <c r="CG17" s="162">
        <f t="shared" ca="1" si="33"/>
        <v>0</v>
      </c>
      <c r="CH17" s="163"/>
      <c r="CI17" s="161">
        <f t="shared" ca="1" si="34"/>
        <v>0</v>
      </c>
      <c r="CJ17" s="162">
        <f t="shared" ca="1" si="35"/>
        <v>0</v>
      </c>
      <c r="CK17" s="163"/>
      <c r="CL17" s="161">
        <f t="shared" ca="1" si="36"/>
        <v>0</v>
      </c>
    </row>
    <row r="18" spans="2:102" ht="30" customHeight="1" x14ac:dyDescent="0.2">
      <c r="B18" s="21">
        <v>13</v>
      </c>
      <c r="C18" s="98"/>
      <c r="D18" s="97">
        <v>1</v>
      </c>
      <c r="E18" s="99"/>
      <c r="F18" s="20"/>
      <c r="G18" s="100"/>
      <c r="H18" s="16"/>
      <c r="I18" s="99"/>
      <c r="J18" s="138"/>
      <c r="K18" s="17">
        <v>1</v>
      </c>
      <c r="L18" s="67">
        <v>4</v>
      </c>
      <c r="M18" s="196" t="str">
        <f t="shared" ca="1" si="26"/>
        <v>-</v>
      </c>
      <c r="N18" s="194" t="str">
        <f t="shared" si="27"/>
        <v>-</v>
      </c>
      <c r="V18" s="101" t="str">
        <f t="shared" ca="1" si="18"/>
        <v>-</v>
      </c>
      <c r="W18" s="101" t="str">
        <f t="shared" ca="1" si="9"/>
        <v>-</v>
      </c>
      <c r="X18" s="101" t="str">
        <f t="shared" ca="1" si="9"/>
        <v>-</v>
      </c>
      <c r="Y18" s="101" t="str">
        <f t="shared" ca="1" si="9"/>
        <v>-</v>
      </c>
      <c r="Z18" s="101" t="str">
        <f t="shared" ca="1" si="9"/>
        <v>-</v>
      </c>
      <c r="AA18" s="101" t="str">
        <f t="shared" ca="1" si="9"/>
        <v>-</v>
      </c>
      <c r="AB18" s="101" t="str">
        <f t="shared" ca="1" si="9"/>
        <v>-</v>
      </c>
      <c r="AC18" s="101" t="str">
        <f t="shared" ca="1" si="9"/>
        <v>-</v>
      </c>
      <c r="AD18" s="101" t="str">
        <f t="shared" ca="1" si="9"/>
        <v>-</v>
      </c>
      <c r="AE18" s="101" t="str">
        <f t="shared" ca="1" si="9"/>
        <v>-</v>
      </c>
      <c r="AF18" s="101" t="str">
        <f t="shared" ca="1" si="9"/>
        <v>-</v>
      </c>
      <c r="AG18" s="101" t="str">
        <f t="shared" ca="1" si="9"/>
        <v>-</v>
      </c>
      <c r="AH18" s="93"/>
      <c r="AJ18" s="101" t="str">
        <f t="shared" ca="1" si="19"/>
        <v>-</v>
      </c>
      <c r="AK18" s="101" t="str">
        <f t="shared" ca="1" si="10"/>
        <v>-</v>
      </c>
      <c r="AL18" s="101" t="str">
        <f t="shared" ca="1" si="10"/>
        <v>-</v>
      </c>
      <c r="AM18" s="101" t="str">
        <f t="shared" ca="1" si="10"/>
        <v>-</v>
      </c>
      <c r="AN18" s="101" t="str">
        <f t="shared" ca="1" si="10"/>
        <v>-</v>
      </c>
      <c r="AO18" s="101" t="str">
        <f t="shared" ca="1" si="10"/>
        <v>-</v>
      </c>
      <c r="AP18" s="101" t="str">
        <f t="shared" ca="1" si="10"/>
        <v>-</v>
      </c>
      <c r="AQ18" s="101" t="str">
        <f t="shared" ca="1" si="10"/>
        <v>-</v>
      </c>
      <c r="AR18" s="101" t="str">
        <f t="shared" ca="1" si="10"/>
        <v>-</v>
      </c>
      <c r="AS18" s="101" t="str">
        <f t="shared" ca="1" si="10"/>
        <v>-</v>
      </c>
      <c r="AT18" s="101" t="str">
        <f t="shared" ca="1" si="10"/>
        <v>-</v>
      </c>
      <c r="AU18" s="101" t="str">
        <f t="shared" ca="1" si="10"/>
        <v>-</v>
      </c>
      <c r="AV18" s="93"/>
      <c r="AW18" s="93"/>
      <c r="AX18" s="101" t="str">
        <f t="shared" ca="1" si="20"/>
        <v>-</v>
      </c>
      <c r="AY18" s="101" t="str">
        <f t="shared" ca="1" si="11"/>
        <v>-</v>
      </c>
      <c r="AZ18" s="101" t="str">
        <f t="shared" ca="1" si="11"/>
        <v>-</v>
      </c>
      <c r="BA18" s="101" t="str">
        <f t="shared" ca="1" si="11"/>
        <v>-</v>
      </c>
      <c r="BB18" s="101" t="str">
        <f t="shared" ca="1" si="11"/>
        <v>-</v>
      </c>
      <c r="BC18" s="101" t="str">
        <f t="shared" ca="1" si="11"/>
        <v>-</v>
      </c>
      <c r="BD18" s="101" t="str">
        <f t="shared" ca="1" si="11"/>
        <v>-</v>
      </c>
      <c r="BE18" s="101" t="str">
        <f t="shared" ca="1" si="11"/>
        <v>-</v>
      </c>
      <c r="BF18" s="101" t="str">
        <f t="shared" ca="1" si="11"/>
        <v>-</v>
      </c>
      <c r="BG18" s="101" t="str">
        <f t="shared" ca="1" si="11"/>
        <v>-</v>
      </c>
      <c r="BH18" s="101" t="str">
        <f t="shared" ca="1" si="11"/>
        <v>-</v>
      </c>
      <c r="BI18" s="101" t="str">
        <f t="shared" ca="1" si="11"/>
        <v>-</v>
      </c>
      <c r="BJ18" s="93"/>
      <c r="BK18" s="93"/>
      <c r="BL18" s="101" t="str">
        <f t="shared" ca="1" si="21"/>
        <v>-</v>
      </c>
      <c r="BM18" s="101" t="str">
        <f t="shared" ca="1" si="12"/>
        <v>-</v>
      </c>
      <c r="BN18" s="101" t="str">
        <f t="shared" ca="1" si="12"/>
        <v>-</v>
      </c>
      <c r="BO18" s="101" t="str">
        <f t="shared" ca="1" si="12"/>
        <v>-</v>
      </c>
      <c r="BP18" s="101" t="str">
        <f t="shared" ca="1" si="12"/>
        <v>-</v>
      </c>
      <c r="BQ18" s="101" t="str">
        <f t="shared" ca="1" si="12"/>
        <v>-</v>
      </c>
      <c r="BR18" s="101" t="str">
        <f t="shared" ca="1" si="12"/>
        <v>-</v>
      </c>
      <c r="BS18" s="101" t="str">
        <f t="shared" ca="1" si="12"/>
        <v>-</v>
      </c>
      <c r="BT18" s="101" t="str">
        <f t="shared" ca="1" si="12"/>
        <v>-</v>
      </c>
      <c r="BU18" s="101" t="str">
        <f t="shared" ca="1" si="12"/>
        <v>-</v>
      </c>
      <c r="BV18" s="101" t="str">
        <f t="shared" ca="1" si="12"/>
        <v>-</v>
      </c>
      <c r="BW18" s="101" t="str">
        <f t="shared" ca="1" si="12"/>
        <v>-</v>
      </c>
      <c r="BZ18" s="152">
        <f t="shared" si="28"/>
        <v>13</v>
      </c>
      <c r="CA18" s="162">
        <f t="shared" ca="1" si="29"/>
        <v>0</v>
      </c>
      <c r="CB18" s="163"/>
      <c r="CC18" s="161">
        <f t="shared" ca="1" si="30"/>
        <v>0</v>
      </c>
      <c r="CD18" s="162">
        <f t="shared" ca="1" si="31"/>
        <v>0</v>
      </c>
      <c r="CE18" s="163"/>
      <c r="CF18" s="161">
        <f t="shared" ca="1" si="32"/>
        <v>0</v>
      </c>
      <c r="CG18" s="162">
        <f t="shared" ca="1" si="33"/>
        <v>0</v>
      </c>
      <c r="CH18" s="163"/>
      <c r="CI18" s="161">
        <f t="shared" ca="1" si="34"/>
        <v>0</v>
      </c>
      <c r="CJ18" s="162">
        <f t="shared" ca="1" si="35"/>
        <v>0</v>
      </c>
      <c r="CK18" s="163"/>
      <c r="CL18" s="161">
        <f t="shared" ca="1" si="36"/>
        <v>0</v>
      </c>
    </row>
    <row r="19" spans="2:102" ht="30" customHeight="1" x14ac:dyDescent="0.2">
      <c r="B19" s="21">
        <v>14</v>
      </c>
      <c r="C19" s="98"/>
      <c r="D19" s="97">
        <v>1</v>
      </c>
      <c r="E19" s="99"/>
      <c r="F19" s="20"/>
      <c r="G19" s="100"/>
      <c r="H19" s="16"/>
      <c r="I19" s="99"/>
      <c r="J19" s="138"/>
      <c r="K19" s="17">
        <v>1</v>
      </c>
      <c r="L19" s="67">
        <v>4</v>
      </c>
      <c r="M19" s="196" t="str">
        <f t="shared" ca="1" si="26"/>
        <v>-</v>
      </c>
      <c r="N19" s="194" t="str">
        <f t="shared" si="27"/>
        <v>-</v>
      </c>
      <c r="V19" s="101" t="str">
        <f t="shared" ca="1" si="18"/>
        <v>-</v>
      </c>
      <c r="W19" s="101" t="str">
        <f t="shared" ca="1" si="9"/>
        <v>-</v>
      </c>
      <c r="X19" s="101" t="str">
        <f t="shared" ca="1" si="9"/>
        <v>-</v>
      </c>
      <c r="Y19" s="101" t="str">
        <f t="shared" ca="1" si="9"/>
        <v>-</v>
      </c>
      <c r="Z19" s="101" t="str">
        <f t="shared" ca="1" si="9"/>
        <v>-</v>
      </c>
      <c r="AA19" s="101" t="str">
        <f t="shared" ca="1" si="9"/>
        <v>-</v>
      </c>
      <c r="AB19" s="101" t="str">
        <f t="shared" ca="1" si="9"/>
        <v>-</v>
      </c>
      <c r="AC19" s="101" t="str">
        <f t="shared" ca="1" si="9"/>
        <v>-</v>
      </c>
      <c r="AD19" s="101" t="str">
        <f t="shared" ca="1" si="9"/>
        <v>-</v>
      </c>
      <c r="AE19" s="101" t="str">
        <f t="shared" ca="1" si="9"/>
        <v>-</v>
      </c>
      <c r="AF19" s="101" t="str">
        <f t="shared" ca="1" si="9"/>
        <v>-</v>
      </c>
      <c r="AG19" s="101" t="str">
        <f t="shared" ca="1" si="9"/>
        <v>-</v>
      </c>
      <c r="AH19" s="93"/>
      <c r="AJ19" s="101" t="str">
        <f t="shared" ca="1" si="19"/>
        <v>-</v>
      </c>
      <c r="AK19" s="101" t="str">
        <f t="shared" ca="1" si="10"/>
        <v>-</v>
      </c>
      <c r="AL19" s="101" t="str">
        <f t="shared" ca="1" si="10"/>
        <v>-</v>
      </c>
      <c r="AM19" s="101" t="str">
        <f t="shared" ca="1" si="10"/>
        <v>-</v>
      </c>
      <c r="AN19" s="101" t="str">
        <f t="shared" ca="1" si="10"/>
        <v>-</v>
      </c>
      <c r="AO19" s="101" t="str">
        <f t="shared" ca="1" si="10"/>
        <v>-</v>
      </c>
      <c r="AP19" s="101" t="str">
        <f t="shared" ca="1" si="10"/>
        <v>-</v>
      </c>
      <c r="AQ19" s="101" t="str">
        <f t="shared" ca="1" si="10"/>
        <v>-</v>
      </c>
      <c r="AR19" s="101" t="str">
        <f t="shared" ca="1" si="10"/>
        <v>-</v>
      </c>
      <c r="AS19" s="101" t="str">
        <f t="shared" ca="1" si="10"/>
        <v>-</v>
      </c>
      <c r="AT19" s="101" t="str">
        <f t="shared" ca="1" si="10"/>
        <v>-</v>
      </c>
      <c r="AU19" s="101" t="str">
        <f t="shared" ca="1" si="10"/>
        <v>-</v>
      </c>
      <c r="AV19" s="93"/>
      <c r="AW19" s="93"/>
      <c r="AX19" s="101" t="str">
        <f t="shared" ca="1" si="20"/>
        <v>-</v>
      </c>
      <c r="AY19" s="101" t="str">
        <f t="shared" ca="1" si="11"/>
        <v>-</v>
      </c>
      <c r="AZ19" s="101" t="str">
        <f t="shared" ca="1" si="11"/>
        <v>-</v>
      </c>
      <c r="BA19" s="101" t="str">
        <f t="shared" ca="1" si="11"/>
        <v>-</v>
      </c>
      <c r="BB19" s="101" t="str">
        <f t="shared" ca="1" si="11"/>
        <v>-</v>
      </c>
      <c r="BC19" s="101" t="str">
        <f t="shared" ca="1" si="11"/>
        <v>-</v>
      </c>
      <c r="BD19" s="101" t="str">
        <f t="shared" ca="1" si="11"/>
        <v>-</v>
      </c>
      <c r="BE19" s="101" t="str">
        <f t="shared" ca="1" si="11"/>
        <v>-</v>
      </c>
      <c r="BF19" s="101" t="str">
        <f t="shared" ca="1" si="11"/>
        <v>-</v>
      </c>
      <c r="BG19" s="101" t="str">
        <f t="shared" ca="1" si="11"/>
        <v>-</v>
      </c>
      <c r="BH19" s="101" t="str">
        <f t="shared" ca="1" si="11"/>
        <v>-</v>
      </c>
      <c r="BI19" s="101" t="str">
        <f t="shared" ca="1" si="11"/>
        <v>-</v>
      </c>
      <c r="BJ19" s="93"/>
      <c r="BK19" s="93"/>
      <c r="BL19" s="101" t="str">
        <f t="shared" ca="1" si="21"/>
        <v>-</v>
      </c>
      <c r="BM19" s="101" t="str">
        <f t="shared" ca="1" si="12"/>
        <v>-</v>
      </c>
      <c r="BN19" s="101" t="str">
        <f t="shared" ca="1" si="12"/>
        <v>-</v>
      </c>
      <c r="BO19" s="101" t="str">
        <f t="shared" ca="1" si="12"/>
        <v>-</v>
      </c>
      <c r="BP19" s="101" t="str">
        <f t="shared" ca="1" si="12"/>
        <v>-</v>
      </c>
      <c r="BQ19" s="101" t="str">
        <f t="shared" ca="1" si="12"/>
        <v>-</v>
      </c>
      <c r="BR19" s="101" t="str">
        <f t="shared" ca="1" si="12"/>
        <v>-</v>
      </c>
      <c r="BS19" s="101" t="str">
        <f t="shared" ca="1" si="12"/>
        <v>-</v>
      </c>
      <c r="BT19" s="101" t="str">
        <f t="shared" ca="1" si="12"/>
        <v>-</v>
      </c>
      <c r="BU19" s="101" t="str">
        <f t="shared" ca="1" si="12"/>
        <v>-</v>
      </c>
      <c r="BV19" s="101" t="str">
        <f t="shared" ca="1" si="12"/>
        <v>-</v>
      </c>
      <c r="BW19" s="101" t="str">
        <f t="shared" ca="1" si="12"/>
        <v>-</v>
      </c>
      <c r="BZ19" s="152">
        <f t="shared" si="28"/>
        <v>14</v>
      </c>
      <c r="CA19" s="162">
        <f t="shared" ca="1" si="29"/>
        <v>0</v>
      </c>
      <c r="CB19" s="163"/>
      <c r="CC19" s="161">
        <f t="shared" ca="1" si="30"/>
        <v>0</v>
      </c>
      <c r="CD19" s="162">
        <f t="shared" ca="1" si="31"/>
        <v>0</v>
      </c>
      <c r="CE19" s="163"/>
      <c r="CF19" s="161">
        <f t="shared" ca="1" si="32"/>
        <v>0</v>
      </c>
      <c r="CG19" s="162">
        <f t="shared" ca="1" si="33"/>
        <v>0</v>
      </c>
      <c r="CH19" s="163"/>
      <c r="CI19" s="161">
        <f t="shared" ca="1" si="34"/>
        <v>0</v>
      </c>
      <c r="CJ19" s="162">
        <f t="shared" ca="1" si="35"/>
        <v>0</v>
      </c>
      <c r="CK19" s="163"/>
      <c r="CL19" s="161">
        <f t="shared" ca="1" si="36"/>
        <v>0</v>
      </c>
    </row>
    <row r="20" spans="2:102" ht="30" customHeight="1" x14ac:dyDescent="0.2">
      <c r="B20" s="21">
        <v>15</v>
      </c>
      <c r="C20" s="98"/>
      <c r="D20" s="97">
        <v>1</v>
      </c>
      <c r="E20" s="99"/>
      <c r="F20" s="20"/>
      <c r="G20" s="100"/>
      <c r="H20" s="16"/>
      <c r="I20" s="99"/>
      <c r="J20" s="138"/>
      <c r="K20" s="17">
        <v>1</v>
      </c>
      <c r="L20" s="67">
        <v>4</v>
      </c>
      <c r="M20" s="196" t="str">
        <f t="shared" ca="1" si="26"/>
        <v>-</v>
      </c>
      <c r="N20" s="194" t="str">
        <f t="shared" si="27"/>
        <v>-</v>
      </c>
      <c r="V20" s="101" t="str">
        <f t="shared" ca="1" si="18"/>
        <v>-</v>
      </c>
      <c r="W20" s="101" t="str">
        <f t="shared" ca="1" si="9"/>
        <v>-</v>
      </c>
      <c r="X20" s="101" t="str">
        <f t="shared" ca="1" si="9"/>
        <v>-</v>
      </c>
      <c r="Y20" s="101" t="str">
        <f t="shared" ca="1" si="9"/>
        <v>-</v>
      </c>
      <c r="Z20" s="101" t="str">
        <f t="shared" ca="1" si="9"/>
        <v>-</v>
      </c>
      <c r="AA20" s="101" t="str">
        <f t="shared" ca="1" si="9"/>
        <v>-</v>
      </c>
      <c r="AB20" s="101" t="str">
        <f t="shared" ca="1" si="9"/>
        <v>-</v>
      </c>
      <c r="AC20" s="101" t="str">
        <f t="shared" ca="1" si="9"/>
        <v>-</v>
      </c>
      <c r="AD20" s="101" t="str">
        <f t="shared" ca="1" si="9"/>
        <v>-</v>
      </c>
      <c r="AE20" s="101" t="str">
        <f t="shared" ca="1" si="9"/>
        <v>-</v>
      </c>
      <c r="AF20" s="101" t="str">
        <f t="shared" ca="1" si="9"/>
        <v>-</v>
      </c>
      <c r="AG20" s="101" t="str">
        <f t="shared" ca="1" si="9"/>
        <v>-</v>
      </c>
      <c r="AH20" s="93"/>
      <c r="AJ20" s="101" t="str">
        <f t="shared" ca="1" si="19"/>
        <v>-</v>
      </c>
      <c r="AK20" s="101" t="str">
        <f t="shared" ca="1" si="10"/>
        <v>-</v>
      </c>
      <c r="AL20" s="101" t="str">
        <f t="shared" ca="1" si="10"/>
        <v>-</v>
      </c>
      <c r="AM20" s="101" t="str">
        <f t="shared" ca="1" si="10"/>
        <v>-</v>
      </c>
      <c r="AN20" s="101" t="str">
        <f t="shared" ca="1" si="10"/>
        <v>-</v>
      </c>
      <c r="AO20" s="101" t="str">
        <f t="shared" ca="1" si="10"/>
        <v>-</v>
      </c>
      <c r="AP20" s="101" t="str">
        <f t="shared" ca="1" si="10"/>
        <v>-</v>
      </c>
      <c r="AQ20" s="101" t="str">
        <f t="shared" ca="1" si="10"/>
        <v>-</v>
      </c>
      <c r="AR20" s="101" t="str">
        <f t="shared" ca="1" si="10"/>
        <v>-</v>
      </c>
      <c r="AS20" s="101" t="str">
        <f t="shared" ca="1" si="10"/>
        <v>-</v>
      </c>
      <c r="AT20" s="101" t="str">
        <f t="shared" ca="1" si="10"/>
        <v>-</v>
      </c>
      <c r="AU20" s="101" t="str">
        <f t="shared" ca="1" si="10"/>
        <v>-</v>
      </c>
      <c r="AV20" s="93"/>
      <c r="AW20" s="93"/>
      <c r="AX20" s="101" t="str">
        <f t="shared" ca="1" si="20"/>
        <v>-</v>
      </c>
      <c r="AY20" s="101" t="str">
        <f t="shared" ca="1" si="11"/>
        <v>-</v>
      </c>
      <c r="AZ20" s="101" t="str">
        <f t="shared" ca="1" si="11"/>
        <v>-</v>
      </c>
      <c r="BA20" s="101" t="str">
        <f t="shared" ca="1" si="11"/>
        <v>-</v>
      </c>
      <c r="BB20" s="101" t="str">
        <f t="shared" ca="1" si="11"/>
        <v>-</v>
      </c>
      <c r="BC20" s="101" t="str">
        <f t="shared" ca="1" si="11"/>
        <v>-</v>
      </c>
      <c r="BD20" s="101" t="str">
        <f t="shared" ca="1" si="11"/>
        <v>-</v>
      </c>
      <c r="BE20" s="101" t="str">
        <f t="shared" ca="1" si="11"/>
        <v>-</v>
      </c>
      <c r="BF20" s="101" t="str">
        <f t="shared" ca="1" si="11"/>
        <v>-</v>
      </c>
      <c r="BG20" s="101" t="str">
        <f t="shared" ca="1" si="11"/>
        <v>-</v>
      </c>
      <c r="BH20" s="101" t="str">
        <f t="shared" ca="1" si="11"/>
        <v>-</v>
      </c>
      <c r="BI20" s="101" t="str">
        <f t="shared" ca="1" si="11"/>
        <v>-</v>
      </c>
      <c r="BJ20" s="93"/>
      <c r="BK20" s="93"/>
      <c r="BL20" s="101" t="str">
        <f t="shared" ca="1" si="21"/>
        <v>-</v>
      </c>
      <c r="BM20" s="101" t="str">
        <f t="shared" ca="1" si="12"/>
        <v>-</v>
      </c>
      <c r="BN20" s="101" t="str">
        <f t="shared" ca="1" si="12"/>
        <v>-</v>
      </c>
      <c r="BO20" s="101" t="str">
        <f t="shared" ca="1" si="12"/>
        <v>-</v>
      </c>
      <c r="BP20" s="101" t="str">
        <f t="shared" ca="1" si="12"/>
        <v>-</v>
      </c>
      <c r="BQ20" s="101" t="str">
        <f t="shared" ca="1" si="12"/>
        <v>-</v>
      </c>
      <c r="BR20" s="101" t="str">
        <f t="shared" ca="1" si="12"/>
        <v>-</v>
      </c>
      <c r="BS20" s="101" t="str">
        <f t="shared" ca="1" si="12"/>
        <v>-</v>
      </c>
      <c r="BT20" s="101" t="str">
        <f t="shared" ca="1" si="12"/>
        <v>-</v>
      </c>
      <c r="BU20" s="101" t="str">
        <f t="shared" ca="1" si="12"/>
        <v>-</v>
      </c>
      <c r="BV20" s="101" t="str">
        <f t="shared" ca="1" si="12"/>
        <v>-</v>
      </c>
      <c r="BW20" s="101" t="str">
        <f t="shared" ca="1" si="12"/>
        <v>-</v>
      </c>
      <c r="BZ20" s="152">
        <f t="shared" si="28"/>
        <v>15</v>
      </c>
      <c r="CA20" s="162">
        <f t="shared" ca="1" si="29"/>
        <v>0</v>
      </c>
      <c r="CB20" s="163"/>
      <c r="CC20" s="161">
        <f t="shared" ca="1" si="30"/>
        <v>0</v>
      </c>
      <c r="CD20" s="162">
        <f t="shared" ca="1" si="31"/>
        <v>0</v>
      </c>
      <c r="CE20" s="163"/>
      <c r="CF20" s="161">
        <f t="shared" ca="1" si="32"/>
        <v>0</v>
      </c>
      <c r="CG20" s="162">
        <f t="shared" ca="1" si="33"/>
        <v>0</v>
      </c>
      <c r="CH20" s="163"/>
      <c r="CI20" s="161">
        <f t="shared" ca="1" si="34"/>
        <v>0</v>
      </c>
      <c r="CJ20" s="162">
        <f t="shared" ca="1" si="35"/>
        <v>0</v>
      </c>
      <c r="CK20" s="163"/>
      <c r="CL20" s="161">
        <f t="shared" ca="1" si="36"/>
        <v>0</v>
      </c>
    </row>
    <row r="21" spans="2:102" ht="30" customHeight="1" x14ac:dyDescent="0.2">
      <c r="B21" s="21">
        <v>16</v>
      </c>
      <c r="C21" s="98"/>
      <c r="D21" s="97">
        <v>1</v>
      </c>
      <c r="E21" s="99"/>
      <c r="F21" s="20"/>
      <c r="G21" s="100"/>
      <c r="H21" s="16"/>
      <c r="I21" s="99"/>
      <c r="J21" s="138"/>
      <c r="K21" s="17">
        <v>1</v>
      </c>
      <c r="L21" s="67">
        <v>4</v>
      </c>
      <c r="M21" s="196" t="str">
        <f t="shared" ca="1" si="26"/>
        <v>-</v>
      </c>
      <c r="N21" s="194" t="str">
        <f t="shared" si="27"/>
        <v>-</v>
      </c>
      <c r="V21" s="101" t="str">
        <f t="shared" ca="1" si="18"/>
        <v>-</v>
      </c>
      <c r="W21" s="101" t="str">
        <f t="shared" ca="1" si="9"/>
        <v>-</v>
      </c>
      <c r="X21" s="101" t="str">
        <f t="shared" ca="1" si="9"/>
        <v>-</v>
      </c>
      <c r="Y21" s="101" t="str">
        <f t="shared" ref="W21:AG30" ca="1" si="37">IFERROR(INDEX(INDIRECT("'Darlehen "&amp;$B21&amp;"'!$h$261:$h$272"),MATCH(Y$4,INDIRECT("'Darlehen "&amp;$B21&amp;"'!$D$261:$D$272"),0),1),"-")</f>
        <v>-</v>
      </c>
      <c r="Z21" s="101" t="str">
        <f t="shared" ca="1" si="37"/>
        <v>-</v>
      </c>
      <c r="AA21" s="101" t="str">
        <f t="shared" ca="1" si="37"/>
        <v>-</v>
      </c>
      <c r="AB21" s="101" t="str">
        <f t="shared" ca="1" si="37"/>
        <v>-</v>
      </c>
      <c r="AC21" s="101" t="str">
        <f t="shared" ca="1" si="37"/>
        <v>-</v>
      </c>
      <c r="AD21" s="101" t="str">
        <f t="shared" ca="1" si="37"/>
        <v>-</v>
      </c>
      <c r="AE21" s="101" t="str">
        <f t="shared" ca="1" si="37"/>
        <v>-</v>
      </c>
      <c r="AF21" s="101" t="str">
        <f t="shared" ca="1" si="37"/>
        <v>-</v>
      </c>
      <c r="AG21" s="101" t="str">
        <f t="shared" ca="1" si="9"/>
        <v>-</v>
      </c>
      <c r="AH21" s="93"/>
      <c r="AJ21" s="101" t="str">
        <f t="shared" ca="1" si="19"/>
        <v>-</v>
      </c>
      <c r="AK21" s="101" t="str">
        <f t="shared" ca="1" si="10"/>
        <v>-</v>
      </c>
      <c r="AL21" s="101" t="str">
        <f t="shared" ca="1" si="10"/>
        <v>-</v>
      </c>
      <c r="AM21" s="101" t="str">
        <f t="shared" ref="AK21:AU30" ca="1" si="38">INDEX(INDIRECT("'Darlehen "&amp;$B21&amp;"'!$e$261:$e$272"),MATCH(AM$4,INDIRECT("'Darlehen "&amp;$B21&amp;"'!$D$261:$D$272"),0),1)</f>
        <v>-</v>
      </c>
      <c r="AN21" s="101" t="str">
        <f t="shared" ca="1" si="38"/>
        <v>-</v>
      </c>
      <c r="AO21" s="101" t="str">
        <f t="shared" ca="1" si="38"/>
        <v>-</v>
      </c>
      <c r="AP21" s="101" t="str">
        <f t="shared" ca="1" si="38"/>
        <v>-</v>
      </c>
      <c r="AQ21" s="101" t="str">
        <f t="shared" ca="1" si="38"/>
        <v>-</v>
      </c>
      <c r="AR21" s="101" t="str">
        <f t="shared" ca="1" si="38"/>
        <v>-</v>
      </c>
      <c r="AS21" s="101" t="str">
        <f t="shared" ca="1" si="38"/>
        <v>-</v>
      </c>
      <c r="AT21" s="101" t="str">
        <f t="shared" ca="1" si="38"/>
        <v>-</v>
      </c>
      <c r="AU21" s="101" t="str">
        <f t="shared" ca="1" si="38"/>
        <v>-</v>
      </c>
      <c r="AV21" s="93"/>
      <c r="AW21" s="93"/>
      <c r="AX21" s="101" t="str">
        <f t="shared" ca="1" si="20"/>
        <v>-</v>
      </c>
      <c r="AY21" s="101" t="str">
        <f t="shared" ca="1" si="11"/>
        <v>-</v>
      </c>
      <c r="AZ21" s="101" t="str">
        <f t="shared" ca="1" si="11"/>
        <v>-</v>
      </c>
      <c r="BA21" s="101" t="str">
        <f t="shared" ref="AY21:BI30" ca="1" si="39">IFERROR(INDEX(INDIRECT("'Darlehen "&amp;$B21&amp;"'!$f$261:$f$272"),MATCH(BA$4,INDIRECT("'Darlehen "&amp;$B21&amp;"'!$D$261:$D$272"),0),1),"-")</f>
        <v>-</v>
      </c>
      <c r="BB21" s="101" t="str">
        <f t="shared" ca="1" si="39"/>
        <v>-</v>
      </c>
      <c r="BC21" s="101" t="str">
        <f t="shared" ca="1" si="39"/>
        <v>-</v>
      </c>
      <c r="BD21" s="101" t="str">
        <f t="shared" ca="1" si="39"/>
        <v>-</v>
      </c>
      <c r="BE21" s="101" t="str">
        <f t="shared" ca="1" si="39"/>
        <v>-</v>
      </c>
      <c r="BF21" s="101" t="str">
        <f t="shared" ca="1" si="39"/>
        <v>-</v>
      </c>
      <c r="BG21" s="101" t="str">
        <f t="shared" ca="1" si="39"/>
        <v>-</v>
      </c>
      <c r="BH21" s="101" t="str">
        <f t="shared" ca="1" si="39"/>
        <v>-</v>
      </c>
      <c r="BI21" s="101" t="str">
        <f t="shared" ca="1" si="39"/>
        <v>-</v>
      </c>
      <c r="BJ21" s="93"/>
      <c r="BK21" s="93"/>
      <c r="BL21" s="101" t="str">
        <f t="shared" ca="1" si="21"/>
        <v>-</v>
      </c>
      <c r="BM21" s="101" t="str">
        <f t="shared" ca="1" si="12"/>
        <v>-</v>
      </c>
      <c r="BN21" s="101" t="str">
        <f t="shared" ca="1" si="12"/>
        <v>-</v>
      </c>
      <c r="BO21" s="101" t="str">
        <f t="shared" ref="BM21:BW30" ca="1" si="40">IFERROR(INDEX(INDIRECT("'Darlehen "&amp;$B21&amp;"'!$i$261:$i$272"),MATCH(BO$4,INDIRECT("'Darlehen "&amp;$B21&amp;"'!$D$261:$D$272"),0),1),"-")</f>
        <v>-</v>
      </c>
      <c r="BP21" s="101" t="str">
        <f t="shared" ca="1" si="40"/>
        <v>-</v>
      </c>
      <c r="BQ21" s="101" t="str">
        <f t="shared" ca="1" si="40"/>
        <v>-</v>
      </c>
      <c r="BR21" s="101" t="str">
        <f t="shared" ca="1" si="40"/>
        <v>-</v>
      </c>
      <c r="BS21" s="101" t="str">
        <f t="shared" ca="1" si="40"/>
        <v>-</v>
      </c>
      <c r="BT21" s="101" t="str">
        <f t="shared" ca="1" si="40"/>
        <v>-</v>
      </c>
      <c r="BU21" s="101" t="str">
        <f t="shared" ca="1" si="40"/>
        <v>-</v>
      </c>
      <c r="BV21" s="101" t="str">
        <f t="shared" ca="1" si="40"/>
        <v>-</v>
      </c>
      <c r="BW21" s="101" t="str">
        <f t="shared" ca="1" si="40"/>
        <v>-</v>
      </c>
      <c r="BZ21" s="152">
        <f t="shared" si="28"/>
        <v>16</v>
      </c>
      <c r="CA21" s="162">
        <f t="shared" ca="1" si="29"/>
        <v>0</v>
      </c>
      <c r="CB21" s="163"/>
      <c r="CC21" s="161">
        <f t="shared" ca="1" si="30"/>
        <v>0</v>
      </c>
      <c r="CD21" s="162">
        <f t="shared" ca="1" si="31"/>
        <v>0</v>
      </c>
      <c r="CE21" s="163"/>
      <c r="CF21" s="161">
        <f t="shared" ca="1" si="32"/>
        <v>0</v>
      </c>
      <c r="CG21" s="162">
        <f t="shared" ca="1" si="33"/>
        <v>0</v>
      </c>
      <c r="CH21" s="163"/>
      <c r="CI21" s="161">
        <f t="shared" ca="1" si="34"/>
        <v>0</v>
      </c>
      <c r="CJ21" s="162">
        <f t="shared" ca="1" si="35"/>
        <v>0</v>
      </c>
      <c r="CK21" s="163"/>
      <c r="CL21" s="161">
        <f t="shared" ca="1" si="36"/>
        <v>0</v>
      </c>
    </row>
    <row r="22" spans="2:102" ht="30" customHeight="1" x14ac:dyDescent="0.2">
      <c r="B22" s="21">
        <v>17</v>
      </c>
      <c r="C22" s="98"/>
      <c r="D22" s="97">
        <v>1</v>
      </c>
      <c r="E22" s="99"/>
      <c r="F22" s="20"/>
      <c r="G22" s="100"/>
      <c r="H22" s="16"/>
      <c r="I22" s="99"/>
      <c r="J22" s="138"/>
      <c r="K22" s="17">
        <v>1</v>
      </c>
      <c r="L22" s="67">
        <v>4</v>
      </c>
      <c r="M22" s="196" t="str">
        <f t="shared" ca="1" si="26"/>
        <v>-</v>
      </c>
      <c r="N22" s="194" t="str">
        <f t="shared" si="27"/>
        <v>-</v>
      </c>
      <c r="V22" s="101" t="str">
        <f t="shared" ca="1" si="18"/>
        <v>-</v>
      </c>
      <c r="W22" s="101" t="str">
        <f t="shared" ca="1" si="37"/>
        <v>-</v>
      </c>
      <c r="X22" s="101" t="str">
        <f t="shared" ca="1" si="37"/>
        <v>-</v>
      </c>
      <c r="Y22" s="101" t="str">
        <f t="shared" ca="1" si="37"/>
        <v>-</v>
      </c>
      <c r="Z22" s="101" t="str">
        <f t="shared" ca="1" si="37"/>
        <v>-</v>
      </c>
      <c r="AA22" s="101" t="str">
        <f t="shared" ca="1" si="37"/>
        <v>-</v>
      </c>
      <c r="AB22" s="101" t="str">
        <f t="shared" ca="1" si="37"/>
        <v>-</v>
      </c>
      <c r="AC22" s="101" t="str">
        <f t="shared" ca="1" si="37"/>
        <v>-</v>
      </c>
      <c r="AD22" s="101" t="str">
        <f t="shared" ca="1" si="37"/>
        <v>-</v>
      </c>
      <c r="AE22" s="101" t="str">
        <f t="shared" ca="1" si="37"/>
        <v>-</v>
      </c>
      <c r="AF22" s="101" t="str">
        <f t="shared" ca="1" si="37"/>
        <v>-</v>
      </c>
      <c r="AG22" s="101" t="str">
        <f t="shared" ca="1" si="37"/>
        <v>-</v>
      </c>
      <c r="AH22" s="93"/>
      <c r="AJ22" s="101" t="str">
        <f t="shared" ca="1" si="19"/>
        <v>-</v>
      </c>
      <c r="AK22" s="101" t="str">
        <f t="shared" ca="1" si="38"/>
        <v>-</v>
      </c>
      <c r="AL22" s="101" t="str">
        <f t="shared" ca="1" si="38"/>
        <v>-</v>
      </c>
      <c r="AM22" s="101" t="str">
        <f t="shared" ca="1" si="38"/>
        <v>-</v>
      </c>
      <c r="AN22" s="101" t="str">
        <f t="shared" ca="1" si="38"/>
        <v>-</v>
      </c>
      <c r="AO22" s="101" t="str">
        <f t="shared" ca="1" si="38"/>
        <v>-</v>
      </c>
      <c r="AP22" s="101" t="str">
        <f t="shared" ca="1" si="38"/>
        <v>-</v>
      </c>
      <c r="AQ22" s="101" t="str">
        <f t="shared" ca="1" si="38"/>
        <v>-</v>
      </c>
      <c r="AR22" s="101" t="str">
        <f t="shared" ca="1" si="38"/>
        <v>-</v>
      </c>
      <c r="AS22" s="101" t="str">
        <f t="shared" ca="1" si="38"/>
        <v>-</v>
      </c>
      <c r="AT22" s="101" t="str">
        <f t="shared" ca="1" si="38"/>
        <v>-</v>
      </c>
      <c r="AU22" s="101" t="str">
        <f t="shared" ca="1" si="38"/>
        <v>-</v>
      </c>
      <c r="AV22" s="93"/>
      <c r="AW22" s="93"/>
      <c r="AX22" s="101" t="str">
        <f t="shared" ca="1" si="20"/>
        <v>-</v>
      </c>
      <c r="AY22" s="101" t="str">
        <f t="shared" ca="1" si="39"/>
        <v>-</v>
      </c>
      <c r="AZ22" s="101" t="str">
        <f t="shared" ca="1" si="39"/>
        <v>-</v>
      </c>
      <c r="BA22" s="101" t="str">
        <f t="shared" ca="1" si="39"/>
        <v>-</v>
      </c>
      <c r="BB22" s="101" t="str">
        <f t="shared" ca="1" si="39"/>
        <v>-</v>
      </c>
      <c r="BC22" s="101" t="str">
        <f t="shared" ca="1" si="39"/>
        <v>-</v>
      </c>
      <c r="BD22" s="101" t="str">
        <f t="shared" ca="1" si="39"/>
        <v>-</v>
      </c>
      <c r="BE22" s="101" t="str">
        <f t="shared" ca="1" si="39"/>
        <v>-</v>
      </c>
      <c r="BF22" s="101" t="str">
        <f t="shared" ca="1" si="39"/>
        <v>-</v>
      </c>
      <c r="BG22" s="101" t="str">
        <f t="shared" ca="1" si="39"/>
        <v>-</v>
      </c>
      <c r="BH22" s="101" t="str">
        <f t="shared" ca="1" si="39"/>
        <v>-</v>
      </c>
      <c r="BI22" s="101" t="str">
        <f t="shared" ca="1" si="39"/>
        <v>-</v>
      </c>
      <c r="BJ22" s="93"/>
      <c r="BK22" s="93"/>
      <c r="BL22" s="101" t="str">
        <f t="shared" ca="1" si="21"/>
        <v>-</v>
      </c>
      <c r="BM22" s="101" t="str">
        <f t="shared" ca="1" si="40"/>
        <v>-</v>
      </c>
      <c r="BN22" s="101" t="str">
        <f t="shared" ca="1" si="40"/>
        <v>-</v>
      </c>
      <c r="BO22" s="101" t="str">
        <f t="shared" ca="1" si="40"/>
        <v>-</v>
      </c>
      <c r="BP22" s="101" t="str">
        <f t="shared" ca="1" si="40"/>
        <v>-</v>
      </c>
      <c r="BQ22" s="101" t="str">
        <f t="shared" ca="1" si="40"/>
        <v>-</v>
      </c>
      <c r="BR22" s="101" t="str">
        <f t="shared" ca="1" si="40"/>
        <v>-</v>
      </c>
      <c r="BS22" s="101" t="str">
        <f t="shared" ca="1" si="40"/>
        <v>-</v>
      </c>
      <c r="BT22" s="101" t="str">
        <f t="shared" ca="1" si="40"/>
        <v>-</v>
      </c>
      <c r="BU22" s="101" t="str">
        <f t="shared" ca="1" si="40"/>
        <v>-</v>
      </c>
      <c r="BV22" s="101" t="str">
        <f t="shared" ca="1" si="40"/>
        <v>-</v>
      </c>
      <c r="BW22" s="101" t="str">
        <f t="shared" ca="1" si="40"/>
        <v>-</v>
      </c>
      <c r="BZ22" s="152">
        <f t="shared" si="28"/>
        <v>17</v>
      </c>
      <c r="CA22" s="162">
        <f t="shared" ca="1" si="29"/>
        <v>0</v>
      </c>
      <c r="CB22" s="163"/>
      <c r="CC22" s="161">
        <f t="shared" ca="1" si="30"/>
        <v>0</v>
      </c>
      <c r="CD22" s="162">
        <f t="shared" ca="1" si="31"/>
        <v>0</v>
      </c>
      <c r="CE22" s="163"/>
      <c r="CF22" s="161">
        <f t="shared" ca="1" si="32"/>
        <v>0</v>
      </c>
      <c r="CG22" s="162">
        <f t="shared" ca="1" si="33"/>
        <v>0</v>
      </c>
      <c r="CH22" s="163"/>
      <c r="CI22" s="161">
        <f t="shared" ca="1" si="34"/>
        <v>0</v>
      </c>
      <c r="CJ22" s="162">
        <f t="shared" ca="1" si="35"/>
        <v>0</v>
      </c>
      <c r="CK22" s="163"/>
      <c r="CL22" s="161">
        <f t="shared" ca="1" si="36"/>
        <v>0</v>
      </c>
    </row>
    <row r="23" spans="2:102" ht="30" customHeight="1" x14ac:dyDescent="0.2">
      <c r="B23" s="21">
        <v>18</v>
      </c>
      <c r="C23" s="98"/>
      <c r="D23" s="97">
        <v>1</v>
      </c>
      <c r="E23" s="99"/>
      <c r="F23" s="20"/>
      <c r="G23" s="100"/>
      <c r="H23" s="16"/>
      <c r="I23" s="99"/>
      <c r="J23" s="138"/>
      <c r="K23" s="17">
        <v>1</v>
      </c>
      <c r="L23" s="67">
        <v>4</v>
      </c>
      <c r="M23" s="196" t="str">
        <f t="shared" ca="1" si="26"/>
        <v>-</v>
      </c>
      <c r="N23" s="194" t="str">
        <f t="shared" si="27"/>
        <v>-</v>
      </c>
      <c r="V23" s="101" t="str">
        <f t="shared" ca="1" si="18"/>
        <v>-</v>
      </c>
      <c r="W23" s="101" t="str">
        <f t="shared" ca="1" si="37"/>
        <v>-</v>
      </c>
      <c r="X23" s="101" t="str">
        <f t="shared" ca="1" si="37"/>
        <v>-</v>
      </c>
      <c r="Y23" s="101" t="str">
        <f t="shared" ca="1" si="37"/>
        <v>-</v>
      </c>
      <c r="Z23" s="101" t="str">
        <f t="shared" ca="1" si="37"/>
        <v>-</v>
      </c>
      <c r="AA23" s="101" t="str">
        <f t="shared" ca="1" si="37"/>
        <v>-</v>
      </c>
      <c r="AB23" s="101" t="str">
        <f t="shared" ca="1" si="37"/>
        <v>-</v>
      </c>
      <c r="AC23" s="101" t="str">
        <f t="shared" ca="1" si="37"/>
        <v>-</v>
      </c>
      <c r="AD23" s="101" t="str">
        <f t="shared" ca="1" si="37"/>
        <v>-</v>
      </c>
      <c r="AE23" s="101" t="str">
        <f t="shared" ca="1" si="37"/>
        <v>-</v>
      </c>
      <c r="AF23" s="101" t="str">
        <f t="shared" ca="1" si="37"/>
        <v>-</v>
      </c>
      <c r="AG23" s="101" t="str">
        <f t="shared" ca="1" si="37"/>
        <v>-</v>
      </c>
      <c r="AH23" s="93"/>
      <c r="AJ23" s="101" t="str">
        <f t="shared" ca="1" si="19"/>
        <v>-</v>
      </c>
      <c r="AK23" s="101" t="str">
        <f t="shared" ca="1" si="38"/>
        <v>-</v>
      </c>
      <c r="AL23" s="101" t="str">
        <f t="shared" ca="1" si="38"/>
        <v>-</v>
      </c>
      <c r="AM23" s="101" t="str">
        <f t="shared" ca="1" si="38"/>
        <v>-</v>
      </c>
      <c r="AN23" s="101" t="str">
        <f t="shared" ca="1" si="38"/>
        <v>-</v>
      </c>
      <c r="AO23" s="101" t="str">
        <f t="shared" ca="1" si="38"/>
        <v>-</v>
      </c>
      <c r="AP23" s="101" t="str">
        <f t="shared" ca="1" si="38"/>
        <v>-</v>
      </c>
      <c r="AQ23" s="101" t="str">
        <f t="shared" ca="1" si="38"/>
        <v>-</v>
      </c>
      <c r="AR23" s="101" t="str">
        <f t="shared" ca="1" si="38"/>
        <v>-</v>
      </c>
      <c r="AS23" s="101" t="str">
        <f t="shared" ca="1" si="38"/>
        <v>-</v>
      </c>
      <c r="AT23" s="101" t="str">
        <f t="shared" ca="1" si="38"/>
        <v>-</v>
      </c>
      <c r="AU23" s="101" t="str">
        <f t="shared" ca="1" si="38"/>
        <v>-</v>
      </c>
      <c r="AV23" s="93"/>
      <c r="AW23" s="93"/>
      <c r="AX23" s="101" t="str">
        <f t="shared" ca="1" si="20"/>
        <v>-</v>
      </c>
      <c r="AY23" s="101" t="str">
        <f t="shared" ca="1" si="39"/>
        <v>-</v>
      </c>
      <c r="AZ23" s="101" t="str">
        <f t="shared" ca="1" si="39"/>
        <v>-</v>
      </c>
      <c r="BA23" s="101" t="str">
        <f t="shared" ca="1" si="39"/>
        <v>-</v>
      </c>
      <c r="BB23" s="101" t="str">
        <f t="shared" ca="1" si="39"/>
        <v>-</v>
      </c>
      <c r="BC23" s="101" t="str">
        <f t="shared" ca="1" si="39"/>
        <v>-</v>
      </c>
      <c r="BD23" s="101" t="str">
        <f t="shared" ca="1" si="39"/>
        <v>-</v>
      </c>
      <c r="BE23" s="101" t="str">
        <f t="shared" ca="1" si="39"/>
        <v>-</v>
      </c>
      <c r="BF23" s="101" t="str">
        <f t="shared" ca="1" si="39"/>
        <v>-</v>
      </c>
      <c r="BG23" s="101" t="str">
        <f t="shared" ca="1" si="39"/>
        <v>-</v>
      </c>
      <c r="BH23" s="101" t="str">
        <f t="shared" ca="1" si="39"/>
        <v>-</v>
      </c>
      <c r="BI23" s="101" t="str">
        <f t="shared" ca="1" si="39"/>
        <v>-</v>
      </c>
      <c r="BJ23" s="93"/>
      <c r="BK23" s="93"/>
      <c r="BL23" s="101" t="str">
        <f t="shared" ca="1" si="21"/>
        <v>-</v>
      </c>
      <c r="BM23" s="101" t="str">
        <f t="shared" ca="1" si="40"/>
        <v>-</v>
      </c>
      <c r="BN23" s="101" t="str">
        <f t="shared" ca="1" si="40"/>
        <v>-</v>
      </c>
      <c r="BO23" s="101" t="str">
        <f t="shared" ca="1" si="40"/>
        <v>-</v>
      </c>
      <c r="BP23" s="101" t="str">
        <f t="shared" ca="1" si="40"/>
        <v>-</v>
      </c>
      <c r="BQ23" s="101" t="str">
        <f t="shared" ca="1" si="40"/>
        <v>-</v>
      </c>
      <c r="BR23" s="101" t="str">
        <f t="shared" ca="1" si="40"/>
        <v>-</v>
      </c>
      <c r="BS23" s="101" t="str">
        <f t="shared" ca="1" si="40"/>
        <v>-</v>
      </c>
      <c r="BT23" s="101" t="str">
        <f t="shared" ca="1" si="40"/>
        <v>-</v>
      </c>
      <c r="BU23" s="101" t="str">
        <f t="shared" ca="1" si="40"/>
        <v>-</v>
      </c>
      <c r="BV23" s="101" t="str">
        <f t="shared" ca="1" si="40"/>
        <v>-</v>
      </c>
      <c r="BW23" s="101" t="str">
        <f t="shared" ca="1" si="40"/>
        <v>-</v>
      </c>
      <c r="BZ23" s="152">
        <f t="shared" si="28"/>
        <v>18</v>
      </c>
      <c r="CA23" s="162">
        <f t="shared" ca="1" si="29"/>
        <v>0</v>
      </c>
      <c r="CB23" s="163"/>
      <c r="CC23" s="161">
        <f t="shared" ca="1" si="30"/>
        <v>0</v>
      </c>
      <c r="CD23" s="162">
        <f t="shared" ca="1" si="31"/>
        <v>0</v>
      </c>
      <c r="CE23" s="163"/>
      <c r="CF23" s="161">
        <f t="shared" ca="1" si="32"/>
        <v>0</v>
      </c>
      <c r="CG23" s="162">
        <f t="shared" ca="1" si="33"/>
        <v>0</v>
      </c>
      <c r="CH23" s="163"/>
      <c r="CI23" s="161">
        <f t="shared" ca="1" si="34"/>
        <v>0</v>
      </c>
      <c r="CJ23" s="162">
        <f t="shared" ca="1" si="35"/>
        <v>0</v>
      </c>
      <c r="CK23" s="163"/>
      <c r="CL23" s="161">
        <f t="shared" ca="1" si="36"/>
        <v>0</v>
      </c>
    </row>
    <row r="24" spans="2:102" ht="30" customHeight="1" x14ac:dyDescent="0.2">
      <c r="B24" s="21">
        <v>19</v>
      </c>
      <c r="C24" s="98"/>
      <c r="D24" s="97">
        <v>1</v>
      </c>
      <c r="E24" s="99"/>
      <c r="F24" s="20"/>
      <c r="G24" s="100"/>
      <c r="H24" s="16"/>
      <c r="I24" s="99"/>
      <c r="J24" s="138"/>
      <c r="K24" s="17">
        <v>1</v>
      </c>
      <c r="L24" s="67">
        <v>4</v>
      </c>
      <c r="M24" s="196" t="str">
        <f t="shared" ca="1" si="26"/>
        <v>-</v>
      </c>
      <c r="N24" s="194" t="str">
        <f t="shared" si="27"/>
        <v>-</v>
      </c>
      <c r="V24" s="101" t="str">
        <f t="shared" ca="1" si="18"/>
        <v>-</v>
      </c>
      <c r="W24" s="101" t="str">
        <f t="shared" ca="1" si="37"/>
        <v>-</v>
      </c>
      <c r="X24" s="101" t="str">
        <f t="shared" ca="1" si="37"/>
        <v>-</v>
      </c>
      <c r="Y24" s="101" t="str">
        <f t="shared" ca="1" si="37"/>
        <v>-</v>
      </c>
      <c r="Z24" s="101" t="str">
        <f t="shared" ca="1" si="37"/>
        <v>-</v>
      </c>
      <c r="AA24" s="101" t="str">
        <f t="shared" ca="1" si="37"/>
        <v>-</v>
      </c>
      <c r="AB24" s="101" t="str">
        <f t="shared" ca="1" si="37"/>
        <v>-</v>
      </c>
      <c r="AC24" s="101" t="str">
        <f t="shared" ca="1" si="37"/>
        <v>-</v>
      </c>
      <c r="AD24" s="101" t="str">
        <f t="shared" ca="1" si="37"/>
        <v>-</v>
      </c>
      <c r="AE24" s="101" t="str">
        <f t="shared" ca="1" si="37"/>
        <v>-</v>
      </c>
      <c r="AF24" s="101" t="str">
        <f t="shared" ca="1" si="37"/>
        <v>-</v>
      </c>
      <c r="AG24" s="101" t="str">
        <f t="shared" ca="1" si="37"/>
        <v>-</v>
      </c>
      <c r="AH24" s="93"/>
      <c r="AJ24" s="101" t="str">
        <f t="shared" ca="1" si="19"/>
        <v>-</v>
      </c>
      <c r="AK24" s="101" t="str">
        <f t="shared" ca="1" si="38"/>
        <v>-</v>
      </c>
      <c r="AL24" s="101" t="str">
        <f t="shared" ca="1" si="38"/>
        <v>-</v>
      </c>
      <c r="AM24" s="101" t="str">
        <f t="shared" ca="1" si="38"/>
        <v>-</v>
      </c>
      <c r="AN24" s="101" t="str">
        <f t="shared" ca="1" si="38"/>
        <v>-</v>
      </c>
      <c r="AO24" s="101" t="str">
        <f t="shared" ca="1" si="38"/>
        <v>-</v>
      </c>
      <c r="AP24" s="101" t="str">
        <f t="shared" ca="1" si="38"/>
        <v>-</v>
      </c>
      <c r="AQ24" s="101" t="str">
        <f t="shared" ca="1" si="38"/>
        <v>-</v>
      </c>
      <c r="AR24" s="101" t="str">
        <f t="shared" ca="1" si="38"/>
        <v>-</v>
      </c>
      <c r="AS24" s="101" t="str">
        <f t="shared" ca="1" si="38"/>
        <v>-</v>
      </c>
      <c r="AT24" s="101" t="str">
        <f t="shared" ca="1" si="38"/>
        <v>-</v>
      </c>
      <c r="AU24" s="101" t="str">
        <f t="shared" ca="1" si="38"/>
        <v>-</v>
      </c>
      <c r="AV24" s="93"/>
      <c r="AW24" s="93"/>
      <c r="AX24" s="101" t="str">
        <f t="shared" ca="1" si="20"/>
        <v>-</v>
      </c>
      <c r="AY24" s="101" t="str">
        <f t="shared" ca="1" si="39"/>
        <v>-</v>
      </c>
      <c r="AZ24" s="101" t="str">
        <f t="shared" ca="1" si="39"/>
        <v>-</v>
      </c>
      <c r="BA24" s="101" t="str">
        <f t="shared" ca="1" si="39"/>
        <v>-</v>
      </c>
      <c r="BB24" s="101" t="str">
        <f t="shared" ca="1" si="39"/>
        <v>-</v>
      </c>
      <c r="BC24" s="101" t="str">
        <f t="shared" ca="1" si="39"/>
        <v>-</v>
      </c>
      <c r="BD24" s="101" t="str">
        <f t="shared" ca="1" si="39"/>
        <v>-</v>
      </c>
      <c r="BE24" s="101" t="str">
        <f t="shared" ca="1" si="39"/>
        <v>-</v>
      </c>
      <c r="BF24" s="101" t="str">
        <f t="shared" ca="1" si="39"/>
        <v>-</v>
      </c>
      <c r="BG24" s="101" t="str">
        <f t="shared" ca="1" si="39"/>
        <v>-</v>
      </c>
      <c r="BH24" s="101" t="str">
        <f t="shared" ca="1" si="39"/>
        <v>-</v>
      </c>
      <c r="BI24" s="101" t="str">
        <f t="shared" ca="1" si="39"/>
        <v>-</v>
      </c>
      <c r="BJ24" s="93"/>
      <c r="BK24" s="93"/>
      <c r="BL24" s="101" t="str">
        <f t="shared" ca="1" si="21"/>
        <v>-</v>
      </c>
      <c r="BM24" s="101" t="str">
        <f t="shared" ca="1" si="40"/>
        <v>-</v>
      </c>
      <c r="BN24" s="101" t="str">
        <f t="shared" ca="1" si="40"/>
        <v>-</v>
      </c>
      <c r="BO24" s="101" t="str">
        <f t="shared" ca="1" si="40"/>
        <v>-</v>
      </c>
      <c r="BP24" s="101" t="str">
        <f t="shared" ca="1" si="40"/>
        <v>-</v>
      </c>
      <c r="BQ24" s="101" t="str">
        <f t="shared" ca="1" si="40"/>
        <v>-</v>
      </c>
      <c r="BR24" s="101" t="str">
        <f t="shared" ca="1" si="40"/>
        <v>-</v>
      </c>
      <c r="BS24" s="101" t="str">
        <f t="shared" ca="1" si="40"/>
        <v>-</v>
      </c>
      <c r="BT24" s="101" t="str">
        <f t="shared" ca="1" si="40"/>
        <v>-</v>
      </c>
      <c r="BU24" s="101" t="str">
        <f t="shared" ca="1" si="40"/>
        <v>-</v>
      </c>
      <c r="BV24" s="101" t="str">
        <f t="shared" ca="1" si="40"/>
        <v>-</v>
      </c>
      <c r="BW24" s="101" t="str">
        <f t="shared" ca="1" si="40"/>
        <v>-</v>
      </c>
      <c r="BZ24" s="152">
        <f t="shared" si="28"/>
        <v>19</v>
      </c>
      <c r="CA24" s="162">
        <f t="shared" ca="1" si="29"/>
        <v>0</v>
      </c>
      <c r="CB24" s="163"/>
      <c r="CC24" s="161">
        <f t="shared" ca="1" si="30"/>
        <v>0</v>
      </c>
      <c r="CD24" s="162">
        <f t="shared" ca="1" si="31"/>
        <v>0</v>
      </c>
      <c r="CE24" s="163"/>
      <c r="CF24" s="161">
        <f t="shared" ca="1" si="32"/>
        <v>0</v>
      </c>
      <c r="CG24" s="162">
        <f t="shared" ca="1" si="33"/>
        <v>0</v>
      </c>
      <c r="CH24" s="163"/>
      <c r="CI24" s="161">
        <f t="shared" ca="1" si="34"/>
        <v>0</v>
      </c>
      <c r="CJ24" s="162">
        <f t="shared" ca="1" si="35"/>
        <v>0</v>
      </c>
      <c r="CK24" s="163"/>
      <c r="CL24" s="161">
        <f t="shared" ca="1" si="36"/>
        <v>0</v>
      </c>
    </row>
    <row r="25" spans="2:102" ht="30" customHeight="1" x14ac:dyDescent="0.2">
      <c r="B25" s="21">
        <v>20</v>
      </c>
      <c r="C25" s="98"/>
      <c r="D25" s="97">
        <v>1</v>
      </c>
      <c r="E25" s="99"/>
      <c r="F25" s="20"/>
      <c r="G25" s="100"/>
      <c r="H25" s="16"/>
      <c r="I25" s="99"/>
      <c r="J25" s="138"/>
      <c r="K25" s="17">
        <v>1</v>
      </c>
      <c r="L25" s="67">
        <v>4</v>
      </c>
      <c r="M25" s="196" t="str">
        <f t="shared" ca="1" si="26"/>
        <v>-</v>
      </c>
      <c r="N25" s="194" t="str">
        <f t="shared" si="27"/>
        <v>-</v>
      </c>
      <c r="V25" s="101" t="str">
        <f t="shared" ca="1" si="18"/>
        <v>-</v>
      </c>
      <c r="W25" s="101" t="str">
        <f t="shared" ca="1" si="37"/>
        <v>-</v>
      </c>
      <c r="X25" s="101" t="str">
        <f t="shared" ca="1" si="37"/>
        <v>-</v>
      </c>
      <c r="Y25" s="101" t="str">
        <f t="shared" ca="1" si="37"/>
        <v>-</v>
      </c>
      <c r="Z25" s="101" t="str">
        <f t="shared" ca="1" si="37"/>
        <v>-</v>
      </c>
      <c r="AA25" s="101" t="str">
        <f t="shared" ca="1" si="37"/>
        <v>-</v>
      </c>
      <c r="AB25" s="101" t="str">
        <f t="shared" ca="1" si="37"/>
        <v>-</v>
      </c>
      <c r="AC25" s="101" t="str">
        <f t="shared" ca="1" si="37"/>
        <v>-</v>
      </c>
      <c r="AD25" s="101" t="str">
        <f t="shared" ca="1" si="37"/>
        <v>-</v>
      </c>
      <c r="AE25" s="101" t="str">
        <f t="shared" ca="1" si="37"/>
        <v>-</v>
      </c>
      <c r="AF25" s="101" t="str">
        <f t="shared" ca="1" si="37"/>
        <v>-</v>
      </c>
      <c r="AG25" s="101" t="str">
        <f t="shared" ca="1" si="37"/>
        <v>-</v>
      </c>
      <c r="AH25" s="93"/>
      <c r="AJ25" s="101" t="str">
        <f t="shared" ca="1" si="19"/>
        <v>-</v>
      </c>
      <c r="AK25" s="101" t="str">
        <f t="shared" ca="1" si="38"/>
        <v>-</v>
      </c>
      <c r="AL25" s="101" t="str">
        <f t="shared" ca="1" si="38"/>
        <v>-</v>
      </c>
      <c r="AM25" s="101" t="str">
        <f t="shared" ca="1" si="38"/>
        <v>-</v>
      </c>
      <c r="AN25" s="101" t="str">
        <f t="shared" ca="1" si="38"/>
        <v>-</v>
      </c>
      <c r="AO25" s="101" t="str">
        <f t="shared" ca="1" si="38"/>
        <v>-</v>
      </c>
      <c r="AP25" s="101" t="str">
        <f t="shared" ca="1" si="38"/>
        <v>-</v>
      </c>
      <c r="AQ25" s="101" t="str">
        <f t="shared" ca="1" si="38"/>
        <v>-</v>
      </c>
      <c r="AR25" s="101" t="str">
        <f t="shared" ca="1" si="38"/>
        <v>-</v>
      </c>
      <c r="AS25" s="101" t="str">
        <f t="shared" ca="1" si="38"/>
        <v>-</v>
      </c>
      <c r="AT25" s="101" t="str">
        <f t="shared" ca="1" si="38"/>
        <v>-</v>
      </c>
      <c r="AU25" s="101" t="str">
        <f t="shared" ca="1" si="38"/>
        <v>-</v>
      </c>
      <c r="AV25" s="93"/>
      <c r="AW25" s="93"/>
      <c r="AX25" s="101" t="str">
        <f t="shared" ca="1" si="20"/>
        <v>-</v>
      </c>
      <c r="AY25" s="101" t="str">
        <f t="shared" ca="1" si="39"/>
        <v>-</v>
      </c>
      <c r="AZ25" s="101" t="str">
        <f t="shared" ca="1" si="39"/>
        <v>-</v>
      </c>
      <c r="BA25" s="101" t="str">
        <f t="shared" ca="1" si="39"/>
        <v>-</v>
      </c>
      <c r="BB25" s="101" t="str">
        <f t="shared" ca="1" si="39"/>
        <v>-</v>
      </c>
      <c r="BC25" s="101" t="str">
        <f t="shared" ca="1" si="39"/>
        <v>-</v>
      </c>
      <c r="BD25" s="101" t="str">
        <f t="shared" ca="1" si="39"/>
        <v>-</v>
      </c>
      <c r="BE25" s="101" t="str">
        <f t="shared" ca="1" si="39"/>
        <v>-</v>
      </c>
      <c r="BF25" s="101" t="str">
        <f t="shared" ca="1" si="39"/>
        <v>-</v>
      </c>
      <c r="BG25" s="101" t="str">
        <f t="shared" ca="1" si="39"/>
        <v>-</v>
      </c>
      <c r="BH25" s="101" t="str">
        <f t="shared" ca="1" si="39"/>
        <v>-</v>
      </c>
      <c r="BI25" s="101" t="str">
        <f t="shared" ca="1" si="39"/>
        <v>-</v>
      </c>
      <c r="BJ25" s="93"/>
      <c r="BK25" s="93"/>
      <c r="BL25" s="101" t="str">
        <f t="shared" ca="1" si="21"/>
        <v>-</v>
      </c>
      <c r="BM25" s="101" t="str">
        <f t="shared" ca="1" si="40"/>
        <v>-</v>
      </c>
      <c r="BN25" s="101" t="str">
        <f t="shared" ca="1" si="40"/>
        <v>-</v>
      </c>
      <c r="BO25" s="101" t="str">
        <f t="shared" ca="1" si="40"/>
        <v>-</v>
      </c>
      <c r="BP25" s="101" t="str">
        <f t="shared" ca="1" si="40"/>
        <v>-</v>
      </c>
      <c r="BQ25" s="101" t="str">
        <f t="shared" ca="1" si="40"/>
        <v>-</v>
      </c>
      <c r="BR25" s="101" t="str">
        <f t="shared" ca="1" si="40"/>
        <v>-</v>
      </c>
      <c r="BS25" s="101" t="str">
        <f t="shared" ca="1" si="40"/>
        <v>-</v>
      </c>
      <c r="BT25" s="101" t="str">
        <f t="shared" ca="1" si="40"/>
        <v>-</v>
      </c>
      <c r="BU25" s="101" t="str">
        <f t="shared" ca="1" si="40"/>
        <v>-</v>
      </c>
      <c r="BV25" s="101" t="str">
        <f t="shared" ca="1" si="40"/>
        <v>-</v>
      </c>
      <c r="BW25" s="101" t="str">
        <f t="shared" ca="1" si="40"/>
        <v>-</v>
      </c>
      <c r="BZ25" s="152">
        <f t="shared" si="28"/>
        <v>20</v>
      </c>
      <c r="CA25" s="162">
        <f t="shared" ca="1" si="29"/>
        <v>0</v>
      </c>
      <c r="CB25" s="163"/>
      <c r="CC25" s="161">
        <f t="shared" ca="1" si="30"/>
        <v>0</v>
      </c>
      <c r="CD25" s="162">
        <f t="shared" ca="1" si="31"/>
        <v>0</v>
      </c>
      <c r="CE25" s="163"/>
      <c r="CF25" s="161">
        <f t="shared" ca="1" si="32"/>
        <v>0</v>
      </c>
      <c r="CG25" s="162">
        <f t="shared" ca="1" si="33"/>
        <v>0</v>
      </c>
      <c r="CH25" s="163"/>
      <c r="CI25" s="161">
        <f t="shared" ca="1" si="34"/>
        <v>0</v>
      </c>
      <c r="CJ25" s="162">
        <f t="shared" ca="1" si="35"/>
        <v>0</v>
      </c>
      <c r="CK25" s="163"/>
      <c r="CL25" s="161">
        <f t="shared" ca="1" si="36"/>
        <v>0</v>
      </c>
    </row>
    <row r="26" spans="2:102" ht="30" customHeight="1" x14ac:dyDescent="0.2">
      <c r="B26" s="21">
        <v>21</v>
      </c>
      <c r="C26" s="98"/>
      <c r="D26" s="97">
        <v>2</v>
      </c>
      <c r="E26" s="99"/>
      <c r="F26" s="20"/>
      <c r="G26" s="100"/>
      <c r="H26" s="16"/>
      <c r="I26" s="99"/>
      <c r="J26" s="138"/>
      <c r="K26" s="17">
        <v>1</v>
      </c>
      <c r="L26" s="67">
        <v>4</v>
      </c>
      <c r="M26" s="196">
        <f t="shared" ca="1" si="26"/>
        <v>0</v>
      </c>
      <c r="N26" s="194" t="str">
        <f t="shared" si="27"/>
        <v>-</v>
      </c>
      <c r="V26" s="101" t="str">
        <f t="shared" ca="1" si="18"/>
        <v>-</v>
      </c>
      <c r="W26" s="101" t="str">
        <f t="shared" ca="1" si="37"/>
        <v>-</v>
      </c>
      <c r="X26" s="101" t="str">
        <f ca="1">IFERROR(INDEX(INDIRECT("'Darlehen "&amp;$B26&amp;"'!$h$261:$h$272"),MATCH(X$4,INDIRECT("'Darlehen "&amp;$B26&amp;"'!$D$261:$D$272"),0),1),"-")</f>
        <v>-</v>
      </c>
      <c r="Y26" s="101" t="str">
        <f t="shared" ca="1" si="37"/>
        <v>-</v>
      </c>
      <c r="Z26" s="101" t="str">
        <f t="shared" ca="1" si="37"/>
        <v>-</v>
      </c>
      <c r="AA26" s="101" t="str">
        <f t="shared" ca="1" si="37"/>
        <v>-</v>
      </c>
      <c r="AB26" s="101" t="str">
        <f t="shared" ca="1" si="37"/>
        <v>-</v>
      </c>
      <c r="AC26" s="101" t="str">
        <f t="shared" ca="1" si="37"/>
        <v>-</v>
      </c>
      <c r="AD26" s="101" t="str">
        <f t="shared" ca="1" si="37"/>
        <v>-</v>
      </c>
      <c r="AE26" s="101" t="str">
        <f t="shared" ca="1" si="37"/>
        <v>-</v>
      </c>
      <c r="AF26" s="101" t="str">
        <f t="shared" ca="1" si="37"/>
        <v>-</v>
      </c>
      <c r="AG26" s="101" t="str">
        <f t="shared" ca="1" si="37"/>
        <v>-</v>
      </c>
      <c r="AH26" s="93"/>
      <c r="AJ26" s="101" t="str">
        <f t="shared" ca="1" si="19"/>
        <v>-</v>
      </c>
      <c r="AK26" s="101" t="str">
        <f t="shared" ca="1" si="38"/>
        <v>-</v>
      </c>
      <c r="AL26" s="101" t="str">
        <f t="shared" ca="1" si="38"/>
        <v>-</v>
      </c>
      <c r="AM26" s="101" t="str">
        <f t="shared" ca="1" si="38"/>
        <v>-</v>
      </c>
      <c r="AN26" s="101" t="str">
        <f t="shared" ca="1" si="38"/>
        <v>-</v>
      </c>
      <c r="AO26" s="101" t="str">
        <f t="shared" ca="1" si="38"/>
        <v>-</v>
      </c>
      <c r="AP26" s="101" t="str">
        <f t="shared" ca="1" si="38"/>
        <v>-</v>
      </c>
      <c r="AQ26" s="101" t="str">
        <f t="shared" ca="1" si="38"/>
        <v>-</v>
      </c>
      <c r="AR26" s="101" t="str">
        <f t="shared" ca="1" si="38"/>
        <v>-</v>
      </c>
      <c r="AS26" s="101" t="str">
        <f t="shared" ca="1" si="38"/>
        <v>-</v>
      </c>
      <c r="AT26" s="101" t="str">
        <f t="shared" ca="1" si="38"/>
        <v>-</v>
      </c>
      <c r="AU26" s="101" t="str">
        <f t="shared" ca="1" si="38"/>
        <v>-</v>
      </c>
      <c r="AV26" s="93"/>
      <c r="AW26" s="93"/>
      <c r="AX26" s="101" t="str">
        <f t="shared" ca="1" si="20"/>
        <v>-</v>
      </c>
      <c r="AY26" s="101" t="str">
        <f t="shared" ca="1" si="39"/>
        <v>-</v>
      </c>
      <c r="AZ26" s="101" t="str">
        <f t="shared" ca="1" si="39"/>
        <v>-</v>
      </c>
      <c r="BA26" s="101" t="str">
        <f t="shared" ca="1" si="39"/>
        <v>-</v>
      </c>
      <c r="BB26" s="101" t="str">
        <f t="shared" ca="1" si="39"/>
        <v>-</v>
      </c>
      <c r="BC26" s="101" t="str">
        <f t="shared" ca="1" si="39"/>
        <v>-</v>
      </c>
      <c r="BD26" s="101" t="str">
        <f t="shared" ca="1" si="39"/>
        <v>-</v>
      </c>
      <c r="BE26" s="101" t="str">
        <f t="shared" ca="1" si="39"/>
        <v>-</v>
      </c>
      <c r="BF26" s="101" t="str">
        <f t="shared" ca="1" si="39"/>
        <v>-</v>
      </c>
      <c r="BG26" s="101" t="str">
        <f t="shared" ca="1" si="39"/>
        <v>-</v>
      </c>
      <c r="BH26" s="101" t="str">
        <f t="shared" ca="1" si="39"/>
        <v>-</v>
      </c>
      <c r="BI26" s="101" t="str">
        <f t="shared" ca="1" si="39"/>
        <v>-</v>
      </c>
      <c r="BJ26" s="93"/>
      <c r="BK26" s="93"/>
      <c r="BL26" s="101">
        <f t="shared" ca="1" si="21"/>
        <v>0</v>
      </c>
      <c r="BM26" s="101">
        <f t="shared" ca="1" si="40"/>
        <v>0</v>
      </c>
      <c r="BN26" s="101">
        <f t="shared" ca="1" si="40"/>
        <v>0</v>
      </c>
      <c r="BO26" s="101">
        <f t="shared" ca="1" si="40"/>
        <v>0</v>
      </c>
      <c r="BP26" s="101">
        <f t="shared" ca="1" si="40"/>
        <v>0</v>
      </c>
      <c r="BQ26" s="101">
        <f t="shared" ca="1" si="40"/>
        <v>0</v>
      </c>
      <c r="BR26" s="101">
        <f t="shared" ca="1" si="40"/>
        <v>0</v>
      </c>
      <c r="BS26" s="101">
        <f t="shared" ca="1" si="40"/>
        <v>0</v>
      </c>
      <c r="BT26" s="101">
        <f t="shared" ca="1" si="40"/>
        <v>0</v>
      </c>
      <c r="BU26" s="101">
        <f t="shared" ca="1" si="40"/>
        <v>0</v>
      </c>
      <c r="BV26" s="101">
        <f t="shared" ca="1" si="40"/>
        <v>0</v>
      </c>
      <c r="BW26" s="101">
        <f t="shared" ca="1" si="40"/>
        <v>0</v>
      </c>
      <c r="BZ26" s="152">
        <f t="shared" si="28"/>
        <v>21</v>
      </c>
      <c r="CA26" s="162">
        <f t="shared" ca="1" si="29"/>
        <v>0</v>
      </c>
      <c r="CB26" s="163"/>
      <c r="CC26" s="161">
        <f t="shared" ca="1" si="30"/>
        <v>0</v>
      </c>
      <c r="CD26" s="162">
        <f t="shared" ca="1" si="31"/>
        <v>0</v>
      </c>
      <c r="CE26" s="163"/>
      <c r="CF26" s="161">
        <f t="shared" ca="1" si="32"/>
        <v>0</v>
      </c>
      <c r="CG26" s="162">
        <f t="shared" ca="1" si="33"/>
        <v>0</v>
      </c>
      <c r="CH26" s="163"/>
      <c r="CI26" s="161">
        <f t="shared" ca="1" si="34"/>
        <v>0</v>
      </c>
      <c r="CJ26" s="162">
        <f t="shared" ca="1" si="35"/>
        <v>0</v>
      </c>
      <c r="CK26" s="163"/>
      <c r="CL26" s="161">
        <f t="shared" ca="1" si="36"/>
        <v>0</v>
      </c>
    </row>
    <row r="27" spans="2:102" ht="30" customHeight="1" x14ac:dyDescent="0.2">
      <c r="B27" s="21">
        <v>22</v>
      </c>
      <c r="C27" s="98"/>
      <c r="D27" s="97">
        <v>1</v>
      </c>
      <c r="E27" s="99"/>
      <c r="F27" s="20"/>
      <c r="G27" s="100"/>
      <c r="H27" s="16"/>
      <c r="I27" s="99"/>
      <c r="J27" s="138"/>
      <c r="K27" s="17">
        <v>1</v>
      </c>
      <c r="L27" s="67">
        <v>4</v>
      </c>
      <c r="M27" s="196" t="str">
        <f t="shared" ca="1" si="26"/>
        <v>-</v>
      </c>
      <c r="N27" s="194" t="str">
        <f t="shared" si="27"/>
        <v>-</v>
      </c>
      <c r="V27" s="101" t="str">
        <f t="shared" ca="1" si="18"/>
        <v>-</v>
      </c>
      <c r="W27" s="101" t="str">
        <f t="shared" ca="1" si="37"/>
        <v>-</v>
      </c>
      <c r="X27" s="101" t="str">
        <f t="shared" ca="1" si="37"/>
        <v>-</v>
      </c>
      <c r="Y27" s="101" t="str">
        <f t="shared" ca="1" si="37"/>
        <v>-</v>
      </c>
      <c r="Z27" s="101" t="str">
        <f t="shared" ca="1" si="37"/>
        <v>-</v>
      </c>
      <c r="AA27" s="101" t="str">
        <f t="shared" ca="1" si="37"/>
        <v>-</v>
      </c>
      <c r="AB27" s="101" t="str">
        <f t="shared" ca="1" si="37"/>
        <v>-</v>
      </c>
      <c r="AC27" s="101" t="str">
        <f t="shared" ca="1" si="37"/>
        <v>-</v>
      </c>
      <c r="AD27" s="101" t="str">
        <f t="shared" ca="1" si="37"/>
        <v>-</v>
      </c>
      <c r="AE27" s="101" t="str">
        <f t="shared" ca="1" si="37"/>
        <v>-</v>
      </c>
      <c r="AF27" s="101" t="str">
        <f t="shared" ca="1" si="37"/>
        <v>-</v>
      </c>
      <c r="AG27" s="101" t="str">
        <f t="shared" ca="1" si="37"/>
        <v>-</v>
      </c>
      <c r="AH27" s="93"/>
      <c r="AJ27" s="101" t="str">
        <f t="shared" ca="1" si="19"/>
        <v>-</v>
      </c>
      <c r="AK27" s="101" t="str">
        <f t="shared" ca="1" si="38"/>
        <v>-</v>
      </c>
      <c r="AL27" s="101" t="str">
        <f t="shared" ca="1" si="38"/>
        <v>-</v>
      </c>
      <c r="AM27" s="101" t="str">
        <f t="shared" ca="1" si="38"/>
        <v>-</v>
      </c>
      <c r="AN27" s="101" t="str">
        <f t="shared" ca="1" si="38"/>
        <v>-</v>
      </c>
      <c r="AO27" s="101" t="str">
        <f t="shared" ca="1" si="38"/>
        <v>-</v>
      </c>
      <c r="AP27" s="101" t="str">
        <f t="shared" ca="1" si="38"/>
        <v>-</v>
      </c>
      <c r="AQ27" s="101" t="str">
        <f t="shared" ca="1" si="38"/>
        <v>-</v>
      </c>
      <c r="AR27" s="101" t="str">
        <f t="shared" ca="1" si="38"/>
        <v>-</v>
      </c>
      <c r="AS27" s="101" t="str">
        <f t="shared" ca="1" si="38"/>
        <v>-</v>
      </c>
      <c r="AT27" s="101" t="str">
        <f t="shared" ca="1" si="38"/>
        <v>-</v>
      </c>
      <c r="AU27" s="101" t="str">
        <f t="shared" ca="1" si="38"/>
        <v>-</v>
      </c>
      <c r="AV27" s="93"/>
      <c r="AW27" s="93"/>
      <c r="AX27" s="101" t="str">
        <f t="shared" ca="1" si="20"/>
        <v>-</v>
      </c>
      <c r="AY27" s="101" t="str">
        <f t="shared" ca="1" si="39"/>
        <v>-</v>
      </c>
      <c r="AZ27" s="101" t="str">
        <f t="shared" ca="1" si="39"/>
        <v>-</v>
      </c>
      <c r="BA27" s="101" t="str">
        <f t="shared" ca="1" si="39"/>
        <v>-</v>
      </c>
      <c r="BB27" s="101" t="str">
        <f t="shared" ca="1" si="39"/>
        <v>-</v>
      </c>
      <c r="BC27" s="101" t="str">
        <f t="shared" ca="1" si="39"/>
        <v>-</v>
      </c>
      <c r="BD27" s="101" t="str">
        <f t="shared" ca="1" si="39"/>
        <v>-</v>
      </c>
      <c r="BE27" s="101" t="str">
        <f t="shared" ca="1" si="39"/>
        <v>-</v>
      </c>
      <c r="BF27" s="101" t="str">
        <f t="shared" ca="1" si="39"/>
        <v>-</v>
      </c>
      <c r="BG27" s="101" t="str">
        <f t="shared" ca="1" si="39"/>
        <v>-</v>
      </c>
      <c r="BH27" s="101" t="str">
        <f t="shared" ca="1" si="39"/>
        <v>-</v>
      </c>
      <c r="BI27" s="101" t="str">
        <f t="shared" ca="1" si="39"/>
        <v>-</v>
      </c>
      <c r="BJ27" s="93"/>
      <c r="BK27" s="93"/>
      <c r="BL27" s="101" t="str">
        <f t="shared" ca="1" si="21"/>
        <v>-</v>
      </c>
      <c r="BM27" s="101" t="str">
        <f t="shared" ca="1" si="40"/>
        <v>-</v>
      </c>
      <c r="BN27" s="101" t="str">
        <f t="shared" ca="1" si="40"/>
        <v>-</v>
      </c>
      <c r="BO27" s="101" t="str">
        <f t="shared" ca="1" si="40"/>
        <v>-</v>
      </c>
      <c r="BP27" s="101" t="str">
        <f t="shared" ca="1" si="40"/>
        <v>-</v>
      </c>
      <c r="BQ27" s="101" t="str">
        <f t="shared" ca="1" si="40"/>
        <v>-</v>
      </c>
      <c r="BR27" s="101" t="str">
        <f t="shared" ca="1" si="40"/>
        <v>-</v>
      </c>
      <c r="BS27" s="101" t="str">
        <f t="shared" ca="1" si="40"/>
        <v>-</v>
      </c>
      <c r="BT27" s="101" t="str">
        <f t="shared" ca="1" si="40"/>
        <v>-</v>
      </c>
      <c r="BU27" s="101" t="str">
        <f t="shared" ca="1" si="40"/>
        <v>-</v>
      </c>
      <c r="BV27" s="101" t="str">
        <f t="shared" ca="1" si="40"/>
        <v>-</v>
      </c>
      <c r="BW27" s="101" t="str">
        <f t="shared" ca="1" si="40"/>
        <v>-</v>
      </c>
      <c r="BZ27" s="152">
        <f t="shared" si="28"/>
        <v>22</v>
      </c>
      <c r="CA27" s="162">
        <f t="shared" ca="1" si="29"/>
        <v>0</v>
      </c>
      <c r="CB27" s="163"/>
      <c r="CC27" s="161">
        <f t="shared" ca="1" si="30"/>
        <v>0</v>
      </c>
      <c r="CD27" s="162">
        <f t="shared" ca="1" si="31"/>
        <v>0</v>
      </c>
      <c r="CE27" s="163"/>
      <c r="CF27" s="161">
        <f t="shared" ca="1" si="32"/>
        <v>0</v>
      </c>
      <c r="CG27" s="162">
        <f t="shared" ca="1" si="33"/>
        <v>0</v>
      </c>
      <c r="CH27" s="163"/>
      <c r="CI27" s="161">
        <f t="shared" ca="1" si="34"/>
        <v>0</v>
      </c>
      <c r="CJ27" s="162">
        <f t="shared" ca="1" si="35"/>
        <v>0</v>
      </c>
      <c r="CK27" s="163"/>
      <c r="CL27" s="161">
        <f t="shared" ca="1" si="36"/>
        <v>0</v>
      </c>
    </row>
    <row r="28" spans="2:102" ht="30" customHeight="1" x14ac:dyDescent="0.2">
      <c r="B28" s="21">
        <v>23</v>
      </c>
      <c r="C28" s="98"/>
      <c r="D28" s="97">
        <v>1</v>
      </c>
      <c r="E28" s="99"/>
      <c r="F28" s="20"/>
      <c r="G28" s="100"/>
      <c r="H28" s="16"/>
      <c r="I28" s="99"/>
      <c r="J28" s="138"/>
      <c r="K28" s="17">
        <v>1</v>
      </c>
      <c r="L28" s="67">
        <v>4</v>
      </c>
      <c r="M28" s="196" t="str">
        <f t="shared" ca="1" si="26"/>
        <v>-</v>
      </c>
      <c r="N28" s="194" t="str">
        <f t="shared" si="27"/>
        <v>-</v>
      </c>
      <c r="V28" s="101" t="str">
        <f t="shared" ca="1" si="18"/>
        <v>-</v>
      </c>
      <c r="W28" s="101" t="str">
        <f t="shared" ca="1" si="37"/>
        <v>-</v>
      </c>
      <c r="X28" s="101" t="str">
        <f t="shared" ca="1" si="37"/>
        <v>-</v>
      </c>
      <c r="Y28" s="101" t="str">
        <f t="shared" ca="1" si="37"/>
        <v>-</v>
      </c>
      <c r="Z28" s="101" t="str">
        <f t="shared" ca="1" si="37"/>
        <v>-</v>
      </c>
      <c r="AA28" s="101" t="str">
        <f t="shared" ca="1" si="37"/>
        <v>-</v>
      </c>
      <c r="AB28" s="101" t="str">
        <f t="shared" ca="1" si="37"/>
        <v>-</v>
      </c>
      <c r="AC28" s="101" t="str">
        <f t="shared" ca="1" si="37"/>
        <v>-</v>
      </c>
      <c r="AD28" s="101" t="str">
        <f t="shared" ca="1" si="37"/>
        <v>-</v>
      </c>
      <c r="AE28" s="101" t="str">
        <f t="shared" ca="1" si="37"/>
        <v>-</v>
      </c>
      <c r="AF28" s="101" t="str">
        <f t="shared" ca="1" si="37"/>
        <v>-</v>
      </c>
      <c r="AG28" s="101" t="str">
        <f t="shared" ca="1" si="37"/>
        <v>-</v>
      </c>
      <c r="AH28" s="93"/>
      <c r="AJ28" s="101" t="str">
        <f t="shared" ca="1" si="19"/>
        <v>-</v>
      </c>
      <c r="AK28" s="101" t="str">
        <f t="shared" ca="1" si="38"/>
        <v>-</v>
      </c>
      <c r="AL28" s="101" t="str">
        <f t="shared" ca="1" si="38"/>
        <v>-</v>
      </c>
      <c r="AM28" s="101" t="str">
        <f t="shared" ca="1" si="38"/>
        <v>-</v>
      </c>
      <c r="AN28" s="101" t="str">
        <f t="shared" ca="1" si="38"/>
        <v>-</v>
      </c>
      <c r="AO28" s="101" t="str">
        <f t="shared" ca="1" si="38"/>
        <v>-</v>
      </c>
      <c r="AP28" s="101" t="str">
        <f t="shared" ca="1" si="38"/>
        <v>-</v>
      </c>
      <c r="AQ28" s="101" t="str">
        <f t="shared" ca="1" si="38"/>
        <v>-</v>
      </c>
      <c r="AR28" s="101" t="str">
        <f t="shared" ca="1" si="38"/>
        <v>-</v>
      </c>
      <c r="AS28" s="101" t="str">
        <f t="shared" ca="1" si="38"/>
        <v>-</v>
      </c>
      <c r="AT28" s="101" t="str">
        <f t="shared" ca="1" si="38"/>
        <v>-</v>
      </c>
      <c r="AU28" s="101" t="str">
        <f t="shared" ca="1" si="38"/>
        <v>-</v>
      </c>
      <c r="AV28" s="93"/>
      <c r="AW28" s="93"/>
      <c r="AX28" s="101" t="str">
        <f t="shared" ca="1" si="20"/>
        <v>-</v>
      </c>
      <c r="AY28" s="101" t="str">
        <f t="shared" ca="1" si="39"/>
        <v>-</v>
      </c>
      <c r="AZ28" s="101" t="str">
        <f t="shared" ca="1" si="39"/>
        <v>-</v>
      </c>
      <c r="BA28" s="101" t="str">
        <f t="shared" ca="1" si="39"/>
        <v>-</v>
      </c>
      <c r="BB28" s="101" t="str">
        <f t="shared" ca="1" si="39"/>
        <v>-</v>
      </c>
      <c r="BC28" s="101" t="str">
        <f t="shared" ca="1" si="39"/>
        <v>-</v>
      </c>
      <c r="BD28" s="101" t="str">
        <f t="shared" ca="1" si="39"/>
        <v>-</v>
      </c>
      <c r="BE28" s="101" t="str">
        <f t="shared" ca="1" si="39"/>
        <v>-</v>
      </c>
      <c r="BF28" s="101" t="str">
        <f t="shared" ca="1" si="39"/>
        <v>-</v>
      </c>
      <c r="BG28" s="101" t="str">
        <f t="shared" ca="1" si="39"/>
        <v>-</v>
      </c>
      <c r="BH28" s="101" t="str">
        <f t="shared" ca="1" si="39"/>
        <v>-</v>
      </c>
      <c r="BI28" s="101" t="str">
        <f t="shared" ca="1" si="39"/>
        <v>-</v>
      </c>
      <c r="BJ28" s="93"/>
      <c r="BK28" s="93"/>
      <c r="BL28" s="101" t="str">
        <f t="shared" ca="1" si="21"/>
        <v>-</v>
      </c>
      <c r="BM28" s="101" t="str">
        <f t="shared" ca="1" si="40"/>
        <v>-</v>
      </c>
      <c r="BN28" s="101" t="str">
        <f t="shared" ca="1" si="40"/>
        <v>-</v>
      </c>
      <c r="BO28" s="101" t="str">
        <f t="shared" ca="1" si="40"/>
        <v>-</v>
      </c>
      <c r="BP28" s="101" t="str">
        <f t="shared" ca="1" si="40"/>
        <v>-</v>
      </c>
      <c r="BQ28" s="101" t="str">
        <f t="shared" ca="1" si="40"/>
        <v>-</v>
      </c>
      <c r="BR28" s="101" t="str">
        <f t="shared" ca="1" si="40"/>
        <v>-</v>
      </c>
      <c r="BS28" s="101" t="str">
        <f t="shared" ca="1" si="40"/>
        <v>-</v>
      </c>
      <c r="BT28" s="101" t="str">
        <f t="shared" ca="1" si="40"/>
        <v>-</v>
      </c>
      <c r="BU28" s="101" t="str">
        <f t="shared" ca="1" si="40"/>
        <v>-</v>
      </c>
      <c r="BV28" s="101" t="str">
        <f t="shared" ca="1" si="40"/>
        <v>-</v>
      </c>
      <c r="BW28" s="101" t="str">
        <f t="shared" ca="1" si="40"/>
        <v>-</v>
      </c>
      <c r="BZ28" s="152">
        <f t="shared" si="28"/>
        <v>23</v>
      </c>
      <c r="CA28" s="162">
        <f t="shared" ca="1" si="29"/>
        <v>0</v>
      </c>
      <c r="CB28" s="163"/>
      <c r="CC28" s="161">
        <f t="shared" ca="1" si="30"/>
        <v>0</v>
      </c>
      <c r="CD28" s="162">
        <f t="shared" ca="1" si="31"/>
        <v>0</v>
      </c>
      <c r="CE28" s="163"/>
      <c r="CF28" s="161">
        <f t="shared" ca="1" si="32"/>
        <v>0</v>
      </c>
      <c r="CG28" s="162">
        <f t="shared" ca="1" si="33"/>
        <v>0</v>
      </c>
      <c r="CH28" s="163"/>
      <c r="CI28" s="161">
        <f t="shared" ca="1" si="34"/>
        <v>0</v>
      </c>
      <c r="CJ28" s="162">
        <f t="shared" ca="1" si="35"/>
        <v>0</v>
      </c>
      <c r="CK28" s="163"/>
      <c r="CL28" s="161">
        <f t="shared" ca="1" si="36"/>
        <v>0</v>
      </c>
    </row>
    <row r="29" spans="2:102" ht="30" customHeight="1" x14ac:dyDescent="0.2">
      <c r="B29" s="21">
        <v>24</v>
      </c>
      <c r="C29" s="98"/>
      <c r="D29" s="97">
        <v>1</v>
      </c>
      <c r="E29" s="99"/>
      <c r="F29" s="20"/>
      <c r="G29" s="100"/>
      <c r="H29" s="16"/>
      <c r="I29" s="99"/>
      <c r="J29" s="138"/>
      <c r="K29" s="17">
        <v>1</v>
      </c>
      <c r="L29" s="67">
        <v>4</v>
      </c>
      <c r="M29" s="196" t="str">
        <f t="shared" ca="1" si="26"/>
        <v>-</v>
      </c>
      <c r="N29" s="194" t="str">
        <f t="shared" si="27"/>
        <v>-</v>
      </c>
      <c r="V29" s="101" t="str">
        <f t="shared" ca="1" si="18"/>
        <v>-</v>
      </c>
      <c r="W29" s="101" t="str">
        <f t="shared" ca="1" si="37"/>
        <v>-</v>
      </c>
      <c r="X29" s="101" t="str">
        <f t="shared" ca="1" si="37"/>
        <v>-</v>
      </c>
      <c r="Y29" s="101" t="str">
        <f t="shared" ca="1" si="37"/>
        <v>-</v>
      </c>
      <c r="Z29" s="101" t="str">
        <f t="shared" ca="1" si="37"/>
        <v>-</v>
      </c>
      <c r="AA29" s="101" t="str">
        <f t="shared" ca="1" si="37"/>
        <v>-</v>
      </c>
      <c r="AB29" s="101" t="str">
        <f t="shared" ca="1" si="37"/>
        <v>-</v>
      </c>
      <c r="AC29" s="101" t="str">
        <f t="shared" ca="1" si="37"/>
        <v>-</v>
      </c>
      <c r="AD29" s="101" t="str">
        <f t="shared" ca="1" si="37"/>
        <v>-</v>
      </c>
      <c r="AE29" s="101" t="str">
        <f t="shared" ca="1" si="37"/>
        <v>-</v>
      </c>
      <c r="AF29" s="101" t="str">
        <f t="shared" ca="1" si="37"/>
        <v>-</v>
      </c>
      <c r="AG29" s="101" t="str">
        <f t="shared" ca="1" si="37"/>
        <v>-</v>
      </c>
      <c r="AH29" s="93"/>
      <c r="AJ29" s="101" t="str">
        <f t="shared" ca="1" si="19"/>
        <v>-</v>
      </c>
      <c r="AK29" s="101" t="str">
        <f t="shared" ca="1" si="38"/>
        <v>-</v>
      </c>
      <c r="AL29" s="101" t="str">
        <f t="shared" ca="1" si="38"/>
        <v>-</v>
      </c>
      <c r="AM29" s="101" t="str">
        <f t="shared" ca="1" si="38"/>
        <v>-</v>
      </c>
      <c r="AN29" s="101" t="str">
        <f t="shared" ca="1" si="38"/>
        <v>-</v>
      </c>
      <c r="AO29" s="101" t="str">
        <f t="shared" ca="1" si="38"/>
        <v>-</v>
      </c>
      <c r="AP29" s="101" t="str">
        <f t="shared" ca="1" si="38"/>
        <v>-</v>
      </c>
      <c r="AQ29" s="101" t="str">
        <f t="shared" ca="1" si="38"/>
        <v>-</v>
      </c>
      <c r="AR29" s="101" t="str">
        <f t="shared" ca="1" si="38"/>
        <v>-</v>
      </c>
      <c r="AS29" s="101" t="str">
        <f t="shared" ca="1" si="38"/>
        <v>-</v>
      </c>
      <c r="AT29" s="101" t="str">
        <f t="shared" ca="1" si="38"/>
        <v>-</v>
      </c>
      <c r="AU29" s="101" t="str">
        <f t="shared" ca="1" si="38"/>
        <v>-</v>
      </c>
      <c r="AV29" s="93"/>
      <c r="AW29" s="93"/>
      <c r="AX29" s="101" t="str">
        <f t="shared" ca="1" si="20"/>
        <v>-</v>
      </c>
      <c r="AY29" s="101" t="str">
        <f t="shared" ca="1" si="39"/>
        <v>-</v>
      </c>
      <c r="AZ29" s="101" t="str">
        <f t="shared" ca="1" si="39"/>
        <v>-</v>
      </c>
      <c r="BA29" s="101" t="str">
        <f t="shared" ca="1" si="39"/>
        <v>-</v>
      </c>
      <c r="BB29" s="101" t="str">
        <f t="shared" ca="1" si="39"/>
        <v>-</v>
      </c>
      <c r="BC29" s="101" t="str">
        <f t="shared" ca="1" si="39"/>
        <v>-</v>
      </c>
      <c r="BD29" s="101" t="str">
        <f t="shared" ca="1" si="39"/>
        <v>-</v>
      </c>
      <c r="BE29" s="101" t="str">
        <f t="shared" ca="1" si="39"/>
        <v>-</v>
      </c>
      <c r="BF29" s="101" t="str">
        <f t="shared" ca="1" si="39"/>
        <v>-</v>
      </c>
      <c r="BG29" s="101" t="str">
        <f t="shared" ca="1" si="39"/>
        <v>-</v>
      </c>
      <c r="BH29" s="101" t="str">
        <f t="shared" ca="1" si="39"/>
        <v>-</v>
      </c>
      <c r="BI29" s="101" t="str">
        <f t="shared" ca="1" si="39"/>
        <v>-</v>
      </c>
      <c r="BJ29" s="93"/>
      <c r="BK29" s="93"/>
      <c r="BL29" s="101" t="str">
        <f t="shared" ca="1" si="21"/>
        <v>-</v>
      </c>
      <c r="BM29" s="101" t="str">
        <f t="shared" ca="1" si="40"/>
        <v>-</v>
      </c>
      <c r="BN29" s="101" t="str">
        <f t="shared" ca="1" si="40"/>
        <v>-</v>
      </c>
      <c r="BO29" s="101" t="str">
        <f t="shared" ca="1" si="40"/>
        <v>-</v>
      </c>
      <c r="BP29" s="101" t="str">
        <f t="shared" ca="1" si="40"/>
        <v>-</v>
      </c>
      <c r="BQ29" s="101" t="str">
        <f t="shared" ca="1" si="40"/>
        <v>-</v>
      </c>
      <c r="BR29" s="101" t="str">
        <f t="shared" ca="1" si="40"/>
        <v>-</v>
      </c>
      <c r="BS29" s="101" t="str">
        <f t="shared" ca="1" si="40"/>
        <v>-</v>
      </c>
      <c r="BT29" s="101" t="str">
        <f t="shared" ca="1" si="40"/>
        <v>-</v>
      </c>
      <c r="BU29" s="101" t="str">
        <f t="shared" ca="1" si="40"/>
        <v>-</v>
      </c>
      <c r="BV29" s="101" t="str">
        <f t="shared" ca="1" si="40"/>
        <v>-</v>
      </c>
      <c r="BW29" s="101" t="str">
        <f t="shared" ca="1" si="40"/>
        <v>-</v>
      </c>
      <c r="BZ29" s="152">
        <f t="shared" si="28"/>
        <v>24</v>
      </c>
      <c r="CA29" s="162">
        <f t="shared" ca="1" si="29"/>
        <v>0</v>
      </c>
      <c r="CB29" s="163"/>
      <c r="CC29" s="161">
        <f t="shared" ca="1" si="30"/>
        <v>0</v>
      </c>
      <c r="CD29" s="162">
        <f t="shared" ca="1" si="31"/>
        <v>0</v>
      </c>
      <c r="CE29" s="163"/>
      <c r="CF29" s="161">
        <f t="shared" ca="1" si="32"/>
        <v>0</v>
      </c>
      <c r="CG29" s="162">
        <f t="shared" ca="1" si="33"/>
        <v>0</v>
      </c>
      <c r="CH29" s="163"/>
      <c r="CI29" s="161">
        <f t="shared" ca="1" si="34"/>
        <v>0</v>
      </c>
      <c r="CJ29" s="162">
        <f t="shared" ca="1" si="35"/>
        <v>0</v>
      </c>
      <c r="CK29" s="163"/>
      <c r="CL29" s="161">
        <f t="shared" ca="1" si="36"/>
        <v>0</v>
      </c>
    </row>
    <row r="30" spans="2:102" ht="30" customHeight="1" x14ac:dyDescent="0.2">
      <c r="B30" s="21">
        <v>25</v>
      </c>
      <c r="C30" s="98"/>
      <c r="D30" s="97">
        <v>1</v>
      </c>
      <c r="E30" s="99"/>
      <c r="F30" s="20"/>
      <c r="G30" s="100"/>
      <c r="H30" s="16"/>
      <c r="I30" s="99"/>
      <c r="J30" s="138"/>
      <c r="K30" s="17">
        <v>1</v>
      </c>
      <c r="L30" s="67">
        <v>4</v>
      </c>
      <c r="M30" s="196" t="str">
        <f t="shared" ca="1" si="26"/>
        <v>-</v>
      </c>
      <c r="N30" s="194" t="str">
        <f t="shared" si="27"/>
        <v>-</v>
      </c>
      <c r="V30" s="101" t="str">
        <f t="shared" ca="1" si="18"/>
        <v>-</v>
      </c>
      <c r="W30" s="101" t="str">
        <f t="shared" ca="1" si="37"/>
        <v>-</v>
      </c>
      <c r="X30" s="101" t="str">
        <f t="shared" ca="1" si="37"/>
        <v>-</v>
      </c>
      <c r="Y30" s="101" t="str">
        <f t="shared" ca="1" si="37"/>
        <v>-</v>
      </c>
      <c r="Z30" s="101" t="str">
        <f t="shared" ca="1" si="37"/>
        <v>-</v>
      </c>
      <c r="AA30" s="101" t="str">
        <f t="shared" ca="1" si="37"/>
        <v>-</v>
      </c>
      <c r="AB30" s="101" t="str">
        <f t="shared" ca="1" si="37"/>
        <v>-</v>
      </c>
      <c r="AC30" s="101" t="str">
        <f t="shared" ca="1" si="37"/>
        <v>-</v>
      </c>
      <c r="AD30" s="101" t="str">
        <f t="shared" ca="1" si="37"/>
        <v>-</v>
      </c>
      <c r="AE30" s="101" t="str">
        <f t="shared" ca="1" si="37"/>
        <v>-</v>
      </c>
      <c r="AF30" s="101" t="str">
        <f t="shared" ca="1" si="37"/>
        <v>-</v>
      </c>
      <c r="AG30" s="101" t="str">
        <f t="shared" ca="1" si="37"/>
        <v>-</v>
      </c>
      <c r="AH30" s="93"/>
      <c r="AJ30" s="101" t="str">
        <f t="shared" ca="1" si="19"/>
        <v>-</v>
      </c>
      <c r="AK30" s="101" t="str">
        <f t="shared" ca="1" si="38"/>
        <v>-</v>
      </c>
      <c r="AL30" s="101" t="str">
        <f t="shared" ca="1" si="38"/>
        <v>-</v>
      </c>
      <c r="AM30" s="101" t="str">
        <f t="shared" ca="1" si="38"/>
        <v>-</v>
      </c>
      <c r="AN30" s="101" t="str">
        <f t="shared" ca="1" si="38"/>
        <v>-</v>
      </c>
      <c r="AO30" s="101" t="str">
        <f t="shared" ca="1" si="38"/>
        <v>-</v>
      </c>
      <c r="AP30" s="101" t="str">
        <f t="shared" ca="1" si="38"/>
        <v>-</v>
      </c>
      <c r="AQ30" s="101" t="str">
        <f t="shared" ca="1" si="38"/>
        <v>-</v>
      </c>
      <c r="AR30" s="101" t="str">
        <f t="shared" ca="1" si="38"/>
        <v>-</v>
      </c>
      <c r="AS30" s="101" t="str">
        <f t="shared" ca="1" si="38"/>
        <v>-</v>
      </c>
      <c r="AT30" s="101" t="str">
        <f t="shared" ca="1" si="38"/>
        <v>-</v>
      </c>
      <c r="AU30" s="101" t="str">
        <f t="shared" ca="1" si="38"/>
        <v>-</v>
      </c>
      <c r="AV30" s="93"/>
      <c r="AW30" s="93"/>
      <c r="AX30" s="101" t="str">
        <f t="shared" ca="1" si="20"/>
        <v>-</v>
      </c>
      <c r="AY30" s="101" t="str">
        <f t="shared" ca="1" si="39"/>
        <v>-</v>
      </c>
      <c r="AZ30" s="101" t="str">
        <f t="shared" ca="1" si="39"/>
        <v>-</v>
      </c>
      <c r="BA30" s="101" t="str">
        <f t="shared" ca="1" si="39"/>
        <v>-</v>
      </c>
      <c r="BB30" s="101" t="str">
        <f t="shared" ca="1" si="39"/>
        <v>-</v>
      </c>
      <c r="BC30" s="101" t="str">
        <f t="shared" ca="1" si="39"/>
        <v>-</v>
      </c>
      <c r="BD30" s="101" t="str">
        <f t="shared" ca="1" si="39"/>
        <v>-</v>
      </c>
      <c r="BE30" s="101" t="str">
        <f t="shared" ca="1" si="39"/>
        <v>-</v>
      </c>
      <c r="BF30" s="101" t="str">
        <f t="shared" ca="1" si="39"/>
        <v>-</v>
      </c>
      <c r="BG30" s="101" t="str">
        <f t="shared" ca="1" si="39"/>
        <v>-</v>
      </c>
      <c r="BH30" s="101" t="str">
        <f t="shared" ca="1" si="39"/>
        <v>-</v>
      </c>
      <c r="BI30" s="101" t="str">
        <f t="shared" ca="1" si="39"/>
        <v>-</v>
      </c>
      <c r="BJ30" s="93"/>
      <c r="BK30" s="93"/>
      <c r="BL30" s="101" t="str">
        <f t="shared" ca="1" si="21"/>
        <v>-</v>
      </c>
      <c r="BM30" s="101" t="str">
        <f t="shared" ca="1" si="40"/>
        <v>-</v>
      </c>
      <c r="BN30" s="101" t="str">
        <f t="shared" ca="1" si="40"/>
        <v>-</v>
      </c>
      <c r="BO30" s="101" t="str">
        <f t="shared" ca="1" si="40"/>
        <v>-</v>
      </c>
      <c r="BP30" s="101" t="str">
        <f t="shared" ca="1" si="40"/>
        <v>-</v>
      </c>
      <c r="BQ30" s="101" t="str">
        <f t="shared" ca="1" si="40"/>
        <v>-</v>
      </c>
      <c r="BR30" s="101" t="str">
        <f t="shared" ca="1" si="40"/>
        <v>-</v>
      </c>
      <c r="BS30" s="101" t="str">
        <f t="shared" ca="1" si="40"/>
        <v>-</v>
      </c>
      <c r="BT30" s="101" t="str">
        <f t="shared" ca="1" si="40"/>
        <v>-</v>
      </c>
      <c r="BU30" s="101" t="str">
        <f t="shared" ca="1" si="40"/>
        <v>-</v>
      </c>
      <c r="BV30" s="101" t="str">
        <f t="shared" ca="1" si="40"/>
        <v>-</v>
      </c>
      <c r="BW30" s="101" t="str">
        <f t="shared" ca="1" si="40"/>
        <v>-</v>
      </c>
      <c r="BZ30" s="152">
        <f t="shared" si="28"/>
        <v>25</v>
      </c>
      <c r="CA30" s="162">
        <f t="shared" ca="1" si="29"/>
        <v>0</v>
      </c>
      <c r="CB30" s="163"/>
      <c r="CC30" s="161">
        <f t="shared" ca="1" si="30"/>
        <v>0</v>
      </c>
      <c r="CD30" s="162">
        <f t="shared" ca="1" si="31"/>
        <v>0</v>
      </c>
      <c r="CE30" s="163"/>
      <c r="CF30" s="161">
        <f t="shared" ca="1" si="32"/>
        <v>0</v>
      </c>
      <c r="CG30" s="162">
        <f t="shared" ca="1" si="33"/>
        <v>0</v>
      </c>
      <c r="CH30" s="163"/>
      <c r="CI30" s="161">
        <f t="shared" ca="1" si="34"/>
        <v>0</v>
      </c>
      <c r="CJ30" s="162">
        <f t="shared" ca="1" si="35"/>
        <v>0</v>
      </c>
      <c r="CK30" s="163"/>
      <c r="CL30" s="161">
        <f t="shared" ca="1" si="36"/>
        <v>0</v>
      </c>
    </row>
    <row r="31" spans="2:102" s="10" customFormat="1" ht="30" customHeight="1" x14ac:dyDescent="0.2">
      <c r="B31" s="119"/>
      <c r="C31" s="120"/>
      <c r="D31" s="120"/>
      <c r="E31" s="121"/>
      <c r="F31" s="120"/>
      <c r="G31" s="120"/>
      <c r="H31" s="120"/>
      <c r="I31" s="120"/>
      <c r="J31" s="140" t="s">
        <v>82</v>
      </c>
      <c r="K31" s="120"/>
      <c r="L31" s="120"/>
      <c r="M31" s="122">
        <f ca="1">SUM(M6:M30)</f>
        <v>288674.8226043146</v>
      </c>
      <c r="N31" s="195" t="s">
        <v>99</v>
      </c>
      <c r="V31" s="123">
        <f ca="1">SUM(V6:V30)</f>
        <v>2829.392628911367</v>
      </c>
      <c r="W31" s="123">
        <f t="shared" ref="W31:AG31" ca="1" si="41">SUM(W6:W30)</f>
        <v>2829.392628911367</v>
      </c>
      <c r="X31" s="123">
        <f t="shared" ca="1" si="41"/>
        <v>2829.392628911367</v>
      </c>
      <c r="Y31" s="123">
        <f t="shared" ca="1" si="41"/>
        <v>2829.392628911367</v>
      </c>
      <c r="Z31" s="123">
        <f t="shared" ca="1" si="41"/>
        <v>2829.392628911367</v>
      </c>
      <c r="AA31" s="123">
        <f t="shared" ca="1" si="41"/>
        <v>2829.392628911367</v>
      </c>
      <c r="AB31" s="123">
        <f t="shared" ca="1" si="41"/>
        <v>2829.392628911367</v>
      </c>
      <c r="AC31" s="123">
        <f t="shared" ca="1" si="41"/>
        <v>2829.392628911367</v>
      </c>
      <c r="AD31" s="123">
        <f t="shared" ca="1" si="41"/>
        <v>2829.392628911367</v>
      </c>
      <c r="AE31" s="123">
        <f t="shared" ca="1" si="41"/>
        <v>2829.392628911367</v>
      </c>
      <c r="AF31" s="123">
        <f t="shared" ca="1" si="41"/>
        <v>2829.392628911367</v>
      </c>
      <c r="AG31" s="123">
        <f t="shared" ca="1" si="41"/>
        <v>2829.392628911367</v>
      </c>
      <c r="AH31" s="32"/>
      <c r="AJ31" s="108">
        <f ca="1">SUM(AJ6:AJ30)</f>
        <v>823.29191917393416</v>
      </c>
      <c r="AK31" s="108">
        <f t="shared" ref="AK31:AU31" ca="1" si="42">SUM(AK6:AK30)</f>
        <v>816.00508759257093</v>
      </c>
      <c r="AL31" s="108">
        <f t="shared" ca="1" si="42"/>
        <v>808.68695618590937</v>
      </c>
      <c r="AM31" s="108">
        <f t="shared" ca="1" si="42"/>
        <v>801.33737913459572</v>
      </c>
      <c r="AN31" s="108">
        <f t="shared" ca="1" si="42"/>
        <v>793.95620991418286</v>
      </c>
      <c r="AO31" s="108">
        <f t="shared" ca="1" si="42"/>
        <v>786.54330129166362</v>
      </c>
      <c r="AP31" s="108">
        <f t="shared" ca="1" si="42"/>
        <v>779.09850532198288</v>
      </c>
      <c r="AQ31" s="108">
        <f t="shared" ca="1" si="42"/>
        <v>771.62167334453488</v>
      </c>
      <c r="AR31" s="108">
        <f t="shared" ca="1" si="42"/>
        <v>764.11265597964291</v>
      </c>
      <c r="AS31" s="108">
        <f t="shared" ca="1" si="42"/>
        <v>756.57130312502045</v>
      </c>
      <c r="AT31" s="108">
        <f t="shared" ca="1" si="42"/>
        <v>748.99746395221621</v>
      </c>
      <c r="AU31" s="108">
        <f t="shared" ca="1" si="42"/>
        <v>741.39098690304013</v>
      </c>
      <c r="AV31" s="32"/>
      <c r="AW31" s="32"/>
      <c r="AX31" s="108">
        <f ca="1">SUM(AX6:AX30)</f>
        <v>2006.1007097374331</v>
      </c>
      <c r="AY31" s="108">
        <f t="shared" ref="AY31:BI31" ca="1" si="43">SUM(AY6:AY30)</f>
        <v>2013.3875413187966</v>
      </c>
      <c r="AZ31" s="108">
        <f t="shared" ca="1" si="43"/>
        <v>2020.705672725458</v>
      </c>
      <c r="BA31" s="108">
        <f t="shared" ca="1" si="43"/>
        <v>2028.0552497767717</v>
      </c>
      <c r="BB31" s="108">
        <f t="shared" ca="1" si="43"/>
        <v>2035.4364189971843</v>
      </c>
      <c r="BC31" s="108">
        <f t="shared" ca="1" si="43"/>
        <v>2042.8493276197037</v>
      </c>
      <c r="BD31" s="108">
        <f t="shared" ca="1" si="43"/>
        <v>2050.2941235893845</v>
      </c>
      <c r="BE31" s="108">
        <f t="shared" ca="1" si="43"/>
        <v>2057.7709555668325</v>
      </c>
      <c r="BF31" s="108">
        <f t="shared" ca="1" si="43"/>
        <v>2065.2799729317244</v>
      </c>
      <c r="BG31" s="108">
        <f t="shared" ca="1" si="43"/>
        <v>2072.8213257863467</v>
      </c>
      <c r="BH31" s="108">
        <f t="shared" ca="1" si="43"/>
        <v>2080.3951649591513</v>
      </c>
      <c r="BI31" s="108">
        <f t="shared" ca="1" si="43"/>
        <v>2088.0016420083271</v>
      </c>
      <c r="BJ31" s="32"/>
      <c r="BK31" s="32"/>
      <c r="BL31" s="95">
        <f ca="1">SUM(BL6:BL30)</f>
        <v>288674.8226043146</v>
      </c>
      <c r="BM31" s="95">
        <f t="shared" ref="BM31:BW31" ca="1" si="44">SUM(BM6:BM30)</f>
        <v>286661.43506299582</v>
      </c>
      <c r="BN31" s="95">
        <f t="shared" ca="1" si="44"/>
        <v>284640.72939027037</v>
      </c>
      <c r="BO31" s="95">
        <f t="shared" ca="1" si="44"/>
        <v>282612.67414049362</v>
      </c>
      <c r="BP31" s="95">
        <f t="shared" ca="1" si="44"/>
        <v>280577.23772149644</v>
      </c>
      <c r="BQ31" s="95">
        <f t="shared" ca="1" si="44"/>
        <v>278534.38839387672</v>
      </c>
      <c r="BR31" s="95">
        <f t="shared" ca="1" si="44"/>
        <v>276484.09427028731</v>
      </c>
      <c r="BS31" s="95">
        <f t="shared" ca="1" si="44"/>
        <v>274426.32331472047</v>
      </c>
      <c r="BT31" s="95">
        <f t="shared" ca="1" si="44"/>
        <v>272361.04334178875</v>
      </c>
      <c r="BU31" s="95">
        <f t="shared" ca="1" si="44"/>
        <v>270288.2220160024</v>
      </c>
      <c r="BV31" s="95">
        <f t="shared" ca="1" si="44"/>
        <v>268207.82685104327</v>
      </c>
      <c r="BW31" s="95">
        <f t="shared" ca="1" si="44"/>
        <v>266119.82520903496</v>
      </c>
      <c r="BZ31" s="152" t="s">
        <v>3</v>
      </c>
      <c r="CA31" s="164">
        <f ca="1">SUM(CA6:CA30)</f>
        <v>8488.1778867341018</v>
      </c>
      <c r="CB31" s="164">
        <f t="shared" ref="CB31:CC31" si="45">SUM(CB6:CB30)</f>
        <v>8000</v>
      </c>
      <c r="CC31" s="164">
        <f t="shared" ca="1" si="45"/>
        <v>-488.17788673410178</v>
      </c>
      <c r="CD31" s="164">
        <f ca="1">SUM(CD6:CD30)</f>
        <v>8488.1778867341018</v>
      </c>
      <c r="CE31" s="164">
        <f t="shared" ref="CE31" si="46">SUM(CE6:CE30)</f>
        <v>8000</v>
      </c>
      <c r="CF31" s="164">
        <f t="shared" ref="CF31" ca="1" si="47">SUM(CF6:CF30)</f>
        <v>-488.17788673410178</v>
      </c>
      <c r="CG31" s="164">
        <f ca="1">SUM(CG6:CG30)</f>
        <v>8488.1778867341018</v>
      </c>
      <c r="CH31" s="164">
        <f t="shared" ref="CH31" si="48">SUM(CH6:CH30)</f>
        <v>8000</v>
      </c>
      <c r="CI31" s="164">
        <f t="shared" ref="CI31" ca="1" si="49">SUM(CI6:CI30)</f>
        <v>-488.17788673410178</v>
      </c>
      <c r="CJ31" s="164">
        <f ca="1">SUM(CJ6:CJ30)</f>
        <v>8488.1778867341018</v>
      </c>
      <c r="CK31" s="164">
        <f t="shared" ref="CK31" si="50">SUM(CK6:CK30)</f>
        <v>8000</v>
      </c>
      <c r="CL31" s="164">
        <f t="shared" ref="CL31" ca="1" si="51">SUM(CL6:CL30)</f>
        <v>-488.17788673410178</v>
      </c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</row>
    <row r="32" spans="2:102" s="10" customFormat="1" ht="15" customHeight="1" x14ac:dyDescent="0.2"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</row>
    <row r="33" spans="1:123" s="14" customFormat="1" ht="15" customHeight="1" x14ac:dyDescent="0.2">
      <c r="A33" s="12"/>
      <c r="B33" s="18" t="s">
        <v>12</v>
      </c>
      <c r="E33" s="11"/>
      <c r="G33" s="5"/>
      <c r="H33" s="11"/>
      <c r="I33" s="11"/>
      <c r="J33" s="11"/>
      <c r="K33" s="5"/>
      <c r="L33" s="5"/>
      <c r="M33" s="5"/>
      <c r="N33" s="5"/>
      <c r="O33" s="5"/>
      <c r="P33" s="5"/>
      <c r="Q33" s="5"/>
      <c r="R33" s="5"/>
      <c r="S33" s="5"/>
      <c r="T33" s="10"/>
      <c r="U33" s="10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10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10"/>
      <c r="BY33" s="1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</row>
    <row r="34" spans="1:123" s="14" customFormat="1" ht="15" customHeight="1" x14ac:dyDescent="0.2">
      <c r="A34" s="13"/>
      <c r="B34" s="6" t="s">
        <v>11</v>
      </c>
      <c r="E34" s="11"/>
      <c r="G34" s="7"/>
      <c r="H34" s="11"/>
      <c r="I34" s="11"/>
      <c r="J34" s="11"/>
      <c r="K34" s="7"/>
      <c r="L34" s="7"/>
      <c r="M34" s="7"/>
      <c r="N34" s="7"/>
      <c r="O34" s="7"/>
      <c r="P34" s="7"/>
      <c r="Q34" s="7"/>
      <c r="R34" s="7"/>
      <c r="S34" s="7"/>
      <c r="T34" s="10"/>
      <c r="U34" s="10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10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10"/>
      <c r="BY34" s="1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</row>
    <row r="35" spans="1:123" s="10" customFormat="1" ht="14.25" customHeight="1" x14ac:dyDescent="0.2">
      <c r="A35" s="8"/>
      <c r="B35" s="8"/>
      <c r="C35" s="8"/>
      <c r="D35" s="8"/>
      <c r="E35" s="8"/>
      <c r="F35" s="8"/>
      <c r="G35" s="9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</row>
    <row r="36" spans="1:123" s="10" customFormat="1" ht="30" hidden="1" customHeight="1" x14ac:dyDescent="0.2">
      <c r="B36" s="115" t="s">
        <v>78</v>
      </c>
      <c r="D36" s="116" t="e">
        <f ca="1">R38</f>
        <v>#REF!</v>
      </c>
      <c r="E36" s="106" t="str">
        <f ca="1">IFERROR(IF(D36&gt;D38,D36-D38&amp;" Tage","abgelaufen"),"-")</f>
        <v>-</v>
      </c>
      <c r="G36" s="117"/>
      <c r="P36" s="22" t="s">
        <v>71</v>
      </c>
      <c r="Q36" s="255" t="e">
        <f>#REF!</f>
        <v>#REF!</v>
      </c>
      <c r="R36" s="256"/>
      <c r="S36" s="257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</row>
    <row r="37" spans="1:123" s="10" customFormat="1" ht="30" hidden="1" customHeight="1" x14ac:dyDescent="0.2">
      <c r="B37" s="115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</row>
    <row r="38" spans="1:123" s="10" customFormat="1" ht="15" hidden="1" customHeight="1" x14ac:dyDescent="0.2">
      <c r="D38" s="109">
        <f ca="1">TODAY()</f>
        <v>44253</v>
      </c>
      <c r="P38" s="57" t="s">
        <v>73</v>
      </c>
      <c r="Q38" s="191" t="str">
        <f ca="1">VLOOKUP(D38,P39:Q43,2)</f>
        <v>Möller</v>
      </c>
      <c r="R38" s="192" t="e">
        <f ca="1">IF(Q36=Q38,VLOOKUP(D38,P39:R43,3),2557)</f>
        <v>#REF!</v>
      </c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</row>
    <row r="39" spans="1:123" s="10" customFormat="1" hidden="1" x14ac:dyDescent="0.2">
      <c r="D39" s="114"/>
      <c r="P39" s="110">
        <v>42005</v>
      </c>
      <c r="Q39" s="111" t="s">
        <v>72</v>
      </c>
      <c r="R39" s="112" t="e">
        <f>#REF!</f>
        <v>#REF!</v>
      </c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</row>
    <row r="40" spans="1:123" s="10" customFormat="1" hidden="1" x14ac:dyDescent="0.2">
      <c r="D40" s="114"/>
      <c r="P40" s="113" t="e">
        <f>R39+1</f>
        <v>#REF!</v>
      </c>
      <c r="Q40" s="111" t="s">
        <v>74</v>
      </c>
      <c r="R40" s="110" t="e">
        <f>DATE(YEAR(P40)+1,MONTH(P40),DAY(P40)-1)</f>
        <v>#REF!</v>
      </c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</row>
    <row r="41" spans="1:123" s="10" customFormat="1" hidden="1" x14ac:dyDescent="0.2">
      <c r="D41" s="114"/>
      <c r="P41" s="113" t="e">
        <f>R40+1</f>
        <v>#REF!</v>
      </c>
      <c r="Q41" s="111" t="s">
        <v>75</v>
      </c>
      <c r="R41" s="110" t="e">
        <f>DATE(YEAR(P41)+1,MONTH(P41),DAY(P41)-1)</f>
        <v>#REF!</v>
      </c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</row>
    <row r="42" spans="1:123" s="10" customFormat="1" hidden="1" x14ac:dyDescent="0.2">
      <c r="D42" s="114"/>
      <c r="P42" s="113" t="e">
        <f>R41+1</f>
        <v>#REF!</v>
      </c>
      <c r="Q42" s="111" t="s">
        <v>76</v>
      </c>
      <c r="R42" s="110" t="e">
        <f>DATE(YEAR(P42)+1,MONTH(P42),DAY(P42)-1)</f>
        <v>#REF!</v>
      </c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</row>
    <row r="43" spans="1:123" s="10" customFormat="1" hidden="1" x14ac:dyDescent="0.2">
      <c r="D43" s="114"/>
      <c r="P43" s="113" t="e">
        <f>R42+1</f>
        <v>#REF!</v>
      </c>
      <c r="Q43" s="111" t="s">
        <v>77</v>
      </c>
      <c r="R43" s="110" t="e">
        <f>DATE(YEAR(P43)+1,MONTH(P43),DAY(P43)-1)</f>
        <v>#REF!</v>
      </c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</row>
    <row r="44" spans="1:123" s="10" customFormat="1" hidden="1" x14ac:dyDescent="0.2"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</row>
    <row r="45" spans="1:123" s="10" customFormat="1" x14ac:dyDescent="0.2"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</row>
    <row r="46" spans="1:123" s="10" customFormat="1" x14ac:dyDescent="0.2"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</row>
    <row r="47" spans="1:123" s="10" customFormat="1" x14ac:dyDescent="0.2">
      <c r="BZ47" s="150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</row>
    <row r="48" spans="1:123" s="10" customFormat="1" ht="15.75" x14ac:dyDescent="0.2">
      <c r="BZ48" s="154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</row>
    <row r="49" spans="78:90" s="10" customFormat="1" x14ac:dyDescent="0.2"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</row>
    <row r="50" spans="78:90" s="10" customFormat="1" x14ac:dyDescent="0.2"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</row>
    <row r="51" spans="78:90" s="10" customFormat="1" x14ac:dyDescent="0.2"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</row>
    <row r="52" spans="78:90" s="10" customFormat="1" x14ac:dyDescent="0.2"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</row>
    <row r="53" spans="78:90" s="10" customFormat="1" x14ac:dyDescent="0.2"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</row>
    <row r="54" spans="78:90" s="10" customFormat="1" x14ac:dyDescent="0.2"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</row>
    <row r="55" spans="78:90" s="10" customFormat="1" x14ac:dyDescent="0.2">
      <c r="BZ55" s="155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</row>
    <row r="56" spans="78:90" s="10" customFormat="1" x14ac:dyDescent="0.2">
      <c r="BZ56" s="156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</row>
    <row r="57" spans="78:90" s="10" customFormat="1" x14ac:dyDescent="0.2">
      <c r="BZ57" s="157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</row>
    <row r="58" spans="78:90" s="10" customFormat="1" x14ac:dyDescent="0.2">
      <c r="BZ58" s="158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</row>
    <row r="59" spans="78:90" s="10" customFormat="1" x14ac:dyDescent="0.2"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</row>
    <row r="60" spans="78:90" s="10" customFormat="1" x14ac:dyDescent="0.2"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</row>
    <row r="61" spans="78:90" s="10" customFormat="1" x14ac:dyDescent="0.2"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</row>
    <row r="62" spans="78:90" s="10" customFormat="1" x14ac:dyDescent="0.2"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</row>
    <row r="63" spans="78:90" s="10" customFormat="1" x14ac:dyDescent="0.2"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</row>
    <row r="64" spans="78:90" s="10" customFormat="1" x14ac:dyDescent="0.2">
      <c r="BZ64" s="159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</row>
    <row r="65" spans="78:90" s="10" customFormat="1" x14ac:dyDescent="0.2"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</row>
    <row r="66" spans="78:90" s="10" customFormat="1" x14ac:dyDescent="0.2"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</row>
    <row r="67" spans="78:90" s="10" customFormat="1" x14ac:dyDescent="0.2"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</row>
    <row r="68" spans="78:90" s="10" customFormat="1" x14ac:dyDescent="0.2"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</row>
    <row r="69" spans="78:90" s="10" customFormat="1" x14ac:dyDescent="0.2"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</row>
    <row r="70" spans="78:90" s="10" customFormat="1" x14ac:dyDescent="0.2"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</row>
    <row r="71" spans="78:90" s="10" customFormat="1" x14ac:dyDescent="0.2"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</row>
    <row r="72" spans="78:90" s="10" customFormat="1" x14ac:dyDescent="0.2"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</row>
    <row r="73" spans="78:90" s="10" customFormat="1" x14ac:dyDescent="0.2"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</row>
    <row r="74" spans="78:90" s="10" customFormat="1" x14ac:dyDescent="0.2"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</row>
    <row r="75" spans="78:90" s="10" customFormat="1" x14ac:dyDescent="0.2"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</row>
    <row r="76" spans="78:90" s="10" customFormat="1" x14ac:dyDescent="0.2"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</row>
    <row r="77" spans="78:90" s="10" customFormat="1" x14ac:dyDescent="0.2"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</row>
    <row r="78" spans="78:90" s="10" customFormat="1" x14ac:dyDescent="0.2"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</row>
    <row r="79" spans="78:90" s="10" customFormat="1" x14ac:dyDescent="0.2"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</row>
    <row r="80" spans="78:90" s="10" customFormat="1" x14ac:dyDescent="0.2"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</row>
    <row r="81" spans="78:90" s="10" customFormat="1" x14ac:dyDescent="0.2"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</row>
    <row r="82" spans="78:90" s="10" customFormat="1" x14ac:dyDescent="0.2"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</row>
    <row r="83" spans="78:90" s="10" customFormat="1" x14ac:dyDescent="0.2"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</row>
    <row r="84" spans="78:90" s="10" customFormat="1" x14ac:dyDescent="0.2"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</row>
    <row r="85" spans="78:90" s="10" customFormat="1" x14ac:dyDescent="0.2"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</row>
    <row r="86" spans="78:90" s="10" customFormat="1" x14ac:dyDescent="0.2"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</row>
    <row r="87" spans="78:90" s="10" customFormat="1" x14ac:dyDescent="0.2"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</row>
    <row r="88" spans="78:90" s="10" customFormat="1" x14ac:dyDescent="0.2"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</row>
    <row r="89" spans="78:90" s="10" customFormat="1" x14ac:dyDescent="0.2"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</row>
    <row r="90" spans="78:90" s="10" customFormat="1" x14ac:dyDescent="0.2"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</row>
    <row r="91" spans="78:90" s="10" customFormat="1" x14ac:dyDescent="0.2"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</row>
    <row r="92" spans="78:90" s="10" customFormat="1" x14ac:dyDescent="0.2"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</row>
    <row r="93" spans="78:90" s="10" customFormat="1" x14ac:dyDescent="0.2"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</row>
    <row r="94" spans="78:90" s="10" customFormat="1" x14ac:dyDescent="0.2"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</row>
    <row r="95" spans="78:90" s="10" customFormat="1" x14ac:dyDescent="0.2"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</row>
    <row r="96" spans="78:90" s="10" customFormat="1" x14ac:dyDescent="0.2"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</row>
    <row r="97" spans="78:90" s="10" customFormat="1" x14ac:dyDescent="0.2"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</row>
    <row r="98" spans="78:90" s="10" customFormat="1" x14ac:dyDescent="0.2"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</row>
    <row r="99" spans="78:90" s="10" customFormat="1" x14ac:dyDescent="0.2"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</row>
    <row r="100" spans="78:90" s="10" customFormat="1" x14ac:dyDescent="0.2"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</row>
    <row r="101" spans="78:90" s="10" customFormat="1" x14ac:dyDescent="0.2"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</row>
    <row r="102" spans="78:90" s="10" customFormat="1" x14ac:dyDescent="0.2"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</row>
    <row r="103" spans="78:90" s="10" customFormat="1" x14ac:dyDescent="0.2"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</row>
    <row r="104" spans="78:90" s="10" customFormat="1" x14ac:dyDescent="0.2"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</row>
    <row r="105" spans="78:90" s="10" customFormat="1" x14ac:dyDescent="0.2"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</row>
    <row r="106" spans="78:90" s="10" customFormat="1" x14ac:dyDescent="0.2"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</row>
    <row r="107" spans="78:90" s="10" customFormat="1" x14ac:dyDescent="0.2"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</row>
    <row r="108" spans="78:90" s="10" customFormat="1" x14ac:dyDescent="0.2"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</row>
    <row r="109" spans="78:90" s="10" customFormat="1" x14ac:dyDescent="0.2"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</row>
    <row r="110" spans="78:90" x14ac:dyDescent="0.2">
      <c r="BZ110" s="150"/>
    </row>
    <row r="111" spans="78:90" x14ac:dyDescent="0.2">
      <c r="BZ111" s="150"/>
    </row>
    <row r="112" spans="78:90" x14ac:dyDescent="0.2">
      <c r="BZ112" s="150"/>
    </row>
    <row r="113" spans="78:78" x14ac:dyDescent="0.2">
      <c r="BZ113" s="150"/>
    </row>
    <row r="114" spans="78:78" x14ac:dyDescent="0.2">
      <c r="BZ114" s="150"/>
    </row>
    <row r="115" spans="78:78" x14ac:dyDescent="0.2">
      <c r="BZ115" s="150"/>
    </row>
    <row r="116" spans="78:78" x14ac:dyDescent="0.2">
      <c r="BZ116" s="150"/>
    </row>
    <row r="117" spans="78:78" x14ac:dyDescent="0.2">
      <c r="BZ117" s="150"/>
    </row>
    <row r="118" spans="78:78" x14ac:dyDescent="0.2">
      <c r="BZ118" s="150"/>
    </row>
    <row r="119" spans="78:78" x14ac:dyDescent="0.2">
      <c r="BZ119" s="150"/>
    </row>
    <row r="120" spans="78:78" x14ac:dyDescent="0.2">
      <c r="BZ120" s="150"/>
    </row>
    <row r="121" spans="78:78" x14ac:dyDescent="0.2">
      <c r="BZ121" s="150"/>
    </row>
    <row r="122" spans="78:78" x14ac:dyDescent="0.2">
      <c r="BZ122" s="150"/>
    </row>
    <row r="123" spans="78:78" x14ac:dyDescent="0.2">
      <c r="BZ123" s="150"/>
    </row>
    <row r="124" spans="78:78" x14ac:dyDescent="0.2">
      <c r="BZ124" s="150"/>
    </row>
    <row r="125" spans="78:78" x14ac:dyDescent="0.2">
      <c r="BZ125" s="150"/>
    </row>
    <row r="126" spans="78:78" x14ac:dyDescent="0.2">
      <c r="BZ126" s="150"/>
    </row>
    <row r="127" spans="78:78" x14ac:dyDescent="0.2">
      <c r="BZ127" s="150"/>
    </row>
    <row r="128" spans="78:78" x14ac:dyDescent="0.2">
      <c r="BZ128" s="150"/>
    </row>
    <row r="129" spans="78:78" x14ac:dyDescent="0.2">
      <c r="BZ129" s="150"/>
    </row>
    <row r="130" spans="78:78" x14ac:dyDescent="0.2">
      <c r="BZ130" s="150"/>
    </row>
    <row r="131" spans="78:78" x14ac:dyDescent="0.2">
      <c r="BZ131" s="150"/>
    </row>
    <row r="132" spans="78:78" x14ac:dyDescent="0.2">
      <c r="BZ132" s="150"/>
    </row>
    <row r="133" spans="78:78" x14ac:dyDescent="0.2">
      <c r="BZ133" s="150"/>
    </row>
    <row r="134" spans="78:78" x14ac:dyDescent="0.2">
      <c r="BZ134" s="150"/>
    </row>
    <row r="135" spans="78:78" x14ac:dyDescent="0.2">
      <c r="BZ135" s="150"/>
    </row>
    <row r="136" spans="78:78" x14ac:dyDescent="0.2">
      <c r="BZ136" s="150"/>
    </row>
    <row r="137" spans="78:78" x14ac:dyDescent="0.2">
      <c r="BZ137" s="150"/>
    </row>
    <row r="138" spans="78:78" x14ac:dyDescent="0.2">
      <c r="BZ138" s="150"/>
    </row>
    <row r="139" spans="78:78" x14ac:dyDescent="0.2">
      <c r="BZ139" s="150"/>
    </row>
    <row r="140" spans="78:78" x14ac:dyDescent="0.2">
      <c r="BZ140" s="150"/>
    </row>
    <row r="141" spans="78:78" x14ac:dyDescent="0.2">
      <c r="BZ141" s="150"/>
    </row>
    <row r="142" spans="78:78" x14ac:dyDescent="0.2">
      <c r="BZ142" s="150"/>
    </row>
    <row r="143" spans="78:78" x14ac:dyDescent="0.2">
      <c r="BZ143" s="150"/>
    </row>
    <row r="144" spans="78:78" x14ac:dyDescent="0.2">
      <c r="BZ144" s="150"/>
    </row>
    <row r="145" spans="78:78" x14ac:dyDescent="0.2">
      <c r="BZ145" s="150"/>
    </row>
    <row r="146" spans="78:78" x14ac:dyDescent="0.2">
      <c r="BZ146" s="150"/>
    </row>
    <row r="147" spans="78:78" x14ac:dyDescent="0.2">
      <c r="BZ147" s="150"/>
    </row>
    <row r="148" spans="78:78" x14ac:dyDescent="0.2">
      <c r="BZ148" s="150"/>
    </row>
    <row r="149" spans="78:78" x14ac:dyDescent="0.2">
      <c r="BZ149" s="150"/>
    </row>
    <row r="150" spans="78:78" x14ac:dyDescent="0.2">
      <c r="BZ150" s="150"/>
    </row>
    <row r="151" spans="78:78" x14ac:dyDescent="0.2">
      <c r="BZ151" s="150"/>
    </row>
    <row r="152" spans="78:78" x14ac:dyDescent="0.2">
      <c r="BZ152" s="150"/>
    </row>
    <row r="153" spans="78:78" x14ac:dyDescent="0.2">
      <c r="BZ153" s="150"/>
    </row>
    <row r="154" spans="78:78" x14ac:dyDescent="0.2">
      <c r="BZ154" s="150"/>
    </row>
    <row r="155" spans="78:78" x14ac:dyDescent="0.2">
      <c r="BZ155" s="150"/>
    </row>
    <row r="156" spans="78:78" x14ac:dyDescent="0.2">
      <c r="BZ156" s="150"/>
    </row>
    <row r="157" spans="78:78" x14ac:dyDescent="0.2">
      <c r="BZ157" s="150"/>
    </row>
    <row r="158" spans="78:78" x14ac:dyDescent="0.2">
      <c r="BZ158" s="150"/>
    </row>
    <row r="159" spans="78:78" x14ac:dyDescent="0.2">
      <c r="BZ159" s="150"/>
    </row>
    <row r="160" spans="78:78" x14ac:dyDescent="0.2">
      <c r="BZ160" s="150"/>
    </row>
    <row r="161" spans="78:78" x14ac:dyDescent="0.2">
      <c r="BZ161" s="150"/>
    </row>
    <row r="162" spans="78:78" x14ac:dyDescent="0.2">
      <c r="BZ162" s="150"/>
    </row>
    <row r="163" spans="78:78" x14ac:dyDescent="0.2">
      <c r="BZ163" s="150"/>
    </row>
    <row r="164" spans="78:78" x14ac:dyDescent="0.2">
      <c r="BZ164" s="150"/>
    </row>
    <row r="165" spans="78:78" x14ac:dyDescent="0.2">
      <c r="BZ165" s="150"/>
    </row>
    <row r="166" spans="78:78" x14ac:dyDescent="0.2">
      <c r="BZ166" s="150"/>
    </row>
    <row r="167" spans="78:78" x14ac:dyDescent="0.2">
      <c r="BZ167" s="150"/>
    </row>
    <row r="168" spans="78:78" x14ac:dyDescent="0.2">
      <c r="BZ168" s="150"/>
    </row>
    <row r="169" spans="78:78" x14ac:dyDescent="0.2">
      <c r="BZ169" s="150"/>
    </row>
    <row r="170" spans="78:78" x14ac:dyDescent="0.2">
      <c r="BZ170" s="150"/>
    </row>
    <row r="171" spans="78:78" x14ac:dyDescent="0.2">
      <c r="BZ171" s="150"/>
    </row>
    <row r="172" spans="78:78" x14ac:dyDescent="0.2">
      <c r="BZ172" s="150"/>
    </row>
    <row r="173" spans="78:78" x14ac:dyDescent="0.2">
      <c r="BZ173" s="150"/>
    </row>
    <row r="174" spans="78:78" x14ac:dyDescent="0.2">
      <c r="BZ174" s="150"/>
    </row>
    <row r="175" spans="78:78" x14ac:dyDescent="0.2">
      <c r="BZ175" s="150"/>
    </row>
    <row r="176" spans="78:78" x14ac:dyDescent="0.2">
      <c r="BZ176" s="150"/>
    </row>
    <row r="177" spans="78:78" x14ac:dyDescent="0.2">
      <c r="BZ177" s="150"/>
    </row>
    <row r="178" spans="78:78" x14ac:dyDescent="0.2">
      <c r="BZ178" s="150"/>
    </row>
    <row r="179" spans="78:78" x14ac:dyDescent="0.2">
      <c r="BZ179" s="150"/>
    </row>
    <row r="180" spans="78:78" x14ac:dyDescent="0.2">
      <c r="BZ180" s="150"/>
    </row>
    <row r="181" spans="78:78" x14ac:dyDescent="0.2">
      <c r="BZ181" s="150"/>
    </row>
    <row r="182" spans="78:78" x14ac:dyDescent="0.2">
      <c r="BZ182" s="150"/>
    </row>
    <row r="183" spans="78:78" x14ac:dyDescent="0.2">
      <c r="BZ183" s="150"/>
    </row>
    <row r="184" spans="78:78" x14ac:dyDescent="0.2">
      <c r="BZ184" s="150"/>
    </row>
    <row r="185" spans="78:78" x14ac:dyDescent="0.2">
      <c r="BZ185" s="150"/>
    </row>
    <row r="186" spans="78:78" x14ac:dyDescent="0.2">
      <c r="BZ186" s="150"/>
    </row>
    <row r="187" spans="78:78" x14ac:dyDescent="0.2">
      <c r="BZ187" s="150"/>
    </row>
    <row r="188" spans="78:78" x14ac:dyDescent="0.2">
      <c r="BZ188" s="150"/>
    </row>
    <row r="189" spans="78:78" x14ac:dyDescent="0.2">
      <c r="BZ189" s="150"/>
    </row>
    <row r="190" spans="78:78" x14ac:dyDescent="0.2">
      <c r="BZ190" s="150"/>
    </row>
    <row r="191" spans="78:78" x14ac:dyDescent="0.2">
      <c r="BZ191" s="150"/>
    </row>
    <row r="192" spans="78:78" x14ac:dyDescent="0.2">
      <c r="BZ192" s="150"/>
    </row>
    <row r="193" spans="78:78" x14ac:dyDescent="0.2">
      <c r="BZ193" s="150"/>
    </row>
    <row r="194" spans="78:78" x14ac:dyDescent="0.2">
      <c r="BZ194" s="150"/>
    </row>
    <row r="195" spans="78:78" x14ac:dyDescent="0.2">
      <c r="BZ195" s="150"/>
    </row>
    <row r="196" spans="78:78" x14ac:dyDescent="0.2">
      <c r="BZ196" s="150"/>
    </row>
    <row r="197" spans="78:78" x14ac:dyDescent="0.2">
      <c r="BZ197" s="150"/>
    </row>
    <row r="198" spans="78:78" x14ac:dyDescent="0.2">
      <c r="BZ198" s="150"/>
    </row>
    <row r="199" spans="78:78" x14ac:dyDescent="0.2">
      <c r="BZ199" s="150"/>
    </row>
    <row r="200" spans="78:78" x14ac:dyDescent="0.2">
      <c r="BZ200" s="150"/>
    </row>
    <row r="201" spans="78:78" x14ac:dyDescent="0.2">
      <c r="BZ201" s="150"/>
    </row>
    <row r="202" spans="78:78" x14ac:dyDescent="0.2">
      <c r="BZ202" s="150"/>
    </row>
    <row r="203" spans="78:78" x14ac:dyDescent="0.2">
      <c r="BZ203" s="150"/>
    </row>
    <row r="204" spans="78:78" x14ac:dyDescent="0.2">
      <c r="BZ204" s="150"/>
    </row>
    <row r="205" spans="78:78" x14ac:dyDescent="0.2">
      <c r="BZ205" s="150"/>
    </row>
    <row r="206" spans="78:78" x14ac:dyDescent="0.2">
      <c r="BZ206" s="150"/>
    </row>
    <row r="207" spans="78:78" x14ac:dyDescent="0.2">
      <c r="BZ207" s="150"/>
    </row>
    <row r="208" spans="78:78" x14ac:dyDescent="0.2">
      <c r="BZ208" s="150"/>
    </row>
    <row r="209" spans="78:78" x14ac:dyDescent="0.2">
      <c r="BZ209" s="150"/>
    </row>
    <row r="210" spans="78:78" x14ac:dyDescent="0.2">
      <c r="BZ210" s="150"/>
    </row>
    <row r="211" spans="78:78" x14ac:dyDescent="0.2">
      <c r="BZ211" s="150"/>
    </row>
    <row r="212" spans="78:78" x14ac:dyDescent="0.2">
      <c r="BZ212" s="150"/>
    </row>
    <row r="213" spans="78:78" x14ac:dyDescent="0.2">
      <c r="BZ213" s="150"/>
    </row>
    <row r="214" spans="78:78" x14ac:dyDescent="0.2">
      <c r="BZ214" s="150"/>
    </row>
    <row r="215" spans="78:78" x14ac:dyDescent="0.2">
      <c r="BZ215" s="150"/>
    </row>
    <row r="216" spans="78:78" x14ac:dyDescent="0.2">
      <c r="BZ216" s="150"/>
    </row>
    <row r="217" spans="78:78" x14ac:dyDescent="0.2">
      <c r="BZ217" s="150"/>
    </row>
    <row r="218" spans="78:78" x14ac:dyDescent="0.2">
      <c r="BZ218" s="150"/>
    </row>
    <row r="219" spans="78:78" x14ac:dyDescent="0.2">
      <c r="BZ219" s="150"/>
    </row>
    <row r="220" spans="78:78" x14ac:dyDescent="0.2">
      <c r="BZ220" s="150"/>
    </row>
    <row r="221" spans="78:78" x14ac:dyDescent="0.2">
      <c r="BZ221" s="150"/>
    </row>
    <row r="222" spans="78:78" x14ac:dyDescent="0.2">
      <c r="BZ222" s="150"/>
    </row>
    <row r="223" spans="78:78" x14ac:dyDescent="0.2">
      <c r="BZ223" s="150"/>
    </row>
    <row r="224" spans="78:78" x14ac:dyDescent="0.2">
      <c r="BZ224" s="150"/>
    </row>
    <row r="225" spans="78:78" x14ac:dyDescent="0.2">
      <c r="BZ225" s="150"/>
    </row>
    <row r="226" spans="78:78" x14ac:dyDescent="0.2">
      <c r="BZ226" s="150"/>
    </row>
    <row r="227" spans="78:78" x14ac:dyDescent="0.2">
      <c r="BZ227" s="150"/>
    </row>
    <row r="228" spans="78:78" x14ac:dyDescent="0.2">
      <c r="BZ228" s="150"/>
    </row>
    <row r="229" spans="78:78" x14ac:dyDescent="0.2">
      <c r="BZ229" s="150"/>
    </row>
    <row r="230" spans="78:78" x14ac:dyDescent="0.2">
      <c r="BZ230" s="150"/>
    </row>
    <row r="231" spans="78:78" x14ac:dyDescent="0.2">
      <c r="BZ231" s="150"/>
    </row>
    <row r="232" spans="78:78" x14ac:dyDescent="0.2">
      <c r="BZ232" s="150"/>
    </row>
    <row r="233" spans="78:78" x14ac:dyDescent="0.2">
      <c r="BZ233" s="150"/>
    </row>
    <row r="234" spans="78:78" x14ac:dyDescent="0.2">
      <c r="BZ234" s="150"/>
    </row>
    <row r="235" spans="78:78" x14ac:dyDescent="0.2">
      <c r="BZ235" s="150"/>
    </row>
    <row r="236" spans="78:78" x14ac:dyDescent="0.2">
      <c r="BZ236" s="150"/>
    </row>
    <row r="237" spans="78:78" x14ac:dyDescent="0.2">
      <c r="BZ237" s="150"/>
    </row>
    <row r="238" spans="78:78" x14ac:dyDescent="0.2">
      <c r="BZ238" s="150"/>
    </row>
    <row r="239" spans="78:78" x14ac:dyDescent="0.2">
      <c r="BZ239" s="150"/>
    </row>
    <row r="240" spans="78:78" x14ac:dyDescent="0.2">
      <c r="BZ240" s="150"/>
    </row>
    <row r="241" spans="78:78" x14ac:dyDescent="0.2">
      <c r="BZ241" s="150"/>
    </row>
    <row r="242" spans="78:78" x14ac:dyDescent="0.2">
      <c r="BZ242" s="150"/>
    </row>
    <row r="243" spans="78:78" x14ac:dyDescent="0.2">
      <c r="BZ243" s="150"/>
    </row>
    <row r="244" spans="78:78" x14ac:dyDescent="0.2">
      <c r="BZ244" s="150"/>
    </row>
    <row r="245" spans="78:78" x14ac:dyDescent="0.2">
      <c r="BZ245" s="150"/>
    </row>
    <row r="246" spans="78:78" x14ac:dyDescent="0.2">
      <c r="BZ246" s="150"/>
    </row>
    <row r="247" spans="78:78" x14ac:dyDescent="0.2">
      <c r="BZ247" s="150"/>
    </row>
    <row r="248" spans="78:78" x14ac:dyDescent="0.2">
      <c r="BZ248" s="150"/>
    </row>
    <row r="249" spans="78:78" x14ac:dyDescent="0.2">
      <c r="BZ249" s="150"/>
    </row>
    <row r="250" spans="78:78" x14ac:dyDescent="0.2">
      <c r="BZ250" s="150"/>
    </row>
    <row r="251" spans="78:78" x14ac:dyDescent="0.2">
      <c r="BZ251" s="150"/>
    </row>
    <row r="252" spans="78:78" x14ac:dyDescent="0.2">
      <c r="BZ252" s="150"/>
    </row>
    <row r="253" spans="78:78" x14ac:dyDescent="0.2">
      <c r="BZ253" s="150"/>
    </row>
    <row r="254" spans="78:78" x14ac:dyDescent="0.2">
      <c r="BZ254" s="150"/>
    </row>
    <row r="255" spans="78:78" x14ac:dyDescent="0.2">
      <c r="BZ255" s="150"/>
    </row>
    <row r="256" spans="78:78" x14ac:dyDescent="0.2">
      <c r="BZ256" s="150"/>
    </row>
    <row r="257" spans="78:78" x14ac:dyDescent="0.2">
      <c r="BZ257" s="150"/>
    </row>
    <row r="258" spans="78:78" x14ac:dyDescent="0.2">
      <c r="BZ258" s="150"/>
    </row>
    <row r="259" spans="78:78" x14ac:dyDescent="0.2">
      <c r="BZ259" s="150"/>
    </row>
    <row r="260" spans="78:78" x14ac:dyDescent="0.2">
      <c r="BZ260" s="150"/>
    </row>
    <row r="261" spans="78:78" x14ac:dyDescent="0.2">
      <c r="BZ261" s="150"/>
    </row>
    <row r="262" spans="78:78" x14ac:dyDescent="0.2">
      <c r="BZ262" s="150"/>
    </row>
    <row r="263" spans="78:78" x14ac:dyDescent="0.2">
      <c r="BZ263" s="150"/>
    </row>
    <row r="264" spans="78:78" x14ac:dyDescent="0.2">
      <c r="BZ264" s="150"/>
    </row>
    <row r="265" spans="78:78" x14ac:dyDescent="0.2">
      <c r="BZ265" s="150"/>
    </row>
    <row r="266" spans="78:78" x14ac:dyDescent="0.2">
      <c r="BZ266" s="150"/>
    </row>
    <row r="267" spans="78:78" x14ac:dyDescent="0.2">
      <c r="BZ267" s="150"/>
    </row>
    <row r="268" spans="78:78" x14ac:dyDescent="0.2">
      <c r="BZ268" s="150"/>
    </row>
    <row r="269" spans="78:78" x14ac:dyDescent="0.2">
      <c r="BZ269" s="150"/>
    </row>
    <row r="270" spans="78:78" x14ac:dyDescent="0.2">
      <c r="BZ270" s="150"/>
    </row>
    <row r="271" spans="78:78" x14ac:dyDescent="0.2">
      <c r="BZ271" s="150"/>
    </row>
    <row r="272" spans="78:78" x14ac:dyDescent="0.2">
      <c r="BZ272" s="150"/>
    </row>
    <row r="273" spans="78:78" x14ac:dyDescent="0.2">
      <c r="BZ273" s="150"/>
    </row>
    <row r="274" spans="78:78" x14ac:dyDescent="0.2">
      <c r="BZ274" s="150"/>
    </row>
    <row r="275" spans="78:78" x14ac:dyDescent="0.2">
      <c r="BZ275" s="150"/>
    </row>
    <row r="276" spans="78:78" x14ac:dyDescent="0.2">
      <c r="BZ276" s="150"/>
    </row>
    <row r="277" spans="78:78" x14ac:dyDescent="0.2">
      <c r="BZ277" s="150"/>
    </row>
    <row r="278" spans="78:78" x14ac:dyDescent="0.2">
      <c r="BZ278" s="150"/>
    </row>
    <row r="279" spans="78:78" x14ac:dyDescent="0.2">
      <c r="BZ279" s="150"/>
    </row>
    <row r="280" spans="78:78" x14ac:dyDescent="0.2">
      <c r="BZ280" s="150"/>
    </row>
    <row r="281" spans="78:78" x14ac:dyDescent="0.2">
      <c r="BZ281" s="150"/>
    </row>
    <row r="282" spans="78:78" x14ac:dyDescent="0.2">
      <c r="BZ282" s="150"/>
    </row>
    <row r="283" spans="78:78" x14ac:dyDescent="0.2">
      <c r="BZ283" s="150"/>
    </row>
    <row r="284" spans="78:78" x14ac:dyDescent="0.2">
      <c r="BZ284" s="150"/>
    </row>
    <row r="285" spans="78:78" x14ac:dyDescent="0.2">
      <c r="BZ285" s="150"/>
    </row>
    <row r="286" spans="78:78" x14ac:dyDescent="0.2">
      <c r="BZ286" s="150"/>
    </row>
    <row r="287" spans="78:78" x14ac:dyDescent="0.2">
      <c r="BZ287" s="150"/>
    </row>
    <row r="288" spans="78:78" x14ac:dyDescent="0.2">
      <c r="BZ288" s="150"/>
    </row>
    <row r="289" spans="78:78" x14ac:dyDescent="0.2">
      <c r="BZ289" s="150"/>
    </row>
    <row r="290" spans="78:78" x14ac:dyDescent="0.2">
      <c r="BZ290" s="150"/>
    </row>
    <row r="291" spans="78:78" x14ac:dyDescent="0.2">
      <c r="BZ291" s="150"/>
    </row>
    <row r="292" spans="78:78" x14ac:dyDescent="0.2">
      <c r="BZ292" s="150"/>
    </row>
    <row r="293" spans="78:78" x14ac:dyDescent="0.2">
      <c r="BZ293" s="150"/>
    </row>
    <row r="294" spans="78:78" x14ac:dyDescent="0.2">
      <c r="BZ294" s="150"/>
    </row>
    <row r="295" spans="78:78" x14ac:dyDescent="0.2">
      <c r="BZ295" s="150"/>
    </row>
    <row r="296" spans="78:78" x14ac:dyDescent="0.2">
      <c r="BZ296" s="150"/>
    </row>
    <row r="297" spans="78:78" x14ac:dyDescent="0.2">
      <c r="BZ297" s="150"/>
    </row>
    <row r="298" spans="78:78" x14ac:dyDescent="0.2">
      <c r="BZ298" s="150"/>
    </row>
    <row r="299" spans="78:78" x14ac:dyDescent="0.2">
      <c r="BZ299" s="150"/>
    </row>
    <row r="300" spans="78:78" x14ac:dyDescent="0.2">
      <c r="BZ300" s="150"/>
    </row>
    <row r="301" spans="78:78" x14ac:dyDescent="0.2">
      <c r="BZ301" s="150"/>
    </row>
    <row r="302" spans="78:78" x14ac:dyDescent="0.2">
      <c r="BZ302" s="150"/>
    </row>
    <row r="303" spans="78:78" x14ac:dyDescent="0.2">
      <c r="BZ303" s="150"/>
    </row>
    <row r="304" spans="78:78" x14ac:dyDescent="0.2">
      <c r="BZ304" s="150"/>
    </row>
    <row r="305" spans="78:78" x14ac:dyDescent="0.2">
      <c r="BZ305" s="150"/>
    </row>
    <row r="306" spans="78:78" x14ac:dyDescent="0.2">
      <c r="BZ306" s="150"/>
    </row>
    <row r="307" spans="78:78" x14ac:dyDescent="0.2">
      <c r="BZ307" s="150"/>
    </row>
    <row r="308" spans="78:78" x14ac:dyDescent="0.2">
      <c r="BZ308" s="150"/>
    </row>
    <row r="309" spans="78:78" x14ac:dyDescent="0.2">
      <c r="BZ309" s="150"/>
    </row>
    <row r="310" spans="78:78" x14ac:dyDescent="0.2">
      <c r="BZ310" s="150"/>
    </row>
    <row r="311" spans="78:78" x14ac:dyDescent="0.2">
      <c r="BZ311" s="150"/>
    </row>
    <row r="312" spans="78:78" x14ac:dyDescent="0.2">
      <c r="BZ312" s="150"/>
    </row>
    <row r="313" spans="78:78" x14ac:dyDescent="0.2">
      <c r="BZ313" s="150"/>
    </row>
    <row r="314" spans="78:78" x14ac:dyDescent="0.2">
      <c r="BZ314" s="150"/>
    </row>
    <row r="315" spans="78:78" x14ac:dyDescent="0.2">
      <c r="BZ315" s="150"/>
    </row>
    <row r="316" spans="78:78" x14ac:dyDescent="0.2">
      <c r="BZ316" s="150"/>
    </row>
    <row r="317" spans="78:78" x14ac:dyDescent="0.2">
      <c r="BZ317" s="150"/>
    </row>
    <row r="318" spans="78:78" x14ac:dyDescent="0.2">
      <c r="BZ318" s="150"/>
    </row>
    <row r="319" spans="78:78" x14ac:dyDescent="0.2">
      <c r="BZ319" s="150"/>
    </row>
    <row r="320" spans="78:78" x14ac:dyDescent="0.2">
      <c r="BZ320" s="150"/>
    </row>
    <row r="321" spans="78:78" x14ac:dyDescent="0.2">
      <c r="BZ321" s="150"/>
    </row>
    <row r="322" spans="78:78" x14ac:dyDescent="0.2">
      <c r="BZ322" s="150"/>
    </row>
    <row r="323" spans="78:78" x14ac:dyDescent="0.2">
      <c r="BZ323" s="150"/>
    </row>
    <row r="324" spans="78:78" x14ac:dyDescent="0.2">
      <c r="BZ324" s="150"/>
    </row>
    <row r="325" spans="78:78" x14ac:dyDescent="0.2">
      <c r="BZ325" s="150"/>
    </row>
    <row r="326" spans="78:78" x14ac:dyDescent="0.2">
      <c r="BZ326" s="150"/>
    </row>
    <row r="327" spans="78:78" x14ac:dyDescent="0.2">
      <c r="BZ327" s="150"/>
    </row>
    <row r="328" spans="78:78" x14ac:dyDescent="0.2">
      <c r="BZ328" s="150"/>
    </row>
    <row r="329" spans="78:78" x14ac:dyDescent="0.2">
      <c r="BZ329" s="150"/>
    </row>
    <row r="330" spans="78:78" x14ac:dyDescent="0.2">
      <c r="BZ330" s="150"/>
    </row>
    <row r="331" spans="78:78" x14ac:dyDescent="0.2">
      <c r="BZ331" s="150"/>
    </row>
    <row r="332" spans="78:78" x14ac:dyDescent="0.2">
      <c r="BZ332" s="150"/>
    </row>
    <row r="333" spans="78:78" x14ac:dyDescent="0.2">
      <c r="BZ333" s="150"/>
    </row>
    <row r="334" spans="78:78" x14ac:dyDescent="0.2">
      <c r="BZ334" s="150"/>
    </row>
    <row r="335" spans="78:78" x14ac:dyDescent="0.2">
      <c r="BZ335" s="150"/>
    </row>
    <row r="336" spans="78:78" x14ac:dyDescent="0.2">
      <c r="BZ336" s="150"/>
    </row>
    <row r="337" spans="78:78" x14ac:dyDescent="0.2">
      <c r="BZ337" s="150"/>
    </row>
    <row r="338" spans="78:78" x14ac:dyDescent="0.2">
      <c r="BZ338" s="150"/>
    </row>
    <row r="339" spans="78:78" x14ac:dyDescent="0.2">
      <c r="BZ339" s="150"/>
    </row>
    <row r="340" spans="78:78" x14ac:dyDescent="0.2">
      <c r="BZ340" s="150"/>
    </row>
    <row r="341" spans="78:78" x14ac:dyDescent="0.2">
      <c r="BZ341" s="150"/>
    </row>
    <row r="342" spans="78:78" x14ac:dyDescent="0.2">
      <c r="BZ342" s="150"/>
    </row>
    <row r="343" spans="78:78" x14ac:dyDescent="0.2">
      <c r="BZ343" s="150"/>
    </row>
    <row r="344" spans="78:78" x14ac:dyDescent="0.2">
      <c r="BZ344" s="150"/>
    </row>
    <row r="345" spans="78:78" x14ac:dyDescent="0.2">
      <c r="BZ345" s="150"/>
    </row>
    <row r="346" spans="78:78" x14ac:dyDescent="0.2">
      <c r="BZ346" s="150"/>
    </row>
    <row r="347" spans="78:78" x14ac:dyDescent="0.2">
      <c r="BZ347" s="150"/>
    </row>
    <row r="348" spans="78:78" x14ac:dyDescent="0.2">
      <c r="BZ348" s="150"/>
    </row>
    <row r="349" spans="78:78" x14ac:dyDescent="0.2">
      <c r="BZ349" s="150"/>
    </row>
    <row r="350" spans="78:78" x14ac:dyDescent="0.2">
      <c r="BZ350" s="150"/>
    </row>
    <row r="351" spans="78:78" x14ac:dyDescent="0.2">
      <c r="BZ351" s="150"/>
    </row>
    <row r="352" spans="78:78" x14ac:dyDescent="0.2">
      <c r="BZ352" s="150"/>
    </row>
    <row r="353" spans="78:78" x14ac:dyDescent="0.2">
      <c r="BZ353" s="150"/>
    </row>
    <row r="354" spans="78:78" x14ac:dyDescent="0.2">
      <c r="BZ354" s="150"/>
    </row>
    <row r="355" spans="78:78" x14ac:dyDescent="0.2">
      <c r="BZ355" s="150"/>
    </row>
    <row r="356" spans="78:78" x14ac:dyDescent="0.2">
      <c r="BZ356" s="150"/>
    </row>
    <row r="357" spans="78:78" x14ac:dyDescent="0.2">
      <c r="BZ357" s="150"/>
    </row>
    <row r="358" spans="78:78" x14ac:dyDescent="0.2">
      <c r="BZ358" s="150"/>
    </row>
    <row r="359" spans="78:78" x14ac:dyDescent="0.2">
      <c r="BZ359" s="150"/>
    </row>
    <row r="360" spans="78:78" x14ac:dyDescent="0.2">
      <c r="BZ360" s="150"/>
    </row>
    <row r="361" spans="78:78" x14ac:dyDescent="0.2">
      <c r="BZ361" s="150"/>
    </row>
    <row r="362" spans="78:78" x14ac:dyDescent="0.2">
      <c r="BZ362" s="150"/>
    </row>
    <row r="363" spans="78:78" x14ac:dyDescent="0.2">
      <c r="BZ363" s="150"/>
    </row>
    <row r="364" spans="78:78" x14ac:dyDescent="0.2">
      <c r="BZ364" s="150"/>
    </row>
    <row r="365" spans="78:78" x14ac:dyDescent="0.2">
      <c r="BZ365" s="150"/>
    </row>
    <row r="366" spans="78:78" x14ac:dyDescent="0.2">
      <c r="BZ366" s="150"/>
    </row>
    <row r="367" spans="78:78" x14ac:dyDescent="0.2">
      <c r="BZ367" s="150"/>
    </row>
    <row r="368" spans="78:78" x14ac:dyDescent="0.2">
      <c r="BZ368" s="150"/>
    </row>
    <row r="369" spans="78:78" x14ac:dyDescent="0.2">
      <c r="BZ369" s="150"/>
    </row>
    <row r="370" spans="78:78" x14ac:dyDescent="0.2">
      <c r="BZ370" s="150"/>
    </row>
    <row r="371" spans="78:78" x14ac:dyDescent="0.2">
      <c r="BZ371" s="150"/>
    </row>
    <row r="372" spans="78:78" x14ac:dyDescent="0.2">
      <c r="BZ372" s="150"/>
    </row>
    <row r="373" spans="78:78" x14ac:dyDescent="0.2">
      <c r="BZ373" s="150"/>
    </row>
    <row r="374" spans="78:78" x14ac:dyDescent="0.2">
      <c r="BZ374" s="150"/>
    </row>
    <row r="375" spans="78:78" x14ac:dyDescent="0.2">
      <c r="BZ375" s="150"/>
    </row>
    <row r="376" spans="78:78" x14ac:dyDescent="0.2">
      <c r="BZ376" s="150"/>
    </row>
    <row r="377" spans="78:78" x14ac:dyDescent="0.2">
      <c r="BZ377" s="150"/>
    </row>
    <row r="378" spans="78:78" x14ac:dyDescent="0.2">
      <c r="BZ378" s="150"/>
    </row>
    <row r="379" spans="78:78" x14ac:dyDescent="0.2">
      <c r="BZ379" s="150"/>
    </row>
    <row r="380" spans="78:78" x14ac:dyDescent="0.2">
      <c r="BZ380" s="150"/>
    </row>
    <row r="381" spans="78:78" x14ac:dyDescent="0.2">
      <c r="BZ381" s="150"/>
    </row>
    <row r="382" spans="78:78" x14ac:dyDescent="0.2">
      <c r="BZ382" s="150"/>
    </row>
    <row r="383" spans="78:78" x14ac:dyDescent="0.2">
      <c r="BZ383" s="150"/>
    </row>
    <row r="384" spans="78:78" x14ac:dyDescent="0.2">
      <c r="BZ384" s="150"/>
    </row>
    <row r="385" spans="78:78" x14ac:dyDescent="0.2">
      <c r="BZ385" s="150"/>
    </row>
    <row r="386" spans="78:78" x14ac:dyDescent="0.2">
      <c r="BZ386" s="150"/>
    </row>
    <row r="387" spans="78:78" x14ac:dyDescent="0.2">
      <c r="BZ387" s="150"/>
    </row>
    <row r="388" spans="78:78" x14ac:dyDescent="0.2">
      <c r="BZ388" s="150"/>
    </row>
    <row r="389" spans="78:78" x14ac:dyDescent="0.2">
      <c r="BZ389" s="150"/>
    </row>
    <row r="390" spans="78:78" x14ac:dyDescent="0.2">
      <c r="BZ390" s="150"/>
    </row>
    <row r="391" spans="78:78" x14ac:dyDescent="0.2">
      <c r="BZ391" s="150"/>
    </row>
    <row r="392" spans="78:78" x14ac:dyDescent="0.2">
      <c r="BZ392" s="150"/>
    </row>
    <row r="393" spans="78:78" x14ac:dyDescent="0.2">
      <c r="BZ393" s="150"/>
    </row>
    <row r="394" spans="78:78" x14ac:dyDescent="0.2">
      <c r="BZ394" s="150"/>
    </row>
    <row r="395" spans="78:78" x14ac:dyDescent="0.2">
      <c r="BZ395" s="150"/>
    </row>
    <row r="396" spans="78:78" x14ac:dyDescent="0.2">
      <c r="BZ396" s="150"/>
    </row>
    <row r="397" spans="78:78" x14ac:dyDescent="0.2">
      <c r="BZ397" s="150"/>
    </row>
    <row r="398" spans="78:78" x14ac:dyDescent="0.2">
      <c r="BZ398" s="150"/>
    </row>
    <row r="399" spans="78:78" x14ac:dyDescent="0.2">
      <c r="BZ399" s="150"/>
    </row>
    <row r="400" spans="78:78" x14ac:dyDescent="0.2">
      <c r="BZ400" s="150"/>
    </row>
    <row r="401" spans="78:78" x14ac:dyDescent="0.2">
      <c r="BZ401" s="150"/>
    </row>
    <row r="402" spans="78:78" x14ac:dyDescent="0.2">
      <c r="BZ402" s="150"/>
    </row>
    <row r="403" spans="78:78" x14ac:dyDescent="0.2">
      <c r="BZ403" s="150"/>
    </row>
    <row r="404" spans="78:78" x14ac:dyDescent="0.2">
      <c r="BZ404" s="150"/>
    </row>
    <row r="405" spans="78:78" x14ac:dyDescent="0.2">
      <c r="BZ405" s="150"/>
    </row>
    <row r="406" spans="78:78" x14ac:dyDescent="0.2">
      <c r="BZ406" s="150"/>
    </row>
    <row r="407" spans="78:78" x14ac:dyDescent="0.2">
      <c r="BZ407" s="150"/>
    </row>
    <row r="408" spans="78:78" x14ac:dyDescent="0.2">
      <c r="BZ408" s="150"/>
    </row>
    <row r="409" spans="78:78" x14ac:dyDescent="0.2">
      <c r="BZ409" s="150"/>
    </row>
    <row r="410" spans="78:78" x14ac:dyDescent="0.2">
      <c r="BZ410" s="150"/>
    </row>
    <row r="411" spans="78:78" x14ac:dyDescent="0.2">
      <c r="BZ411" s="150"/>
    </row>
    <row r="412" spans="78:78" x14ac:dyDescent="0.2">
      <c r="BZ412" s="150"/>
    </row>
    <row r="413" spans="78:78" x14ac:dyDescent="0.2">
      <c r="BZ413" s="150"/>
    </row>
    <row r="414" spans="78:78" x14ac:dyDescent="0.2">
      <c r="BZ414" s="150"/>
    </row>
    <row r="415" spans="78:78" x14ac:dyDescent="0.2">
      <c r="BZ415" s="150"/>
    </row>
    <row r="416" spans="78:78" x14ac:dyDescent="0.2">
      <c r="BZ416" s="150"/>
    </row>
    <row r="417" spans="78:78" x14ac:dyDescent="0.2">
      <c r="BZ417" s="150"/>
    </row>
    <row r="418" spans="78:78" x14ac:dyDescent="0.2">
      <c r="BZ418" s="150"/>
    </row>
    <row r="419" spans="78:78" x14ac:dyDescent="0.2">
      <c r="BZ419" s="150"/>
    </row>
    <row r="420" spans="78:78" x14ac:dyDescent="0.2">
      <c r="BZ420" s="150"/>
    </row>
    <row r="421" spans="78:78" x14ac:dyDescent="0.2">
      <c r="BZ421" s="150"/>
    </row>
    <row r="422" spans="78:78" x14ac:dyDescent="0.2">
      <c r="BZ422" s="150"/>
    </row>
    <row r="423" spans="78:78" x14ac:dyDescent="0.2">
      <c r="BZ423" s="150"/>
    </row>
    <row r="424" spans="78:78" x14ac:dyDescent="0.2">
      <c r="BZ424" s="150"/>
    </row>
    <row r="425" spans="78:78" x14ac:dyDescent="0.2">
      <c r="BZ425" s="150"/>
    </row>
    <row r="426" spans="78:78" x14ac:dyDescent="0.2">
      <c r="BZ426" s="150"/>
    </row>
    <row r="427" spans="78:78" x14ac:dyDescent="0.2">
      <c r="BZ427" s="150"/>
    </row>
    <row r="428" spans="78:78" x14ac:dyDescent="0.2">
      <c r="BZ428" s="150"/>
    </row>
    <row r="429" spans="78:78" x14ac:dyDescent="0.2">
      <c r="BZ429" s="150"/>
    </row>
    <row r="430" spans="78:78" x14ac:dyDescent="0.2">
      <c r="BZ430" s="150"/>
    </row>
    <row r="431" spans="78:78" x14ac:dyDescent="0.2">
      <c r="BZ431" s="150"/>
    </row>
    <row r="432" spans="78:78" x14ac:dyDescent="0.2">
      <c r="BZ432" s="150"/>
    </row>
    <row r="433" spans="78:78" x14ac:dyDescent="0.2">
      <c r="BZ433" s="150"/>
    </row>
    <row r="434" spans="78:78" x14ac:dyDescent="0.2">
      <c r="BZ434" s="150"/>
    </row>
    <row r="435" spans="78:78" x14ac:dyDescent="0.2">
      <c r="BZ435" s="150"/>
    </row>
    <row r="436" spans="78:78" x14ac:dyDescent="0.2">
      <c r="BZ436" s="150"/>
    </row>
    <row r="437" spans="78:78" x14ac:dyDescent="0.2">
      <c r="BZ437" s="150"/>
    </row>
    <row r="438" spans="78:78" x14ac:dyDescent="0.2">
      <c r="BZ438" s="150"/>
    </row>
    <row r="439" spans="78:78" x14ac:dyDescent="0.2">
      <c r="BZ439" s="150"/>
    </row>
    <row r="440" spans="78:78" x14ac:dyDescent="0.2">
      <c r="BZ440" s="150"/>
    </row>
    <row r="441" spans="78:78" x14ac:dyDescent="0.2">
      <c r="BZ441" s="150"/>
    </row>
    <row r="442" spans="78:78" x14ac:dyDescent="0.2">
      <c r="BZ442" s="150"/>
    </row>
    <row r="443" spans="78:78" x14ac:dyDescent="0.2">
      <c r="BZ443" s="150"/>
    </row>
    <row r="444" spans="78:78" x14ac:dyDescent="0.2">
      <c r="BZ444" s="150"/>
    </row>
    <row r="445" spans="78:78" x14ac:dyDescent="0.2">
      <c r="BZ445" s="150"/>
    </row>
    <row r="446" spans="78:78" x14ac:dyDescent="0.2">
      <c r="BZ446" s="150"/>
    </row>
    <row r="447" spans="78:78" x14ac:dyDescent="0.2">
      <c r="BZ447" s="150"/>
    </row>
    <row r="448" spans="78:78" x14ac:dyDescent="0.2">
      <c r="BZ448" s="150"/>
    </row>
    <row r="449" spans="78:78" x14ac:dyDescent="0.2">
      <c r="BZ449" s="150"/>
    </row>
    <row r="450" spans="78:78" x14ac:dyDescent="0.2">
      <c r="BZ450" s="150"/>
    </row>
    <row r="451" spans="78:78" x14ac:dyDescent="0.2">
      <c r="BZ451" s="150"/>
    </row>
    <row r="452" spans="78:78" x14ac:dyDescent="0.2">
      <c r="BZ452" s="150"/>
    </row>
    <row r="453" spans="78:78" x14ac:dyDescent="0.2">
      <c r="BZ453" s="150"/>
    </row>
    <row r="454" spans="78:78" x14ac:dyDescent="0.2">
      <c r="BZ454" s="150"/>
    </row>
    <row r="455" spans="78:78" x14ac:dyDescent="0.2">
      <c r="BZ455" s="150"/>
    </row>
    <row r="456" spans="78:78" x14ac:dyDescent="0.2">
      <c r="BZ456" s="150"/>
    </row>
    <row r="457" spans="78:78" x14ac:dyDescent="0.2">
      <c r="BZ457" s="150"/>
    </row>
    <row r="458" spans="78:78" x14ac:dyDescent="0.2">
      <c r="BZ458" s="150"/>
    </row>
    <row r="459" spans="78:78" x14ac:dyDescent="0.2">
      <c r="BZ459" s="150"/>
    </row>
    <row r="460" spans="78:78" x14ac:dyDescent="0.2">
      <c r="BZ460" s="150"/>
    </row>
    <row r="461" spans="78:78" x14ac:dyDescent="0.2">
      <c r="BZ461" s="150"/>
    </row>
    <row r="462" spans="78:78" x14ac:dyDescent="0.2">
      <c r="BZ462" s="150"/>
    </row>
    <row r="463" spans="78:78" x14ac:dyDescent="0.2">
      <c r="BZ463" s="150"/>
    </row>
    <row r="464" spans="78:78" x14ac:dyDescent="0.2">
      <c r="BZ464" s="150"/>
    </row>
    <row r="465" spans="78:78" x14ac:dyDescent="0.2">
      <c r="BZ465" s="150"/>
    </row>
    <row r="466" spans="78:78" x14ac:dyDescent="0.2">
      <c r="BZ466" s="150"/>
    </row>
    <row r="467" spans="78:78" x14ac:dyDescent="0.2">
      <c r="BZ467" s="150"/>
    </row>
    <row r="468" spans="78:78" x14ac:dyDescent="0.2">
      <c r="BZ468" s="150"/>
    </row>
    <row r="469" spans="78:78" x14ac:dyDescent="0.2">
      <c r="BZ469" s="150"/>
    </row>
    <row r="470" spans="78:78" x14ac:dyDescent="0.2">
      <c r="BZ470" s="150"/>
    </row>
    <row r="471" spans="78:78" x14ac:dyDescent="0.2">
      <c r="BZ471" s="150"/>
    </row>
    <row r="472" spans="78:78" x14ac:dyDescent="0.2">
      <c r="BZ472" s="150"/>
    </row>
    <row r="473" spans="78:78" x14ac:dyDescent="0.2">
      <c r="BZ473" s="150"/>
    </row>
    <row r="474" spans="78:78" x14ac:dyDescent="0.2">
      <c r="BZ474" s="150"/>
    </row>
    <row r="475" spans="78:78" x14ac:dyDescent="0.2">
      <c r="BZ475" s="150"/>
    </row>
    <row r="476" spans="78:78" x14ac:dyDescent="0.2">
      <c r="BZ476" s="150"/>
    </row>
    <row r="477" spans="78:78" x14ac:dyDescent="0.2">
      <c r="BZ477" s="150"/>
    </row>
    <row r="478" spans="78:78" x14ac:dyDescent="0.2">
      <c r="BZ478" s="150"/>
    </row>
    <row r="479" spans="78:78" x14ac:dyDescent="0.2">
      <c r="BZ479" s="150"/>
    </row>
    <row r="480" spans="78:78" x14ac:dyDescent="0.2">
      <c r="BZ480" s="150"/>
    </row>
    <row r="481" spans="78:78" x14ac:dyDescent="0.2">
      <c r="BZ481" s="150"/>
    </row>
    <row r="482" spans="78:78" x14ac:dyDescent="0.2">
      <c r="BZ482" s="150"/>
    </row>
    <row r="483" spans="78:78" x14ac:dyDescent="0.2">
      <c r="BZ483" s="150"/>
    </row>
    <row r="484" spans="78:78" x14ac:dyDescent="0.2">
      <c r="BZ484" s="150"/>
    </row>
    <row r="485" spans="78:78" x14ac:dyDescent="0.2">
      <c r="BZ485" s="150"/>
    </row>
    <row r="486" spans="78:78" x14ac:dyDescent="0.2">
      <c r="BZ486" s="150"/>
    </row>
    <row r="487" spans="78:78" x14ac:dyDescent="0.2">
      <c r="BZ487" s="150"/>
    </row>
    <row r="488" spans="78:78" x14ac:dyDescent="0.2">
      <c r="BZ488" s="150"/>
    </row>
    <row r="489" spans="78:78" x14ac:dyDescent="0.2">
      <c r="BZ489" s="150"/>
    </row>
    <row r="490" spans="78:78" x14ac:dyDescent="0.2">
      <c r="BZ490" s="150"/>
    </row>
    <row r="491" spans="78:78" x14ac:dyDescent="0.2">
      <c r="BZ491" s="150"/>
    </row>
    <row r="492" spans="78:78" x14ac:dyDescent="0.2">
      <c r="BZ492" s="150"/>
    </row>
    <row r="493" spans="78:78" x14ac:dyDescent="0.2">
      <c r="BZ493" s="150"/>
    </row>
    <row r="494" spans="78:78" x14ac:dyDescent="0.2">
      <c r="BZ494" s="150"/>
    </row>
    <row r="495" spans="78:78" x14ac:dyDescent="0.2">
      <c r="BZ495" s="150"/>
    </row>
    <row r="496" spans="78:78" x14ac:dyDescent="0.2">
      <c r="BZ496" s="150"/>
    </row>
    <row r="497" spans="78:78" x14ac:dyDescent="0.2">
      <c r="BZ497" s="150"/>
    </row>
    <row r="498" spans="78:78" x14ac:dyDescent="0.2">
      <c r="BZ498" s="150"/>
    </row>
    <row r="499" spans="78:78" x14ac:dyDescent="0.2">
      <c r="BZ499" s="150"/>
    </row>
    <row r="500" spans="78:78" x14ac:dyDescent="0.2">
      <c r="BZ500" s="150"/>
    </row>
    <row r="501" spans="78:78" x14ac:dyDescent="0.2">
      <c r="BZ501" s="150"/>
    </row>
    <row r="502" spans="78:78" x14ac:dyDescent="0.2">
      <c r="BZ502" s="150"/>
    </row>
    <row r="503" spans="78:78" x14ac:dyDescent="0.2">
      <c r="BZ503" s="150"/>
    </row>
    <row r="504" spans="78:78" x14ac:dyDescent="0.2">
      <c r="BZ504" s="150"/>
    </row>
    <row r="505" spans="78:78" x14ac:dyDescent="0.2">
      <c r="BZ505" s="150"/>
    </row>
    <row r="506" spans="78:78" x14ac:dyDescent="0.2">
      <c r="BZ506" s="150"/>
    </row>
    <row r="507" spans="78:78" x14ac:dyDescent="0.2">
      <c r="BZ507" s="150"/>
    </row>
    <row r="508" spans="78:78" x14ac:dyDescent="0.2">
      <c r="BZ508" s="150"/>
    </row>
    <row r="509" spans="78:78" x14ac:dyDescent="0.2">
      <c r="BZ509" s="150"/>
    </row>
    <row r="510" spans="78:78" x14ac:dyDescent="0.2">
      <c r="BZ510" s="150"/>
    </row>
    <row r="511" spans="78:78" x14ac:dyDescent="0.2">
      <c r="BZ511" s="150"/>
    </row>
    <row r="512" spans="78:78" x14ac:dyDescent="0.2">
      <c r="BZ512" s="150"/>
    </row>
    <row r="513" spans="78:78" x14ac:dyDescent="0.2">
      <c r="BZ513" s="150"/>
    </row>
    <row r="514" spans="78:78" x14ac:dyDescent="0.2">
      <c r="BZ514" s="150"/>
    </row>
    <row r="515" spans="78:78" x14ac:dyDescent="0.2">
      <c r="BZ515" s="150"/>
    </row>
    <row r="516" spans="78:78" x14ac:dyDescent="0.2">
      <c r="BZ516" s="150"/>
    </row>
    <row r="517" spans="78:78" x14ac:dyDescent="0.2">
      <c r="BZ517" s="150"/>
    </row>
    <row r="518" spans="78:78" x14ac:dyDescent="0.2">
      <c r="BZ518" s="150"/>
    </row>
    <row r="519" spans="78:78" x14ac:dyDescent="0.2">
      <c r="BZ519" s="150"/>
    </row>
    <row r="520" spans="78:78" x14ac:dyDescent="0.2">
      <c r="BZ520" s="150"/>
    </row>
    <row r="521" spans="78:78" x14ac:dyDescent="0.2">
      <c r="BZ521" s="150"/>
    </row>
    <row r="522" spans="78:78" x14ac:dyDescent="0.2">
      <c r="BZ522" s="150"/>
    </row>
    <row r="523" spans="78:78" x14ac:dyDescent="0.2">
      <c r="BZ523" s="150"/>
    </row>
    <row r="524" spans="78:78" x14ac:dyDescent="0.2">
      <c r="BZ524" s="150"/>
    </row>
    <row r="525" spans="78:78" x14ac:dyDescent="0.2">
      <c r="BZ525" s="150"/>
    </row>
    <row r="526" spans="78:78" x14ac:dyDescent="0.2">
      <c r="BZ526" s="150"/>
    </row>
    <row r="527" spans="78:78" x14ac:dyDescent="0.2">
      <c r="BZ527" s="150"/>
    </row>
    <row r="528" spans="78:78" x14ac:dyDescent="0.2">
      <c r="BZ528" s="150"/>
    </row>
    <row r="529" spans="78:78" x14ac:dyDescent="0.2">
      <c r="BZ529" s="150"/>
    </row>
    <row r="530" spans="78:78" x14ac:dyDescent="0.2">
      <c r="BZ530" s="150"/>
    </row>
    <row r="531" spans="78:78" x14ac:dyDescent="0.2">
      <c r="BZ531" s="150"/>
    </row>
    <row r="532" spans="78:78" x14ac:dyDescent="0.2">
      <c r="BZ532" s="150"/>
    </row>
    <row r="533" spans="78:78" x14ac:dyDescent="0.2">
      <c r="BZ533" s="150"/>
    </row>
    <row r="534" spans="78:78" x14ac:dyDescent="0.2">
      <c r="BZ534" s="150"/>
    </row>
    <row r="535" spans="78:78" x14ac:dyDescent="0.2">
      <c r="BZ535" s="150"/>
    </row>
    <row r="536" spans="78:78" x14ac:dyDescent="0.2">
      <c r="BZ536" s="150"/>
    </row>
    <row r="537" spans="78:78" x14ac:dyDescent="0.2">
      <c r="BZ537" s="150"/>
    </row>
    <row r="538" spans="78:78" x14ac:dyDescent="0.2">
      <c r="BZ538" s="150"/>
    </row>
    <row r="539" spans="78:78" x14ac:dyDescent="0.2">
      <c r="BZ539" s="150"/>
    </row>
    <row r="540" spans="78:78" x14ac:dyDescent="0.2">
      <c r="BZ540" s="150"/>
    </row>
    <row r="541" spans="78:78" x14ac:dyDescent="0.2">
      <c r="BZ541" s="150"/>
    </row>
    <row r="542" spans="78:78" x14ac:dyDescent="0.2">
      <c r="BZ542" s="150"/>
    </row>
    <row r="543" spans="78:78" x14ac:dyDescent="0.2">
      <c r="BZ543" s="150"/>
    </row>
    <row r="544" spans="78:78" x14ac:dyDescent="0.2">
      <c r="BZ544" s="150"/>
    </row>
    <row r="545" spans="78:78" x14ac:dyDescent="0.2">
      <c r="BZ545" s="150"/>
    </row>
    <row r="546" spans="78:78" x14ac:dyDescent="0.2">
      <c r="BZ546" s="150"/>
    </row>
    <row r="547" spans="78:78" x14ac:dyDescent="0.2">
      <c r="BZ547" s="150"/>
    </row>
    <row r="548" spans="78:78" x14ac:dyDescent="0.2">
      <c r="BZ548" s="150"/>
    </row>
    <row r="549" spans="78:78" x14ac:dyDescent="0.2">
      <c r="BZ549" s="150"/>
    </row>
    <row r="550" spans="78:78" x14ac:dyDescent="0.2">
      <c r="BZ550" s="150"/>
    </row>
    <row r="551" spans="78:78" x14ac:dyDescent="0.2">
      <c r="BZ551" s="150"/>
    </row>
    <row r="552" spans="78:78" x14ac:dyDescent="0.2">
      <c r="BZ552" s="150"/>
    </row>
    <row r="553" spans="78:78" x14ac:dyDescent="0.2">
      <c r="BZ553" s="150"/>
    </row>
    <row r="554" spans="78:78" x14ac:dyDescent="0.2">
      <c r="BZ554" s="150"/>
    </row>
    <row r="555" spans="78:78" x14ac:dyDescent="0.2">
      <c r="BZ555" s="150"/>
    </row>
    <row r="556" spans="78:78" x14ac:dyDescent="0.2">
      <c r="BZ556" s="150"/>
    </row>
    <row r="557" spans="78:78" x14ac:dyDescent="0.2">
      <c r="BZ557" s="150"/>
    </row>
    <row r="558" spans="78:78" x14ac:dyDescent="0.2">
      <c r="BZ558" s="150"/>
    </row>
    <row r="559" spans="78:78" x14ac:dyDescent="0.2">
      <c r="BZ559" s="150"/>
    </row>
    <row r="560" spans="78:78" x14ac:dyDescent="0.2">
      <c r="BZ560" s="150"/>
    </row>
    <row r="561" spans="78:78" x14ac:dyDescent="0.2">
      <c r="BZ561" s="150"/>
    </row>
    <row r="562" spans="78:78" x14ac:dyDescent="0.2">
      <c r="BZ562" s="150"/>
    </row>
    <row r="563" spans="78:78" x14ac:dyDescent="0.2">
      <c r="BZ563" s="150"/>
    </row>
    <row r="564" spans="78:78" x14ac:dyDescent="0.2">
      <c r="BZ564" s="150"/>
    </row>
    <row r="565" spans="78:78" x14ac:dyDescent="0.2">
      <c r="BZ565" s="150"/>
    </row>
    <row r="566" spans="78:78" x14ac:dyDescent="0.2">
      <c r="BZ566" s="150"/>
    </row>
    <row r="567" spans="78:78" x14ac:dyDescent="0.2">
      <c r="BZ567" s="150"/>
    </row>
    <row r="568" spans="78:78" x14ac:dyDescent="0.2">
      <c r="BZ568" s="150"/>
    </row>
    <row r="569" spans="78:78" x14ac:dyDescent="0.2">
      <c r="BZ569" s="150"/>
    </row>
    <row r="570" spans="78:78" x14ac:dyDescent="0.2">
      <c r="BZ570" s="150"/>
    </row>
    <row r="571" spans="78:78" x14ac:dyDescent="0.2">
      <c r="BZ571" s="150"/>
    </row>
    <row r="572" spans="78:78" x14ac:dyDescent="0.2">
      <c r="BZ572" s="150"/>
    </row>
    <row r="573" spans="78:78" x14ac:dyDescent="0.2">
      <c r="BZ573" s="150"/>
    </row>
    <row r="574" spans="78:78" x14ac:dyDescent="0.2">
      <c r="BZ574" s="150"/>
    </row>
    <row r="575" spans="78:78" x14ac:dyDescent="0.2">
      <c r="BZ575" s="150"/>
    </row>
    <row r="576" spans="78:78" x14ac:dyDescent="0.2">
      <c r="BZ576" s="150"/>
    </row>
    <row r="577" spans="78:78" x14ac:dyDescent="0.2">
      <c r="BZ577" s="150"/>
    </row>
    <row r="578" spans="78:78" x14ac:dyDescent="0.2">
      <c r="BZ578" s="150"/>
    </row>
    <row r="579" spans="78:78" x14ac:dyDescent="0.2">
      <c r="BZ579" s="150"/>
    </row>
    <row r="580" spans="78:78" x14ac:dyDescent="0.2">
      <c r="BZ580" s="150"/>
    </row>
    <row r="581" spans="78:78" x14ac:dyDescent="0.2">
      <c r="BZ581" s="150"/>
    </row>
    <row r="582" spans="78:78" x14ac:dyDescent="0.2">
      <c r="BZ582" s="150"/>
    </row>
    <row r="583" spans="78:78" x14ac:dyDescent="0.2">
      <c r="BZ583" s="150"/>
    </row>
    <row r="584" spans="78:78" x14ac:dyDescent="0.2">
      <c r="BZ584" s="150"/>
    </row>
    <row r="585" spans="78:78" x14ac:dyDescent="0.2">
      <c r="BZ585" s="150"/>
    </row>
    <row r="586" spans="78:78" x14ac:dyDescent="0.2">
      <c r="BZ586" s="150"/>
    </row>
    <row r="587" spans="78:78" x14ac:dyDescent="0.2">
      <c r="BZ587" s="150"/>
    </row>
    <row r="588" spans="78:78" x14ac:dyDescent="0.2">
      <c r="BZ588" s="150"/>
    </row>
    <row r="589" spans="78:78" x14ac:dyDescent="0.2">
      <c r="BZ589" s="150"/>
    </row>
    <row r="590" spans="78:78" x14ac:dyDescent="0.2">
      <c r="BZ590" s="150"/>
    </row>
    <row r="591" spans="78:78" x14ac:dyDescent="0.2">
      <c r="BZ591" s="150"/>
    </row>
    <row r="592" spans="78:78" x14ac:dyDescent="0.2">
      <c r="BZ592" s="150"/>
    </row>
    <row r="593" spans="78:78" x14ac:dyDescent="0.2">
      <c r="BZ593" s="150"/>
    </row>
    <row r="594" spans="78:78" x14ac:dyDescent="0.2">
      <c r="BZ594" s="150"/>
    </row>
    <row r="595" spans="78:78" x14ac:dyDescent="0.2">
      <c r="BZ595" s="150"/>
    </row>
    <row r="596" spans="78:78" x14ac:dyDescent="0.2">
      <c r="BZ596" s="150"/>
    </row>
    <row r="597" spans="78:78" x14ac:dyDescent="0.2">
      <c r="BZ597" s="150"/>
    </row>
    <row r="598" spans="78:78" x14ac:dyDescent="0.2">
      <c r="BZ598" s="150"/>
    </row>
    <row r="599" spans="78:78" x14ac:dyDescent="0.2">
      <c r="BZ599" s="150"/>
    </row>
    <row r="600" spans="78:78" x14ac:dyDescent="0.2">
      <c r="BZ600" s="150"/>
    </row>
    <row r="601" spans="78:78" x14ac:dyDescent="0.2">
      <c r="BZ601" s="150"/>
    </row>
    <row r="602" spans="78:78" x14ac:dyDescent="0.2">
      <c r="BZ602" s="150"/>
    </row>
    <row r="603" spans="78:78" x14ac:dyDescent="0.2">
      <c r="BZ603" s="150"/>
    </row>
    <row r="604" spans="78:78" x14ac:dyDescent="0.2">
      <c r="BZ604" s="150"/>
    </row>
    <row r="605" spans="78:78" x14ac:dyDescent="0.2">
      <c r="BZ605" s="150"/>
    </row>
    <row r="606" spans="78:78" x14ac:dyDescent="0.2">
      <c r="BZ606" s="150"/>
    </row>
    <row r="607" spans="78:78" x14ac:dyDescent="0.2">
      <c r="BZ607" s="150"/>
    </row>
    <row r="608" spans="78:78" x14ac:dyDescent="0.2">
      <c r="BZ608" s="150"/>
    </row>
    <row r="609" spans="78:78" x14ac:dyDescent="0.2">
      <c r="BZ609" s="150"/>
    </row>
    <row r="610" spans="78:78" x14ac:dyDescent="0.2">
      <c r="BZ610" s="150"/>
    </row>
    <row r="611" spans="78:78" x14ac:dyDescent="0.2">
      <c r="BZ611" s="150"/>
    </row>
    <row r="612" spans="78:78" x14ac:dyDescent="0.2">
      <c r="BZ612" s="150"/>
    </row>
    <row r="613" spans="78:78" x14ac:dyDescent="0.2">
      <c r="BZ613" s="150"/>
    </row>
    <row r="614" spans="78:78" x14ac:dyDescent="0.2">
      <c r="BZ614" s="150"/>
    </row>
    <row r="615" spans="78:78" x14ac:dyDescent="0.2">
      <c r="BZ615" s="150"/>
    </row>
    <row r="616" spans="78:78" x14ac:dyDescent="0.2">
      <c r="BZ616" s="150"/>
    </row>
    <row r="617" spans="78:78" x14ac:dyDescent="0.2">
      <c r="BZ617" s="150"/>
    </row>
    <row r="618" spans="78:78" x14ac:dyDescent="0.2">
      <c r="BZ618" s="150"/>
    </row>
    <row r="619" spans="78:78" x14ac:dyDescent="0.2">
      <c r="BZ619" s="150"/>
    </row>
    <row r="620" spans="78:78" x14ac:dyDescent="0.2">
      <c r="BZ620" s="150"/>
    </row>
    <row r="621" spans="78:78" x14ac:dyDescent="0.2">
      <c r="BZ621" s="150"/>
    </row>
    <row r="622" spans="78:78" x14ac:dyDescent="0.2">
      <c r="BZ622" s="150"/>
    </row>
    <row r="623" spans="78:78" x14ac:dyDescent="0.2">
      <c r="BZ623" s="150"/>
    </row>
    <row r="624" spans="78:78" x14ac:dyDescent="0.2">
      <c r="BZ624" s="150"/>
    </row>
    <row r="625" spans="78:78" x14ac:dyDescent="0.2">
      <c r="BZ625" s="150"/>
    </row>
    <row r="626" spans="78:78" x14ac:dyDescent="0.2">
      <c r="BZ626" s="150"/>
    </row>
    <row r="627" spans="78:78" x14ac:dyDescent="0.2">
      <c r="BZ627" s="150"/>
    </row>
    <row r="628" spans="78:78" x14ac:dyDescent="0.2">
      <c r="BZ628" s="150"/>
    </row>
    <row r="629" spans="78:78" x14ac:dyDescent="0.2">
      <c r="BZ629" s="150"/>
    </row>
    <row r="630" spans="78:78" x14ac:dyDescent="0.2">
      <c r="BZ630" s="150"/>
    </row>
    <row r="631" spans="78:78" x14ac:dyDescent="0.2">
      <c r="BZ631" s="150"/>
    </row>
    <row r="632" spans="78:78" x14ac:dyDescent="0.2">
      <c r="BZ632" s="150"/>
    </row>
    <row r="633" spans="78:78" x14ac:dyDescent="0.2">
      <c r="BZ633" s="150"/>
    </row>
    <row r="634" spans="78:78" x14ac:dyDescent="0.2">
      <c r="BZ634" s="150"/>
    </row>
    <row r="635" spans="78:78" x14ac:dyDescent="0.2">
      <c r="BZ635" s="150"/>
    </row>
    <row r="636" spans="78:78" x14ac:dyDescent="0.2">
      <c r="BZ636" s="150"/>
    </row>
    <row r="637" spans="78:78" x14ac:dyDescent="0.2">
      <c r="BZ637" s="150"/>
    </row>
    <row r="638" spans="78:78" x14ac:dyDescent="0.2">
      <c r="BZ638" s="150"/>
    </row>
    <row r="639" spans="78:78" x14ac:dyDescent="0.2">
      <c r="BZ639" s="150"/>
    </row>
    <row r="640" spans="78:78" x14ac:dyDescent="0.2">
      <c r="BZ640" s="150"/>
    </row>
    <row r="641" spans="78:78" x14ac:dyDescent="0.2">
      <c r="BZ641" s="150"/>
    </row>
    <row r="642" spans="78:78" x14ac:dyDescent="0.2">
      <c r="BZ642" s="150"/>
    </row>
    <row r="643" spans="78:78" x14ac:dyDescent="0.2">
      <c r="BZ643" s="150"/>
    </row>
    <row r="644" spans="78:78" x14ac:dyDescent="0.2">
      <c r="BZ644" s="150"/>
    </row>
    <row r="645" spans="78:78" x14ac:dyDescent="0.2">
      <c r="BZ645" s="150"/>
    </row>
    <row r="646" spans="78:78" x14ac:dyDescent="0.2">
      <c r="BZ646" s="150"/>
    </row>
    <row r="647" spans="78:78" x14ac:dyDescent="0.2">
      <c r="BZ647" s="150"/>
    </row>
    <row r="648" spans="78:78" x14ac:dyDescent="0.2">
      <c r="BZ648" s="150"/>
    </row>
    <row r="649" spans="78:78" x14ac:dyDescent="0.2">
      <c r="BZ649" s="150"/>
    </row>
    <row r="650" spans="78:78" x14ac:dyDescent="0.2">
      <c r="BZ650" s="150"/>
    </row>
    <row r="651" spans="78:78" x14ac:dyDescent="0.2">
      <c r="BZ651" s="150"/>
    </row>
    <row r="652" spans="78:78" x14ac:dyDescent="0.2">
      <c r="BZ652" s="150"/>
    </row>
    <row r="653" spans="78:78" x14ac:dyDescent="0.2">
      <c r="BZ653" s="150"/>
    </row>
    <row r="654" spans="78:78" x14ac:dyDescent="0.2">
      <c r="BZ654" s="150"/>
    </row>
    <row r="655" spans="78:78" x14ac:dyDescent="0.2">
      <c r="BZ655" s="150"/>
    </row>
    <row r="656" spans="78:78" x14ac:dyDescent="0.2">
      <c r="BZ656" s="150"/>
    </row>
    <row r="657" spans="78:78" x14ac:dyDescent="0.2">
      <c r="BZ657" s="150"/>
    </row>
    <row r="658" spans="78:78" x14ac:dyDescent="0.2">
      <c r="BZ658" s="150"/>
    </row>
    <row r="659" spans="78:78" x14ac:dyDescent="0.2">
      <c r="BZ659" s="150"/>
    </row>
    <row r="660" spans="78:78" x14ac:dyDescent="0.2">
      <c r="BZ660" s="150"/>
    </row>
    <row r="661" spans="78:78" x14ac:dyDescent="0.2">
      <c r="BZ661" s="150"/>
    </row>
    <row r="662" spans="78:78" x14ac:dyDescent="0.2">
      <c r="BZ662" s="150"/>
    </row>
    <row r="663" spans="78:78" x14ac:dyDescent="0.2">
      <c r="BZ663" s="150"/>
    </row>
    <row r="664" spans="78:78" x14ac:dyDescent="0.2">
      <c r="BZ664" s="150"/>
    </row>
    <row r="665" spans="78:78" x14ac:dyDescent="0.2">
      <c r="BZ665" s="150"/>
    </row>
    <row r="666" spans="78:78" x14ac:dyDescent="0.2">
      <c r="BZ666" s="150"/>
    </row>
    <row r="667" spans="78:78" x14ac:dyDescent="0.2">
      <c r="BZ667" s="150"/>
    </row>
    <row r="668" spans="78:78" x14ac:dyDescent="0.2">
      <c r="BZ668" s="150"/>
    </row>
    <row r="669" spans="78:78" x14ac:dyDescent="0.2">
      <c r="BZ669" s="150"/>
    </row>
    <row r="670" spans="78:78" x14ac:dyDescent="0.2">
      <c r="BZ670" s="150"/>
    </row>
    <row r="671" spans="78:78" x14ac:dyDescent="0.2">
      <c r="BZ671" s="150"/>
    </row>
    <row r="672" spans="78:78" x14ac:dyDescent="0.2">
      <c r="BZ672" s="150"/>
    </row>
    <row r="673" spans="78:78" x14ac:dyDescent="0.2">
      <c r="BZ673" s="150"/>
    </row>
    <row r="674" spans="78:78" x14ac:dyDescent="0.2">
      <c r="BZ674" s="150"/>
    </row>
    <row r="675" spans="78:78" x14ac:dyDescent="0.2">
      <c r="BZ675" s="150"/>
    </row>
    <row r="676" spans="78:78" x14ac:dyDescent="0.2">
      <c r="BZ676" s="150"/>
    </row>
    <row r="677" spans="78:78" x14ac:dyDescent="0.2">
      <c r="BZ677" s="150"/>
    </row>
    <row r="678" spans="78:78" x14ac:dyDescent="0.2">
      <c r="BZ678" s="150"/>
    </row>
    <row r="679" spans="78:78" x14ac:dyDescent="0.2">
      <c r="BZ679" s="150"/>
    </row>
    <row r="680" spans="78:78" x14ac:dyDescent="0.2">
      <c r="BZ680" s="150"/>
    </row>
    <row r="681" spans="78:78" x14ac:dyDescent="0.2">
      <c r="BZ681" s="150"/>
    </row>
    <row r="682" spans="78:78" x14ac:dyDescent="0.2">
      <c r="BZ682" s="150"/>
    </row>
    <row r="683" spans="78:78" x14ac:dyDescent="0.2">
      <c r="BZ683" s="150"/>
    </row>
    <row r="684" spans="78:78" x14ac:dyDescent="0.2">
      <c r="BZ684" s="150"/>
    </row>
    <row r="685" spans="78:78" x14ac:dyDescent="0.2">
      <c r="BZ685" s="150"/>
    </row>
    <row r="686" spans="78:78" x14ac:dyDescent="0.2">
      <c r="BZ686" s="150"/>
    </row>
    <row r="687" spans="78:78" x14ac:dyDescent="0.2">
      <c r="BZ687" s="150"/>
    </row>
    <row r="688" spans="78:78" x14ac:dyDescent="0.2">
      <c r="BZ688" s="150"/>
    </row>
    <row r="689" spans="78:78" x14ac:dyDescent="0.2">
      <c r="BZ689" s="150"/>
    </row>
    <row r="690" spans="78:78" x14ac:dyDescent="0.2">
      <c r="BZ690" s="150"/>
    </row>
    <row r="691" spans="78:78" x14ac:dyDescent="0.2">
      <c r="BZ691" s="150"/>
    </row>
    <row r="692" spans="78:78" x14ac:dyDescent="0.2">
      <c r="BZ692" s="150"/>
    </row>
    <row r="693" spans="78:78" x14ac:dyDescent="0.2">
      <c r="BZ693" s="150"/>
    </row>
    <row r="694" spans="78:78" x14ac:dyDescent="0.2">
      <c r="BZ694" s="150"/>
    </row>
    <row r="695" spans="78:78" x14ac:dyDescent="0.2">
      <c r="BZ695" s="150"/>
    </row>
    <row r="696" spans="78:78" x14ac:dyDescent="0.2">
      <c r="BZ696" s="150"/>
    </row>
    <row r="697" spans="78:78" x14ac:dyDescent="0.2">
      <c r="BZ697" s="150"/>
    </row>
    <row r="698" spans="78:78" x14ac:dyDescent="0.2">
      <c r="BZ698" s="150"/>
    </row>
    <row r="699" spans="78:78" x14ac:dyDescent="0.2">
      <c r="BZ699" s="150"/>
    </row>
    <row r="700" spans="78:78" x14ac:dyDescent="0.2">
      <c r="BZ700" s="150"/>
    </row>
    <row r="701" spans="78:78" x14ac:dyDescent="0.2">
      <c r="BZ701" s="150"/>
    </row>
    <row r="702" spans="78:78" x14ac:dyDescent="0.2">
      <c r="BZ702" s="150"/>
    </row>
    <row r="703" spans="78:78" x14ac:dyDescent="0.2">
      <c r="BZ703" s="150"/>
    </row>
    <row r="704" spans="78:78" x14ac:dyDescent="0.2">
      <c r="BZ704" s="150"/>
    </row>
    <row r="705" spans="78:78" x14ac:dyDescent="0.2">
      <c r="BZ705" s="150"/>
    </row>
    <row r="706" spans="78:78" x14ac:dyDescent="0.2">
      <c r="BZ706" s="150"/>
    </row>
    <row r="707" spans="78:78" x14ac:dyDescent="0.2">
      <c r="BZ707" s="150"/>
    </row>
    <row r="708" spans="78:78" x14ac:dyDescent="0.2">
      <c r="BZ708" s="150"/>
    </row>
    <row r="709" spans="78:78" x14ac:dyDescent="0.2">
      <c r="BZ709" s="150"/>
    </row>
    <row r="710" spans="78:78" x14ac:dyDescent="0.2">
      <c r="BZ710" s="150"/>
    </row>
    <row r="711" spans="78:78" x14ac:dyDescent="0.2">
      <c r="BZ711" s="150"/>
    </row>
  </sheetData>
  <sheetProtection password="CF35" sheet="1" objects="1" scenarios="1" insertHyperlinks="0" selectLockedCells="1"/>
  <mergeCells count="2">
    <mergeCell ref="Q36:S36"/>
    <mergeCell ref="B2:H2"/>
  </mergeCells>
  <conditionalFormatting sqref="Q36">
    <cfRule type="cellIs" dxfId="101" priority="126" operator="notEqual">
      <formula>$Q$38</formula>
    </cfRule>
  </conditionalFormatting>
  <printOptions horizontalCentered="1"/>
  <pageMargins left="0.11811023622047245" right="0.11811023622047245" top="0.39370078740157483" bottom="0.39370078740157483" header="0.31496062992125984" footer="0.31496062992125984"/>
  <pageSetup paperSize="9" scale="37" fitToWidth="2" orientation="landscape" r:id="rId1"/>
  <colBreaks count="1" manualBreakCount="1">
    <brk id="34" max="3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10</xdr:col>
                    <xdr:colOff>19050</xdr:colOff>
                    <xdr:row>5</xdr:row>
                    <xdr:rowOff>9525</xdr:rowOff>
                  </from>
                  <to>
                    <xdr:col>10</xdr:col>
                    <xdr:colOff>904875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Drop Down 4">
              <controlPr defaultSize="0" autoLine="0" autoPict="0">
                <anchor mov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3</xdr:col>
                    <xdr:colOff>1371600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Drop Down 5">
              <controlPr defaultSize="0" autoLine="0" autoPict="0">
                <anchor moveWithCells="1">
                  <from>
                    <xdr:col>11</xdr:col>
                    <xdr:colOff>19050</xdr:colOff>
                    <xdr:row>5</xdr:row>
                    <xdr:rowOff>9525</xdr:rowOff>
                  </from>
                  <to>
                    <xdr:col>11</xdr:col>
                    <xdr:colOff>904875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Drop Down 6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3</xdr:col>
                    <xdr:colOff>1371600</xdr:colOff>
                    <xdr:row>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Drop Down 7">
              <controlPr defaultSize="0" autoLine="0" autoPict="0">
                <anchor moveWithCells="1">
                  <from>
                    <xdr:col>10</xdr:col>
                    <xdr:colOff>19050</xdr:colOff>
                    <xdr:row>6</xdr:row>
                    <xdr:rowOff>9525</xdr:rowOff>
                  </from>
                  <to>
                    <xdr:col>10</xdr:col>
                    <xdr:colOff>904875</xdr:colOff>
                    <xdr:row>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Drop Down 8">
              <controlPr defaultSize="0" autoLine="0" autoPict="0">
                <anchor moveWithCells="1">
                  <from>
                    <xdr:col>11</xdr:col>
                    <xdr:colOff>19050</xdr:colOff>
                    <xdr:row>6</xdr:row>
                    <xdr:rowOff>9525</xdr:rowOff>
                  </from>
                  <to>
                    <xdr:col>11</xdr:col>
                    <xdr:colOff>904875</xdr:colOff>
                    <xdr:row>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Drop Down 9">
              <controlPr defaultSize="0" autoLine="0" autoPict="0">
                <anchor mov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3</xdr:col>
                    <xdr:colOff>1371600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Drop Down 10">
              <controlPr defaultSize="0" autoLine="0" autoPict="0">
                <anchor moveWithCells="1">
                  <from>
                    <xdr:col>10</xdr:col>
                    <xdr:colOff>19050</xdr:colOff>
                    <xdr:row>7</xdr:row>
                    <xdr:rowOff>9525</xdr:rowOff>
                  </from>
                  <to>
                    <xdr:col>10</xdr:col>
                    <xdr:colOff>904875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Drop Down 11">
              <controlPr defaultSize="0" autoLine="0" autoPict="0">
                <anchor moveWithCells="1">
                  <from>
                    <xdr:col>11</xdr:col>
                    <xdr:colOff>19050</xdr:colOff>
                    <xdr:row>7</xdr:row>
                    <xdr:rowOff>9525</xdr:rowOff>
                  </from>
                  <to>
                    <xdr:col>11</xdr:col>
                    <xdr:colOff>904875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Drop Down 12">
              <controlPr defaultSize="0" autoLine="0" autoPict="0">
                <anchor moveWithCells="1">
                  <from>
                    <xdr:col>3</xdr:col>
                    <xdr:colOff>9525</xdr:colOff>
                    <xdr:row>15</xdr:row>
                    <xdr:rowOff>9525</xdr:rowOff>
                  </from>
                  <to>
                    <xdr:col>3</xdr:col>
                    <xdr:colOff>1371600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Drop Down 13">
              <controlPr defaultSize="0" autoLine="0" autoPict="0">
                <anchor moveWithCells="1">
                  <from>
                    <xdr:col>10</xdr:col>
                    <xdr:colOff>19050</xdr:colOff>
                    <xdr:row>15</xdr:row>
                    <xdr:rowOff>9525</xdr:rowOff>
                  </from>
                  <to>
                    <xdr:col>10</xdr:col>
                    <xdr:colOff>904875</xdr:colOff>
                    <xdr:row>15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Drop Down 14">
              <controlPr defaultSize="0" autoLine="0" autoPict="0">
                <anchor moveWithCells="1">
                  <from>
                    <xdr:col>11</xdr:col>
                    <xdr:colOff>19050</xdr:colOff>
                    <xdr:row>15</xdr:row>
                    <xdr:rowOff>9525</xdr:rowOff>
                  </from>
                  <to>
                    <xdr:col>11</xdr:col>
                    <xdr:colOff>904875</xdr:colOff>
                    <xdr:row>15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Drop Down 15">
              <controlPr defaultSize="0" autoLine="0" autoPict="0">
                <anchor moveWithCells="1">
                  <from>
                    <xdr:col>3</xdr:col>
                    <xdr:colOff>9525</xdr:colOff>
                    <xdr:row>16</xdr:row>
                    <xdr:rowOff>9525</xdr:rowOff>
                  </from>
                  <to>
                    <xdr:col>3</xdr:col>
                    <xdr:colOff>1371600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Drop Down 16">
              <controlPr defaultSize="0" autoLine="0" autoPict="0">
                <anchor moveWithCells="1">
                  <from>
                    <xdr:col>10</xdr:col>
                    <xdr:colOff>19050</xdr:colOff>
                    <xdr:row>16</xdr:row>
                    <xdr:rowOff>9525</xdr:rowOff>
                  </from>
                  <to>
                    <xdr:col>10</xdr:col>
                    <xdr:colOff>904875</xdr:colOff>
                    <xdr:row>16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Drop Down 17">
              <controlPr defaultSize="0" autoLine="0" autoPict="0">
                <anchor moveWithCells="1">
                  <from>
                    <xdr:col>11</xdr:col>
                    <xdr:colOff>19050</xdr:colOff>
                    <xdr:row>16</xdr:row>
                    <xdr:rowOff>9525</xdr:rowOff>
                  </from>
                  <to>
                    <xdr:col>11</xdr:col>
                    <xdr:colOff>904875</xdr:colOff>
                    <xdr:row>16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Drop Down 18">
              <controlPr defaultSize="0" autoLine="0" autoPict="0">
                <anchor moveWithCells="1">
                  <from>
                    <xdr:col>3</xdr:col>
                    <xdr:colOff>9525</xdr:colOff>
                    <xdr:row>18</xdr:row>
                    <xdr:rowOff>9525</xdr:rowOff>
                  </from>
                  <to>
                    <xdr:col>3</xdr:col>
                    <xdr:colOff>1371600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Drop Down 19">
              <controlPr defaultSize="0" autoLine="0" autoPict="0">
                <anchor moveWithCells="1">
                  <from>
                    <xdr:col>10</xdr:col>
                    <xdr:colOff>19050</xdr:colOff>
                    <xdr:row>18</xdr:row>
                    <xdr:rowOff>9525</xdr:rowOff>
                  </from>
                  <to>
                    <xdr:col>10</xdr:col>
                    <xdr:colOff>904875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1" name="Drop Down 20">
              <controlPr defaultSize="0" autoLine="0" autoPict="0">
                <anchor moveWithCells="1">
                  <from>
                    <xdr:col>11</xdr:col>
                    <xdr:colOff>19050</xdr:colOff>
                    <xdr:row>18</xdr:row>
                    <xdr:rowOff>9525</xdr:rowOff>
                  </from>
                  <to>
                    <xdr:col>11</xdr:col>
                    <xdr:colOff>904875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2" name="Drop Down 21">
              <controlPr defaultSize="0" autoLine="0" autoPict="0">
                <anchor moveWithCells="1">
                  <from>
                    <xdr:col>3</xdr:col>
                    <xdr:colOff>9525</xdr:colOff>
                    <xdr:row>19</xdr:row>
                    <xdr:rowOff>9525</xdr:rowOff>
                  </from>
                  <to>
                    <xdr:col>3</xdr:col>
                    <xdr:colOff>1371600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3" name="Drop Down 22">
              <controlPr defaultSize="0" autoLine="0" autoPict="0">
                <anchor moveWithCells="1">
                  <from>
                    <xdr:col>10</xdr:col>
                    <xdr:colOff>19050</xdr:colOff>
                    <xdr:row>19</xdr:row>
                    <xdr:rowOff>9525</xdr:rowOff>
                  </from>
                  <to>
                    <xdr:col>10</xdr:col>
                    <xdr:colOff>904875</xdr:colOff>
                    <xdr:row>19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Drop Down 23">
              <controlPr defaultSize="0" autoLine="0" autoPict="0">
                <anchor moveWithCells="1">
                  <from>
                    <xdr:col>11</xdr:col>
                    <xdr:colOff>19050</xdr:colOff>
                    <xdr:row>19</xdr:row>
                    <xdr:rowOff>9525</xdr:rowOff>
                  </from>
                  <to>
                    <xdr:col>11</xdr:col>
                    <xdr:colOff>904875</xdr:colOff>
                    <xdr:row>19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Drop Down 24">
              <controlPr defaultSize="0" autoLine="0" autoPict="0">
                <anchor moveWithCells="1">
                  <from>
                    <xdr:col>3</xdr:col>
                    <xdr:colOff>9525</xdr:colOff>
                    <xdr:row>20</xdr:row>
                    <xdr:rowOff>9525</xdr:rowOff>
                  </from>
                  <to>
                    <xdr:col>3</xdr:col>
                    <xdr:colOff>1371600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Drop Down 25">
              <controlPr defaultSize="0" autoLine="0" autoPict="0">
                <anchor moveWithCells="1">
                  <from>
                    <xdr:col>10</xdr:col>
                    <xdr:colOff>19050</xdr:colOff>
                    <xdr:row>20</xdr:row>
                    <xdr:rowOff>9525</xdr:rowOff>
                  </from>
                  <to>
                    <xdr:col>10</xdr:col>
                    <xdr:colOff>904875</xdr:colOff>
                    <xdr:row>20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Drop Down 26">
              <controlPr defaultSize="0" autoLine="0" autoPict="0">
                <anchor moveWithCells="1">
                  <from>
                    <xdr:col>11</xdr:col>
                    <xdr:colOff>19050</xdr:colOff>
                    <xdr:row>20</xdr:row>
                    <xdr:rowOff>9525</xdr:rowOff>
                  </from>
                  <to>
                    <xdr:col>11</xdr:col>
                    <xdr:colOff>904875</xdr:colOff>
                    <xdr:row>20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Drop Down 27">
              <controlPr defaultSize="0" autoLine="0" autoPict="0">
                <anchor moveWithCells="1">
                  <from>
                    <xdr:col>3</xdr:col>
                    <xdr:colOff>9525</xdr:colOff>
                    <xdr:row>21</xdr:row>
                    <xdr:rowOff>9525</xdr:rowOff>
                  </from>
                  <to>
                    <xdr:col>3</xdr:col>
                    <xdr:colOff>1371600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Drop Down 28">
              <controlPr defaultSize="0" autoLine="0" autoPict="0">
                <anchor moveWithCells="1">
                  <from>
                    <xdr:col>10</xdr:col>
                    <xdr:colOff>19050</xdr:colOff>
                    <xdr:row>21</xdr:row>
                    <xdr:rowOff>9525</xdr:rowOff>
                  </from>
                  <to>
                    <xdr:col>10</xdr:col>
                    <xdr:colOff>904875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0" name="Drop Down 29">
              <controlPr defaultSize="0" autoLine="0" autoPict="0">
                <anchor moveWithCells="1">
                  <from>
                    <xdr:col>11</xdr:col>
                    <xdr:colOff>19050</xdr:colOff>
                    <xdr:row>21</xdr:row>
                    <xdr:rowOff>9525</xdr:rowOff>
                  </from>
                  <to>
                    <xdr:col>11</xdr:col>
                    <xdr:colOff>904875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1" name="Drop Down 30">
              <controlPr defaultSize="0" autoLine="0" autoPict="0">
                <anchor moveWithCells="1">
                  <from>
                    <xdr:col>3</xdr:col>
                    <xdr:colOff>9525</xdr:colOff>
                    <xdr:row>29</xdr:row>
                    <xdr:rowOff>9525</xdr:rowOff>
                  </from>
                  <to>
                    <xdr:col>3</xdr:col>
                    <xdr:colOff>1371600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2" name="Drop Down 31">
              <controlPr defaultSize="0" autoLine="0" autoPict="0">
                <anchor moveWithCells="1">
                  <from>
                    <xdr:col>10</xdr:col>
                    <xdr:colOff>19050</xdr:colOff>
                    <xdr:row>29</xdr:row>
                    <xdr:rowOff>9525</xdr:rowOff>
                  </from>
                  <to>
                    <xdr:col>10</xdr:col>
                    <xdr:colOff>904875</xdr:colOff>
                    <xdr:row>29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3" name="Drop Down 32">
              <controlPr defaultSize="0" autoLine="0" autoPict="0">
                <anchor moveWithCells="1">
                  <from>
                    <xdr:col>11</xdr:col>
                    <xdr:colOff>19050</xdr:colOff>
                    <xdr:row>29</xdr:row>
                    <xdr:rowOff>9525</xdr:rowOff>
                  </from>
                  <to>
                    <xdr:col>11</xdr:col>
                    <xdr:colOff>904875</xdr:colOff>
                    <xdr:row>29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4" name="Drop Down 33">
              <controlPr defaultSize="0" autoLine="0" autoPict="0">
                <anchor mov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3</xdr:col>
                    <xdr:colOff>1371600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5" name="Drop Down 34">
              <controlPr defaultSize="0" autoLine="0" autoPict="0">
                <anchor moveWithCells="1">
                  <from>
                    <xdr:col>10</xdr:col>
                    <xdr:colOff>19050</xdr:colOff>
                    <xdr:row>8</xdr:row>
                    <xdr:rowOff>9525</xdr:rowOff>
                  </from>
                  <to>
                    <xdr:col>10</xdr:col>
                    <xdr:colOff>904875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6" name="Drop Down 35">
              <controlPr defaultSize="0" autoLine="0" autoPict="0">
                <anchor moveWithCells="1">
                  <from>
                    <xdr:col>11</xdr:col>
                    <xdr:colOff>19050</xdr:colOff>
                    <xdr:row>8</xdr:row>
                    <xdr:rowOff>9525</xdr:rowOff>
                  </from>
                  <to>
                    <xdr:col>11</xdr:col>
                    <xdr:colOff>904875</xdr:colOff>
                    <xdr:row>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7" name="Drop Down 36">
              <controlPr defaultSize="0" autoLine="0" autoPict="0">
                <anchor moveWithCells="1">
                  <from>
                    <xdr:col>3</xdr:col>
                    <xdr:colOff>9525</xdr:colOff>
                    <xdr:row>9</xdr:row>
                    <xdr:rowOff>9525</xdr:rowOff>
                  </from>
                  <to>
                    <xdr:col>3</xdr:col>
                    <xdr:colOff>1371600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8" name="Drop Down 37">
              <controlPr defaultSize="0" autoLine="0" autoPict="0">
                <anchor moveWithCells="1">
                  <from>
                    <xdr:col>10</xdr:col>
                    <xdr:colOff>19050</xdr:colOff>
                    <xdr:row>9</xdr:row>
                    <xdr:rowOff>9525</xdr:rowOff>
                  </from>
                  <to>
                    <xdr:col>10</xdr:col>
                    <xdr:colOff>904875</xdr:colOff>
                    <xdr:row>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9" name="Drop Down 38">
              <controlPr defaultSize="0" autoLine="0" autoPict="0">
                <anchor moveWithCells="1">
                  <from>
                    <xdr:col>11</xdr:col>
                    <xdr:colOff>19050</xdr:colOff>
                    <xdr:row>9</xdr:row>
                    <xdr:rowOff>9525</xdr:rowOff>
                  </from>
                  <to>
                    <xdr:col>11</xdr:col>
                    <xdr:colOff>904875</xdr:colOff>
                    <xdr:row>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0" name="Drop Down 39">
              <controlPr defaultSize="0" autoLine="0" autoPict="0">
                <anchor moveWithCells="1">
                  <from>
                    <xdr:col>3</xdr:col>
                    <xdr:colOff>9525</xdr:colOff>
                    <xdr:row>10</xdr:row>
                    <xdr:rowOff>9525</xdr:rowOff>
                  </from>
                  <to>
                    <xdr:col>3</xdr:col>
                    <xdr:colOff>1371600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1" name="Drop Down 40">
              <controlPr defaultSize="0" autoLine="0" autoPict="0">
                <anchor moveWithCells="1">
                  <from>
                    <xdr:col>10</xdr:col>
                    <xdr:colOff>19050</xdr:colOff>
                    <xdr:row>10</xdr:row>
                    <xdr:rowOff>9525</xdr:rowOff>
                  </from>
                  <to>
                    <xdr:col>10</xdr:col>
                    <xdr:colOff>904875</xdr:colOff>
                    <xdr:row>10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2" name="Drop Down 41">
              <controlPr defaultSize="0" autoLine="0" autoPict="0">
                <anchor moveWithCells="1">
                  <from>
                    <xdr:col>11</xdr:col>
                    <xdr:colOff>19050</xdr:colOff>
                    <xdr:row>10</xdr:row>
                    <xdr:rowOff>9525</xdr:rowOff>
                  </from>
                  <to>
                    <xdr:col>11</xdr:col>
                    <xdr:colOff>904875</xdr:colOff>
                    <xdr:row>10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3" name="Drop Down 42">
              <controlPr defaultSize="0" autoLine="0" autoPict="0">
                <anchor moveWithCells="1">
                  <from>
                    <xdr:col>3</xdr:col>
                    <xdr:colOff>9525</xdr:colOff>
                    <xdr:row>11</xdr:row>
                    <xdr:rowOff>9525</xdr:rowOff>
                  </from>
                  <to>
                    <xdr:col>3</xdr:col>
                    <xdr:colOff>1371600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4" name="Drop Down 43">
              <controlPr defaultSize="0" autoLine="0" autoPict="0">
                <anchor moveWithCells="1">
                  <from>
                    <xdr:col>10</xdr:col>
                    <xdr:colOff>19050</xdr:colOff>
                    <xdr:row>11</xdr:row>
                    <xdr:rowOff>9525</xdr:rowOff>
                  </from>
                  <to>
                    <xdr:col>10</xdr:col>
                    <xdr:colOff>904875</xdr:colOff>
                    <xdr:row>11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5" name="Drop Down 44">
              <controlPr defaultSize="0" autoLine="0" autoPict="0">
                <anchor moveWithCells="1">
                  <from>
                    <xdr:col>11</xdr:col>
                    <xdr:colOff>19050</xdr:colOff>
                    <xdr:row>11</xdr:row>
                    <xdr:rowOff>9525</xdr:rowOff>
                  </from>
                  <to>
                    <xdr:col>11</xdr:col>
                    <xdr:colOff>904875</xdr:colOff>
                    <xdr:row>11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6" name="Drop Down 45">
              <controlPr defaultSize="0" autoLine="0" autoPict="0">
                <anchor moveWithCells="1">
                  <from>
                    <xdr:col>3</xdr:col>
                    <xdr:colOff>9525</xdr:colOff>
                    <xdr:row>12</xdr:row>
                    <xdr:rowOff>9525</xdr:rowOff>
                  </from>
                  <to>
                    <xdr:col>3</xdr:col>
                    <xdr:colOff>1371600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7" name="Drop Down 46">
              <controlPr defaultSize="0" autoLine="0" autoPict="0">
                <anchor moveWithCells="1">
                  <from>
                    <xdr:col>10</xdr:col>
                    <xdr:colOff>19050</xdr:colOff>
                    <xdr:row>12</xdr:row>
                    <xdr:rowOff>9525</xdr:rowOff>
                  </from>
                  <to>
                    <xdr:col>10</xdr:col>
                    <xdr:colOff>904875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8" name="Drop Down 47">
              <controlPr defaultSize="0" autoLine="0" autoPict="0">
                <anchor moveWithCells="1">
                  <from>
                    <xdr:col>11</xdr:col>
                    <xdr:colOff>19050</xdr:colOff>
                    <xdr:row>12</xdr:row>
                    <xdr:rowOff>9525</xdr:rowOff>
                  </from>
                  <to>
                    <xdr:col>11</xdr:col>
                    <xdr:colOff>904875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9" name="Drop Down 48">
              <controlPr defaultSize="0" autoLine="0" autoPict="0">
                <anchor moveWithCells="1">
                  <from>
                    <xdr:col>3</xdr:col>
                    <xdr:colOff>9525</xdr:colOff>
                    <xdr:row>13</xdr:row>
                    <xdr:rowOff>9525</xdr:rowOff>
                  </from>
                  <to>
                    <xdr:col>3</xdr:col>
                    <xdr:colOff>1371600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0" name="Drop Down 49">
              <controlPr defaultSize="0" autoLine="0" autoPict="0">
                <anchor moveWithCells="1">
                  <from>
                    <xdr:col>10</xdr:col>
                    <xdr:colOff>19050</xdr:colOff>
                    <xdr:row>13</xdr:row>
                    <xdr:rowOff>9525</xdr:rowOff>
                  </from>
                  <to>
                    <xdr:col>10</xdr:col>
                    <xdr:colOff>904875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1" name="Drop Down 50">
              <controlPr defaultSize="0" autoLine="0" autoPict="0">
                <anchor moveWithCells="1">
                  <from>
                    <xdr:col>11</xdr:col>
                    <xdr:colOff>19050</xdr:colOff>
                    <xdr:row>13</xdr:row>
                    <xdr:rowOff>9525</xdr:rowOff>
                  </from>
                  <to>
                    <xdr:col>11</xdr:col>
                    <xdr:colOff>904875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2" name="Drop Down 51">
              <controlPr defaultSize="0" autoLine="0" autoPict="0">
                <anchor moveWithCells="1">
                  <from>
                    <xdr:col>3</xdr:col>
                    <xdr:colOff>9525</xdr:colOff>
                    <xdr:row>14</xdr:row>
                    <xdr:rowOff>9525</xdr:rowOff>
                  </from>
                  <to>
                    <xdr:col>3</xdr:col>
                    <xdr:colOff>1371600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3" name="Drop Down 52">
              <controlPr defaultSize="0" autoLine="0" autoPict="0">
                <anchor moveWithCells="1">
                  <from>
                    <xdr:col>10</xdr:col>
                    <xdr:colOff>19050</xdr:colOff>
                    <xdr:row>14</xdr:row>
                    <xdr:rowOff>9525</xdr:rowOff>
                  </from>
                  <to>
                    <xdr:col>10</xdr:col>
                    <xdr:colOff>904875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4" name="Drop Down 53">
              <controlPr defaultSize="0" autoLine="0" autoPict="0">
                <anchor moveWithCells="1">
                  <from>
                    <xdr:col>11</xdr:col>
                    <xdr:colOff>19050</xdr:colOff>
                    <xdr:row>14</xdr:row>
                    <xdr:rowOff>9525</xdr:rowOff>
                  </from>
                  <to>
                    <xdr:col>11</xdr:col>
                    <xdr:colOff>904875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5" name="Drop Down 54">
              <controlPr defaultSize="0" autoLine="0" autoPict="0">
                <anchor moveWithCells="1">
                  <from>
                    <xdr:col>3</xdr:col>
                    <xdr:colOff>9525</xdr:colOff>
                    <xdr:row>17</xdr:row>
                    <xdr:rowOff>9525</xdr:rowOff>
                  </from>
                  <to>
                    <xdr:col>3</xdr:col>
                    <xdr:colOff>1371600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6" name="Drop Down 55">
              <controlPr defaultSize="0" autoLine="0" autoPict="0">
                <anchor moveWithCells="1">
                  <from>
                    <xdr:col>10</xdr:col>
                    <xdr:colOff>19050</xdr:colOff>
                    <xdr:row>17</xdr:row>
                    <xdr:rowOff>9525</xdr:rowOff>
                  </from>
                  <to>
                    <xdr:col>10</xdr:col>
                    <xdr:colOff>904875</xdr:colOff>
                    <xdr:row>17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7" name="Drop Down 56">
              <controlPr defaultSize="0" autoLine="0" autoPict="0">
                <anchor moveWithCells="1">
                  <from>
                    <xdr:col>11</xdr:col>
                    <xdr:colOff>19050</xdr:colOff>
                    <xdr:row>17</xdr:row>
                    <xdr:rowOff>9525</xdr:rowOff>
                  </from>
                  <to>
                    <xdr:col>11</xdr:col>
                    <xdr:colOff>904875</xdr:colOff>
                    <xdr:row>17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8" name="Drop Down 57">
              <controlPr defaultSize="0" autoLine="0" autoPict="0">
                <anchor moveWithCells="1">
                  <from>
                    <xdr:col>3</xdr:col>
                    <xdr:colOff>9525</xdr:colOff>
                    <xdr:row>22</xdr:row>
                    <xdr:rowOff>9525</xdr:rowOff>
                  </from>
                  <to>
                    <xdr:col>3</xdr:col>
                    <xdr:colOff>1371600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9" name="Drop Down 58">
              <controlPr defaultSize="0" autoLine="0" autoPict="0">
                <anchor moveWithCells="1">
                  <from>
                    <xdr:col>10</xdr:col>
                    <xdr:colOff>19050</xdr:colOff>
                    <xdr:row>22</xdr:row>
                    <xdr:rowOff>9525</xdr:rowOff>
                  </from>
                  <to>
                    <xdr:col>10</xdr:col>
                    <xdr:colOff>904875</xdr:colOff>
                    <xdr:row>22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0" name="Drop Down 59">
              <controlPr defaultSize="0" autoLine="0" autoPict="0">
                <anchor moveWithCells="1">
                  <from>
                    <xdr:col>11</xdr:col>
                    <xdr:colOff>19050</xdr:colOff>
                    <xdr:row>22</xdr:row>
                    <xdr:rowOff>9525</xdr:rowOff>
                  </from>
                  <to>
                    <xdr:col>11</xdr:col>
                    <xdr:colOff>904875</xdr:colOff>
                    <xdr:row>22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1" name="Drop Down 60">
              <controlPr defaultSize="0" autoLine="0" autoPict="0">
                <anchor moveWithCells="1">
                  <from>
                    <xdr:col>3</xdr:col>
                    <xdr:colOff>9525</xdr:colOff>
                    <xdr:row>23</xdr:row>
                    <xdr:rowOff>9525</xdr:rowOff>
                  </from>
                  <to>
                    <xdr:col>3</xdr:col>
                    <xdr:colOff>1371600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2" name="Drop Down 61">
              <controlPr defaultSize="0" autoLine="0" autoPict="0">
                <anchor moveWithCells="1">
                  <from>
                    <xdr:col>10</xdr:col>
                    <xdr:colOff>19050</xdr:colOff>
                    <xdr:row>23</xdr:row>
                    <xdr:rowOff>9525</xdr:rowOff>
                  </from>
                  <to>
                    <xdr:col>10</xdr:col>
                    <xdr:colOff>904875</xdr:colOff>
                    <xdr:row>23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3" name="Drop Down 62">
              <controlPr defaultSize="0" autoLine="0" autoPict="0">
                <anchor moveWithCells="1">
                  <from>
                    <xdr:col>11</xdr:col>
                    <xdr:colOff>19050</xdr:colOff>
                    <xdr:row>23</xdr:row>
                    <xdr:rowOff>9525</xdr:rowOff>
                  </from>
                  <to>
                    <xdr:col>11</xdr:col>
                    <xdr:colOff>904875</xdr:colOff>
                    <xdr:row>23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4" name="Drop Down 63">
              <controlPr defaultSize="0" autoLine="0" autoPict="0">
                <anchor moveWithCells="1">
                  <from>
                    <xdr:col>3</xdr:col>
                    <xdr:colOff>9525</xdr:colOff>
                    <xdr:row>24</xdr:row>
                    <xdr:rowOff>9525</xdr:rowOff>
                  </from>
                  <to>
                    <xdr:col>3</xdr:col>
                    <xdr:colOff>1371600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5" name="Drop Down 64">
              <controlPr defaultSize="0" autoLine="0" autoPict="0">
                <anchor moveWithCells="1">
                  <from>
                    <xdr:col>10</xdr:col>
                    <xdr:colOff>19050</xdr:colOff>
                    <xdr:row>24</xdr:row>
                    <xdr:rowOff>9525</xdr:rowOff>
                  </from>
                  <to>
                    <xdr:col>10</xdr:col>
                    <xdr:colOff>904875</xdr:colOff>
                    <xdr:row>24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6" name="Drop Down 65">
              <controlPr defaultSize="0" autoLine="0" autoPict="0">
                <anchor moveWithCells="1">
                  <from>
                    <xdr:col>11</xdr:col>
                    <xdr:colOff>19050</xdr:colOff>
                    <xdr:row>24</xdr:row>
                    <xdr:rowOff>9525</xdr:rowOff>
                  </from>
                  <to>
                    <xdr:col>11</xdr:col>
                    <xdr:colOff>904875</xdr:colOff>
                    <xdr:row>24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7" name="Drop Down 66">
              <controlPr defaultSize="0" autoLine="0" autoPict="0">
                <anchor moveWithCells="1">
                  <from>
                    <xdr:col>3</xdr:col>
                    <xdr:colOff>9525</xdr:colOff>
                    <xdr:row>25</xdr:row>
                    <xdr:rowOff>9525</xdr:rowOff>
                  </from>
                  <to>
                    <xdr:col>3</xdr:col>
                    <xdr:colOff>1371600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8" name="Drop Down 67">
              <controlPr defaultSize="0" autoLine="0" autoPict="0">
                <anchor moveWithCells="1">
                  <from>
                    <xdr:col>10</xdr:col>
                    <xdr:colOff>19050</xdr:colOff>
                    <xdr:row>25</xdr:row>
                    <xdr:rowOff>9525</xdr:rowOff>
                  </from>
                  <to>
                    <xdr:col>10</xdr:col>
                    <xdr:colOff>904875</xdr:colOff>
                    <xdr:row>25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9" name="Drop Down 68">
              <controlPr defaultSize="0" autoLine="0" autoPict="0">
                <anchor moveWithCells="1">
                  <from>
                    <xdr:col>11</xdr:col>
                    <xdr:colOff>19050</xdr:colOff>
                    <xdr:row>25</xdr:row>
                    <xdr:rowOff>9525</xdr:rowOff>
                  </from>
                  <to>
                    <xdr:col>11</xdr:col>
                    <xdr:colOff>904875</xdr:colOff>
                    <xdr:row>25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0" name="Drop Down 69">
              <controlPr defaultSize="0" autoLine="0" autoPict="0">
                <anchor moveWithCells="1">
                  <from>
                    <xdr:col>3</xdr:col>
                    <xdr:colOff>9525</xdr:colOff>
                    <xdr:row>26</xdr:row>
                    <xdr:rowOff>9525</xdr:rowOff>
                  </from>
                  <to>
                    <xdr:col>3</xdr:col>
                    <xdr:colOff>1371600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1" name="Drop Down 70">
              <controlPr defaultSize="0" autoLine="0" autoPict="0">
                <anchor moveWithCells="1">
                  <from>
                    <xdr:col>10</xdr:col>
                    <xdr:colOff>19050</xdr:colOff>
                    <xdr:row>26</xdr:row>
                    <xdr:rowOff>9525</xdr:rowOff>
                  </from>
                  <to>
                    <xdr:col>10</xdr:col>
                    <xdr:colOff>904875</xdr:colOff>
                    <xdr:row>26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2" name="Drop Down 71">
              <controlPr defaultSize="0" autoLine="0" autoPict="0">
                <anchor moveWithCells="1">
                  <from>
                    <xdr:col>11</xdr:col>
                    <xdr:colOff>19050</xdr:colOff>
                    <xdr:row>26</xdr:row>
                    <xdr:rowOff>9525</xdr:rowOff>
                  </from>
                  <to>
                    <xdr:col>11</xdr:col>
                    <xdr:colOff>904875</xdr:colOff>
                    <xdr:row>26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3" name="Drop Down 72">
              <controlPr defaultSize="0" autoLine="0" autoPict="0">
                <anchor moveWithCells="1">
                  <from>
                    <xdr:col>3</xdr:col>
                    <xdr:colOff>9525</xdr:colOff>
                    <xdr:row>27</xdr:row>
                    <xdr:rowOff>9525</xdr:rowOff>
                  </from>
                  <to>
                    <xdr:col>3</xdr:col>
                    <xdr:colOff>1371600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4" name="Drop Down 73">
              <controlPr defaultSize="0" autoLine="0" autoPict="0">
                <anchor moveWithCells="1">
                  <from>
                    <xdr:col>10</xdr:col>
                    <xdr:colOff>19050</xdr:colOff>
                    <xdr:row>27</xdr:row>
                    <xdr:rowOff>9525</xdr:rowOff>
                  </from>
                  <to>
                    <xdr:col>10</xdr:col>
                    <xdr:colOff>904875</xdr:colOff>
                    <xdr:row>27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5" name="Drop Down 74">
              <controlPr defaultSize="0" autoLine="0" autoPict="0">
                <anchor moveWithCells="1">
                  <from>
                    <xdr:col>11</xdr:col>
                    <xdr:colOff>19050</xdr:colOff>
                    <xdr:row>27</xdr:row>
                    <xdr:rowOff>9525</xdr:rowOff>
                  </from>
                  <to>
                    <xdr:col>11</xdr:col>
                    <xdr:colOff>904875</xdr:colOff>
                    <xdr:row>27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6" name="Drop Down 75">
              <controlPr defaultSize="0" autoLine="0" autoPict="0">
                <anchor moveWithCells="1">
                  <from>
                    <xdr:col>3</xdr:col>
                    <xdr:colOff>9525</xdr:colOff>
                    <xdr:row>28</xdr:row>
                    <xdr:rowOff>9525</xdr:rowOff>
                  </from>
                  <to>
                    <xdr:col>3</xdr:col>
                    <xdr:colOff>1371600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7" name="Drop Down 76">
              <controlPr defaultSize="0" autoLine="0" autoPict="0">
                <anchor moveWithCells="1">
                  <from>
                    <xdr:col>10</xdr:col>
                    <xdr:colOff>19050</xdr:colOff>
                    <xdr:row>28</xdr:row>
                    <xdr:rowOff>9525</xdr:rowOff>
                  </from>
                  <to>
                    <xdr:col>10</xdr:col>
                    <xdr:colOff>904875</xdr:colOff>
                    <xdr:row>28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8" name="Drop Down 77">
              <controlPr defaultSize="0" autoLine="0" autoPict="0">
                <anchor moveWithCells="1">
                  <from>
                    <xdr:col>11</xdr:col>
                    <xdr:colOff>19050</xdr:colOff>
                    <xdr:row>28</xdr:row>
                    <xdr:rowOff>9525</xdr:rowOff>
                  </from>
                  <to>
                    <xdr:col>11</xdr:col>
                    <xdr:colOff>904875</xdr:colOff>
                    <xdr:row>28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FD14015-7BEB-4F00-8DA0-57CF7B4742B2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E6:BW31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18</v>
      </c>
      <c r="D2" s="47" t="s">
        <v>90</v>
      </c>
      <c r="E2" s="11"/>
      <c r="F2" s="205">
        <v>18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18'!I6,Basis!I4:I7),1)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A2B5D02-10B5-446D-BB93-2AAD300B315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282BCD60-03DF-4908-8DDB-A17CDCAAAD6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45C86C99-5A90-42C9-814D-63E0E0AC5BE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FB664BAC-E6F0-4712-AD2C-8F8C75281382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19</v>
      </c>
      <c r="D2" s="47" t="s">
        <v>90</v>
      </c>
      <c r="E2" s="11"/>
      <c r="F2" s="205">
        <v>19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19'!I6,Basis!I4:I7),1)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82BE791-D628-4A9F-ABA5-988A06FC5219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C1AFBE62-9B01-4F57-8E04-F1ABDD07A05B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8B58A72E-31B8-4FEA-A204-28F9EA977AB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886BA9BB-5F2D-4BC5-A6D8-091D64A3B279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20</v>
      </c>
      <c r="D2" s="47" t="s">
        <v>90</v>
      </c>
      <c r="E2" s="11"/>
      <c r="F2" s="205">
        <v>20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20'!I6,Basis!I4:I7),1)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AD32342-5D5A-401E-9BB9-FCB9B1A915D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079E3813-C462-43CB-9F03-046C0E4CDBD4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A5EDEB49-98C9-4720-BC88-9AE53CFBA3E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D5D4C1C8-7EEA-4C25-82CD-FF0ADF746E5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F2" sqref="F2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21</v>
      </c>
      <c r="D2" s="47" t="s">
        <v>90</v>
      </c>
      <c r="E2" s="11"/>
      <c r="F2" s="205">
        <v>21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Annuitätendarlehen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2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21'!I6,Basis!I4:I7),1)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21</v>
      </c>
      <c r="F12" s="35">
        <f ca="1">E12+1</f>
        <v>22</v>
      </c>
      <c r="G12" s="35"/>
      <c r="H12" s="35">
        <f ca="1">F12+1</f>
        <v>23</v>
      </c>
      <c r="I12" s="35">
        <f ca="1">H12+1</f>
        <v>24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>
        <f t="shared" ca="1" si="1"/>
        <v>0</v>
      </c>
      <c r="G15" s="134"/>
      <c r="H15" s="45">
        <f t="shared" ca="1" si="2"/>
        <v>0</v>
      </c>
      <c r="I15" s="45">
        <f t="shared" ca="1" si="2"/>
        <v>0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>
        <f t="shared" ca="1" si="1"/>
        <v>0</v>
      </c>
      <c r="F16" s="39">
        <f t="shared" ca="1" si="1"/>
        <v>0</v>
      </c>
      <c r="G16" s="134"/>
      <c r="H16" s="40">
        <f t="shared" ca="1" si="2"/>
        <v>0</v>
      </c>
      <c r="I16" s="40">
        <f t="shared" ca="1" si="2"/>
        <v>0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>
        <f t="shared" ca="1" si="1"/>
        <v>0</v>
      </c>
      <c r="F17" s="44">
        <f t="shared" ca="1" si="1"/>
        <v>0</v>
      </c>
      <c r="G17" s="134"/>
      <c r="H17" s="45">
        <f t="shared" ca="1" si="2"/>
        <v>0</v>
      </c>
      <c r="I17" s="45">
        <f t="shared" ca="1" si="2"/>
        <v>0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>
        <f t="shared" ca="1" si="1"/>
        <v>0</v>
      </c>
      <c r="F18" s="39">
        <f t="shared" ca="1" si="1"/>
        <v>0</v>
      </c>
      <c r="G18" s="134"/>
      <c r="H18" s="40">
        <f t="shared" ca="1" si="2"/>
        <v>0</v>
      </c>
      <c r="I18" s="40">
        <f t="shared" ca="1" si="2"/>
        <v>0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>
        <f t="shared" ca="1" si="1"/>
        <v>0</v>
      </c>
      <c r="F19" s="44">
        <f t="shared" ca="1" si="1"/>
        <v>0</v>
      </c>
      <c r="G19" s="134"/>
      <c r="H19" s="45">
        <f t="shared" ca="1" si="2"/>
        <v>0</v>
      </c>
      <c r="I19" s="45">
        <f t="shared" ca="1" si="2"/>
        <v>0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>
        <f t="shared" ca="1" si="1"/>
        <v>0</v>
      </c>
      <c r="F20" s="39">
        <f t="shared" ca="1" si="1"/>
        <v>0</v>
      </c>
      <c r="G20" s="134"/>
      <c r="H20" s="40">
        <f t="shared" ca="1" si="2"/>
        <v>0</v>
      </c>
      <c r="I20" s="40">
        <f t="shared" ca="1" si="2"/>
        <v>0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>
        <f t="shared" ca="1" si="1"/>
        <v>0</v>
      </c>
      <c r="F21" s="44">
        <f t="shared" ca="1" si="1"/>
        <v>0</v>
      </c>
      <c r="G21" s="134"/>
      <c r="H21" s="45">
        <f t="shared" ca="1" si="2"/>
        <v>0</v>
      </c>
      <c r="I21" s="45">
        <f t="shared" ca="1" si="2"/>
        <v>0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>
        <f t="shared" ca="1" si="1"/>
        <v>0</v>
      </c>
      <c r="F22" s="39">
        <f t="shared" ca="1" si="1"/>
        <v>0</v>
      </c>
      <c r="G22" s="134"/>
      <c r="H22" s="40">
        <f t="shared" ca="1" si="2"/>
        <v>0</v>
      </c>
      <c r="I22" s="40">
        <f t="shared" ca="1" si="2"/>
        <v>0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>
        <f t="shared" ca="1" si="1"/>
        <v>0</v>
      </c>
      <c r="F23" s="44">
        <f t="shared" ca="1" si="1"/>
        <v>0</v>
      </c>
      <c r="G23" s="134"/>
      <c r="H23" s="45">
        <f t="shared" ca="1" si="2"/>
        <v>0</v>
      </c>
      <c r="I23" s="45">
        <f t="shared" ca="1" si="2"/>
        <v>0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>
        <f t="shared" ca="1" si="1"/>
        <v>0</v>
      </c>
      <c r="F24" s="39">
        <f t="shared" ca="1" si="1"/>
        <v>0</v>
      </c>
      <c r="G24" s="134"/>
      <c r="H24" s="40">
        <f t="shared" ca="1" si="2"/>
        <v>0</v>
      </c>
      <c r="I24" s="40">
        <f t="shared" ca="1" si="2"/>
        <v>0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>
        <f t="shared" ca="1" si="1"/>
        <v>0</v>
      </c>
      <c r="F25" s="44">
        <f t="shared" ca="1" si="1"/>
        <v>0</v>
      </c>
      <c r="G25" s="134"/>
      <c r="H25" s="45">
        <f t="shared" ca="1" si="2"/>
        <v>0</v>
      </c>
      <c r="I25" s="45">
        <f t="shared" ca="1" si="2"/>
        <v>0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>
        <f t="shared" ca="1" si="1"/>
        <v>0</v>
      </c>
      <c r="F26" s="39">
        <f t="shared" ca="1" si="1"/>
        <v>0</v>
      </c>
      <c r="G26" s="134"/>
      <c r="H26" s="40">
        <f t="shared" ca="1" si="2"/>
        <v>0</v>
      </c>
      <c r="I26" s="40">
        <f t="shared" ca="1" si="2"/>
        <v>0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>
        <f t="shared" ca="1" si="1"/>
        <v>0</v>
      </c>
      <c r="F27" s="44">
        <f t="shared" ca="1" si="1"/>
        <v>0</v>
      </c>
      <c r="G27" s="134"/>
      <c r="H27" s="45">
        <f t="shared" ca="1" si="2"/>
        <v>0</v>
      </c>
      <c r="I27" s="45">
        <f t="shared" ca="1" si="2"/>
        <v>0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>
        <f t="shared" ca="1" si="1"/>
        <v>0</v>
      </c>
      <c r="F28" s="39">
        <f t="shared" ca="1" si="1"/>
        <v>0</v>
      </c>
      <c r="G28" s="134"/>
      <c r="H28" s="40">
        <f t="shared" ca="1" si="2"/>
        <v>0</v>
      </c>
      <c r="I28" s="40">
        <f t="shared" ca="1" si="2"/>
        <v>0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>
        <f t="shared" ca="1" si="1"/>
        <v>0</v>
      </c>
      <c r="F29" s="44">
        <f t="shared" ca="1" si="1"/>
        <v>0</v>
      </c>
      <c r="G29" s="134"/>
      <c r="H29" s="45">
        <f t="shared" ca="1" si="2"/>
        <v>0</v>
      </c>
      <c r="I29" s="45">
        <f t="shared" ca="1" si="2"/>
        <v>0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>
        <f t="shared" ca="1" si="1"/>
        <v>0</v>
      </c>
      <c r="F30" s="39">
        <f t="shared" ca="1" si="1"/>
        <v>0</v>
      </c>
      <c r="G30" s="134"/>
      <c r="H30" s="40">
        <f t="shared" ca="1" si="2"/>
        <v>0</v>
      </c>
      <c r="I30" s="40">
        <f t="shared" ca="1" si="2"/>
        <v>0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>
        <f t="shared" ca="1" si="1"/>
        <v>0</v>
      </c>
      <c r="F31" s="44">
        <f t="shared" ca="1" si="1"/>
        <v>0</v>
      </c>
      <c r="G31" s="134"/>
      <c r="H31" s="45">
        <f t="shared" ca="1" si="2"/>
        <v>0</v>
      </c>
      <c r="I31" s="45">
        <f t="shared" ca="1" si="2"/>
        <v>0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>
        <f t="shared" ca="1" si="1"/>
        <v>0</v>
      </c>
      <c r="F32" s="39">
        <f t="shared" ca="1" si="1"/>
        <v>0</v>
      </c>
      <c r="G32" s="134"/>
      <c r="H32" s="40">
        <f t="shared" ca="1" si="2"/>
        <v>0</v>
      </c>
      <c r="I32" s="40">
        <f t="shared" ca="1" si="2"/>
        <v>0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>
        <f t="shared" ca="1" si="1"/>
        <v>0</v>
      </c>
      <c r="F33" s="44">
        <f t="shared" ca="1" si="1"/>
        <v>0</v>
      </c>
      <c r="G33" s="134"/>
      <c r="H33" s="45">
        <f t="shared" ca="1" si="2"/>
        <v>0</v>
      </c>
      <c r="I33" s="45">
        <f t="shared" ca="1" si="2"/>
        <v>0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>
        <f t="shared" ref="E34:F53" ca="1" si="21">INDEX($P34:$AC34,1,MATCH(E$12,$P$12:$AC$12,0))</f>
        <v>0</v>
      </c>
      <c r="F34" s="39">
        <f t="shared" ca="1" si="21"/>
        <v>0</v>
      </c>
      <c r="G34" s="134"/>
      <c r="H34" s="40">
        <f t="shared" ref="H34:I53" ca="1" si="22">INDEX($P34:$AC34,1,MATCH(H$12,$P$12:$AC$12,0))</f>
        <v>0</v>
      </c>
      <c r="I34" s="40">
        <f t="shared" ca="1" si="22"/>
        <v>0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>
        <f t="shared" ca="1" si="21"/>
        <v>0</v>
      </c>
      <c r="F35" s="44">
        <f t="shared" ca="1" si="21"/>
        <v>0</v>
      </c>
      <c r="G35" s="134"/>
      <c r="H35" s="45">
        <f t="shared" ca="1" si="22"/>
        <v>0</v>
      </c>
      <c r="I35" s="45">
        <f t="shared" ca="1" si="22"/>
        <v>0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>
        <f t="shared" ca="1" si="21"/>
        <v>0</v>
      </c>
      <c r="F36" s="39">
        <f t="shared" ca="1" si="21"/>
        <v>0</v>
      </c>
      <c r="G36" s="134"/>
      <c r="H36" s="40">
        <f t="shared" ca="1" si="22"/>
        <v>0</v>
      </c>
      <c r="I36" s="40">
        <f t="shared" ca="1" si="22"/>
        <v>0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>
        <f t="shared" ca="1" si="21"/>
        <v>0</v>
      </c>
      <c r="F37" s="44">
        <f t="shared" ca="1" si="21"/>
        <v>0</v>
      </c>
      <c r="G37" s="134"/>
      <c r="H37" s="45">
        <f t="shared" ca="1" si="22"/>
        <v>0</v>
      </c>
      <c r="I37" s="45">
        <f t="shared" ca="1" si="22"/>
        <v>0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>
        <f t="shared" ca="1" si="21"/>
        <v>0</v>
      </c>
      <c r="F38" s="39">
        <f t="shared" ca="1" si="21"/>
        <v>0</v>
      </c>
      <c r="G38" s="134"/>
      <c r="H38" s="40">
        <f t="shared" ca="1" si="22"/>
        <v>0</v>
      </c>
      <c r="I38" s="40">
        <f t="shared" ca="1" si="22"/>
        <v>0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>
        <f t="shared" ca="1" si="21"/>
        <v>0</v>
      </c>
      <c r="F39" s="44">
        <f t="shared" ca="1" si="21"/>
        <v>0</v>
      </c>
      <c r="G39" s="134"/>
      <c r="H39" s="45">
        <f t="shared" ca="1" si="22"/>
        <v>0</v>
      </c>
      <c r="I39" s="45">
        <f t="shared" ca="1" si="22"/>
        <v>0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>
        <f t="shared" ca="1" si="21"/>
        <v>0</v>
      </c>
      <c r="F40" s="39">
        <f t="shared" ca="1" si="21"/>
        <v>0</v>
      </c>
      <c r="G40" s="134"/>
      <c r="H40" s="40">
        <f t="shared" ca="1" si="22"/>
        <v>0</v>
      </c>
      <c r="I40" s="40">
        <f t="shared" ca="1" si="22"/>
        <v>0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>
        <f t="shared" ca="1" si="21"/>
        <v>0</v>
      </c>
      <c r="F41" s="44">
        <f t="shared" ca="1" si="21"/>
        <v>0</v>
      </c>
      <c r="G41" s="134"/>
      <c r="H41" s="45">
        <f t="shared" ca="1" si="22"/>
        <v>0</v>
      </c>
      <c r="I41" s="45">
        <f t="shared" ca="1" si="22"/>
        <v>0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>
        <f t="shared" ca="1" si="21"/>
        <v>0</v>
      </c>
      <c r="F42" s="39">
        <f t="shared" ca="1" si="21"/>
        <v>0</v>
      </c>
      <c r="G42" s="134"/>
      <c r="H42" s="40">
        <f t="shared" ca="1" si="22"/>
        <v>0</v>
      </c>
      <c r="I42" s="40">
        <f t="shared" ca="1" si="22"/>
        <v>0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>
        <f t="shared" ca="1" si="21"/>
        <v>0</v>
      </c>
      <c r="F43" s="44">
        <f t="shared" ca="1" si="21"/>
        <v>0</v>
      </c>
      <c r="G43" s="134"/>
      <c r="H43" s="45">
        <f t="shared" ca="1" si="22"/>
        <v>0</v>
      </c>
      <c r="I43" s="45">
        <f t="shared" ca="1" si="22"/>
        <v>0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>
        <f t="shared" ca="1" si="21"/>
        <v>0</v>
      </c>
      <c r="F44" s="39">
        <f t="shared" ca="1" si="21"/>
        <v>0</v>
      </c>
      <c r="G44" s="134"/>
      <c r="H44" s="40">
        <f t="shared" ca="1" si="22"/>
        <v>0</v>
      </c>
      <c r="I44" s="40">
        <f t="shared" ca="1" si="22"/>
        <v>0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>
        <f t="shared" ca="1" si="21"/>
        <v>0</v>
      </c>
      <c r="F45" s="44">
        <f t="shared" ca="1" si="21"/>
        <v>0</v>
      </c>
      <c r="G45" s="134"/>
      <c r="H45" s="45">
        <f t="shared" ca="1" si="22"/>
        <v>0</v>
      </c>
      <c r="I45" s="45">
        <f t="shared" ca="1" si="22"/>
        <v>0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>
        <f t="shared" ca="1" si="21"/>
        <v>0</v>
      </c>
      <c r="F46" s="39">
        <f t="shared" ca="1" si="21"/>
        <v>0</v>
      </c>
      <c r="G46" s="134"/>
      <c r="H46" s="40">
        <f t="shared" ca="1" si="22"/>
        <v>0</v>
      </c>
      <c r="I46" s="40">
        <f t="shared" ca="1" si="22"/>
        <v>0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>
        <f t="shared" ca="1" si="21"/>
        <v>0</v>
      </c>
      <c r="F47" s="44">
        <f t="shared" ca="1" si="21"/>
        <v>0</v>
      </c>
      <c r="G47" s="134"/>
      <c r="H47" s="45">
        <f t="shared" ca="1" si="22"/>
        <v>0</v>
      </c>
      <c r="I47" s="45">
        <f t="shared" ca="1" si="22"/>
        <v>0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>
        <f t="shared" ca="1" si="21"/>
        <v>0</v>
      </c>
      <c r="F48" s="39">
        <f t="shared" ca="1" si="21"/>
        <v>0</v>
      </c>
      <c r="G48" s="134"/>
      <c r="H48" s="40">
        <f t="shared" ca="1" si="22"/>
        <v>0</v>
      </c>
      <c r="I48" s="40">
        <f t="shared" ca="1" si="22"/>
        <v>0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>
        <f t="shared" ca="1" si="21"/>
        <v>0</v>
      </c>
      <c r="F49" s="44">
        <f t="shared" ca="1" si="21"/>
        <v>0</v>
      </c>
      <c r="G49" s="134"/>
      <c r="H49" s="45">
        <f t="shared" ca="1" si="22"/>
        <v>0</v>
      </c>
      <c r="I49" s="45">
        <f t="shared" ca="1" si="22"/>
        <v>0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>
        <f t="shared" ca="1" si="21"/>
        <v>0</v>
      </c>
      <c r="F50" s="39">
        <f t="shared" ca="1" si="21"/>
        <v>0</v>
      </c>
      <c r="G50" s="134"/>
      <c r="H50" s="40">
        <f t="shared" ca="1" si="22"/>
        <v>0</v>
      </c>
      <c r="I50" s="40">
        <f t="shared" ca="1" si="22"/>
        <v>0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>
        <f t="shared" ca="1" si="21"/>
        <v>0</v>
      </c>
      <c r="F51" s="44">
        <f t="shared" ca="1" si="21"/>
        <v>0</v>
      </c>
      <c r="G51" s="134"/>
      <c r="H51" s="45">
        <f t="shared" ca="1" si="22"/>
        <v>0</v>
      </c>
      <c r="I51" s="45">
        <f t="shared" ca="1" si="22"/>
        <v>0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>
        <f t="shared" ca="1" si="21"/>
        <v>0</v>
      </c>
      <c r="F52" s="39">
        <f t="shared" ca="1" si="21"/>
        <v>0</v>
      </c>
      <c r="G52" s="134"/>
      <c r="H52" s="40">
        <f t="shared" ca="1" si="22"/>
        <v>0</v>
      </c>
      <c r="I52" s="40">
        <f t="shared" ca="1" si="22"/>
        <v>0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>
        <f t="shared" ca="1" si="21"/>
        <v>0</v>
      </c>
      <c r="F53" s="44">
        <f t="shared" ca="1" si="21"/>
        <v>0</v>
      </c>
      <c r="G53" s="134"/>
      <c r="H53" s="45">
        <f t="shared" ca="1" si="22"/>
        <v>0</v>
      </c>
      <c r="I53" s="45">
        <f t="shared" ca="1" si="22"/>
        <v>0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>
        <f t="shared" ref="E54:F73" ca="1" si="23">INDEX($P54:$AC54,1,MATCH(E$12,$P$12:$AC$12,0))</f>
        <v>0</v>
      </c>
      <c r="F54" s="39">
        <f t="shared" ca="1" si="23"/>
        <v>0</v>
      </c>
      <c r="G54" s="134"/>
      <c r="H54" s="40">
        <f t="shared" ref="H54:I73" ca="1" si="24">INDEX($P54:$AC54,1,MATCH(H$12,$P$12:$AC$12,0))</f>
        <v>0</v>
      </c>
      <c r="I54" s="40">
        <f t="shared" ca="1" si="24"/>
        <v>0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>
        <f t="shared" ca="1" si="23"/>
        <v>0</v>
      </c>
      <c r="F55" s="44">
        <f t="shared" ca="1" si="23"/>
        <v>0</v>
      </c>
      <c r="G55" s="134"/>
      <c r="H55" s="45">
        <f t="shared" ca="1" si="24"/>
        <v>0</v>
      </c>
      <c r="I55" s="45">
        <f t="shared" ca="1" si="24"/>
        <v>0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>
        <f t="shared" ca="1" si="23"/>
        <v>0</v>
      </c>
      <c r="F56" s="39">
        <f t="shared" ca="1" si="23"/>
        <v>0</v>
      </c>
      <c r="G56" s="134"/>
      <c r="H56" s="40">
        <f t="shared" ca="1" si="24"/>
        <v>0</v>
      </c>
      <c r="I56" s="40">
        <f t="shared" ca="1" si="24"/>
        <v>0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>
        <f t="shared" ca="1" si="23"/>
        <v>0</v>
      </c>
      <c r="F57" s="44">
        <f t="shared" ca="1" si="23"/>
        <v>0</v>
      </c>
      <c r="G57" s="134"/>
      <c r="H57" s="45">
        <f t="shared" ca="1" si="24"/>
        <v>0</v>
      </c>
      <c r="I57" s="45">
        <f t="shared" ca="1" si="24"/>
        <v>0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>
        <f t="shared" ca="1" si="23"/>
        <v>0</v>
      </c>
      <c r="F58" s="39">
        <f t="shared" ca="1" si="23"/>
        <v>0</v>
      </c>
      <c r="G58" s="134"/>
      <c r="H58" s="40">
        <f t="shared" ca="1" si="24"/>
        <v>0</v>
      </c>
      <c r="I58" s="40">
        <f t="shared" ca="1" si="24"/>
        <v>0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>
        <f t="shared" ca="1" si="23"/>
        <v>0</v>
      </c>
      <c r="F59" s="44">
        <f t="shared" ca="1" si="23"/>
        <v>0</v>
      </c>
      <c r="G59" s="134"/>
      <c r="H59" s="45">
        <f t="shared" ca="1" si="24"/>
        <v>0</v>
      </c>
      <c r="I59" s="45">
        <f t="shared" ca="1" si="24"/>
        <v>0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>
        <f t="shared" ca="1" si="23"/>
        <v>0</v>
      </c>
      <c r="F60" s="39">
        <f t="shared" ca="1" si="23"/>
        <v>0</v>
      </c>
      <c r="G60" s="134"/>
      <c r="H60" s="40">
        <f t="shared" ca="1" si="24"/>
        <v>0</v>
      </c>
      <c r="I60" s="40">
        <f t="shared" ca="1" si="24"/>
        <v>0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>
        <f t="shared" ca="1" si="23"/>
        <v>0</v>
      </c>
      <c r="F61" s="44">
        <f t="shared" ca="1" si="23"/>
        <v>0</v>
      </c>
      <c r="G61" s="134"/>
      <c r="H61" s="45">
        <f t="shared" ca="1" si="24"/>
        <v>0</v>
      </c>
      <c r="I61" s="45">
        <f t="shared" ca="1" si="24"/>
        <v>0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>
        <f t="shared" ca="1" si="23"/>
        <v>0</v>
      </c>
      <c r="F62" s="39">
        <f t="shared" ca="1" si="23"/>
        <v>0</v>
      </c>
      <c r="G62" s="134"/>
      <c r="H62" s="40">
        <f t="shared" ca="1" si="24"/>
        <v>0</v>
      </c>
      <c r="I62" s="40">
        <f t="shared" ca="1" si="24"/>
        <v>0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>
        <f t="shared" ca="1" si="23"/>
        <v>0</v>
      </c>
      <c r="F63" s="44">
        <f t="shared" ca="1" si="23"/>
        <v>0</v>
      </c>
      <c r="G63" s="134"/>
      <c r="H63" s="45">
        <f t="shared" ca="1" si="24"/>
        <v>0</v>
      </c>
      <c r="I63" s="45">
        <f t="shared" ca="1" si="24"/>
        <v>0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>
        <f t="shared" ca="1" si="23"/>
        <v>0</v>
      </c>
      <c r="F64" s="39">
        <f t="shared" ca="1" si="23"/>
        <v>0</v>
      </c>
      <c r="G64" s="134"/>
      <c r="H64" s="40">
        <f t="shared" ca="1" si="24"/>
        <v>0</v>
      </c>
      <c r="I64" s="40">
        <f t="shared" ca="1" si="24"/>
        <v>0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>
        <f t="shared" ca="1" si="23"/>
        <v>0</v>
      </c>
      <c r="F65" s="44">
        <f t="shared" ca="1" si="23"/>
        <v>0</v>
      </c>
      <c r="G65" s="134"/>
      <c r="H65" s="45">
        <f t="shared" ca="1" si="24"/>
        <v>0</v>
      </c>
      <c r="I65" s="45">
        <f t="shared" ca="1" si="24"/>
        <v>0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>
        <f t="shared" ca="1" si="23"/>
        <v>0</v>
      </c>
      <c r="F66" s="39">
        <f t="shared" ca="1" si="23"/>
        <v>0</v>
      </c>
      <c r="G66" s="134"/>
      <c r="H66" s="40">
        <f t="shared" ca="1" si="24"/>
        <v>0</v>
      </c>
      <c r="I66" s="40">
        <f t="shared" ca="1" si="24"/>
        <v>0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>
        <f t="shared" ca="1" si="23"/>
        <v>0</v>
      </c>
      <c r="F67" s="44">
        <f t="shared" ca="1" si="23"/>
        <v>0</v>
      </c>
      <c r="G67" s="134"/>
      <c r="H67" s="45">
        <f t="shared" ca="1" si="24"/>
        <v>0</v>
      </c>
      <c r="I67" s="45">
        <f t="shared" ca="1" si="24"/>
        <v>0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>
        <f t="shared" ca="1" si="23"/>
        <v>0</v>
      </c>
      <c r="F68" s="39">
        <f t="shared" ca="1" si="23"/>
        <v>0</v>
      </c>
      <c r="G68" s="134"/>
      <c r="H68" s="40">
        <f t="shared" ca="1" si="24"/>
        <v>0</v>
      </c>
      <c r="I68" s="40">
        <f t="shared" ca="1" si="24"/>
        <v>0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>
        <f t="shared" ca="1" si="23"/>
        <v>0</v>
      </c>
      <c r="F69" s="44">
        <f t="shared" ca="1" si="23"/>
        <v>0</v>
      </c>
      <c r="G69" s="134"/>
      <c r="H69" s="45">
        <f t="shared" ca="1" si="24"/>
        <v>0</v>
      </c>
      <c r="I69" s="45">
        <f t="shared" ca="1" si="24"/>
        <v>0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>
        <f t="shared" ca="1" si="23"/>
        <v>0</v>
      </c>
      <c r="F70" s="39">
        <f t="shared" ca="1" si="23"/>
        <v>0</v>
      </c>
      <c r="G70" s="134"/>
      <c r="H70" s="40">
        <f t="shared" ca="1" si="24"/>
        <v>0</v>
      </c>
      <c r="I70" s="40">
        <f t="shared" ca="1" si="24"/>
        <v>0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>
        <f t="shared" ca="1" si="23"/>
        <v>0</v>
      </c>
      <c r="F71" s="44">
        <f t="shared" ca="1" si="23"/>
        <v>0</v>
      </c>
      <c r="G71" s="134"/>
      <c r="H71" s="45">
        <f t="shared" ca="1" si="24"/>
        <v>0</v>
      </c>
      <c r="I71" s="45">
        <f t="shared" ca="1" si="24"/>
        <v>0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>
        <f t="shared" ca="1" si="23"/>
        <v>0</v>
      </c>
      <c r="F72" s="39">
        <f t="shared" ca="1" si="23"/>
        <v>0</v>
      </c>
      <c r="G72" s="134"/>
      <c r="H72" s="40">
        <f t="shared" ca="1" si="24"/>
        <v>0</v>
      </c>
      <c r="I72" s="40">
        <f t="shared" ca="1" si="24"/>
        <v>0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>
        <f t="shared" ca="1" si="23"/>
        <v>0</v>
      </c>
      <c r="F73" s="44">
        <f t="shared" ca="1" si="23"/>
        <v>0</v>
      </c>
      <c r="G73" s="134"/>
      <c r="H73" s="45">
        <f t="shared" ca="1" si="24"/>
        <v>0</v>
      </c>
      <c r="I73" s="45">
        <f t="shared" ca="1" si="24"/>
        <v>0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>
        <f t="shared" ref="E74:F93" ca="1" si="25">INDEX($P74:$AC74,1,MATCH(E$12,$P$12:$AC$12,0))</f>
        <v>0</v>
      </c>
      <c r="F74" s="39">
        <f t="shared" ca="1" si="25"/>
        <v>0</v>
      </c>
      <c r="G74" s="134"/>
      <c r="H74" s="40">
        <f t="shared" ref="H74:I93" ca="1" si="26">INDEX($P74:$AC74,1,MATCH(H$12,$P$12:$AC$12,0))</f>
        <v>0</v>
      </c>
      <c r="I74" s="40">
        <f t="shared" ca="1" si="26"/>
        <v>0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>
        <f t="shared" ca="1" si="25"/>
        <v>0</v>
      </c>
      <c r="F75" s="44">
        <f t="shared" ca="1" si="25"/>
        <v>0</v>
      </c>
      <c r="G75" s="134"/>
      <c r="H75" s="45">
        <f t="shared" ca="1" si="26"/>
        <v>0</v>
      </c>
      <c r="I75" s="45">
        <f t="shared" ca="1" si="26"/>
        <v>0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>
        <f t="shared" ca="1" si="25"/>
        <v>0</v>
      </c>
      <c r="F76" s="39">
        <f t="shared" ca="1" si="25"/>
        <v>0</v>
      </c>
      <c r="G76" s="134"/>
      <c r="H76" s="40">
        <f t="shared" ca="1" si="26"/>
        <v>0</v>
      </c>
      <c r="I76" s="40">
        <f t="shared" ca="1" si="26"/>
        <v>0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>
        <f t="shared" ca="1" si="25"/>
        <v>0</v>
      </c>
      <c r="F77" s="44">
        <f t="shared" ca="1" si="25"/>
        <v>0</v>
      </c>
      <c r="G77" s="134"/>
      <c r="H77" s="45">
        <f t="shared" ca="1" si="26"/>
        <v>0</v>
      </c>
      <c r="I77" s="45">
        <f t="shared" ca="1" si="26"/>
        <v>0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>
        <f t="shared" ca="1" si="25"/>
        <v>0</v>
      </c>
      <c r="F78" s="39">
        <f t="shared" ca="1" si="25"/>
        <v>0</v>
      </c>
      <c r="G78" s="134"/>
      <c r="H78" s="40">
        <f t="shared" ca="1" si="26"/>
        <v>0</v>
      </c>
      <c r="I78" s="40">
        <f t="shared" ca="1" si="26"/>
        <v>0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>
        <f t="shared" ca="1" si="25"/>
        <v>0</v>
      </c>
      <c r="F79" s="44">
        <f t="shared" ca="1" si="25"/>
        <v>0</v>
      </c>
      <c r="G79" s="134"/>
      <c r="H79" s="45">
        <f t="shared" ca="1" si="26"/>
        <v>0</v>
      </c>
      <c r="I79" s="45">
        <f t="shared" ca="1" si="26"/>
        <v>0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>
        <f t="shared" ca="1" si="25"/>
        <v>0</v>
      </c>
      <c r="F80" s="39">
        <f t="shared" ca="1" si="25"/>
        <v>0</v>
      </c>
      <c r="G80" s="134"/>
      <c r="H80" s="40">
        <f t="shared" ca="1" si="26"/>
        <v>0</v>
      </c>
      <c r="I80" s="40">
        <f t="shared" ca="1" si="26"/>
        <v>0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>
        <f t="shared" ca="1" si="25"/>
        <v>0</v>
      </c>
      <c r="F81" s="44">
        <f t="shared" ca="1" si="25"/>
        <v>0</v>
      </c>
      <c r="G81" s="134"/>
      <c r="H81" s="45">
        <f t="shared" ca="1" si="26"/>
        <v>0</v>
      </c>
      <c r="I81" s="45">
        <f t="shared" ca="1" si="26"/>
        <v>0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>
        <f t="shared" ca="1" si="25"/>
        <v>0</v>
      </c>
      <c r="F82" s="39">
        <f t="shared" ca="1" si="25"/>
        <v>0</v>
      </c>
      <c r="G82" s="134"/>
      <c r="H82" s="40">
        <f t="shared" ca="1" si="26"/>
        <v>0</v>
      </c>
      <c r="I82" s="40">
        <f t="shared" ca="1" si="26"/>
        <v>0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>
        <f t="shared" ca="1" si="25"/>
        <v>0</v>
      </c>
      <c r="F83" s="44">
        <f t="shared" ca="1" si="25"/>
        <v>0</v>
      </c>
      <c r="G83" s="134"/>
      <c r="H83" s="45">
        <f t="shared" ca="1" si="26"/>
        <v>0</v>
      </c>
      <c r="I83" s="45">
        <f t="shared" ca="1" si="26"/>
        <v>0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>
        <f t="shared" ca="1" si="25"/>
        <v>0</v>
      </c>
      <c r="F84" s="39">
        <f t="shared" ca="1" si="25"/>
        <v>0</v>
      </c>
      <c r="G84" s="134"/>
      <c r="H84" s="40">
        <f t="shared" ca="1" si="26"/>
        <v>0</v>
      </c>
      <c r="I84" s="40">
        <f t="shared" ca="1" si="26"/>
        <v>0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>
        <f t="shared" ca="1" si="25"/>
        <v>0</v>
      </c>
      <c r="F85" s="44">
        <f t="shared" ca="1" si="25"/>
        <v>0</v>
      </c>
      <c r="G85" s="134"/>
      <c r="H85" s="45">
        <f t="shared" ca="1" si="26"/>
        <v>0</v>
      </c>
      <c r="I85" s="45">
        <f t="shared" ca="1" si="26"/>
        <v>0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>
        <f t="shared" ca="1" si="25"/>
        <v>0</v>
      </c>
      <c r="F86" s="39">
        <f t="shared" ca="1" si="25"/>
        <v>0</v>
      </c>
      <c r="G86" s="134"/>
      <c r="H86" s="40">
        <f t="shared" ca="1" si="26"/>
        <v>0</v>
      </c>
      <c r="I86" s="40">
        <f t="shared" ca="1" si="26"/>
        <v>0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>
        <f t="shared" ca="1" si="25"/>
        <v>0</v>
      </c>
      <c r="F87" s="44">
        <f t="shared" ca="1" si="25"/>
        <v>0</v>
      </c>
      <c r="G87" s="134"/>
      <c r="H87" s="45">
        <f t="shared" ca="1" si="26"/>
        <v>0</v>
      </c>
      <c r="I87" s="45">
        <f t="shared" ca="1" si="26"/>
        <v>0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>
        <f t="shared" ca="1" si="25"/>
        <v>0</v>
      </c>
      <c r="F88" s="39">
        <f t="shared" ca="1" si="25"/>
        <v>0</v>
      </c>
      <c r="G88" s="134"/>
      <c r="H88" s="40">
        <f t="shared" ca="1" si="26"/>
        <v>0</v>
      </c>
      <c r="I88" s="40">
        <f t="shared" ca="1" si="26"/>
        <v>0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>
        <f t="shared" ca="1" si="25"/>
        <v>0</v>
      </c>
      <c r="F89" s="44">
        <f t="shared" ca="1" si="25"/>
        <v>0</v>
      </c>
      <c r="G89" s="134"/>
      <c r="H89" s="45">
        <f t="shared" ca="1" si="26"/>
        <v>0</v>
      </c>
      <c r="I89" s="45">
        <f t="shared" ca="1" si="26"/>
        <v>0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>
        <f t="shared" ca="1" si="25"/>
        <v>0</v>
      </c>
      <c r="F90" s="39">
        <f t="shared" ca="1" si="25"/>
        <v>0</v>
      </c>
      <c r="G90" s="134"/>
      <c r="H90" s="40">
        <f t="shared" ca="1" si="26"/>
        <v>0</v>
      </c>
      <c r="I90" s="40">
        <f t="shared" ca="1" si="26"/>
        <v>0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>
        <f t="shared" ca="1" si="25"/>
        <v>0</v>
      </c>
      <c r="F91" s="44">
        <f t="shared" ca="1" si="25"/>
        <v>0</v>
      </c>
      <c r="G91" s="134"/>
      <c r="H91" s="45">
        <f t="shared" ca="1" si="26"/>
        <v>0</v>
      </c>
      <c r="I91" s="45">
        <f t="shared" ca="1" si="26"/>
        <v>0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>
        <f t="shared" ca="1" si="25"/>
        <v>0</v>
      </c>
      <c r="F92" s="39">
        <f t="shared" ca="1" si="25"/>
        <v>0</v>
      </c>
      <c r="G92" s="134"/>
      <c r="H92" s="40">
        <f t="shared" ca="1" si="26"/>
        <v>0</v>
      </c>
      <c r="I92" s="40">
        <f t="shared" ca="1" si="26"/>
        <v>0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>
        <f t="shared" ca="1" si="25"/>
        <v>0</v>
      </c>
      <c r="F93" s="44">
        <f t="shared" ca="1" si="25"/>
        <v>0</v>
      </c>
      <c r="G93" s="134"/>
      <c r="H93" s="45">
        <f t="shared" ca="1" si="26"/>
        <v>0</v>
      </c>
      <c r="I93" s="45">
        <f t="shared" ca="1" si="26"/>
        <v>0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>
        <f t="shared" ref="E94:F113" ca="1" si="45">INDEX($P94:$AC94,1,MATCH(E$12,$P$12:$AC$12,0))</f>
        <v>0</v>
      </c>
      <c r="F94" s="39">
        <f t="shared" ca="1" si="45"/>
        <v>0</v>
      </c>
      <c r="G94" s="134"/>
      <c r="H94" s="40">
        <f t="shared" ref="H94:I113" ca="1" si="46">INDEX($P94:$AC94,1,MATCH(H$12,$P$12:$AC$12,0))</f>
        <v>0</v>
      </c>
      <c r="I94" s="40">
        <f t="shared" ca="1" si="46"/>
        <v>0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>
        <f t="shared" ca="1" si="45"/>
        <v>0</v>
      </c>
      <c r="F95" s="44">
        <f t="shared" ca="1" si="45"/>
        <v>0</v>
      </c>
      <c r="G95" s="134"/>
      <c r="H95" s="45">
        <f t="shared" ca="1" si="46"/>
        <v>0</v>
      </c>
      <c r="I95" s="45">
        <f t="shared" ca="1" si="46"/>
        <v>0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>
        <f t="shared" ca="1" si="45"/>
        <v>0</v>
      </c>
      <c r="F96" s="39">
        <f t="shared" ca="1" si="45"/>
        <v>0</v>
      </c>
      <c r="G96" s="134"/>
      <c r="H96" s="40">
        <f t="shared" ca="1" si="46"/>
        <v>0</v>
      </c>
      <c r="I96" s="40">
        <f t="shared" ca="1" si="46"/>
        <v>0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>
        <f t="shared" ca="1" si="45"/>
        <v>0</v>
      </c>
      <c r="F97" s="44">
        <f t="shared" ca="1" si="45"/>
        <v>0</v>
      </c>
      <c r="G97" s="134"/>
      <c r="H97" s="45">
        <f t="shared" ca="1" si="46"/>
        <v>0</v>
      </c>
      <c r="I97" s="45">
        <f t="shared" ca="1" si="46"/>
        <v>0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>
        <f t="shared" ca="1" si="45"/>
        <v>0</v>
      </c>
      <c r="F98" s="39">
        <f t="shared" ca="1" si="45"/>
        <v>0</v>
      </c>
      <c r="G98" s="134"/>
      <c r="H98" s="40">
        <f t="shared" ca="1" si="46"/>
        <v>0</v>
      </c>
      <c r="I98" s="40">
        <f t="shared" ca="1" si="46"/>
        <v>0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>
        <f t="shared" ca="1" si="45"/>
        <v>0</v>
      </c>
      <c r="F99" s="44">
        <f t="shared" ca="1" si="45"/>
        <v>0</v>
      </c>
      <c r="G99" s="134"/>
      <c r="H99" s="45">
        <f t="shared" ca="1" si="46"/>
        <v>0</v>
      </c>
      <c r="I99" s="45">
        <f t="shared" ca="1" si="46"/>
        <v>0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>
        <f t="shared" ca="1" si="45"/>
        <v>0</v>
      </c>
      <c r="F100" s="39">
        <f t="shared" ca="1" si="45"/>
        <v>0</v>
      </c>
      <c r="G100" s="134"/>
      <c r="H100" s="40">
        <f t="shared" ca="1" si="46"/>
        <v>0</v>
      </c>
      <c r="I100" s="40">
        <f t="shared" ca="1" si="46"/>
        <v>0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>
        <f t="shared" ca="1" si="45"/>
        <v>0</v>
      </c>
      <c r="F101" s="44">
        <f t="shared" ca="1" si="45"/>
        <v>0</v>
      </c>
      <c r="G101" s="134"/>
      <c r="H101" s="45">
        <f t="shared" ca="1" si="46"/>
        <v>0</v>
      </c>
      <c r="I101" s="45">
        <f t="shared" ca="1" si="46"/>
        <v>0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>
        <f t="shared" ca="1" si="45"/>
        <v>0</v>
      </c>
      <c r="F102" s="39">
        <f t="shared" ca="1" si="45"/>
        <v>0</v>
      </c>
      <c r="G102" s="134"/>
      <c r="H102" s="40">
        <f t="shared" ca="1" si="46"/>
        <v>0</v>
      </c>
      <c r="I102" s="40">
        <f t="shared" ca="1" si="46"/>
        <v>0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>
        <f t="shared" ca="1" si="45"/>
        <v>0</v>
      </c>
      <c r="F103" s="44">
        <f t="shared" ca="1" si="45"/>
        <v>0</v>
      </c>
      <c r="G103" s="134"/>
      <c r="H103" s="45">
        <f t="shared" ca="1" si="46"/>
        <v>0</v>
      </c>
      <c r="I103" s="45">
        <f t="shared" ca="1" si="46"/>
        <v>0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>
        <f t="shared" ca="1" si="45"/>
        <v>0</v>
      </c>
      <c r="F104" s="39">
        <f t="shared" ca="1" si="45"/>
        <v>0</v>
      </c>
      <c r="G104" s="134"/>
      <c r="H104" s="40">
        <f t="shared" ca="1" si="46"/>
        <v>0</v>
      </c>
      <c r="I104" s="40">
        <f t="shared" ca="1" si="46"/>
        <v>0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>
        <f t="shared" ca="1" si="45"/>
        <v>0</v>
      </c>
      <c r="F105" s="44">
        <f t="shared" ca="1" si="45"/>
        <v>0</v>
      </c>
      <c r="G105" s="134"/>
      <c r="H105" s="45">
        <f t="shared" ca="1" si="46"/>
        <v>0</v>
      </c>
      <c r="I105" s="45">
        <f t="shared" ca="1" si="46"/>
        <v>0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>
        <f t="shared" ca="1" si="45"/>
        <v>0</v>
      </c>
      <c r="F106" s="39">
        <f t="shared" ca="1" si="45"/>
        <v>0</v>
      </c>
      <c r="G106" s="134"/>
      <c r="H106" s="40">
        <f t="shared" ca="1" si="46"/>
        <v>0</v>
      </c>
      <c r="I106" s="40">
        <f t="shared" ca="1" si="46"/>
        <v>0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>
        <f t="shared" ca="1" si="45"/>
        <v>0</v>
      </c>
      <c r="F107" s="44">
        <f t="shared" ca="1" si="45"/>
        <v>0</v>
      </c>
      <c r="G107" s="134"/>
      <c r="H107" s="45">
        <f t="shared" ca="1" si="46"/>
        <v>0</v>
      </c>
      <c r="I107" s="45">
        <f t="shared" ca="1" si="46"/>
        <v>0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>
        <f t="shared" ca="1" si="45"/>
        <v>0</v>
      </c>
      <c r="F108" s="39">
        <f t="shared" ca="1" si="45"/>
        <v>0</v>
      </c>
      <c r="G108" s="134"/>
      <c r="H108" s="40">
        <f t="shared" ca="1" si="46"/>
        <v>0</v>
      </c>
      <c r="I108" s="40">
        <f t="shared" ca="1" si="46"/>
        <v>0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>
        <f t="shared" ca="1" si="45"/>
        <v>0</v>
      </c>
      <c r="F109" s="44">
        <f t="shared" ca="1" si="45"/>
        <v>0</v>
      </c>
      <c r="G109" s="134"/>
      <c r="H109" s="45">
        <f t="shared" ca="1" si="46"/>
        <v>0</v>
      </c>
      <c r="I109" s="45">
        <f t="shared" ca="1" si="46"/>
        <v>0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>
        <f t="shared" ca="1" si="45"/>
        <v>0</v>
      </c>
      <c r="F110" s="39">
        <f t="shared" ca="1" si="45"/>
        <v>0</v>
      </c>
      <c r="G110" s="134"/>
      <c r="H110" s="40">
        <f t="shared" ca="1" si="46"/>
        <v>0</v>
      </c>
      <c r="I110" s="40">
        <f t="shared" ca="1" si="46"/>
        <v>0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>
        <f t="shared" ca="1" si="45"/>
        <v>0</v>
      </c>
      <c r="F111" s="44">
        <f t="shared" ca="1" si="45"/>
        <v>0</v>
      </c>
      <c r="G111" s="134"/>
      <c r="H111" s="45">
        <f t="shared" ca="1" si="46"/>
        <v>0</v>
      </c>
      <c r="I111" s="45">
        <f t="shared" ca="1" si="46"/>
        <v>0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>
        <f t="shared" ca="1" si="45"/>
        <v>0</v>
      </c>
      <c r="F112" s="39">
        <f t="shared" ca="1" si="45"/>
        <v>0</v>
      </c>
      <c r="G112" s="134"/>
      <c r="H112" s="40">
        <f t="shared" ca="1" si="46"/>
        <v>0</v>
      </c>
      <c r="I112" s="40">
        <f t="shared" ca="1" si="46"/>
        <v>0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>
        <f t="shared" ca="1" si="45"/>
        <v>0</v>
      </c>
      <c r="F113" s="44">
        <f t="shared" ca="1" si="45"/>
        <v>0</v>
      </c>
      <c r="G113" s="134"/>
      <c r="H113" s="45">
        <f t="shared" ca="1" si="46"/>
        <v>0</v>
      </c>
      <c r="I113" s="45">
        <f t="shared" ca="1" si="46"/>
        <v>0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>
        <f t="shared" ref="E114:F133" ca="1" si="47">INDEX($P114:$AC114,1,MATCH(E$12,$P$12:$AC$12,0))</f>
        <v>0</v>
      </c>
      <c r="F114" s="39">
        <f t="shared" ca="1" si="47"/>
        <v>0</v>
      </c>
      <c r="G114" s="134"/>
      <c r="H114" s="40">
        <f t="shared" ref="H114:I133" ca="1" si="48">INDEX($P114:$AC114,1,MATCH(H$12,$P$12:$AC$12,0))</f>
        <v>0</v>
      </c>
      <c r="I114" s="40">
        <f t="shared" ca="1" si="48"/>
        <v>0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>
        <f t="shared" ca="1" si="47"/>
        <v>0</v>
      </c>
      <c r="F115" s="44">
        <f t="shared" ca="1" si="47"/>
        <v>0</v>
      </c>
      <c r="G115" s="134"/>
      <c r="H115" s="45">
        <f t="shared" ca="1" si="48"/>
        <v>0</v>
      </c>
      <c r="I115" s="45">
        <f t="shared" ca="1" si="48"/>
        <v>0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>
        <f t="shared" ca="1" si="47"/>
        <v>0</v>
      </c>
      <c r="F116" s="39">
        <f t="shared" ca="1" si="47"/>
        <v>0</v>
      </c>
      <c r="G116" s="134"/>
      <c r="H116" s="40">
        <f t="shared" ca="1" si="48"/>
        <v>0</v>
      </c>
      <c r="I116" s="40">
        <f t="shared" ca="1" si="48"/>
        <v>0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>
        <f t="shared" ca="1" si="47"/>
        <v>0</v>
      </c>
      <c r="F117" s="44">
        <f t="shared" ca="1" si="47"/>
        <v>0</v>
      </c>
      <c r="G117" s="134"/>
      <c r="H117" s="45">
        <f t="shared" ca="1" si="48"/>
        <v>0</v>
      </c>
      <c r="I117" s="45">
        <f t="shared" ca="1" si="48"/>
        <v>0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>
        <f t="shared" ca="1" si="47"/>
        <v>0</v>
      </c>
      <c r="F118" s="39">
        <f t="shared" ca="1" si="47"/>
        <v>0</v>
      </c>
      <c r="G118" s="134"/>
      <c r="H118" s="40">
        <f t="shared" ca="1" si="48"/>
        <v>0</v>
      </c>
      <c r="I118" s="40">
        <f t="shared" ca="1" si="48"/>
        <v>0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>
        <f t="shared" ca="1" si="47"/>
        <v>0</v>
      </c>
      <c r="F119" s="44">
        <f t="shared" ca="1" si="47"/>
        <v>0</v>
      </c>
      <c r="G119" s="134"/>
      <c r="H119" s="45">
        <f t="shared" ca="1" si="48"/>
        <v>0</v>
      </c>
      <c r="I119" s="45">
        <f t="shared" ca="1" si="48"/>
        <v>0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>
        <f t="shared" ca="1" si="47"/>
        <v>0</v>
      </c>
      <c r="F120" s="39">
        <f t="shared" ca="1" si="47"/>
        <v>0</v>
      </c>
      <c r="G120" s="134"/>
      <c r="H120" s="40">
        <f t="shared" ca="1" si="48"/>
        <v>0</v>
      </c>
      <c r="I120" s="40">
        <f t="shared" ca="1" si="48"/>
        <v>0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>
        <f t="shared" ca="1" si="47"/>
        <v>0</v>
      </c>
      <c r="F121" s="44">
        <f t="shared" ca="1" si="47"/>
        <v>0</v>
      </c>
      <c r="G121" s="134"/>
      <c r="H121" s="45">
        <f t="shared" ca="1" si="48"/>
        <v>0</v>
      </c>
      <c r="I121" s="45">
        <f t="shared" ca="1" si="48"/>
        <v>0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>
        <f t="shared" ca="1" si="47"/>
        <v>0</v>
      </c>
      <c r="F122" s="39">
        <f t="shared" ca="1" si="47"/>
        <v>0</v>
      </c>
      <c r="G122" s="134"/>
      <c r="H122" s="40">
        <f t="shared" ca="1" si="48"/>
        <v>0</v>
      </c>
      <c r="I122" s="40">
        <f t="shared" ca="1" si="48"/>
        <v>0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>
        <f t="shared" ca="1" si="47"/>
        <v>0</v>
      </c>
      <c r="F123" s="44">
        <f t="shared" ca="1" si="47"/>
        <v>0</v>
      </c>
      <c r="G123" s="134"/>
      <c r="H123" s="45">
        <f t="shared" ca="1" si="48"/>
        <v>0</v>
      </c>
      <c r="I123" s="45">
        <f t="shared" ca="1" si="48"/>
        <v>0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>
        <f t="shared" ca="1" si="47"/>
        <v>0</v>
      </c>
      <c r="F124" s="39">
        <f t="shared" ca="1" si="47"/>
        <v>0</v>
      </c>
      <c r="G124" s="134"/>
      <c r="H124" s="40">
        <f t="shared" ca="1" si="48"/>
        <v>0</v>
      </c>
      <c r="I124" s="40">
        <f t="shared" ca="1" si="48"/>
        <v>0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>
        <f t="shared" ca="1" si="47"/>
        <v>0</v>
      </c>
      <c r="F125" s="44">
        <f t="shared" ca="1" si="47"/>
        <v>0</v>
      </c>
      <c r="G125" s="134"/>
      <c r="H125" s="45">
        <f t="shared" ca="1" si="48"/>
        <v>0</v>
      </c>
      <c r="I125" s="45">
        <f t="shared" ca="1" si="48"/>
        <v>0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>
        <f t="shared" ca="1" si="47"/>
        <v>0</v>
      </c>
      <c r="F126" s="39">
        <f t="shared" ca="1" si="47"/>
        <v>0</v>
      </c>
      <c r="G126" s="134"/>
      <c r="H126" s="40">
        <f t="shared" ca="1" si="48"/>
        <v>0</v>
      </c>
      <c r="I126" s="40">
        <f t="shared" ca="1" si="48"/>
        <v>0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>
        <f t="shared" ca="1" si="47"/>
        <v>0</v>
      </c>
      <c r="F127" s="44">
        <f t="shared" ca="1" si="47"/>
        <v>0</v>
      </c>
      <c r="G127" s="134"/>
      <c r="H127" s="45">
        <f t="shared" ca="1" si="48"/>
        <v>0</v>
      </c>
      <c r="I127" s="45">
        <f t="shared" ca="1" si="48"/>
        <v>0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>
        <f t="shared" ca="1" si="47"/>
        <v>0</v>
      </c>
      <c r="F128" s="39">
        <f t="shared" ca="1" si="47"/>
        <v>0</v>
      </c>
      <c r="G128" s="134"/>
      <c r="H128" s="40">
        <f t="shared" ca="1" si="48"/>
        <v>0</v>
      </c>
      <c r="I128" s="40">
        <f t="shared" ca="1" si="48"/>
        <v>0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>
        <f t="shared" ca="1" si="47"/>
        <v>0</v>
      </c>
      <c r="F129" s="44">
        <f t="shared" ca="1" si="47"/>
        <v>0</v>
      </c>
      <c r="G129" s="134"/>
      <c r="H129" s="45">
        <f t="shared" ca="1" si="48"/>
        <v>0</v>
      </c>
      <c r="I129" s="45">
        <f t="shared" ca="1" si="48"/>
        <v>0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>
        <f t="shared" ca="1" si="47"/>
        <v>0</v>
      </c>
      <c r="F130" s="39">
        <f t="shared" ca="1" si="47"/>
        <v>0</v>
      </c>
      <c r="G130" s="134"/>
      <c r="H130" s="40">
        <f t="shared" ca="1" si="48"/>
        <v>0</v>
      </c>
      <c r="I130" s="40">
        <f t="shared" ca="1" si="48"/>
        <v>0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>
        <f t="shared" ca="1" si="47"/>
        <v>0</v>
      </c>
      <c r="F131" s="44">
        <f t="shared" ca="1" si="47"/>
        <v>0</v>
      </c>
      <c r="G131" s="134"/>
      <c r="H131" s="45">
        <f t="shared" ca="1" si="48"/>
        <v>0</v>
      </c>
      <c r="I131" s="45">
        <f t="shared" ca="1" si="48"/>
        <v>0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>
        <f t="shared" ca="1" si="47"/>
        <v>0</v>
      </c>
      <c r="F132" s="39">
        <f t="shared" ca="1" si="47"/>
        <v>0</v>
      </c>
      <c r="G132" s="134"/>
      <c r="H132" s="40">
        <f t="shared" ca="1" si="48"/>
        <v>0</v>
      </c>
      <c r="I132" s="40">
        <f t="shared" ca="1" si="48"/>
        <v>0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>
        <f t="shared" ca="1" si="47"/>
        <v>0</v>
      </c>
      <c r="F133" s="44">
        <f t="shared" ca="1" si="47"/>
        <v>0</v>
      </c>
      <c r="G133" s="134"/>
      <c r="H133" s="45">
        <f t="shared" ca="1" si="48"/>
        <v>0</v>
      </c>
      <c r="I133" s="45">
        <f t="shared" ca="1" si="48"/>
        <v>0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>
        <f t="shared" ref="E134:F153" ca="1" si="49">INDEX($P134:$AC134,1,MATCH(E$12,$P$12:$AC$12,0))</f>
        <v>0</v>
      </c>
      <c r="F134" s="39">
        <f t="shared" ca="1" si="49"/>
        <v>0</v>
      </c>
      <c r="G134" s="134"/>
      <c r="H134" s="40">
        <f t="shared" ref="H134:I153" ca="1" si="50">INDEX($P134:$AC134,1,MATCH(H$12,$P$12:$AC$12,0))</f>
        <v>0</v>
      </c>
      <c r="I134" s="40">
        <f t="shared" ca="1" si="50"/>
        <v>0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>
        <f t="shared" ca="1" si="49"/>
        <v>0</v>
      </c>
      <c r="F135" s="103">
        <f t="shared" ca="1" si="49"/>
        <v>0</v>
      </c>
      <c r="G135" s="135"/>
      <c r="H135" s="45">
        <f t="shared" ca="1" si="50"/>
        <v>0</v>
      </c>
      <c r="I135" s="45">
        <f t="shared" ca="1" si="50"/>
        <v>0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>
        <f t="shared" ca="1" si="49"/>
        <v>0</v>
      </c>
      <c r="F136" s="104">
        <f t="shared" ca="1" si="49"/>
        <v>0</v>
      </c>
      <c r="G136" s="135"/>
      <c r="H136" s="40">
        <f t="shared" ca="1" si="50"/>
        <v>0</v>
      </c>
      <c r="I136" s="40">
        <f t="shared" ca="1" si="50"/>
        <v>0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>
        <f t="shared" ca="1" si="49"/>
        <v>0</v>
      </c>
      <c r="F137" s="103">
        <f t="shared" ca="1" si="49"/>
        <v>0</v>
      </c>
      <c r="G137" s="135"/>
      <c r="H137" s="45">
        <f t="shared" ca="1" si="50"/>
        <v>0</v>
      </c>
      <c r="I137" s="45">
        <f t="shared" ca="1" si="50"/>
        <v>0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>
        <f t="shared" ca="1" si="49"/>
        <v>0</v>
      </c>
      <c r="F138" s="104">
        <f t="shared" ca="1" si="49"/>
        <v>0</v>
      </c>
      <c r="G138" s="135"/>
      <c r="H138" s="40">
        <f t="shared" ca="1" si="50"/>
        <v>0</v>
      </c>
      <c r="I138" s="40">
        <f t="shared" ca="1" si="50"/>
        <v>0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>
        <f t="shared" ca="1" si="49"/>
        <v>0</v>
      </c>
      <c r="F139" s="103">
        <f t="shared" ca="1" si="49"/>
        <v>0</v>
      </c>
      <c r="G139" s="135"/>
      <c r="H139" s="45">
        <f t="shared" ca="1" si="50"/>
        <v>0</v>
      </c>
      <c r="I139" s="45">
        <f t="shared" ca="1" si="50"/>
        <v>0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>
        <f t="shared" ca="1" si="49"/>
        <v>0</v>
      </c>
      <c r="F140" s="104">
        <f t="shared" ca="1" si="49"/>
        <v>0</v>
      </c>
      <c r="G140" s="135"/>
      <c r="H140" s="40">
        <f t="shared" ca="1" si="50"/>
        <v>0</v>
      </c>
      <c r="I140" s="40">
        <f t="shared" ca="1" si="50"/>
        <v>0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>
        <f t="shared" ca="1" si="49"/>
        <v>0</v>
      </c>
      <c r="F141" s="103">
        <f t="shared" ca="1" si="49"/>
        <v>0</v>
      </c>
      <c r="G141" s="135"/>
      <c r="H141" s="45">
        <f t="shared" ca="1" si="50"/>
        <v>0</v>
      </c>
      <c r="I141" s="45">
        <f t="shared" ca="1" si="50"/>
        <v>0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>
        <f t="shared" ca="1" si="49"/>
        <v>0</v>
      </c>
      <c r="F142" s="104">
        <f t="shared" ca="1" si="49"/>
        <v>0</v>
      </c>
      <c r="G142" s="135"/>
      <c r="H142" s="40">
        <f t="shared" ca="1" si="50"/>
        <v>0</v>
      </c>
      <c r="I142" s="40">
        <f t="shared" ca="1" si="50"/>
        <v>0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>
        <f t="shared" ca="1" si="49"/>
        <v>0</v>
      </c>
      <c r="F143" s="44">
        <f t="shared" ca="1" si="49"/>
        <v>0</v>
      </c>
      <c r="G143" s="134"/>
      <c r="H143" s="45">
        <f t="shared" ca="1" si="50"/>
        <v>0</v>
      </c>
      <c r="I143" s="45">
        <f t="shared" ca="1" si="50"/>
        <v>0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>
        <f t="shared" ca="1" si="49"/>
        <v>0</v>
      </c>
      <c r="F144" s="39">
        <f t="shared" ca="1" si="49"/>
        <v>0</v>
      </c>
      <c r="G144" s="134"/>
      <c r="H144" s="40">
        <f t="shared" ca="1" si="50"/>
        <v>0</v>
      </c>
      <c r="I144" s="40">
        <f t="shared" ca="1" si="50"/>
        <v>0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>
        <f t="shared" ca="1" si="49"/>
        <v>0</v>
      </c>
      <c r="F145" s="44">
        <f t="shared" ca="1" si="49"/>
        <v>0</v>
      </c>
      <c r="G145" s="134"/>
      <c r="H145" s="45">
        <f t="shared" ca="1" si="50"/>
        <v>0</v>
      </c>
      <c r="I145" s="45">
        <f t="shared" ca="1" si="50"/>
        <v>0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>
        <f t="shared" ca="1" si="49"/>
        <v>0</v>
      </c>
      <c r="F146" s="39">
        <f t="shared" ca="1" si="49"/>
        <v>0</v>
      </c>
      <c r="G146" s="134"/>
      <c r="H146" s="40">
        <f t="shared" ca="1" si="50"/>
        <v>0</v>
      </c>
      <c r="I146" s="40">
        <f t="shared" ca="1" si="50"/>
        <v>0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>
        <f t="shared" ca="1" si="49"/>
        <v>0</v>
      </c>
      <c r="F147" s="44">
        <f t="shared" ca="1" si="49"/>
        <v>0</v>
      </c>
      <c r="G147" s="134"/>
      <c r="H147" s="45">
        <f t="shared" ca="1" si="50"/>
        <v>0</v>
      </c>
      <c r="I147" s="45">
        <f t="shared" ca="1" si="50"/>
        <v>0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>
        <f t="shared" ca="1" si="49"/>
        <v>0</v>
      </c>
      <c r="F148" s="39">
        <f t="shared" ca="1" si="49"/>
        <v>0</v>
      </c>
      <c r="G148" s="134"/>
      <c r="H148" s="40">
        <f t="shared" ca="1" si="50"/>
        <v>0</v>
      </c>
      <c r="I148" s="40">
        <f t="shared" ca="1" si="50"/>
        <v>0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>
        <f t="shared" ca="1" si="49"/>
        <v>0</v>
      </c>
      <c r="F149" s="44">
        <f t="shared" ca="1" si="49"/>
        <v>0</v>
      </c>
      <c r="G149" s="134"/>
      <c r="H149" s="45">
        <f t="shared" ca="1" si="50"/>
        <v>0</v>
      </c>
      <c r="I149" s="45">
        <f t="shared" ca="1" si="50"/>
        <v>0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>
        <f t="shared" ca="1" si="49"/>
        <v>0</v>
      </c>
      <c r="F150" s="39">
        <f t="shared" ca="1" si="49"/>
        <v>0</v>
      </c>
      <c r="G150" s="134"/>
      <c r="H150" s="40">
        <f t="shared" ca="1" si="50"/>
        <v>0</v>
      </c>
      <c r="I150" s="40">
        <f t="shared" ca="1" si="50"/>
        <v>0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>
        <f t="shared" ca="1" si="49"/>
        <v>0</v>
      </c>
      <c r="F151" s="44">
        <f t="shared" ca="1" si="49"/>
        <v>0</v>
      </c>
      <c r="G151" s="134"/>
      <c r="H151" s="45">
        <f t="shared" ca="1" si="50"/>
        <v>0</v>
      </c>
      <c r="I151" s="45">
        <f t="shared" ca="1" si="50"/>
        <v>0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>
        <f t="shared" ca="1" si="49"/>
        <v>0</v>
      </c>
      <c r="F152" s="39">
        <f t="shared" ca="1" si="49"/>
        <v>0</v>
      </c>
      <c r="G152" s="134"/>
      <c r="H152" s="40">
        <f t="shared" ca="1" si="50"/>
        <v>0</v>
      </c>
      <c r="I152" s="40">
        <f t="shared" ca="1" si="50"/>
        <v>0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>
        <f t="shared" ca="1" si="49"/>
        <v>0</v>
      </c>
      <c r="F153" s="44">
        <f t="shared" ca="1" si="49"/>
        <v>0</v>
      </c>
      <c r="G153" s="134"/>
      <c r="H153" s="45">
        <f t="shared" ca="1" si="50"/>
        <v>0</v>
      </c>
      <c r="I153" s="45">
        <f t="shared" ca="1" si="50"/>
        <v>0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>
        <f t="shared" ref="E154:F173" ca="1" si="69">INDEX($P154:$AC154,1,MATCH(E$12,$P$12:$AC$12,0))</f>
        <v>0</v>
      </c>
      <c r="F154" s="39">
        <f t="shared" ca="1" si="69"/>
        <v>0</v>
      </c>
      <c r="G154" s="134"/>
      <c r="H154" s="40">
        <f t="shared" ref="H154:I173" ca="1" si="70">INDEX($P154:$AC154,1,MATCH(H$12,$P$12:$AC$12,0))</f>
        <v>0</v>
      </c>
      <c r="I154" s="40">
        <f t="shared" ca="1" si="70"/>
        <v>0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>
        <f t="shared" ca="1" si="69"/>
        <v>0</v>
      </c>
      <c r="F155" s="44">
        <f t="shared" ca="1" si="69"/>
        <v>0</v>
      </c>
      <c r="G155" s="134"/>
      <c r="H155" s="45">
        <f t="shared" ca="1" si="70"/>
        <v>0</v>
      </c>
      <c r="I155" s="45">
        <f t="shared" ca="1" si="70"/>
        <v>0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>
        <f t="shared" ca="1" si="69"/>
        <v>0</v>
      </c>
      <c r="F156" s="39">
        <f t="shared" ca="1" si="69"/>
        <v>0</v>
      </c>
      <c r="G156" s="134"/>
      <c r="H156" s="40">
        <f t="shared" ca="1" si="70"/>
        <v>0</v>
      </c>
      <c r="I156" s="40">
        <f t="shared" ca="1" si="70"/>
        <v>0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>
        <f t="shared" ca="1" si="69"/>
        <v>0</v>
      </c>
      <c r="F157" s="44">
        <f t="shared" ca="1" si="69"/>
        <v>0</v>
      </c>
      <c r="G157" s="134"/>
      <c r="H157" s="45">
        <f t="shared" ca="1" si="70"/>
        <v>0</v>
      </c>
      <c r="I157" s="45">
        <f t="shared" ca="1" si="70"/>
        <v>0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>
        <f t="shared" ca="1" si="69"/>
        <v>0</v>
      </c>
      <c r="F158" s="39">
        <f t="shared" ca="1" si="69"/>
        <v>0</v>
      </c>
      <c r="G158" s="134"/>
      <c r="H158" s="40">
        <f t="shared" ca="1" si="70"/>
        <v>0</v>
      </c>
      <c r="I158" s="40">
        <f t="shared" ca="1" si="70"/>
        <v>0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>
        <f t="shared" ca="1" si="69"/>
        <v>0</v>
      </c>
      <c r="F159" s="44">
        <f t="shared" ca="1" si="69"/>
        <v>0</v>
      </c>
      <c r="G159" s="134"/>
      <c r="H159" s="45">
        <f t="shared" ca="1" si="70"/>
        <v>0</v>
      </c>
      <c r="I159" s="45">
        <f t="shared" ca="1" si="70"/>
        <v>0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>
        <f t="shared" ca="1" si="69"/>
        <v>0</v>
      </c>
      <c r="F160" s="39">
        <f t="shared" ca="1" si="69"/>
        <v>0</v>
      </c>
      <c r="G160" s="134"/>
      <c r="H160" s="40">
        <f t="shared" ca="1" si="70"/>
        <v>0</v>
      </c>
      <c r="I160" s="40">
        <f t="shared" ca="1" si="70"/>
        <v>0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>
        <f t="shared" ca="1" si="69"/>
        <v>0</v>
      </c>
      <c r="F161" s="44">
        <f t="shared" ca="1" si="69"/>
        <v>0</v>
      </c>
      <c r="G161" s="134"/>
      <c r="H161" s="45">
        <f t="shared" ca="1" si="70"/>
        <v>0</v>
      </c>
      <c r="I161" s="45">
        <f t="shared" ca="1" si="70"/>
        <v>0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>
        <f t="shared" ca="1" si="69"/>
        <v>0</v>
      </c>
      <c r="F162" s="39">
        <f t="shared" ca="1" si="69"/>
        <v>0</v>
      </c>
      <c r="G162" s="134"/>
      <c r="H162" s="40">
        <f t="shared" ca="1" si="70"/>
        <v>0</v>
      </c>
      <c r="I162" s="40">
        <f t="shared" ca="1" si="70"/>
        <v>0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>
        <f t="shared" ca="1" si="69"/>
        <v>0</v>
      </c>
      <c r="F163" s="44">
        <f t="shared" ca="1" si="69"/>
        <v>0</v>
      </c>
      <c r="G163" s="134"/>
      <c r="H163" s="45">
        <f t="shared" ca="1" si="70"/>
        <v>0</v>
      </c>
      <c r="I163" s="45">
        <f t="shared" ca="1" si="70"/>
        <v>0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>
        <f t="shared" ca="1" si="69"/>
        <v>0</v>
      </c>
      <c r="F164" s="39">
        <f t="shared" ca="1" si="69"/>
        <v>0</v>
      </c>
      <c r="G164" s="134"/>
      <c r="H164" s="40">
        <f t="shared" ca="1" si="70"/>
        <v>0</v>
      </c>
      <c r="I164" s="40">
        <f t="shared" ca="1" si="70"/>
        <v>0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>
        <f t="shared" ca="1" si="69"/>
        <v>0</v>
      </c>
      <c r="F165" s="44">
        <f t="shared" ca="1" si="69"/>
        <v>0</v>
      </c>
      <c r="G165" s="134"/>
      <c r="H165" s="45">
        <f t="shared" ca="1" si="70"/>
        <v>0</v>
      </c>
      <c r="I165" s="45">
        <f t="shared" ca="1" si="70"/>
        <v>0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>
        <f t="shared" ca="1" si="69"/>
        <v>0</v>
      </c>
      <c r="F166" s="39">
        <f t="shared" ca="1" si="69"/>
        <v>0</v>
      </c>
      <c r="G166" s="134"/>
      <c r="H166" s="40">
        <f t="shared" ca="1" si="70"/>
        <v>0</v>
      </c>
      <c r="I166" s="40">
        <f t="shared" ca="1" si="70"/>
        <v>0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>
        <f t="shared" ca="1" si="69"/>
        <v>0</v>
      </c>
      <c r="F167" s="44">
        <f t="shared" ca="1" si="69"/>
        <v>0</v>
      </c>
      <c r="G167" s="134"/>
      <c r="H167" s="45">
        <f t="shared" ca="1" si="70"/>
        <v>0</v>
      </c>
      <c r="I167" s="45">
        <f t="shared" ca="1" si="70"/>
        <v>0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>
        <f t="shared" ca="1" si="69"/>
        <v>0</v>
      </c>
      <c r="F168" s="39">
        <f t="shared" ca="1" si="69"/>
        <v>0</v>
      </c>
      <c r="G168" s="134"/>
      <c r="H168" s="40">
        <f t="shared" ca="1" si="70"/>
        <v>0</v>
      </c>
      <c r="I168" s="40">
        <f t="shared" ca="1" si="70"/>
        <v>0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>
        <f t="shared" ca="1" si="69"/>
        <v>0</v>
      </c>
      <c r="F169" s="44">
        <f t="shared" ca="1" si="69"/>
        <v>0</v>
      </c>
      <c r="G169" s="134"/>
      <c r="H169" s="45">
        <f t="shared" ca="1" si="70"/>
        <v>0</v>
      </c>
      <c r="I169" s="45">
        <f t="shared" ca="1" si="70"/>
        <v>0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>
        <f t="shared" ca="1" si="69"/>
        <v>0</v>
      </c>
      <c r="F170" s="39">
        <f t="shared" ca="1" si="69"/>
        <v>0</v>
      </c>
      <c r="G170" s="134"/>
      <c r="H170" s="40">
        <f t="shared" ca="1" si="70"/>
        <v>0</v>
      </c>
      <c r="I170" s="40">
        <f t="shared" ca="1" si="70"/>
        <v>0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>
        <f t="shared" ca="1" si="69"/>
        <v>0</v>
      </c>
      <c r="F171" s="44">
        <f t="shared" ca="1" si="69"/>
        <v>0</v>
      </c>
      <c r="G171" s="134"/>
      <c r="H171" s="45">
        <f t="shared" ca="1" si="70"/>
        <v>0</v>
      </c>
      <c r="I171" s="45">
        <f t="shared" ca="1" si="70"/>
        <v>0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>
        <f t="shared" ca="1" si="69"/>
        <v>0</v>
      </c>
      <c r="F172" s="39">
        <f t="shared" ca="1" si="69"/>
        <v>0</v>
      </c>
      <c r="G172" s="134"/>
      <c r="H172" s="40">
        <f t="shared" ca="1" si="70"/>
        <v>0</v>
      </c>
      <c r="I172" s="40">
        <f t="shared" ca="1" si="70"/>
        <v>0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>
        <f t="shared" ca="1" si="69"/>
        <v>0</v>
      </c>
      <c r="F173" s="44">
        <f t="shared" ca="1" si="69"/>
        <v>0</v>
      </c>
      <c r="G173" s="134"/>
      <c r="H173" s="45">
        <f t="shared" ca="1" si="70"/>
        <v>0</v>
      </c>
      <c r="I173" s="45">
        <f t="shared" ca="1" si="70"/>
        <v>0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>
        <f t="shared" ref="E174:F193" ca="1" si="71">INDEX($P174:$AC174,1,MATCH(E$12,$P$12:$AC$12,0))</f>
        <v>0</v>
      </c>
      <c r="F174" s="39">
        <f t="shared" ca="1" si="71"/>
        <v>0</v>
      </c>
      <c r="G174" s="134"/>
      <c r="H174" s="40">
        <f t="shared" ref="H174:I193" ca="1" si="72">INDEX($P174:$AC174,1,MATCH(H$12,$P$12:$AC$12,0))</f>
        <v>0</v>
      </c>
      <c r="I174" s="40">
        <f t="shared" ca="1" si="72"/>
        <v>0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>
        <f t="shared" ca="1" si="71"/>
        <v>0</v>
      </c>
      <c r="F175" s="44">
        <f t="shared" ca="1" si="71"/>
        <v>0</v>
      </c>
      <c r="G175" s="134"/>
      <c r="H175" s="45">
        <f t="shared" ca="1" si="72"/>
        <v>0</v>
      </c>
      <c r="I175" s="45">
        <f t="shared" ca="1" si="72"/>
        <v>0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>
        <f t="shared" ca="1" si="71"/>
        <v>0</v>
      </c>
      <c r="F176" s="39">
        <f t="shared" ca="1" si="71"/>
        <v>0</v>
      </c>
      <c r="G176" s="134"/>
      <c r="H176" s="40">
        <f t="shared" ca="1" si="72"/>
        <v>0</v>
      </c>
      <c r="I176" s="40">
        <f t="shared" ca="1" si="72"/>
        <v>0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>
        <f t="shared" ca="1" si="71"/>
        <v>0</v>
      </c>
      <c r="F177" s="44">
        <f t="shared" ca="1" si="71"/>
        <v>0</v>
      </c>
      <c r="G177" s="134"/>
      <c r="H177" s="45">
        <f t="shared" ca="1" si="72"/>
        <v>0</v>
      </c>
      <c r="I177" s="45">
        <f t="shared" ca="1" si="72"/>
        <v>0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>
        <f t="shared" ca="1" si="71"/>
        <v>0</v>
      </c>
      <c r="F178" s="39">
        <f t="shared" ca="1" si="71"/>
        <v>0</v>
      </c>
      <c r="G178" s="134"/>
      <c r="H178" s="40">
        <f t="shared" ca="1" si="72"/>
        <v>0</v>
      </c>
      <c r="I178" s="40">
        <f t="shared" ca="1" si="72"/>
        <v>0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>
        <f t="shared" ca="1" si="71"/>
        <v>0</v>
      </c>
      <c r="F179" s="44">
        <f t="shared" ca="1" si="71"/>
        <v>0</v>
      </c>
      <c r="G179" s="134"/>
      <c r="H179" s="45">
        <f t="shared" ca="1" si="72"/>
        <v>0</v>
      </c>
      <c r="I179" s="45">
        <f t="shared" ca="1" si="72"/>
        <v>0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>
        <f t="shared" ca="1" si="71"/>
        <v>0</v>
      </c>
      <c r="F180" s="39">
        <f t="shared" ca="1" si="71"/>
        <v>0</v>
      </c>
      <c r="G180" s="134"/>
      <c r="H180" s="40">
        <f t="shared" ca="1" si="72"/>
        <v>0</v>
      </c>
      <c r="I180" s="40">
        <f t="shared" ca="1" si="72"/>
        <v>0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>
        <f t="shared" ca="1" si="71"/>
        <v>0</v>
      </c>
      <c r="F181" s="44">
        <f t="shared" ca="1" si="71"/>
        <v>0</v>
      </c>
      <c r="G181" s="134"/>
      <c r="H181" s="45">
        <f t="shared" ca="1" si="72"/>
        <v>0</v>
      </c>
      <c r="I181" s="45">
        <f t="shared" ca="1" si="72"/>
        <v>0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>
        <f t="shared" ca="1" si="71"/>
        <v>0</v>
      </c>
      <c r="F182" s="39">
        <f t="shared" ca="1" si="71"/>
        <v>0</v>
      </c>
      <c r="G182" s="134"/>
      <c r="H182" s="40">
        <f t="shared" ca="1" si="72"/>
        <v>0</v>
      </c>
      <c r="I182" s="40">
        <f t="shared" ca="1" si="72"/>
        <v>0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>
        <f t="shared" ca="1" si="71"/>
        <v>0</v>
      </c>
      <c r="F183" s="44">
        <f t="shared" ca="1" si="71"/>
        <v>0</v>
      </c>
      <c r="G183" s="134"/>
      <c r="H183" s="45">
        <f t="shared" ca="1" si="72"/>
        <v>0</v>
      </c>
      <c r="I183" s="45">
        <f t="shared" ca="1" si="72"/>
        <v>0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>
        <f t="shared" ca="1" si="71"/>
        <v>0</v>
      </c>
      <c r="F184" s="39">
        <f t="shared" ca="1" si="71"/>
        <v>0</v>
      </c>
      <c r="G184" s="134"/>
      <c r="H184" s="40">
        <f t="shared" ca="1" si="72"/>
        <v>0</v>
      </c>
      <c r="I184" s="40">
        <f t="shared" ca="1" si="72"/>
        <v>0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>
        <f t="shared" ca="1" si="71"/>
        <v>0</v>
      </c>
      <c r="F185" s="44">
        <f t="shared" ca="1" si="71"/>
        <v>0</v>
      </c>
      <c r="G185" s="134"/>
      <c r="H185" s="45">
        <f t="shared" ca="1" si="72"/>
        <v>0</v>
      </c>
      <c r="I185" s="45">
        <f t="shared" ca="1" si="72"/>
        <v>0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>
        <f t="shared" ca="1" si="71"/>
        <v>0</v>
      </c>
      <c r="F186" s="39">
        <f t="shared" ca="1" si="71"/>
        <v>0</v>
      </c>
      <c r="G186" s="134"/>
      <c r="H186" s="40">
        <f t="shared" ca="1" si="72"/>
        <v>0</v>
      </c>
      <c r="I186" s="40">
        <f t="shared" ca="1" si="72"/>
        <v>0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>
        <f t="shared" ca="1" si="71"/>
        <v>0</v>
      </c>
      <c r="F187" s="44">
        <f t="shared" ca="1" si="71"/>
        <v>0</v>
      </c>
      <c r="G187" s="134"/>
      <c r="H187" s="45">
        <f t="shared" ca="1" si="72"/>
        <v>0</v>
      </c>
      <c r="I187" s="45">
        <f t="shared" ca="1" si="72"/>
        <v>0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>
        <f t="shared" ca="1" si="71"/>
        <v>0</v>
      </c>
      <c r="F188" s="39">
        <f t="shared" ca="1" si="71"/>
        <v>0</v>
      </c>
      <c r="G188" s="134"/>
      <c r="H188" s="40">
        <f t="shared" ca="1" si="72"/>
        <v>0</v>
      </c>
      <c r="I188" s="40">
        <f t="shared" ca="1" si="72"/>
        <v>0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>
        <f t="shared" ca="1" si="71"/>
        <v>0</v>
      </c>
      <c r="F189" s="44">
        <f t="shared" ca="1" si="71"/>
        <v>0</v>
      </c>
      <c r="G189" s="134"/>
      <c r="H189" s="45">
        <f t="shared" ca="1" si="72"/>
        <v>0</v>
      </c>
      <c r="I189" s="45">
        <f t="shared" ca="1" si="72"/>
        <v>0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>
        <f t="shared" ca="1" si="71"/>
        <v>0</v>
      </c>
      <c r="F190" s="39">
        <f t="shared" ca="1" si="71"/>
        <v>0</v>
      </c>
      <c r="G190" s="134"/>
      <c r="H190" s="40">
        <f t="shared" ca="1" si="72"/>
        <v>0</v>
      </c>
      <c r="I190" s="40">
        <f t="shared" ca="1" si="72"/>
        <v>0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>
        <f t="shared" ca="1" si="71"/>
        <v>0</v>
      </c>
      <c r="F191" s="44">
        <f t="shared" ca="1" si="71"/>
        <v>0</v>
      </c>
      <c r="G191" s="134"/>
      <c r="H191" s="45">
        <f t="shared" ca="1" si="72"/>
        <v>0</v>
      </c>
      <c r="I191" s="45">
        <f t="shared" ca="1" si="72"/>
        <v>0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>
        <f t="shared" ca="1" si="71"/>
        <v>0</v>
      </c>
      <c r="F192" s="39">
        <f t="shared" ca="1" si="71"/>
        <v>0</v>
      </c>
      <c r="G192" s="134"/>
      <c r="H192" s="40">
        <f t="shared" ca="1" si="72"/>
        <v>0</v>
      </c>
      <c r="I192" s="40">
        <f t="shared" ca="1" si="72"/>
        <v>0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>
        <f t="shared" ca="1" si="71"/>
        <v>0</v>
      </c>
      <c r="F193" s="44">
        <f t="shared" ca="1" si="71"/>
        <v>0</v>
      </c>
      <c r="G193" s="134"/>
      <c r="H193" s="45">
        <f t="shared" ca="1" si="72"/>
        <v>0</v>
      </c>
      <c r="I193" s="45">
        <f t="shared" ca="1" si="72"/>
        <v>0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>
        <f t="shared" ref="E194:F213" ca="1" si="73">INDEX($P194:$AC194,1,MATCH(E$12,$P$12:$AC$12,0))</f>
        <v>0</v>
      </c>
      <c r="F194" s="39">
        <f t="shared" ca="1" si="73"/>
        <v>0</v>
      </c>
      <c r="G194" s="134"/>
      <c r="H194" s="40">
        <f t="shared" ref="H194:I213" ca="1" si="74">INDEX($P194:$AC194,1,MATCH(H$12,$P$12:$AC$12,0))</f>
        <v>0</v>
      </c>
      <c r="I194" s="40">
        <f t="shared" ca="1" si="74"/>
        <v>0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>
        <f t="shared" ca="1" si="73"/>
        <v>0</v>
      </c>
      <c r="F195" s="44">
        <f t="shared" ca="1" si="73"/>
        <v>0</v>
      </c>
      <c r="G195" s="134"/>
      <c r="H195" s="45">
        <f t="shared" ca="1" si="74"/>
        <v>0</v>
      </c>
      <c r="I195" s="45">
        <f t="shared" ca="1" si="74"/>
        <v>0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>
        <f t="shared" ca="1" si="73"/>
        <v>0</v>
      </c>
      <c r="F196" s="39">
        <f t="shared" ca="1" si="73"/>
        <v>0</v>
      </c>
      <c r="G196" s="134"/>
      <c r="H196" s="40">
        <f t="shared" ca="1" si="74"/>
        <v>0</v>
      </c>
      <c r="I196" s="40">
        <f t="shared" ca="1" si="74"/>
        <v>0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>
        <f t="shared" ca="1" si="73"/>
        <v>0</v>
      </c>
      <c r="F197" s="44">
        <f t="shared" ca="1" si="73"/>
        <v>0</v>
      </c>
      <c r="G197" s="134"/>
      <c r="H197" s="45">
        <f t="shared" ca="1" si="74"/>
        <v>0</v>
      </c>
      <c r="I197" s="45">
        <f t="shared" ca="1" si="74"/>
        <v>0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>
        <f t="shared" ca="1" si="73"/>
        <v>0</v>
      </c>
      <c r="F198" s="39">
        <f t="shared" ca="1" si="73"/>
        <v>0</v>
      </c>
      <c r="G198" s="134"/>
      <c r="H198" s="40">
        <f t="shared" ca="1" si="74"/>
        <v>0</v>
      </c>
      <c r="I198" s="40">
        <f t="shared" ca="1" si="74"/>
        <v>0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>
        <f t="shared" ca="1" si="73"/>
        <v>0</v>
      </c>
      <c r="F199" s="44">
        <f t="shared" ca="1" si="73"/>
        <v>0</v>
      </c>
      <c r="G199" s="134"/>
      <c r="H199" s="45">
        <f t="shared" ca="1" si="74"/>
        <v>0</v>
      </c>
      <c r="I199" s="45">
        <f t="shared" ca="1" si="74"/>
        <v>0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>
        <f t="shared" ca="1" si="73"/>
        <v>0</v>
      </c>
      <c r="F200" s="39">
        <f t="shared" ca="1" si="73"/>
        <v>0</v>
      </c>
      <c r="G200" s="134"/>
      <c r="H200" s="40">
        <f t="shared" ca="1" si="74"/>
        <v>0</v>
      </c>
      <c r="I200" s="40">
        <f t="shared" ca="1" si="74"/>
        <v>0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>
        <f t="shared" ca="1" si="73"/>
        <v>0</v>
      </c>
      <c r="F201" s="44">
        <f t="shared" ca="1" si="73"/>
        <v>0</v>
      </c>
      <c r="G201" s="134"/>
      <c r="H201" s="45">
        <f t="shared" ca="1" si="74"/>
        <v>0</v>
      </c>
      <c r="I201" s="45">
        <f t="shared" ca="1" si="74"/>
        <v>0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>
        <f t="shared" ca="1" si="73"/>
        <v>0</v>
      </c>
      <c r="F202" s="39">
        <f t="shared" ca="1" si="73"/>
        <v>0</v>
      </c>
      <c r="G202" s="134"/>
      <c r="H202" s="40">
        <f t="shared" ca="1" si="74"/>
        <v>0</v>
      </c>
      <c r="I202" s="40">
        <f t="shared" ca="1" si="74"/>
        <v>0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>
        <f t="shared" ca="1" si="73"/>
        <v>0</v>
      </c>
      <c r="F203" s="44">
        <f t="shared" ca="1" si="73"/>
        <v>0</v>
      </c>
      <c r="G203" s="134"/>
      <c r="H203" s="45">
        <f t="shared" ca="1" si="74"/>
        <v>0</v>
      </c>
      <c r="I203" s="45">
        <f t="shared" ca="1" si="74"/>
        <v>0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>
        <f t="shared" ca="1" si="73"/>
        <v>0</v>
      </c>
      <c r="F204" s="39">
        <f t="shared" ca="1" si="73"/>
        <v>0</v>
      </c>
      <c r="G204" s="134"/>
      <c r="H204" s="40">
        <f t="shared" ca="1" si="74"/>
        <v>0</v>
      </c>
      <c r="I204" s="40">
        <f t="shared" ca="1" si="74"/>
        <v>0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>
        <f t="shared" ca="1" si="73"/>
        <v>0</v>
      </c>
      <c r="F205" s="44">
        <f t="shared" ca="1" si="73"/>
        <v>0</v>
      </c>
      <c r="G205" s="134"/>
      <c r="H205" s="45">
        <f t="shared" ca="1" si="74"/>
        <v>0</v>
      </c>
      <c r="I205" s="45">
        <f t="shared" ca="1" si="74"/>
        <v>0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>
        <f t="shared" ca="1" si="73"/>
        <v>0</v>
      </c>
      <c r="F206" s="39">
        <f t="shared" ca="1" si="73"/>
        <v>0</v>
      </c>
      <c r="G206" s="134"/>
      <c r="H206" s="40">
        <f t="shared" ca="1" si="74"/>
        <v>0</v>
      </c>
      <c r="I206" s="40">
        <f t="shared" ca="1" si="74"/>
        <v>0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>
        <f t="shared" ca="1" si="73"/>
        <v>0</v>
      </c>
      <c r="F207" s="44">
        <f t="shared" ca="1" si="73"/>
        <v>0</v>
      </c>
      <c r="G207" s="134"/>
      <c r="H207" s="45">
        <f t="shared" ca="1" si="74"/>
        <v>0</v>
      </c>
      <c r="I207" s="45">
        <f t="shared" ca="1" si="74"/>
        <v>0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>
        <f t="shared" ca="1" si="73"/>
        <v>0</v>
      </c>
      <c r="F208" s="39">
        <f t="shared" ca="1" si="73"/>
        <v>0</v>
      </c>
      <c r="G208" s="134"/>
      <c r="H208" s="40">
        <f t="shared" ca="1" si="74"/>
        <v>0</v>
      </c>
      <c r="I208" s="40">
        <f t="shared" ca="1" si="74"/>
        <v>0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>
        <f t="shared" ca="1" si="73"/>
        <v>0</v>
      </c>
      <c r="F209" s="44">
        <f t="shared" ca="1" si="73"/>
        <v>0</v>
      </c>
      <c r="G209" s="134"/>
      <c r="H209" s="45">
        <f t="shared" ca="1" si="74"/>
        <v>0</v>
      </c>
      <c r="I209" s="45">
        <f t="shared" ca="1" si="74"/>
        <v>0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>
        <f t="shared" ca="1" si="73"/>
        <v>0</v>
      </c>
      <c r="F210" s="39">
        <f t="shared" ca="1" si="73"/>
        <v>0</v>
      </c>
      <c r="G210" s="134"/>
      <c r="H210" s="40">
        <f t="shared" ca="1" si="74"/>
        <v>0</v>
      </c>
      <c r="I210" s="40">
        <f t="shared" ca="1" si="74"/>
        <v>0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>
        <f t="shared" ca="1" si="73"/>
        <v>0</v>
      </c>
      <c r="F211" s="44">
        <f t="shared" ca="1" si="73"/>
        <v>0</v>
      </c>
      <c r="G211" s="134"/>
      <c r="H211" s="45">
        <f t="shared" ca="1" si="74"/>
        <v>0</v>
      </c>
      <c r="I211" s="45">
        <f t="shared" ca="1" si="74"/>
        <v>0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>
        <f t="shared" ca="1" si="73"/>
        <v>0</v>
      </c>
      <c r="F212" s="39">
        <f t="shared" ca="1" si="73"/>
        <v>0</v>
      </c>
      <c r="G212" s="134"/>
      <c r="H212" s="40">
        <f t="shared" ca="1" si="74"/>
        <v>0</v>
      </c>
      <c r="I212" s="40">
        <f t="shared" ca="1" si="74"/>
        <v>0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>
        <f t="shared" ca="1" si="73"/>
        <v>0</v>
      </c>
      <c r="F213" s="44">
        <f t="shared" ca="1" si="73"/>
        <v>0</v>
      </c>
      <c r="G213" s="134"/>
      <c r="H213" s="45">
        <f t="shared" ca="1" si="74"/>
        <v>0</v>
      </c>
      <c r="I213" s="45">
        <f t="shared" ca="1" si="74"/>
        <v>0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>
        <f t="shared" ref="E214:F233" ca="1" si="93">INDEX($P214:$AC214,1,MATCH(E$12,$P$12:$AC$12,0))</f>
        <v>0</v>
      </c>
      <c r="F214" s="39">
        <f t="shared" ca="1" si="93"/>
        <v>0</v>
      </c>
      <c r="G214" s="134"/>
      <c r="H214" s="40">
        <f t="shared" ref="H214:I233" ca="1" si="94">INDEX($P214:$AC214,1,MATCH(H$12,$P$12:$AC$12,0))</f>
        <v>0</v>
      </c>
      <c r="I214" s="40">
        <f t="shared" ca="1" si="94"/>
        <v>0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>
        <f t="shared" ca="1" si="93"/>
        <v>0</v>
      </c>
      <c r="F215" s="44">
        <f t="shared" ca="1" si="93"/>
        <v>0</v>
      </c>
      <c r="G215" s="134"/>
      <c r="H215" s="45">
        <f t="shared" ca="1" si="94"/>
        <v>0</v>
      </c>
      <c r="I215" s="45">
        <f t="shared" ca="1" si="94"/>
        <v>0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>
        <f t="shared" ca="1" si="93"/>
        <v>0</v>
      </c>
      <c r="F216" s="39">
        <f t="shared" ca="1" si="93"/>
        <v>0</v>
      </c>
      <c r="G216" s="134"/>
      <c r="H216" s="40">
        <f t="shared" ca="1" si="94"/>
        <v>0</v>
      </c>
      <c r="I216" s="40">
        <f t="shared" ca="1" si="94"/>
        <v>0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>
        <f t="shared" ca="1" si="93"/>
        <v>0</v>
      </c>
      <c r="F217" s="44">
        <f t="shared" ca="1" si="93"/>
        <v>0</v>
      </c>
      <c r="G217" s="134"/>
      <c r="H217" s="45">
        <f t="shared" ca="1" si="94"/>
        <v>0</v>
      </c>
      <c r="I217" s="45">
        <f t="shared" ca="1" si="94"/>
        <v>0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>
        <f t="shared" ca="1" si="93"/>
        <v>0</v>
      </c>
      <c r="F218" s="39">
        <f t="shared" ca="1" si="93"/>
        <v>0</v>
      </c>
      <c r="G218" s="134"/>
      <c r="H218" s="40">
        <f t="shared" ca="1" si="94"/>
        <v>0</v>
      </c>
      <c r="I218" s="40">
        <f t="shared" ca="1" si="94"/>
        <v>0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>
        <f t="shared" ca="1" si="93"/>
        <v>0</v>
      </c>
      <c r="F219" s="44">
        <f t="shared" ca="1" si="93"/>
        <v>0</v>
      </c>
      <c r="G219" s="134"/>
      <c r="H219" s="45">
        <f t="shared" ca="1" si="94"/>
        <v>0</v>
      </c>
      <c r="I219" s="45">
        <f t="shared" ca="1" si="94"/>
        <v>0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>
        <f t="shared" ca="1" si="93"/>
        <v>0</v>
      </c>
      <c r="F220" s="39">
        <f t="shared" ca="1" si="93"/>
        <v>0</v>
      </c>
      <c r="G220" s="134"/>
      <c r="H220" s="40">
        <f t="shared" ca="1" si="94"/>
        <v>0</v>
      </c>
      <c r="I220" s="40">
        <f t="shared" ca="1" si="94"/>
        <v>0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>
        <f t="shared" ca="1" si="93"/>
        <v>0</v>
      </c>
      <c r="F221" s="44">
        <f t="shared" ca="1" si="93"/>
        <v>0</v>
      </c>
      <c r="G221" s="134"/>
      <c r="H221" s="45">
        <f t="shared" ca="1" si="94"/>
        <v>0</v>
      </c>
      <c r="I221" s="45">
        <f t="shared" ca="1" si="94"/>
        <v>0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>
        <f t="shared" ca="1" si="93"/>
        <v>0</v>
      </c>
      <c r="F222" s="39">
        <f t="shared" ca="1" si="93"/>
        <v>0</v>
      </c>
      <c r="G222" s="134"/>
      <c r="H222" s="40">
        <f t="shared" ca="1" si="94"/>
        <v>0</v>
      </c>
      <c r="I222" s="40">
        <f t="shared" ca="1" si="94"/>
        <v>0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>
        <f t="shared" ca="1" si="93"/>
        <v>0</v>
      </c>
      <c r="F223" s="44">
        <f t="shared" ca="1" si="93"/>
        <v>0</v>
      </c>
      <c r="G223" s="134"/>
      <c r="H223" s="45">
        <f t="shared" ca="1" si="94"/>
        <v>0</v>
      </c>
      <c r="I223" s="45">
        <f t="shared" ca="1" si="94"/>
        <v>0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>
        <f t="shared" ca="1" si="93"/>
        <v>0</v>
      </c>
      <c r="F224" s="39">
        <f t="shared" ca="1" si="93"/>
        <v>0</v>
      </c>
      <c r="G224" s="134"/>
      <c r="H224" s="40">
        <f t="shared" ca="1" si="94"/>
        <v>0</v>
      </c>
      <c r="I224" s="40">
        <f t="shared" ca="1" si="94"/>
        <v>0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>
        <f t="shared" ca="1" si="93"/>
        <v>0</v>
      </c>
      <c r="F225" s="44">
        <f t="shared" ca="1" si="93"/>
        <v>0</v>
      </c>
      <c r="G225" s="134"/>
      <c r="H225" s="45">
        <f t="shared" ca="1" si="94"/>
        <v>0</v>
      </c>
      <c r="I225" s="45">
        <f t="shared" ca="1" si="94"/>
        <v>0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>
        <f t="shared" ca="1" si="93"/>
        <v>0</v>
      </c>
      <c r="F226" s="39">
        <f t="shared" ca="1" si="93"/>
        <v>0</v>
      </c>
      <c r="G226" s="134"/>
      <c r="H226" s="40">
        <f t="shared" ca="1" si="94"/>
        <v>0</v>
      </c>
      <c r="I226" s="40">
        <f t="shared" ca="1" si="94"/>
        <v>0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>
        <f t="shared" ca="1" si="93"/>
        <v>0</v>
      </c>
      <c r="F227" s="44">
        <f t="shared" ca="1" si="93"/>
        <v>0</v>
      </c>
      <c r="G227" s="134"/>
      <c r="H227" s="45">
        <f t="shared" ca="1" si="94"/>
        <v>0</v>
      </c>
      <c r="I227" s="45">
        <f t="shared" ca="1" si="94"/>
        <v>0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>
        <f t="shared" ca="1" si="93"/>
        <v>0</v>
      </c>
      <c r="F228" s="39">
        <f t="shared" ca="1" si="93"/>
        <v>0</v>
      </c>
      <c r="G228" s="134"/>
      <c r="H228" s="40">
        <f t="shared" ca="1" si="94"/>
        <v>0</v>
      </c>
      <c r="I228" s="40">
        <f t="shared" ca="1" si="94"/>
        <v>0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>
        <f t="shared" ca="1" si="93"/>
        <v>0</v>
      </c>
      <c r="F229" s="44">
        <f t="shared" ca="1" si="93"/>
        <v>0</v>
      </c>
      <c r="G229" s="134"/>
      <c r="H229" s="45">
        <f t="shared" ca="1" si="94"/>
        <v>0</v>
      </c>
      <c r="I229" s="45">
        <f t="shared" ca="1" si="94"/>
        <v>0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>
        <f t="shared" ca="1" si="93"/>
        <v>0</v>
      </c>
      <c r="F230" s="39">
        <f t="shared" ca="1" si="93"/>
        <v>0</v>
      </c>
      <c r="G230" s="134"/>
      <c r="H230" s="40">
        <f t="shared" ca="1" si="94"/>
        <v>0</v>
      </c>
      <c r="I230" s="40">
        <f t="shared" ca="1" si="94"/>
        <v>0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>
        <f t="shared" ca="1" si="93"/>
        <v>0</v>
      </c>
      <c r="F231" s="44">
        <f t="shared" ca="1" si="93"/>
        <v>0</v>
      </c>
      <c r="G231" s="134"/>
      <c r="H231" s="45">
        <f t="shared" ca="1" si="94"/>
        <v>0</v>
      </c>
      <c r="I231" s="45">
        <f t="shared" ca="1" si="94"/>
        <v>0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>
        <f t="shared" ca="1" si="93"/>
        <v>0</v>
      </c>
      <c r="F232" s="39">
        <f t="shared" ca="1" si="93"/>
        <v>0</v>
      </c>
      <c r="G232" s="134"/>
      <c r="H232" s="40">
        <f t="shared" ca="1" si="94"/>
        <v>0</v>
      </c>
      <c r="I232" s="40">
        <f t="shared" ca="1" si="94"/>
        <v>0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>
        <f t="shared" ca="1" si="93"/>
        <v>0</v>
      </c>
      <c r="F233" s="44">
        <f t="shared" ca="1" si="93"/>
        <v>0</v>
      </c>
      <c r="G233" s="134"/>
      <c r="H233" s="45">
        <f t="shared" ca="1" si="94"/>
        <v>0</v>
      </c>
      <c r="I233" s="45">
        <f t="shared" ca="1" si="94"/>
        <v>0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>
        <f t="shared" ref="E234:F254" ca="1" si="95">INDEX($P234:$AC234,1,MATCH(E$12,$P$12:$AC$12,0))</f>
        <v>0</v>
      </c>
      <c r="F234" s="39">
        <f t="shared" ca="1" si="95"/>
        <v>0</v>
      </c>
      <c r="G234" s="134"/>
      <c r="H234" s="40">
        <f t="shared" ref="H234:I254" ca="1" si="96">INDEX($P234:$AC234,1,MATCH(H$12,$P$12:$AC$12,0))</f>
        <v>0</v>
      </c>
      <c r="I234" s="40">
        <f t="shared" ca="1" si="96"/>
        <v>0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>
        <f t="shared" ca="1" si="95"/>
        <v>0</v>
      </c>
      <c r="F235" s="44">
        <f t="shared" ca="1" si="95"/>
        <v>0</v>
      </c>
      <c r="G235" s="134"/>
      <c r="H235" s="45">
        <f t="shared" ca="1" si="96"/>
        <v>0</v>
      </c>
      <c r="I235" s="45">
        <f t="shared" ca="1" si="96"/>
        <v>0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>
        <f t="shared" ca="1" si="95"/>
        <v>0</v>
      </c>
      <c r="F236" s="39">
        <f t="shared" ca="1" si="95"/>
        <v>0</v>
      </c>
      <c r="G236" s="134"/>
      <c r="H236" s="40">
        <f t="shared" ca="1" si="96"/>
        <v>0</v>
      </c>
      <c r="I236" s="40">
        <f t="shared" ca="1" si="96"/>
        <v>0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>
        <f t="shared" ca="1" si="95"/>
        <v>0</v>
      </c>
      <c r="F237" s="44">
        <f t="shared" ca="1" si="95"/>
        <v>0</v>
      </c>
      <c r="G237" s="134"/>
      <c r="H237" s="45">
        <f t="shared" ca="1" si="96"/>
        <v>0</v>
      </c>
      <c r="I237" s="45">
        <f t="shared" ca="1" si="96"/>
        <v>0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>
        <f t="shared" ca="1" si="95"/>
        <v>0</v>
      </c>
      <c r="F238" s="39">
        <f t="shared" ca="1" si="95"/>
        <v>0</v>
      </c>
      <c r="G238" s="134"/>
      <c r="H238" s="40">
        <f t="shared" ca="1" si="96"/>
        <v>0</v>
      </c>
      <c r="I238" s="40">
        <f t="shared" ca="1" si="96"/>
        <v>0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>
        <f t="shared" ca="1" si="95"/>
        <v>0</v>
      </c>
      <c r="F239" s="44">
        <f t="shared" ca="1" si="95"/>
        <v>0</v>
      </c>
      <c r="G239" s="134"/>
      <c r="H239" s="45">
        <f t="shared" ca="1" si="96"/>
        <v>0</v>
      </c>
      <c r="I239" s="45">
        <f t="shared" ca="1" si="96"/>
        <v>0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>
        <f t="shared" ca="1" si="95"/>
        <v>0</v>
      </c>
      <c r="F240" s="39">
        <f t="shared" ca="1" si="95"/>
        <v>0</v>
      </c>
      <c r="G240" s="134"/>
      <c r="H240" s="40">
        <f t="shared" ca="1" si="96"/>
        <v>0</v>
      </c>
      <c r="I240" s="40">
        <f t="shared" ca="1" si="96"/>
        <v>0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>
        <f t="shared" ca="1" si="95"/>
        <v>0</v>
      </c>
      <c r="F241" s="44">
        <f t="shared" ca="1" si="95"/>
        <v>0</v>
      </c>
      <c r="G241" s="134"/>
      <c r="H241" s="45">
        <f t="shared" ca="1" si="96"/>
        <v>0</v>
      </c>
      <c r="I241" s="45">
        <f t="shared" ca="1" si="96"/>
        <v>0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>
        <f t="shared" ca="1" si="95"/>
        <v>0</v>
      </c>
      <c r="F242" s="39">
        <f t="shared" ca="1" si="95"/>
        <v>0</v>
      </c>
      <c r="G242" s="134"/>
      <c r="H242" s="40">
        <f t="shared" ca="1" si="96"/>
        <v>0</v>
      </c>
      <c r="I242" s="40">
        <f t="shared" ca="1" si="96"/>
        <v>0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>
        <f t="shared" ca="1" si="95"/>
        <v>0</v>
      </c>
      <c r="F243" s="44">
        <f t="shared" ca="1" si="95"/>
        <v>0</v>
      </c>
      <c r="G243" s="134"/>
      <c r="H243" s="45">
        <f t="shared" ca="1" si="96"/>
        <v>0</v>
      </c>
      <c r="I243" s="45">
        <f t="shared" ca="1" si="96"/>
        <v>0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>
        <f t="shared" ca="1" si="95"/>
        <v>0</v>
      </c>
      <c r="F244" s="39">
        <f t="shared" ca="1" si="95"/>
        <v>0</v>
      </c>
      <c r="G244" s="134"/>
      <c r="H244" s="40">
        <f t="shared" ca="1" si="96"/>
        <v>0</v>
      </c>
      <c r="I244" s="40">
        <f t="shared" ca="1" si="96"/>
        <v>0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>
        <f t="shared" ca="1" si="95"/>
        <v>0</v>
      </c>
      <c r="F245" s="44">
        <f t="shared" ca="1" si="95"/>
        <v>0</v>
      </c>
      <c r="G245" s="134"/>
      <c r="H245" s="45">
        <f t="shared" ca="1" si="96"/>
        <v>0</v>
      </c>
      <c r="I245" s="45">
        <f t="shared" ca="1" si="96"/>
        <v>0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>
        <f t="shared" ca="1" si="95"/>
        <v>0</v>
      </c>
      <c r="F246" s="39">
        <f t="shared" ca="1" si="95"/>
        <v>0</v>
      </c>
      <c r="G246" s="134"/>
      <c r="H246" s="40">
        <f t="shared" ca="1" si="96"/>
        <v>0</v>
      </c>
      <c r="I246" s="40">
        <f t="shared" ca="1" si="96"/>
        <v>0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>
        <f t="shared" ca="1" si="95"/>
        <v>0</v>
      </c>
      <c r="F247" s="44">
        <f t="shared" ca="1" si="95"/>
        <v>0</v>
      </c>
      <c r="G247" s="134"/>
      <c r="H247" s="45">
        <f t="shared" ca="1" si="96"/>
        <v>0</v>
      </c>
      <c r="I247" s="45">
        <f t="shared" ca="1" si="96"/>
        <v>0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>
        <f t="shared" ca="1" si="95"/>
        <v>0</v>
      </c>
      <c r="F248" s="39">
        <f t="shared" ca="1" si="95"/>
        <v>0</v>
      </c>
      <c r="G248" s="134"/>
      <c r="H248" s="40">
        <f t="shared" ca="1" si="96"/>
        <v>0</v>
      </c>
      <c r="I248" s="40">
        <f t="shared" ca="1" si="96"/>
        <v>0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>
        <f t="shared" ca="1" si="95"/>
        <v>0</v>
      </c>
      <c r="F249" s="44">
        <f t="shared" ca="1" si="95"/>
        <v>0</v>
      </c>
      <c r="G249" s="134"/>
      <c r="H249" s="45">
        <f t="shared" ca="1" si="96"/>
        <v>0</v>
      </c>
      <c r="I249" s="45">
        <f t="shared" ca="1" si="96"/>
        <v>0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>
        <f t="shared" ca="1" si="95"/>
        <v>0</v>
      </c>
      <c r="F250" s="39">
        <f t="shared" ca="1" si="95"/>
        <v>0</v>
      </c>
      <c r="G250" s="134"/>
      <c r="H250" s="40">
        <f t="shared" ca="1" si="96"/>
        <v>0</v>
      </c>
      <c r="I250" s="40">
        <f t="shared" ca="1" si="96"/>
        <v>0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>
        <f t="shared" ca="1" si="95"/>
        <v>0</v>
      </c>
      <c r="F251" s="44">
        <f t="shared" ca="1" si="95"/>
        <v>0</v>
      </c>
      <c r="G251" s="134"/>
      <c r="H251" s="45">
        <f t="shared" ca="1" si="96"/>
        <v>0</v>
      </c>
      <c r="I251" s="45">
        <f t="shared" ca="1" si="96"/>
        <v>0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>
        <f t="shared" ca="1" si="95"/>
        <v>0</v>
      </c>
      <c r="F252" s="39">
        <f t="shared" ca="1" si="95"/>
        <v>0</v>
      </c>
      <c r="G252" s="134"/>
      <c r="H252" s="40">
        <f t="shared" ca="1" si="96"/>
        <v>0</v>
      </c>
      <c r="I252" s="40">
        <f t="shared" ca="1" si="96"/>
        <v>0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>
        <f t="shared" ca="1" si="95"/>
        <v>0</v>
      </c>
      <c r="F253" s="44">
        <f t="shared" ca="1" si="95"/>
        <v>0</v>
      </c>
      <c r="G253" s="134"/>
      <c r="H253" s="45">
        <f t="shared" ca="1" si="96"/>
        <v>0</v>
      </c>
      <c r="I253" s="45">
        <f t="shared" ca="1" si="96"/>
        <v>0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>
        <f t="shared" ca="1" si="95"/>
        <v>0</v>
      </c>
      <c r="F254" s="39">
        <f t="shared" ca="1" si="95"/>
        <v>0</v>
      </c>
      <c r="G254" s="134"/>
      <c r="H254" s="40">
        <f t="shared" ca="1" si="96"/>
        <v>0</v>
      </c>
      <c r="I254" s="40">
        <f t="shared" ca="1" si="96"/>
        <v>0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>
        <f ca="1">INDEX($P256:$AC256,1,MATCH(E$12,$P$12:$AC$12,0))</f>
        <v>0</v>
      </c>
      <c r="F256" s="44">
        <f ca="1">INDEX($P256:$AC256,1,MATCH(F$12,$P$12:$AC$12,0))</f>
        <v>0</v>
      </c>
      <c r="G256" s="44"/>
      <c r="H256" s="45">
        <f ca="1">INDEX($P256:$AC256,1,MATCH(H$12,$P$12:$AC$12,0))</f>
        <v>0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>
        <f ca="1">LOOKUP(D261,$D$14:$D$254,$I$14:$I$254)</f>
        <v>0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>
        <f ca="1">LOOKUP(D262,$D$14:$D$254,$I$14:$I$254)</f>
        <v>0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>
        <f t="shared" ref="I263:I272" ca="1" si="104">LOOKUP(D263,$D$14:$D$254,$I$14:$I$254)</f>
        <v>0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>
        <f t="shared" ca="1" si="104"/>
        <v>0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>
        <f t="shared" ca="1" si="104"/>
        <v>0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>
        <f t="shared" ca="1" si="104"/>
        <v>0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>
        <f t="shared" ca="1" si="104"/>
        <v>0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>
        <f t="shared" ca="1" si="104"/>
        <v>0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>
        <f t="shared" ca="1" si="104"/>
        <v>0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>
        <f t="shared" ca="1" si="104"/>
        <v>0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>
        <f t="shared" ca="1" si="104"/>
        <v>0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>
        <f t="shared" ca="1" si="104"/>
        <v>0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A3AD30E-B566-4B15-A8A2-35256BC8C39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E8016A82-273D-471B-8E80-5785473FF796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6CD573E4-285C-495A-91D4-1BC9BD458C1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5008F177-B77C-411E-973D-582A6F98FFB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22</v>
      </c>
      <c r="D2" s="47" t="s">
        <v>90</v>
      </c>
      <c r="E2" s="11"/>
      <c r="F2" s="205">
        <v>22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22'!I6,Basis!I4:I7),1)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E457B68-356C-4172-A490-D54DDF5AB73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F9B5E839-A9E2-44A5-BE16-653EA701318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C7009F2F-D39E-4B20-9F9C-3EB91371CEF0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7B0D9F1D-7B93-440A-B73E-A197F790F87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23</v>
      </c>
      <c r="D2" s="47" t="s">
        <v>90</v>
      </c>
      <c r="E2" s="11"/>
      <c r="F2" s="205">
        <v>23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23'!I6,Basis!I4:I7),1)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63DFF43-4D36-44F7-98A3-BDD6C92E8260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9BCC4FB8-AACD-4236-BBDA-6DDD0FC209E8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BE5C3211-EE31-42B2-9EE3-E0B625A3998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91372703-B181-419E-A7ED-87893A486292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24</v>
      </c>
      <c r="D2" s="47" t="s">
        <v>90</v>
      </c>
      <c r="E2" s="11"/>
      <c r="F2" s="205">
        <v>24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24'!I6,Basis!I4:I7),1)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E54E9FD-E296-465F-AA85-66B2C09A4FE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F62C962F-B7E5-424F-8DF1-A33C69DB76C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A395A8E7-917F-4040-A020-9D039D10CDEC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E57B2EE7-741A-46FB-98AF-FC4D76A2305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25</v>
      </c>
      <c r="D2" s="47" t="s">
        <v>90</v>
      </c>
      <c r="E2" s="11"/>
      <c r="F2" s="205">
        <v>25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25'!I6,Basis!I4:I7),1)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DE7CC80-F55D-4ADE-B7BD-D2A4C83C5EC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08EC71DB-0CCB-42C1-AE01-794250FC3CEB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08D1E1BC-8DA1-4E5D-9FE6-121C8C11D7F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B6BD3D0B-8022-4F64-8084-4BE108D06029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7"/>
  <sheetViews>
    <sheetView showGridLines="0" topLeftCell="M1" workbookViewId="0">
      <selection activeCell="L1" sqref="B1:L1048576"/>
    </sheetView>
  </sheetViews>
  <sheetFormatPr baseColWidth="10" defaultRowHeight="12.75" x14ac:dyDescent="0.2"/>
  <cols>
    <col min="1" max="1" width="8" customWidth="1"/>
    <col min="2" max="2" width="11.42578125" hidden="1" customWidth="1"/>
    <col min="3" max="3" width="23.140625" hidden="1" customWidth="1"/>
    <col min="4" max="4" width="2.7109375" hidden="1" customWidth="1"/>
    <col min="5" max="5" width="11.42578125" hidden="1" customWidth="1"/>
    <col min="6" max="7" width="24.7109375" hidden="1" customWidth="1"/>
    <col min="8" max="8" width="2.7109375" hidden="1" customWidth="1"/>
    <col min="9" max="9" width="11.42578125" hidden="1" customWidth="1"/>
    <col min="10" max="10" width="18.140625" hidden="1" customWidth="1"/>
    <col min="11" max="11" width="23.28515625" hidden="1" customWidth="1"/>
    <col min="12" max="12" width="11.42578125" hidden="1" customWidth="1"/>
  </cols>
  <sheetData>
    <row r="2" spans="2:12" x14ac:dyDescent="0.2">
      <c r="K2" s="1" t="s">
        <v>38</v>
      </c>
      <c r="L2" s="26" t="s">
        <v>5</v>
      </c>
    </row>
    <row r="3" spans="2:12" ht="45" customHeight="1" x14ac:dyDescent="0.2">
      <c r="B3" s="3"/>
      <c r="C3" s="3" t="s">
        <v>10</v>
      </c>
      <c r="E3" s="3"/>
      <c r="F3" s="3" t="s">
        <v>14</v>
      </c>
      <c r="G3" s="3" t="s">
        <v>14</v>
      </c>
      <c r="I3" s="3"/>
      <c r="J3" s="24" t="s">
        <v>32</v>
      </c>
      <c r="K3" s="24" t="s">
        <v>36</v>
      </c>
      <c r="L3" s="24" t="s">
        <v>37</v>
      </c>
    </row>
    <row r="4" spans="2:12" ht="30" customHeight="1" x14ac:dyDescent="0.2">
      <c r="B4" s="4">
        <v>1</v>
      </c>
      <c r="C4" s="23" t="s">
        <v>21</v>
      </c>
      <c r="E4" s="4">
        <v>1</v>
      </c>
      <c r="F4" s="2" t="s">
        <v>15</v>
      </c>
      <c r="G4" s="2">
        <v>0</v>
      </c>
      <c r="I4" s="4">
        <v>1</v>
      </c>
      <c r="J4" s="2" t="s">
        <v>35</v>
      </c>
      <c r="K4" s="25">
        <v>1</v>
      </c>
      <c r="L4" s="210">
        <v>12</v>
      </c>
    </row>
    <row r="5" spans="2:12" ht="30" customHeight="1" x14ac:dyDescent="0.2">
      <c r="B5" s="4">
        <v>2</v>
      </c>
      <c r="C5" s="23" t="s">
        <v>22</v>
      </c>
      <c r="E5" s="4">
        <v>2</v>
      </c>
      <c r="F5" s="2" t="s">
        <v>16</v>
      </c>
      <c r="G5" s="2">
        <v>1</v>
      </c>
      <c r="I5" s="4">
        <v>2</v>
      </c>
      <c r="J5" s="2" t="s">
        <v>31</v>
      </c>
      <c r="K5" s="25">
        <v>2</v>
      </c>
      <c r="L5" s="25">
        <v>6</v>
      </c>
    </row>
    <row r="6" spans="2:12" ht="30" customHeight="1" x14ac:dyDescent="0.2">
      <c r="B6" s="4">
        <v>3</v>
      </c>
      <c r="C6" s="23" t="s">
        <v>23</v>
      </c>
      <c r="E6" s="4">
        <v>3</v>
      </c>
      <c r="F6" s="2" t="s">
        <v>17</v>
      </c>
      <c r="G6" s="2">
        <v>2</v>
      </c>
      <c r="I6" s="4">
        <v>3</v>
      </c>
      <c r="J6" s="2" t="s">
        <v>33</v>
      </c>
      <c r="K6" s="25">
        <v>4</v>
      </c>
      <c r="L6" s="25">
        <v>3</v>
      </c>
    </row>
    <row r="7" spans="2:12" ht="30" customHeight="1" x14ac:dyDescent="0.2">
      <c r="E7" s="4">
        <v>4</v>
      </c>
      <c r="F7" s="2" t="s">
        <v>18</v>
      </c>
      <c r="G7" s="2">
        <v>3</v>
      </c>
      <c r="I7" s="4">
        <v>4</v>
      </c>
      <c r="J7" s="2" t="s">
        <v>34</v>
      </c>
      <c r="K7" s="25">
        <v>12</v>
      </c>
      <c r="L7" s="25">
        <v>1</v>
      </c>
    </row>
  </sheetData>
  <sheetProtection password="CF35" sheet="1" objects="1" scenarios="1" insertHyperlinks="0" selectLockedCells="1"/>
  <pageMargins left="0.7" right="0.7" top="0.78740157499999996" bottom="0.78740157499999996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"/>
  <sheetViews>
    <sheetView workbookViewId="0">
      <selection activeCell="B1" sqref="B1:F1048576"/>
    </sheetView>
  </sheetViews>
  <sheetFormatPr baseColWidth="10" defaultColWidth="13" defaultRowHeight="12.75" x14ac:dyDescent="0.2"/>
  <cols>
    <col min="1" max="1" width="13" style="105"/>
    <col min="2" max="2" width="18.7109375" style="105" hidden="1" customWidth="1"/>
    <col min="3" max="5" width="34.7109375" style="105" hidden="1" customWidth="1"/>
    <col min="6" max="6" width="47.5703125" style="105" hidden="1" customWidth="1"/>
    <col min="7" max="16384" width="13" style="105"/>
  </cols>
  <sheetData>
    <row r="2" spans="1:6" x14ac:dyDescent="0.2">
      <c r="B2" s="107" t="s">
        <v>61</v>
      </c>
    </row>
    <row r="3" spans="1:6" ht="50.25" customHeight="1" x14ac:dyDescent="0.2">
      <c r="A3" s="105" t="s">
        <v>62</v>
      </c>
      <c r="B3" s="107" t="s">
        <v>2</v>
      </c>
      <c r="C3" s="105" t="s">
        <v>63</v>
      </c>
      <c r="D3" s="107" t="s">
        <v>64</v>
      </c>
      <c r="E3" s="105" t="s">
        <v>65</v>
      </c>
      <c r="F3" s="105" t="s">
        <v>66</v>
      </c>
    </row>
    <row r="4" spans="1:6" ht="50.25" customHeight="1" x14ac:dyDescent="0.2">
      <c r="B4" s="107"/>
    </row>
    <row r="5" spans="1:6" ht="50.25" customHeight="1" x14ac:dyDescent="0.2">
      <c r="B5" s="107"/>
    </row>
    <row r="6" spans="1:6" ht="50.25" customHeight="1" x14ac:dyDescent="0.2">
      <c r="A6" s="105" t="s">
        <v>62</v>
      </c>
      <c r="B6" s="107" t="s">
        <v>10</v>
      </c>
      <c r="C6" s="105" t="s">
        <v>67</v>
      </c>
      <c r="D6" s="105" t="s">
        <v>68</v>
      </c>
      <c r="E6" s="105" t="s">
        <v>69</v>
      </c>
    </row>
    <row r="7" spans="1:6" ht="50.25" customHeight="1" x14ac:dyDescent="0.2"/>
  </sheetData>
  <sheetProtection password="CF35" sheet="1" objects="1" scenarios="1" selectLockedCells="1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5" sqref="G15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1</v>
      </c>
      <c r="D2" s="47" t="s">
        <v>90</v>
      </c>
      <c r="E2" s="11"/>
      <c r="F2" s="205">
        <v>1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Annuitätendarlehen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2</v>
      </c>
      <c r="C6" s="82">
        <f ca="1">INDEX(Kapitaldienst!E$6:E$30,MATCH(INDIRECT($B$2&amp;$C$2&amp;"'!$C$2"),Kapitaldienst!$B$6:$B$30,0),1)</f>
        <v>38398</v>
      </c>
      <c r="D6" s="83">
        <f ca="1">INDEX(Kapitaldienst!F$6:F$30,MATCH(INDIRECT($B$2&amp;$C$2&amp;"'!$C$2"),Kapitaldienst!$B$6:$B$30,0),1)</f>
        <v>250000</v>
      </c>
      <c r="E6" s="84">
        <f ca="1">INDEX(Kapitaldienst!G$6:G$30,MATCH(INDIRECT($B$2&amp;$C$2&amp;"'!$C$2"),Kapitaldienst!$B$6:$B$30,0),1)</f>
        <v>20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4</v>
      </c>
      <c r="Q6" s="128">
        <f ca="1">INDEX(Kapitaldienst!I$6:I$30,MATCH(INDIRECT($B$2&amp;$C$2&amp;"'!$C$2"),Kapitaldienst!$B$6:$B$30,0),1)</f>
        <v>42063</v>
      </c>
      <c r="R6" s="129">
        <f ca="1">INDEX(Kapitaldienst!J$6:J$30,MATCH(INDIRECT($B$2&amp;$C$2&amp;"'!$C$2"),Kapitaldienst!$B$6:$B$30,0),1)</f>
        <v>6</v>
      </c>
      <c r="S6" s="137">
        <f ca="1">E6-H6</f>
        <v>20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240</v>
      </c>
      <c r="H9" s="31">
        <f ca="1">H6*$D9</f>
        <v>0</v>
      </c>
      <c r="I9" s="79" t="str">
        <f ca="1">INDEX(Basis!J4:J7,MATCH('Darlehen 1'!I6,Basis!I4:I7),1)</f>
        <v>Monat</v>
      </c>
      <c r="P9" s="133">
        <f ca="1">P6/$D$9</f>
        <v>0.33333333333333331</v>
      </c>
      <c r="Q9" s="96" t="s">
        <v>88</v>
      </c>
      <c r="R9" s="133">
        <f ca="1">R6/$D$9</f>
        <v>0.5</v>
      </c>
      <c r="S9" s="31">
        <f ca="1">E9-H9</f>
        <v>240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38442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21</v>
      </c>
      <c r="F12" s="35">
        <f ca="1">E12+1</f>
        <v>22</v>
      </c>
      <c r="G12" s="35"/>
      <c r="H12" s="35">
        <f ca="1">F12+1</f>
        <v>23</v>
      </c>
      <c r="I12" s="35">
        <f ca="1">H12+1</f>
        <v>24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38398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250000</v>
      </c>
      <c r="L14" s="206">
        <f ca="1">DATE(YEAR(D14),MONTH(D14),1)</f>
        <v>38384</v>
      </c>
      <c r="M14" s="209"/>
      <c r="P14" s="21"/>
      <c r="Q14" s="21"/>
      <c r="R14" s="21"/>
      <c r="S14" s="39">
        <f ca="1">D6</f>
        <v>250000</v>
      </c>
      <c r="U14" s="21"/>
      <c r="V14" s="21"/>
      <c r="W14" s="39"/>
      <c r="X14" s="39">
        <f ca="1">D6</f>
        <v>250000</v>
      </c>
      <c r="Z14" s="21"/>
      <c r="AA14" s="21"/>
      <c r="AB14" s="21"/>
      <c r="AC14" s="39">
        <f ca="1">D6</f>
        <v>250000</v>
      </c>
    </row>
    <row r="15" spans="1:54" ht="15" customHeight="1" x14ac:dyDescent="0.2">
      <c r="B15" s="41">
        <v>1</v>
      </c>
      <c r="C15" s="42">
        <f t="shared" ca="1" si="0"/>
        <v>1</v>
      </c>
      <c r="D15" s="43">
        <f ca="1">MIN(DATE(YEAR(D14),MONTH(D14)+$D$12,DAY(D14)),M15)</f>
        <v>38426</v>
      </c>
      <c r="E15" s="44">
        <f t="shared" ca="1" si="1"/>
        <v>833.33333333333326</v>
      </c>
      <c r="F15" s="44">
        <f t="shared" ca="1" si="1"/>
        <v>681.61748991521335</v>
      </c>
      <c r="G15" s="134"/>
      <c r="H15" s="45">
        <f t="shared" ca="1" si="2"/>
        <v>1514.9508232485466</v>
      </c>
      <c r="I15" s="45">
        <f t="shared" ca="1" si="2"/>
        <v>249318.38251008478</v>
      </c>
      <c r="L15" s="43">
        <f ca="1">DATE(YEAR($L14),MONTH($L14)+$D$12,1)</f>
        <v>38412</v>
      </c>
      <c r="M15" s="43">
        <f ca="1">EOMONTH(L15,0)</f>
        <v>38442</v>
      </c>
      <c r="O15" s="133">
        <f t="shared" ref="O15:O78" ca="1" si="3">IF(D15&lt;=$Q$6,$P$9,$R$9)</f>
        <v>0.33333333333333331</v>
      </c>
      <c r="P15" s="44">
        <f t="shared" ref="P15:P78" ca="1" si="4">S14*$O15/100</f>
        <v>833.33333333333326</v>
      </c>
      <c r="Q15" s="136">
        <f t="shared" ref="Q15:Q78" ca="1" si="5">IF(C15&gt;0,MIN($S$14/$S$9,S14),0)+G15</f>
        <v>1041.6666666666667</v>
      </c>
      <c r="R15" s="44">
        <f t="shared" ref="R15:R78" ca="1" si="6">P15+Q15</f>
        <v>1875</v>
      </c>
      <c r="S15" s="44">
        <f t="shared" ref="S15:S78" ca="1" si="7">S14-Q15</f>
        <v>248958.33333333334</v>
      </c>
      <c r="U15" s="44">
        <f ca="1">X14*$O15/100</f>
        <v>833.33333333333326</v>
      </c>
      <c r="V15" s="44">
        <f t="shared" ref="V15:V78" ca="1" si="8">(W15-U15)*--(C15&gt;0)</f>
        <v>681.61748991521335</v>
      </c>
      <c r="W15" s="44">
        <f t="shared" ref="W15:W78" ca="1" si="9">IF(C15=0,U15,IF(X14&lt;=V14,X14+U15,-PMT($P$9/100,$S$9,$D$6,0,0))*--(X14&gt;0))+G15</f>
        <v>1514.9508232485466</v>
      </c>
      <c r="X15" s="44">
        <f t="shared" ref="X15:X18" ca="1" si="10">IF(X14-V15&lt;0,0,X14-V15)</f>
        <v>249318.38251008478</v>
      </c>
      <c r="Z15" s="44">
        <f ca="1">AC14*$O15/100</f>
        <v>833.33333333333326</v>
      </c>
      <c r="AA15" s="44">
        <f t="shared" ref="AA15:AA78" ca="1" si="11">IF(C15=$S$9,$S$14,0)+G15</f>
        <v>0</v>
      </c>
      <c r="AB15" s="44">
        <f t="shared" ref="AB15:AB18" ca="1" si="12">Z15+AA15</f>
        <v>833.33333333333326</v>
      </c>
      <c r="AC15" s="44">
        <f t="shared" ref="AC15:AC18" ca="1" si="13">AC14-AA15</f>
        <v>250000</v>
      </c>
    </row>
    <row r="16" spans="1:54" ht="15" customHeight="1" x14ac:dyDescent="0.2">
      <c r="B16" s="21">
        <f>B15+1</f>
        <v>2</v>
      </c>
      <c r="C16" s="38">
        <f t="shared" ca="1" si="0"/>
        <v>2</v>
      </c>
      <c r="D16" s="37">
        <f t="shared" ref="D16:D79" ca="1" si="14">MIN(DATE(YEAR(D15),MONTH(D15)+$D$12,DAY(D15)),M16)</f>
        <v>38457</v>
      </c>
      <c r="E16" s="39">
        <f t="shared" ca="1" si="1"/>
        <v>831.06127503361586</v>
      </c>
      <c r="F16" s="39">
        <f t="shared" ca="1" si="1"/>
        <v>683.88954821493076</v>
      </c>
      <c r="G16" s="134"/>
      <c r="H16" s="40">
        <f t="shared" ca="1" si="2"/>
        <v>1514.9508232485466</v>
      </c>
      <c r="I16" s="40">
        <f t="shared" ca="1" si="2"/>
        <v>248634.49296186984</v>
      </c>
      <c r="L16" s="37">
        <f t="shared" ref="L16" ca="1" si="15">DATE(YEAR($L15),MONTH($L15)+$D$12,1)</f>
        <v>38443</v>
      </c>
      <c r="M16" s="37">
        <f t="shared" ref="M16:M79" ca="1" si="16">EOMONTH(L16,0)</f>
        <v>38472</v>
      </c>
      <c r="O16" s="133">
        <f t="shared" ca="1" si="3"/>
        <v>0.33333333333333331</v>
      </c>
      <c r="P16" s="39">
        <f t="shared" ca="1" si="4"/>
        <v>829.86111111111109</v>
      </c>
      <c r="Q16" s="39">
        <f t="shared" ca="1" si="5"/>
        <v>1041.6666666666667</v>
      </c>
      <c r="R16" s="39">
        <f t="shared" ca="1" si="6"/>
        <v>1871.5277777777778</v>
      </c>
      <c r="S16" s="39">
        <f t="shared" ca="1" si="7"/>
        <v>247916.66666666669</v>
      </c>
      <c r="U16" s="39">
        <f ca="1">X15*$O16/100</f>
        <v>831.06127503361586</v>
      </c>
      <c r="V16" s="39">
        <f t="shared" ca="1" si="8"/>
        <v>683.88954821493076</v>
      </c>
      <c r="W16" s="39">
        <f t="shared" ca="1" si="9"/>
        <v>1514.9508232485466</v>
      </c>
      <c r="X16" s="39">
        <f t="shared" ca="1" si="10"/>
        <v>248634.49296186984</v>
      </c>
      <c r="Z16" s="39">
        <f ca="1">AC15*$O16/100</f>
        <v>833.33333333333326</v>
      </c>
      <c r="AA16" s="39">
        <f t="shared" ca="1" si="11"/>
        <v>0</v>
      </c>
      <c r="AB16" s="39">
        <f t="shared" ca="1" si="12"/>
        <v>833.33333333333326</v>
      </c>
      <c r="AC16" s="39">
        <f t="shared" ca="1" si="13"/>
        <v>250000</v>
      </c>
    </row>
    <row r="17" spans="1:29" ht="15" customHeight="1" x14ac:dyDescent="0.2">
      <c r="B17" s="41">
        <f>B16+1</f>
        <v>3</v>
      </c>
      <c r="C17" s="42">
        <f t="shared" ca="1" si="0"/>
        <v>3</v>
      </c>
      <c r="D17" s="43">
        <f t="shared" ca="1" si="14"/>
        <v>38487</v>
      </c>
      <c r="E17" s="44">
        <f t="shared" ca="1" si="1"/>
        <v>828.78164320623273</v>
      </c>
      <c r="F17" s="44">
        <f t="shared" ca="1" si="1"/>
        <v>686.16918004231388</v>
      </c>
      <c r="G17" s="134"/>
      <c r="H17" s="45">
        <f t="shared" ca="1" si="2"/>
        <v>1514.9508232485466</v>
      </c>
      <c r="I17" s="45">
        <f t="shared" ca="1" si="2"/>
        <v>247948.32378182752</v>
      </c>
      <c r="L17" s="43">
        <f ca="1">DATE(YEAR($L16),MONTH($L16)+$D$12,1)</f>
        <v>38473</v>
      </c>
      <c r="M17" s="43">
        <f ca="1">EOMONTH(L17,0)</f>
        <v>38503</v>
      </c>
      <c r="O17" s="133">
        <f t="shared" ca="1" si="3"/>
        <v>0.33333333333333331</v>
      </c>
      <c r="P17" s="44">
        <f t="shared" ca="1" si="4"/>
        <v>826.38888888888891</v>
      </c>
      <c r="Q17" s="136">
        <f t="shared" ca="1" si="5"/>
        <v>1041.6666666666667</v>
      </c>
      <c r="R17" s="44">
        <f t="shared" ca="1" si="6"/>
        <v>1868.0555555555557</v>
      </c>
      <c r="S17" s="44">
        <f t="shared" ca="1" si="7"/>
        <v>246875.00000000003</v>
      </c>
      <c r="U17" s="44">
        <f ca="1">X16*$O17/100</f>
        <v>828.78164320623273</v>
      </c>
      <c r="V17" s="44">
        <f t="shared" ca="1" si="8"/>
        <v>686.16918004231388</v>
      </c>
      <c r="W17" s="44">
        <f t="shared" ca="1" si="9"/>
        <v>1514.9508232485466</v>
      </c>
      <c r="X17" s="44">
        <f t="shared" ca="1" si="10"/>
        <v>247948.32378182752</v>
      </c>
      <c r="Z17" s="44">
        <f t="shared" ref="Z17:Z80" ca="1" si="17">AC16*$O17/100</f>
        <v>833.33333333333326</v>
      </c>
      <c r="AA17" s="44">
        <f t="shared" ca="1" si="11"/>
        <v>0</v>
      </c>
      <c r="AB17" s="44">
        <f t="shared" ca="1" si="12"/>
        <v>833.33333333333326</v>
      </c>
      <c r="AC17" s="44">
        <f t="shared" ca="1" si="13"/>
        <v>250000</v>
      </c>
    </row>
    <row r="18" spans="1:29" ht="15" customHeight="1" x14ac:dyDescent="0.2">
      <c r="B18" s="21">
        <f t="shared" ref="B18:B42" si="18">B17+1</f>
        <v>4</v>
      </c>
      <c r="C18" s="38">
        <f t="shared" ca="1" si="0"/>
        <v>4</v>
      </c>
      <c r="D18" s="37">
        <f t="shared" ca="1" si="14"/>
        <v>38518</v>
      </c>
      <c r="E18" s="39">
        <f t="shared" ca="1" si="1"/>
        <v>826.4944126060916</v>
      </c>
      <c r="F18" s="39">
        <f t="shared" ca="1" si="1"/>
        <v>688.45641064245501</v>
      </c>
      <c r="G18" s="134"/>
      <c r="H18" s="40">
        <f t="shared" ca="1" si="2"/>
        <v>1514.9508232485466</v>
      </c>
      <c r="I18" s="40">
        <f t="shared" ca="1" si="2"/>
        <v>247259.86737118507</v>
      </c>
      <c r="L18" s="37">
        <f t="shared" ref="L18:L19" ca="1" si="19">DATE(YEAR($L17),MONTH($L17)+$D$12,1)</f>
        <v>38504</v>
      </c>
      <c r="M18" s="37">
        <f t="shared" ca="1" si="16"/>
        <v>38533</v>
      </c>
      <c r="O18" s="133">
        <f t="shared" ca="1" si="3"/>
        <v>0.33333333333333331</v>
      </c>
      <c r="P18" s="39">
        <f t="shared" ca="1" si="4"/>
        <v>822.91666666666674</v>
      </c>
      <c r="Q18" s="39">
        <f t="shared" ca="1" si="5"/>
        <v>1041.6666666666667</v>
      </c>
      <c r="R18" s="39">
        <f t="shared" ca="1" si="6"/>
        <v>1864.5833333333335</v>
      </c>
      <c r="S18" s="39">
        <f t="shared" ca="1" si="7"/>
        <v>245833.33333333337</v>
      </c>
      <c r="U18" s="39">
        <f t="shared" ref="U18:U80" ca="1" si="20">X17*$O18/100</f>
        <v>826.4944126060916</v>
      </c>
      <c r="V18" s="39">
        <f t="shared" ca="1" si="8"/>
        <v>688.45641064245501</v>
      </c>
      <c r="W18" s="39">
        <f t="shared" ca="1" si="9"/>
        <v>1514.9508232485466</v>
      </c>
      <c r="X18" s="39">
        <f t="shared" ca="1" si="10"/>
        <v>247259.86737118507</v>
      </c>
      <c r="Z18" s="39">
        <f t="shared" ca="1" si="17"/>
        <v>833.33333333333326</v>
      </c>
      <c r="AA18" s="39">
        <f t="shared" ca="1" si="11"/>
        <v>0</v>
      </c>
      <c r="AB18" s="39">
        <f t="shared" ca="1" si="12"/>
        <v>833.33333333333326</v>
      </c>
      <c r="AC18" s="39">
        <f t="shared" ca="1" si="13"/>
        <v>250000</v>
      </c>
    </row>
    <row r="19" spans="1:29" ht="15" customHeight="1" x14ac:dyDescent="0.2">
      <c r="B19" s="41">
        <f t="shared" si="18"/>
        <v>5</v>
      </c>
      <c r="C19" s="42">
        <f t="shared" ca="1" si="0"/>
        <v>5</v>
      </c>
      <c r="D19" s="43">
        <f t="shared" ca="1" si="14"/>
        <v>38548</v>
      </c>
      <c r="E19" s="44">
        <f t="shared" ca="1" si="1"/>
        <v>824.19955790395022</v>
      </c>
      <c r="F19" s="44">
        <f t="shared" ca="1" si="1"/>
        <v>690.75126534459639</v>
      </c>
      <c r="G19" s="134"/>
      <c r="H19" s="45">
        <f t="shared" ca="1" si="2"/>
        <v>1514.9508232485466</v>
      </c>
      <c r="I19" s="45">
        <f t="shared" ca="1" si="2"/>
        <v>246569.11610584048</v>
      </c>
      <c r="L19" s="43">
        <f t="shared" ca="1" si="19"/>
        <v>38534</v>
      </c>
      <c r="M19" s="43">
        <f t="shared" ca="1" si="16"/>
        <v>38564</v>
      </c>
      <c r="O19" s="133">
        <f t="shared" ca="1" si="3"/>
        <v>0.33333333333333331</v>
      </c>
      <c r="P19" s="44">
        <f t="shared" ca="1" si="4"/>
        <v>819.44444444444457</v>
      </c>
      <c r="Q19" s="136">
        <f t="shared" ca="1" si="5"/>
        <v>1041.6666666666667</v>
      </c>
      <c r="R19" s="44">
        <f t="shared" ca="1" si="6"/>
        <v>1861.1111111111113</v>
      </c>
      <c r="S19" s="44">
        <f t="shared" ca="1" si="7"/>
        <v>244791.66666666672</v>
      </c>
      <c r="U19" s="44">
        <f t="shared" ca="1" si="20"/>
        <v>824.19955790395022</v>
      </c>
      <c r="V19" s="44">
        <f t="shared" ca="1" si="8"/>
        <v>690.75126534459639</v>
      </c>
      <c r="W19" s="44">
        <f t="shared" ca="1" si="9"/>
        <v>1514.9508232485466</v>
      </c>
      <c r="X19" s="44">
        <f t="shared" ref="X19:X82" ca="1" si="21">IF(X18-V19&lt;0,0,X18-V19)</f>
        <v>246569.11610584048</v>
      </c>
      <c r="Z19" s="44">
        <f t="shared" ca="1" si="17"/>
        <v>833.33333333333326</v>
      </c>
      <c r="AA19" s="44">
        <f t="shared" ca="1" si="11"/>
        <v>0</v>
      </c>
      <c r="AB19" s="44">
        <f t="shared" ref="AB19:AB82" ca="1" si="22">Z19+AA19</f>
        <v>833.33333333333326</v>
      </c>
      <c r="AC19" s="44">
        <f t="shared" ref="AC19:AC82" ca="1" si="23">AC18-AA19</f>
        <v>250000</v>
      </c>
    </row>
    <row r="20" spans="1:29" ht="15" customHeight="1" x14ac:dyDescent="0.2">
      <c r="B20" s="21">
        <f t="shared" si="18"/>
        <v>6</v>
      </c>
      <c r="C20" s="38">
        <f t="shared" ca="1" si="0"/>
        <v>6</v>
      </c>
      <c r="D20" s="37">
        <f t="shared" ca="1" si="14"/>
        <v>38579</v>
      </c>
      <c r="E20" s="39">
        <f t="shared" ca="1" si="1"/>
        <v>821.89705368613488</v>
      </c>
      <c r="F20" s="39">
        <f t="shared" ca="1" si="1"/>
        <v>693.05376956241173</v>
      </c>
      <c r="G20" s="134"/>
      <c r="H20" s="40">
        <f t="shared" ca="1" si="2"/>
        <v>1514.9508232485466</v>
      </c>
      <c r="I20" s="40">
        <f t="shared" ca="1" si="2"/>
        <v>245876.06233627806</v>
      </c>
      <c r="L20" s="37">
        <f t="shared" ref="L20:L83" ca="1" si="24">DATE(YEAR($L19),MONTH($L19)+$D$12,1)</f>
        <v>38565</v>
      </c>
      <c r="M20" s="37">
        <f t="shared" ca="1" si="16"/>
        <v>38595</v>
      </c>
      <c r="O20" s="133">
        <f t="shared" ca="1" si="3"/>
        <v>0.33333333333333331</v>
      </c>
      <c r="P20" s="39">
        <f t="shared" ca="1" si="4"/>
        <v>815.97222222222229</v>
      </c>
      <c r="Q20" s="39">
        <f t="shared" ca="1" si="5"/>
        <v>1041.6666666666667</v>
      </c>
      <c r="R20" s="39">
        <f t="shared" ca="1" si="6"/>
        <v>1857.6388888888891</v>
      </c>
      <c r="S20" s="39">
        <f t="shared" ca="1" si="7"/>
        <v>243750.00000000006</v>
      </c>
      <c r="U20" s="39">
        <f t="shared" ca="1" si="20"/>
        <v>821.89705368613488</v>
      </c>
      <c r="V20" s="39">
        <f t="shared" ca="1" si="8"/>
        <v>693.05376956241173</v>
      </c>
      <c r="W20" s="39">
        <f t="shared" ca="1" si="9"/>
        <v>1514.9508232485466</v>
      </c>
      <c r="X20" s="39">
        <f t="shared" ca="1" si="21"/>
        <v>245876.06233627806</v>
      </c>
      <c r="Z20" s="39">
        <f t="shared" ca="1" si="17"/>
        <v>833.33333333333326</v>
      </c>
      <c r="AA20" s="39">
        <f t="shared" ca="1" si="11"/>
        <v>0</v>
      </c>
      <c r="AB20" s="39">
        <f t="shared" ca="1" si="22"/>
        <v>833.33333333333326</v>
      </c>
      <c r="AC20" s="39">
        <f t="shared" ca="1" si="23"/>
        <v>250000</v>
      </c>
    </row>
    <row r="21" spans="1:29" ht="15" customHeight="1" x14ac:dyDescent="0.2">
      <c r="A21" s="68"/>
      <c r="B21" s="41">
        <f t="shared" si="18"/>
        <v>7</v>
      </c>
      <c r="C21" s="42">
        <f t="shared" ca="1" si="0"/>
        <v>7</v>
      </c>
      <c r="D21" s="43">
        <f t="shared" ca="1" si="14"/>
        <v>38610</v>
      </c>
      <c r="E21" s="44">
        <f t="shared" ca="1" si="1"/>
        <v>819.58687445426006</v>
      </c>
      <c r="F21" s="44">
        <f t="shared" ca="1" si="1"/>
        <v>695.36394879428656</v>
      </c>
      <c r="G21" s="134"/>
      <c r="H21" s="45">
        <f t="shared" ca="1" si="2"/>
        <v>1514.9508232485466</v>
      </c>
      <c r="I21" s="45">
        <f t="shared" ca="1" si="2"/>
        <v>245180.69838748378</v>
      </c>
      <c r="J21" s="68"/>
      <c r="K21" s="68"/>
      <c r="L21" s="43">
        <f t="shared" ca="1" si="24"/>
        <v>38596</v>
      </c>
      <c r="M21" s="43">
        <f t="shared" ca="1" si="16"/>
        <v>38625</v>
      </c>
      <c r="O21" s="133">
        <f t="shared" ca="1" si="3"/>
        <v>0.33333333333333331</v>
      </c>
      <c r="P21" s="44">
        <f t="shared" ca="1" si="4"/>
        <v>812.50000000000011</v>
      </c>
      <c r="Q21" s="136">
        <f t="shared" ca="1" si="5"/>
        <v>1041.6666666666667</v>
      </c>
      <c r="R21" s="44">
        <f t="shared" ca="1" si="6"/>
        <v>1854.166666666667</v>
      </c>
      <c r="S21" s="44">
        <f t="shared" ca="1" si="7"/>
        <v>242708.3333333334</v>
      </c>
      <c r="U21" s="44">
        <f t="shared" ca="1" si="20"/>
        <v>819.58687445426006</v>
      </c>
      <c r="V21" s="44">
        <f t="shared" ca="1" si="8"/>
        <v>695.36394879428656</v>
      </c>
      <c r="W21" s="44">
        <f t="shared" ca="1" si="9"/>
        <v>1514.9508232485466</v>
      </c>
      <c r="X21" s="44">
        <f t="shared" ca="1" si="21"/>
        <v>245180.69838748378</v>
      </c>
      <c r="Z21" s="44">
        <f t="shared" ca="1" si="17"/>
        <v>833.33333333333326</v>
      </c>
      <c r="AA21" s="44">
        <f t="shared" ca="1" si="11"/>
        <v>0</v>
      </c>
      <c r="AB21" s="44">
        <f t="shared" ca="1" si="22"/>
        <v>833.33333333333326</v>
      </c>
      <c r="AC21" s="44">
        <f t="shared" ca="1" si="23"/>
        <v>250000</v>
      </c>
    </row>
    <row r="22" spans="1:29" ht="15" customHeight="1" x14ac:dyDescent="0.2">
      <c r="B22" s="21">
        <f t="shared" si="18"/>
        <v>8</v>
      </c>
      <c r="C22" s="38">
        <f t="shared" ca="1" si="0"/>
        <v>8</v>
      </c>
      <c r="D22" s="37">
        <f t="shared" ca="1" si="14"/>
        <v>38640</v>
      </c>
      <c r="E22" s="39">
        <f t="shared" ca="1" si="1"/>
        <v>817.26899462494589</v>
      </c>
      <c r="F22" s="39">
        <f t="shared" ca="1" si="1"/>
        <v>697.68182862360072</v>
      </c>
      <c r="G22" s="134"/>
      <c r="H22" s="40">
        <f t="shared" ca="1" si="2"/>
        <v>1514.9508232485466</v>
      </c>
      <c r="I22" s="40">
        <f t="shared" ca="1" si="2"/>
        <v>244483.01655886017</v>
      </c>
      <c r="L22" s="37">
        <f t="shared" ca="1" si="24"/>
        <v>38626</v>
      </c>
      <c r="M22" s="37">
        <f t="shared" ca="1" si="16"/>
        <v>38656</v>
      </c>
      <c r="O22" s="133">
        <f t="shared" ca="1" si="3"/>
        <v>0.33333333333333331</v>
      </c>
      <c r="P22" s="39">
        <f t="shared" ca="1" si="4"/>
        <v>809.02777777777794</v>
      </c>
      <c r="Q22" s="39">
        <f t="shared" ca="1" si="5"/>
        <v>1041.6666666666667</v>
      </c>
      <c r="R22" s="39">
        <f t="shared" ca="1" si="6"/>
        <v>1850.6944444444448</v>
      </c>
      <c r="S22" s="39">
        <f t="shared" ca="1" si="7"/>
        <v>241666.66666666674</v>
      </c>
      <c r="U22" s="39">
        <f t="shared" ca="1" si="20"/>
        <v>817.26899462494589</v>
      </c>
      <c r="V22" s="39">
        <f t="shared" ca="1" si="8"/>
        <v>697.68182862360072</v>
      </c>
      <c r="W22" s="39">
        <f t="shared" ca="1" si="9"/>
        <v>1514.9508232485466</v>
      </c>
      <c r="X22" s="39">
        <f t="shared" ca="1" si="21"/>
        <v>244483.01655886017</v>
      </c>
      <c r="Z22" s="39">
        <f t="shared" ca="1" si="17"/>
        <v>833.33333333333326</v>
      </c>
      <c r="AA22" s="39">
        <f t="shared" ca="1" si="11"/>
        <v>0</v>
      </c>
      <c r="AB22" s="39">
        <f t="shared" ca="1" si="22"/>
        <v>833.33333333333326</v>
      </c>
      <c r="AC22" s="39">
        <f t="shared" ca="1" si="23"/>
        <v>250000</v>
      </c>
    </row>
    <row r="23" spans="1:29" ht="15" customHeight="1" x14ac:dyDescent="0.2">
      <c r="B23" s="41">
        <f t="shared" si="18"/>
        <v>9</v>
      </c>
      <c r="C23" s="42">
        <f t="shared" ca="1" si="0"/>
        <v>9</v>
      </c>
      <c r="D23" s="43">
        <f t="shared" ca="1" si="14"/>
        <v>38671</v>
      </c>
      <c r="E23" s="44">
        <f t="shared" ca="1" si="1"/>
        <v>814.94338852953388</v>
      </c>
      <c r="F23" s="44">
        <f t="shared" ca="1" si="1"/>
        <v>700.00743471901274</v>
      </c>
      <c r="G23" s="134"/>
      <c r="H23" s="45">
        <f t="shared" ca="1" si="2"/>
        <v>1514.9508232485466</v>
      </c>
      <c r="I23" s="45">
        <f t="shared" ca="1" si="2"/>
        <v>243783.00912414116</v>
      </c>
      <c r="L23" s="43">
        <f t="shared" ca="1" si="24"/>
        <v>38657</v>
      </c>
      <c r="M23" s="43">
        <f t="shared" ca="1" si="16"/>
        <v>38686</v>
      </c>
      <c r="O23" s="133">
        <f t="shared" ca="1" si="3"/>
        <v>0.33333333333333331</v>
      </c>
      <c r="P23" s="44">
        <f t="shared" ca="1" si="4"/>
        <v>805.55555555555577</v>
      </c>
      <c r="Q23" s="136">
        <f t="shared" ca="1" si="5"/>
        <v>1041.6666666666667</v>
      </c>
      <c r="R23" s="44">
        <f t="shared" ca="1" si="6"/>
        <v>1847.2222222222226</v>
      </c>
      <c r="S23" s="44">
        <f t="shared" ca="1" si="7"/>
        <v>240625.00000000009</v>
      </c>
      <c r="U23" s="44">
        <f t="shared" ca="1" si="20"/>
        <v>814.94338852953388</v>
      </c>
      <c r="V23" s="44">
        <f t="shared" ca="1" si="8"/>
        <v>700.00743471901274</v>
      </c>
      <c r="W23" s="44">
        <f t="shared" ca="1" si="9"/>
        <v>1514.9508232485466</v>
      </c>
      <c r="X23" s="44">
        <f t="shared" ca="1" si="21"/>
        <v>243783.00912414116</v>
      </c>
      <c r="Z23" s="44">
        <f t="shared" ca="1" si="17"/>
        <v>833.33333333333326</v>
      </c>
      <c r="AA23" s="44">
        <f t="shared" ca="1" si="11"/>
        <v>0</v>
      </c>
      <c r="AB23" s="44">
        <f t="shared" ca="1" si="22"/>
        <v>833.33333333333326</v>
      </c>
      <c r="AC23" s="44">
        <f t="shared" ca="1" si="23"/>
        <v>250000</v>
      </c>
    </row>
    <row r="24" spans="1:29" ht="15" customHeight="1" x14ac:dyDescent="0.2">
      <c r="B24" s="21">
        <f t="shared" si="18"/>
        <v>10</v>
      </c>
      <c r="C24" s="38">
        <f t="shared" ca="1" si="0"/>
        <v>10</v>
      </c>
      <c r="D24" s="37">
        <f t="shared" ca="1" si="14"/>
        <v>38701</v>
      </c>
      <c r="E24" s="39">
        <f t="shared" ca="1" si="1"/>
        <v>812.61003041380377</v>
      </c>
      <c r="F24" s="39">
        <f t="shared" ca="1" si="1"/>
        <v>702.34079283474284</v>
      </c>
      <c r="G24" s="134"/>
      <c r="H24" s="40">
        <f t="shared" ca="1" si="2"/>
        <v>1514.9508232485466</v>
      </c>
      <c r="I24" s="40">
        <f t="shared" ca="1" si="2"/>
        <v>243080.66833130643</v>
      </c>
      <c r="L24" s="37">
        <f t="shared" ca="1" si="24"/>
        <v>38687</v>
      </c>
      <c r="M24" s="37">
        <f t="shared" ca="1" si="16"/>
        <v>38717</v>
      </c>
      <c r="O24" s="133">
        <f t="shared" ca="1" si="3"/>
        <v>0.33333333333333331</v>
      </c>
      <c r="P24" s="39">
        <f t="shared" ca="1" si="4"/>
        <v>802.0833333333336</v>
      </c>
      <c r="Q24" s="39">
        <f t="shared" ca="1" si="5"/>
        <v>1041.6666666666667</v>
      </c>
      <c r="R24" s="39">
        <f t="shared" ca="1" si="6"/>
        <v>1843.7500000000005</v>
      </c>
      <c r="S24" s="39">
        <f t="shared" ca="1" si="7"/>
        <v>239583.33333333343</v>
      </c>
      <c r="U24" s="39">
        <f t="shared" ca="1" si="20"/>
        <v>812.61003041380377</v>
      </c>
      <c r="V24" s="39">
        <f t="shared" ca="1" si="8"/>
        <v>702.34079283474284</v>
      </c>
      <c r="W24" s="39">
        <f t="shared" ca="1" si="9"/>
        <v>1514.9508232485466</v>
      </c>
      <c r="X24" s="39">
        <f t="shared" ca="1" si="21"/>
        <v>243080.66833130643</v>
      </c>
      <c r="Z24" s="39">
        <f t="shared" ca="1" si="17"/>
        <v>833.33333333333326</v>
      </c>
      <c r="AA24" s="39">
        <f t="shared" ca="1" si="11"/>
        <v>0</v>
      </c>
      <c r="AB24" s="39">
        <f t="shared" ca="1" si="22"/>
        <v>833.33333333333326</v>
      </c>
      <c r="AC24" s="39">
        <f t="shared" ca="1" si="23"/>
        <v>250000</v>
      </c>
    </row>
    <row r="25" spans="1:29" ht="15" customHeight="1" x14ac:dyDescent="0.2">
      <c r="B25" s="41">
        <f t="shared" si="18"/>
        <v>11</v>
      </c>
      <c r="C25" s="42">
        <f t="shared" ca="1" si="0"/>
        <v>11</v>
      </c>
      <c r="D25" s="43">
        <f t="shared" ca="1" si="14"/>
        <v>38732</v>
      </c>
      <c r="E25" s="44">
        <f t="shared" ca="1" si="1"/>
        <v>810.268894437688</v>
      </c>
      <c r="F25" s="44">
        <f t="shared" ca="1" si="1"/>
        <v>704.68192881085861</v>
      </c>
      <c r="G25" s="134"/>
      <c r="H25" s="45">
        <f t="shared" ca="1" si="2"/>
        <v>1514.9508232485466</v>
      </c>
      <c r="I25" s="45">
        <f t="shared" ca="1" si="2"/>
        <v>242375.98640249556</v>
      </c>
      <c r="L25" s="43">
        <f t="shared" ca="1" si="24"/>
        <v>38718</v>
      </c>
      <c r="M25" s="43">
        <f t="shared" ca="1" si="16"/>
        <v>38748</v>
      </c>
      <c r="O25" s="133">
        <f t="shared" ca="1" si="3"/>
        <v>0.33333333333333331</v>
      </c>
      <c r="P25" s="44">
        <f t="shared" ca="1" si="4"/>
        <v>798.61111111111143</v>
      </c>
      <c r="Q25" s="136">
        <f t="shared" ca="1" si="5"/>
        <v>1041.6666666666667</v>
      </c>
      <c r="R25" s="44">
        <f t="shared" ca="1" si="6"/>
        <v>1840.2777777777783</v>
      </c>
      <c r="S25" s="44">
        <f t="shared" ca="1" si="7"/>
        <v>238541.66666666677</v>
      </c>
      <c r="U25" s="44">
        <f t="shared" ca="1" si="20"/>
        <v>810.268894437688</v>
      </c>
      <c r="V25" s="44">
        <f t="shared" ca="1" si="8"/>
        <v>704.68192881085861</v>
      </c>
      <c r="W25" s="44">
        <f t="shared" ca="1" si="9"/>
        <v>1514.9508232485466</v>
      </c>
      <c r="X25" s="44">
        <f t="shared" ca="1" si="21"/>
        <v>242375.98640249556</v>
      </c>
      <c r="Z25" s="44">
        <f t="shared" ca="1" si="17"/>
        <v>833.33333333333326</v>
      </c>
      <c r="AA25" s="44">
        <f t="shared" ca="1" si="11"/>
        <v>0</v>
      </c>
      <c r="AB25" s="44">
        <f t="shared" ca="1" si="22"/>
        <v>833.33333333333326</v>
      </c>
      <c r="AC25" s="44">
        <f t="shared" ca="1" si="23"/>
        <v>250000</v>
      </c>
    </row>
    <row r="26" spans="1:29" ht="15" customHeight="1" x14ac:dyDescent="0.2">
      <c r="B26" s="21">
        <f t="shared" si="18"/>
        <v>12</v>
      </c>
      <c r="C26" s="38">
        <f t="shared" ca="1" si="0"/>
        <v>12</v>
      </c>
      <c r="D26" s="37">
        <f t="shared" ca="1" si="14"/>
        <v>38763</v>
      </c>
      <c r="E26" s="39">
        <f t="shared" ca="1" si="1"/>
        <v>807.91995467498521</v>
      </c>
      <c r="F26" s="39">
        <f t="shared" ca="1" si="1"/>
        <v>707.03086857356141</v>
      </c>
      <c r="G26" s="134"/>
      <c r="H26" s="40">
        <f t="shared" ca="1" si="2"/>
        <v>1514.9508232485466</v>
      </c>
      <c r="I26" s="40">
        <f t="shared" ca="1" si="2"/>
        <v>241668.95553392201</v>
      </c>
      <c r="L26" s="37">
        <f t="shared" ca="1" si="24"/>
        <v>38749</v>
      </c>
      <c r="M26" s="37">
        <f t="shared" ca="1" si="16"/>
        <v>38776</v>
      </c>
      <c r="O26" s="133">
        <f t="shared" ca="1" si="3"/>
        <v>0.33333333333333331</v>
      </c>
      <c r="P26" s="39">
        <f t="shared" ca="1" si="4"/>
        <v>795.13888888888914</v>
      </c>
      <c r="Q26" s="39">
        <f t="shared" ca="1" si="5"/>
        <v>1041.6666666666667</v>
      </c>
      <c r="R26" s="39">
        <f t="shared" ca="1" si="6"/>
        <v>1836.8055555555559</v>
      </c>
      <c r="S26" s="39">
        <f t="shared" ca="1" si="7"/>
        <v>237500.00000000012</v>
      </c>
      <c r="U26" s="39">
        <f t="shared" ca="1" si="20"/>
        <v>807.91995467498521</v>
      </c>
      <c r="V26" s="39">
        <f t="shared" ca="1" si="8"/>
        <v>707.03086857356141</v>
      </c>
      <c r="W26" s="39">
        <f t="shared" ca="1" si="9"/>
        <v>1514.9508232485466</v>
      </c>
      <c r="X26" s="39">
        <f t="shared" ca="1" si="21"/>
        <v>241668.95553392201</v>
      </c>
      <c r="Z26" s="39">
        <f t="shared" ca="1" si="17"/>
        <v>833.33333333333326</v>
      </c>
      <c r="AA26" s="39">
        <f t="shared" ca="1" si="11"/>
        <v>0</v>
      </c>
      <c r="AB26" s="39">
        <f t="shared" ca="1" si="22"/>
        <v>833.33333333333326</v>
      </c>
      <c r="AC26" s="39">
        <f t="shared" ca="1" si="23"/>
        <v>250000</v>
      </c>
    </row>
    <row r="27" spans="1:29" ht="15" customHeight="1" x14ac:dyDescent="0.2">
      <c r="B27" s="41">
        <f t="shared" si="18"/>
        <v>13</v>
      </c>
      <c r="C27" s="42">
        <f t="shared" ca="1" si="0"/>
        <v>13</v>
      </c>
      <c r="D27" s="43">
        <f t="shared" ca="1" si="14"/>
        <v>38791</v>
      </c>
      <c r="E27" s="44">
        <f t="shared" ca="1" si="1"/>
        <v>805.56318511307325</v>
      </c>
      <c r="F27" s="44">
        <f t="shared" ca="1" si="1"/>
        <v>709.38763813547337</v>
      </c>
      <c r="G27" s="134"/>
      <c r="H27" s="45">
        <f t="shared" ca="1" si="2"/>
        <v>1514.9508232485466</v>
      </c>
      <c r="I27" s="45">
        <f t="shared" ca="1" si="2"/>
        <v>240959.56789578655</v>
      </c>
      <c r="L27" s="43">
        <f t="shared" ca="1" si="24"/>
        <v>38777</v>
      </c>
      <c r="M27" s="43">
        <f t="shared" ca="1" si="16"/>
        <v>38807</v>
      </c>
      <c r="O27" s="133">
        <f t="shared" ca="1" si="3"/>
        <v>0.33333333333333331</v>
      </c>
      <c r="P27" s="44">
        <f t="shared" ca="1" si="4"/>
        <v>791.66666666666697</v>
      </c>
      <c r="Q27" s="136">
        <f t="shared" ca="1" si="5"/>
        <v>1041.6666666666667</v>
      </c>
      <c r="R27" s="44">
        <f t="shared" ca="1" si="6"/>
        <v>1833.3333333333337</v>
      </c>
      <c r="S27" s="44">
        <f t="shared" ca="1" si="7"/>
        <v>236458.33333333346</v>
      </c>
      <c r="U27" s="44">
        <f t="shared" ca="1" si="20"/>
        <v>805.56318511307325</v>
      </c>
      <c r="V27" s="44">
        <f t="shared" ca="1" si="8"/>
        <v>709.38763813547337</v>
      </c>
      <c r="W27" s="44">
        <f t="shared" ca="1" si="9"/>
        <v>1514.9508232485466</v>
      </c>
      <c r="X27" s="44">
        <f t="shared" ca="1" si="21"/>
        <v>240959.56789578655</v>
      </c>
      <c r="Z27" s="44">
        <f t="shared" ca="1" si="17"/>
        <v>833.33333333333326</v>
      </c>
      <c r="AA27" s="44">
        <f t="shared" ca="1" si="11"/>
        <v>0</v>
      </c>
      <c r="AB27" s="44">
        <f t="shared" ca="1" si="22"/>
        <v>833.33333333333326</v>
      </c>
      <c r="AC27" s="44">
        <f t="shared" ca="1" si="23"/>
        <v>250000</v>
      </c>
    </row>
    <row r="28" spans="1:29" ht="15" customHeight="1" x14ac:dyDescent="0.2">
      <c r="B28" s="21">
        <f t="shared" si="18"/>
        <v>14</v>
      </c>
      <c r="C28" s="38">
        <f t="shared" ca="1" si="0"/>
        <v>14</v>
      </c>
      <c r="D28" s="37">
        <f t="shared" ca="1" si="14"/>
        <v>38822</v>
      </c>
      <c r="E28" s="39">
        <f t="shared" ca="1" si="1"/>
        <v>803.19855965262173</v>
      </c>
      <c r="F28" s="39">
        <f t="shared" ca="1" si="1"/>
        <v>711.75226359592489</v>
      </c>
      <c r="G28" s="134"/>
      <c r="H28" s="40">
        <f t="shared" ca="1" si="2"/>
        <v>1514.9508232485466</v>
      </c>
      <c r="I28" s="40">
        <f t="shared" ca="1" si="2"/>
        <v>240247.81563219061</v>
      </c>
      <c r="L28" s="37">
        <f t="shared" ca="1" si="24"/>
        <v>38808</v>
      </c>
      <c r="M28" s="37">
        <f t="shared" ca="1" si="16"/>
        <v>38837</v>
      </c>
      <c r="O28" s="133">
        <f t="shared" ca="1" si="3"/>
        <v>0.33333333333333331</v>
      </c>
      <c r="P28" s="39">
        <f t="shared" ca="1" si="4"/>
        <v>788.1944444444448</v>
      </c>
      <c r="Q28" s="39">
        <f t="shared" ca="1" si="5"/>
        <v>1041.6666666666667</v>
      </c>
      <c r="R28" s="39">
        <f t="shared" ca="1" si="6"/>
        <v>1829.8611111111115</v>
      </c>
      <c r="S28" s="39">
        <f t="shared" ca="1" si="7"/>
        <v>235416.6666666668</v>
      </c>
      <c r="U28" s="39">
        <f t="shared" ca="1" si="20"/>
        <v>803.19855965262173</v>
      </c>
      <c r="V28" s="39">
        <f t="shared" ca="1" si="8"/>
        <v>711.75226359592489</v>
      </c>
      <c r="W28" s="39">
        <f t="shared" ca="1" si="9"/>
        <v>1514.9508232485466</v>
      </c>
      <c r="X28" s="39">
        <f t="shared" ca="1" si="21"/>
        <v>240247.81563219061</v>
      </c>
      <c r="Z28" s="39">
        <f t="shared" ca="1" si="17"/>
        <v>833.33333333333326</v>
      </c>
      <c r="AA28" s="39">
        <f t="shared" ca="1" si="11"/>
        <v>0</v>
      </c>
      <c r="AB28" s="39">
        <f t="shared" ca="1" si="22"/>
        <v>833.33333333333326</v>
      </c>
      <c r="AC28" s="39">
        <f t="shared" ca="1" si="23"/>
        <v>250000</v>
      </c>
    </row>
    <row r="29" spans="1:29" ht="15" customHeight="1" x14ac:dyDescent="0.2">
      <c r="B29" s="41">
        <f t="shared" si="18"/>
        <v>15</v>
      </c>
      <c r="C29" s="42">
        <f t="shared" ca="1" si="0"/>
        <v>15</v>
      </c>
      <c r="D29" s="43">
        <f t="shared" ca="1" si="14"/>
        <v>38852</v>
      </c>
      <c r="E29" s="44">
        <f t="shared" ca="1" si="1"/>
        <v>800.82605210730196</v>
      </c>
      <c r="F29" s="44">
        <f t="shared" ca="1" si="1"/>
        <v>714.12477114124465</v>
      </c>
      <c r="G29" s="134"/>
      <c r="H29" s="45">
        <f t="shared" ca="1" si="2"/>
        <v>1514.9508232485466</v>
      </c>
      <c r="I29" s="45">
        <f t="shared" ca="1" si="2"/>
        <v>239533.69086104937</v>
      </c>
      <c r="L29" s="43">
        <f t="shared" ca="1" si="24"/>
        <v>38838</v>
      </c>
      <c r="M29" s="43">
        <f t="shared" ca="1" si="16"/>
        <v>38868</v>
      </c>
      <c r="O29" s="133">
        <f t="shared" ca="1" si="3"/>
        <v>0.33333333333333331</v>
      </c>
      <c r="P29" s="44">
        <f t="shared" ca="1" si="4"/>
        <v>784.72222222222263</v>
      </c>
      <c r="Q29" s="136">
        <f t="shared" ca="1" si="5"/>
        <v>1041.6666666666667</v>
      </c>
      <c r="R29" s="44">
        <f t="shared" ca="1" si="6"/>
        <v>1826.3888888888894</v>
      </c>
      <c r="S29" s="44">
        <f t="shared" ca="1" si="7"/>
        <v>234375.00000000015</v>
      </c>
      <c r="U29" s="44">
        <f t="shared" ca="1" si="20"/>
        <v>800.82605210730196</v>
      </c>
      <c r="V29" s="44">
        <f t="shared" ca="1" si="8"/>
        <v>714.12477114124465</v>
      </c>
      <c r="W29" s="44">
        <f t="shared" ca="1" si="9"/>
        <v>1514.9508232485466</v>
      </c>
      <c r="X29" s="44">
        <f t="shared" ca="1" si="21"/>
        <v>239533.69086104937</v>
      </c>
      <c r="Z29" s="44">
        <f t="shared" ca="1" si="17"/>
        <v>833.33333333333326</v>
      </c>
      <c r="AA29" s="44">
        <f t="shared" ca="1" si="11"/>
        <v>0</v>
      </c>
      <c r="AB29" s="44">
        <f t="shared" ca="1" si="22"/>
        <v>833.33333333333326</v>
      </c>
      <c r="AC29" s="44">
        <f t="shared" ca="1" si="23"/>
        <v>250000</v>
      </c>
    </row>
    <row r="30" spans="1:29" ht="15" customHeight="1" x14ac:dyDescent="0.2">
      <c r="B30" s="21">
        <f t="shared" si="18"/>
        <v>16</v>
      </c>
      <c r="C30" s="38">
        <f t="shared" ca="1" si="0"/>
        <v>16</v>
      </c>
      <c r="D30" s="37">
        <f t="shared" ca="1" si="14"/>
        <v>38883</v>
      </c>
      <c r="E30" s="39">
        <f t="shared" ca="1" si="1"/>
        <v>798.44563620349788</v>
      </c>
      <c r="F30" s="39">
        <f t="shared" ca="1" si="1"/>
        <v>716.50518704504873</v>
      </c>
      <c r="G30" s="134"/>
      <c r="H30" s="40">
        <f t="shared" ca="1" si="2"/>
        <v>1514.9508232485466</v>
      </c>
      <c r="I30" s="40">
        <f t="shared" ca="1" si="2"/>
        <v>238817.18567400431</v>
      </c>
      <c r="L30" s="37">
        <f t="shared" ca="1" si="24"/>
        <v>38869</v>
      </c>
      <c r="M30" s="37">
        <f t="shared" ca="1" si="16"/>
        <v>38898</v>
      </c>
      <c r="O30" s="133">
        <f t="shared" ca="1" si="3"/>
        <v>0.33333333333333331</v>
      </c>
      <c r="P30" s="39">
        <f t="shared" ca="1" si="4"/>
        <v>781.25000000000045</v>
      </c>
      <c r="Q30" s="39">
        <f t="shared" ca="1" si="5"/>
        <v>1041.6666666666667</v>
      </c>
      <c r="R30" s="39">
        <f t="shared" ca="1" si="6"/>
        <v>1822.9166666666672</v>
      </c>
      <c r="S30" s="39">
        <f t="shared" ca="1" si="7"/>
        <v>233333.33333333349</v>
      </c>
      <c r="U30" s="39">
        <f t="shared" ca="1" si="20"/>
        <v>798.44563620349788</v>
      </c>
      <c r="V30" s="39">
        <f t="shared" ca="1" si="8"/>
        <v>716.50518704504873</v>
      </c>
      <c r="W30" s="39">
        <f t="shared" ca="1" si="9"/>
        <v>1514.9508232485466</v>
      </c>
      <c r="X30" s="39">
        <f t="shared" ca="1" si="21"/>
        <v>238817.18567400431</v>
      </c>
      <c r="Z30" s="39">
        <f t="shared" ca="1" si="17"/>
        <v>833.33333333333326</v>
      </c>
      <c r="AA30" s="39">
        <f t="shared" ca="1" si="11"/>
        <v>0</v>
      </c>
      <c r="AB30" s="39">
        <f t="shared" ca="1" si="22"/>
        <v>833.33333333333326</v>
      </c>
      <c r="AC30" s="39">
        <f t="shared" ca="1" si="23"/>
        <v>250000</v>
      </c>
    </row>
    <row r="31" spans="1:29" ht="15" customHeight="1" x14ac:dyDescent="0.2">
      <c r="B31" s="41">
        <f t="shared" si="18"/>
        <v>17</v>
      </c>
      <c r="C31" s="42">
        <f t="shared" ca="1" si="0"/>
        <v>17</v>
      </c>
      <c r="D31" s="43">
        <f t="shared" ca="1" si="14"/>
        <v>38913</v>
      </c>
      <c r="E31" s="44">
        <f t="shared" ca="1" si="1"/>
        <v>796.05728558001431</v>
      </c>
      <c r="F31" s="44">
        <f t="shared" ca="1" si="1"/>
        <v>718.8935376685323</v>
      </c>
      <c r="G31" s="134"/>
      <c r="H31" s="45">
        <f t="shared" ca="1" si="2"/>
        <v>1514.9508232485466</v>
      </c>
      <c r="I31" s="45">
        <f t="shared" ca="1" si="2"/>
        <v>238098.29213633577</v>
      </c>
      <c r="L31" s="43">
        <f t="shared" ca="1" si="24"/>
        <v>38899</v>
      </c>
      <c r="M31" s="43">
        <f t="shared" ca="1" si="16"/>
        <v>38929</v>
      </c>
      <c r="O31" s="133">
        <f t="shared" ca="1" si="3"/>
        <v>0.33333333333333331</v>
      </c>
      <c r="P31" s="44">
        <f t="shared" ca="1" si="4"/>
        <v>777.77777777777828</v>
      </c>
      <c r="Q31" s="136">
        <f t="shared" ca="1" si="5"/>
        <v>1041.6666666666667</v>
      </c>
      <c r="R31" s="44">
        <f t="shared" ca="1" si="6"/>
        <v>1819.444444444445</v>
      </c>
      <c r="S31" s="44">
        <f t="shared" ca="1" si="7"/>
        <v>232291.66666666683</v>
      </c>
      <c r="U31" s="44">
        <f t="shared" ca="1" si="20"/>
        <v>796.05728558001431</v>
      </c>
      <c r="V31" s="44">
        <f t="shared" ca="1" si="8"/>
        <v>718.8935376685323</v>
      </c>
      <c r="W31" s="44">
        <f t="shared" ca="1" si="9"/>
        <v>1514.9508232485466</v>
      </c>
      <c r="X31" s="44">
        <f t="shared" ca="1" si="21"/>
        <v>238098.29213633577</v>
      </c>
      <c r="Z31" s="44">
        <f t="shared" ca="1" si="17"/>
        <v>833.33333333333326</v>
      </c>
      <c r="AA31" s="44">
        <f t="shared" ca="1" si="11"/>
        <v>0</v>
      </c>
      <c r="AB31" s="44">
        <f t="shared" ca="1" si="22"/>
        <v>833.33333333333326</v>
      </c>
      <c r="AC31" s="44">
        <f t="shared" ca="1" si="23"/>
        <v>250000</v>
      </c>
    </row>
    <row r="32" spans="1:29" ht="15" customHeight="1" x14ac:dyDescent="0.2">
      <c r="B32" s="21">
        <f t="shared" si="18"/>
        <v>18</v>
      </c>
      <c r="C32" s="38">
        <f t="shared" ca="1" si="0"/>
        <v>18</v>
      </c>
      <c r="D32" s="37">
        <f t="shared" ca="1" si="14"/>
        <v>38944</v>
      </c>
      <c r="E32" s="39">
        <f t="shared" ca="1" si="1"/>
        <v>793.66097378778591</v>
      </c>
      <c r="F32" s="39">
        <f t="shared" ca="1" si="1"/>
        <v>721.28984946076071</v>
      </c>
      <c r="G32" s="134"/>
      <c r="H32" s="40">
        <f t="shared" ca="1" si="2"/>
        <v>1514.9508232485466</v>
      </c>
      <c r="I32" s="40">
        <f t="shared" ca="1" si="2"/>
        <v>237377.00228687501</v>
      </c>
      <c r="L32" s="37">
        <f t="shared" ca="1" si="24"/>
        <v>38930</v>
      </c>
      <c r="M32" s="37">
        <f t="shared" ca="1" si="16"/>
        <v>38960</v>
      </c>
      <c r="O32" s="133">
        <f t="shared" ca="1" si="3"/>
        <v>0.33333333333333331</v>
      </c>
      <c r="P32" s="39">
        <f t="shared" ca="1" si="4"/>
        <v>774.30555555555611</v>
      </c>
      <c r="Q32" s="39">
        <f t="shared" ca="1" si="5"/>
        <v>1041.6666666666667</v>
      </c>
      <c r="R32" s="39">
        <f t="shared" ca="1" si="6"/>
        <v>1815.9722222222229</v>
      </c>
      <c r="S32" s="39">
        <f t="shared" ca="1" si="7"/>
        <v>231250.00000000017</v>
      </c>
      <c r="U32" s="39">
        <f t="shared" ca="1" si="20"/>
        <v>793.66097378778591</v>
      </c>
      <c r="V32" s="39">
        <f t="shared" ca="1" si="8"/>
        <v>721.28984946076071</v>
      </c>
      <c r="W32" s="39">
        <f t="shared" ca="1" si="9"/>
        <v>1514.9508232485466</v>
      </c>
      <c r="X32" s="39">
        <f t="shared" ca="1" si="21"/>
        <v>237377.00228687501</v>
      </c>
      <c r="Z32" s="39">
        <f t="shared" ca="1" si="17"/>
        <v>833.33333333333326</v>
      </c>
      <c r="AA32" s="39">
        <f t="shared" ca="1" si="11"/>
        <v>0</v>
      </c>
      <c r="AB32" s="39">
        <f t="shared" ca="1" si="22"/>
        <v>833.33333333333326</v>
      </c>
      <c r="AC32" s="39">
        <f t="shared" ca="1" si="23"/>
        <v>250000</v>
      </c>
    </row>
    <row r="33" spans="2:29" ht="15" customHeight="1" x14ac:dyDescent="0.2">
      <c r="B33" s="41">
        <f t="shared" si="18"/>
        <v>19</v>
      </c>
      <c r="C33" s="42">
        <f t="shared" ca="1" si="0"/>
        <v>19</v>
      </c>
      <c r="D33" s="43">
        <f t="shared" ca="1" si="14"/>
        <v>38975</v>
      </c>
      <c r="E33" s="44">
        <f t="shared" ca="1" si="1"/>
        <v>791.25667428958332</v>
      </c>
      <c r="F33" s="44">
        <f t="shared" ca="1" si="1"/>
        <v>723.6941489589633</v>
      </c>
      <c r="G33" s="134"/>
      <c r="H33" s="45">
        <f t="shared" ca="1" si="2"/>
        <v>1514.9508232485466</v>
      </c>
      <c r="I33" s="45">
        <f t="shared" ca="1" si="2"/>
        <v>236653.30813791606</v>
      </c>
      <c r="L33" s="43">
        <f t="shared" ca="1" si="24"/>
        <v>38961</v>
      </c>
      <c r="M33" s="43">
        <f t="shared" ca="1" si="16"/>
        <v>38990</v>
      </c>
      <c r="O33" s="133">
        <f t="shared" ca="1" si="3"/>
        <v>0.33333333333333331</v>
      </c>
      <c r="P33" s="44">
        <f t="shared" ca="1" si="4"/>
        <v>770.83333333333383</v>
      </c>
      <c r="Q33" s="136">
        <f t="shared" ca="1" si="5"/>
        <v>1041.6666666666667</v>
      </c>
      <c r="R33" s="44">
        <f t="shared" ca="1" si="6"/>
        <v>1812.5000000000005</v>
      </c>
      <c r="S33" s="44">
        <f t="shared" ca="1" si="7"/>
        <v>230208.33333333352</v>
      </c>
      <c r="U33" s="44">
        <f t="shared" ca="1" si="20"/>
        <v>791.25667428958332</v>
      </c>
      <c r="V33" s="44">
        <f t="shared" ca="1" si="8"/>
        <v>723.6941489589633</v>
      </c>
      <c r="W33" s="44">
        <f t="shared" ca="1" si="9"/>
        <v>1514.9508232485466</v>
      </c>
      <c r="X33" s="44">
        <f t="shared" ca="1" si="21"/>
        <v>236653.30813791606</v>
      </c>
      <c r="Z33" s="44">
        <f t="shared" ca="1" si="17"/>
        <v>833.33333333333326</v>
      </c>
      <c r="AA33" s="44">
        <f t="shared" ca="1" si="11"/>
        <v>0</v>
      </c>
      <c r="AB33" s="44">
        <f t="shared" ca="1" si="22"/>
        <v>833.33333333333326</v>
      </c>
      <c r="AC33" s="44">
        <f t="shared" ca="1" si="23"/>
        <v>250000</v>
      </c>
    </row>
    <row r="34" spans="2:29" ht="15" customHeight="1" x14ac:dyDescent="0.2">
      <c r="B34" s="21">
        <f t="shared" si="18"/>
        <v>20</v>
      </c>
      <c r="C34" s="38">
        <f t="shared" ca="1" si="0"/>
        <v>20</v>
      </c>
      <c r="D34" s="37">
        <f t="shared" ca="1" si="14"/>
        <v>39005</v>
      </c>
      <c r="E34" s="39">
        <f t="shared" ref="E34:F53" ca="1" si="25">INDEX($P34:$AC34,1,MATCH(E$12,$P$12:$AC$12,0))</f>
        <v>788.84436045972018</v>
      </c>
      <c r="F34" s="39">
        <f t="shared" ca="1" si="25"/>
        <v>726.10646278882643</v>
      </c>
      <c r="G34" s="134"/>
      <c r="H34" s="40">
        <f t="shared" ref="H34:I53" ca="1" si="26">INDEX($P34:$AC34,1,MATCH(H$12,$P$12:$AC$12,0))</f>
        <v>1514.9508232485466</v>
      </c>
      <c r="I34" s="40">
        <f t="shared" ca="1" si="26"/>
        <v>235927.20167512723</v>
      </c>
      <c r="L34" s="37">
        <f t="shared" ca="1" si="24"/>
        <v>38991</v>
      </c>
      <c r="M34" s="37">
        <f t="shared" ca="1" si="16"/>
        <v>39021</v>
      </c>
      <c r="O34" s="133">
        <f t="shared" ca="1" si="3"/>
        <v>0.33333333333333331</v>
      </c>
      <c r="P34" s="39">
        <f t="shared" ca="1" si="4"/>
        <v>767.36111111111165</v>
      </c>
      <c r="Q34" s="39">
        <f t="shared" ca="1" si="5"/>
        <v>1041.6666666666667</v>
      </c>
      <c r="R34" s="39">
        <f t="shared" ca="1" si="6"/>
        <v>1809.0277777777783</v>
      </c>
      <c r="S34" s="39">
        <f t="shared" ca="1" si="7"/>
        <v>229166.66666666686</v>
      </c>
      <c r="U34" s="39">
        <f t="shared" ca="1" si="20"/>
        <v>788.84436045972018</v>
      </c>
      <c r="V34" s="39">
        <f t="shared" ca="1" si="8"/>
        <v>726.10646278882643</v>
      </c>
      <c r="W34" s="39">
        <f t="shared" ca="1" si="9"/>
        <v>1514.9508232485466</v>
      </c>
      <c r="X34" s="39">
        <f t="shared" ca="1" si="21"/>
        <v>235927.20167512723</v>
      </c>
      <c r="Z34" s="39">
        <f t="shared" ca="1" si="17"/>
        <v>833.33333333333326</v>
      </c>
      <c r="AA34" s="39">
        <f t="shared" ca="1" si="11"/>
        <v>0</v>
      </c>
      <c r="AB34" s="39">
        <f t="shared" ca="1" si="22"/>
        <v>833.33333333333326</v>
      </c>
      <c r="AC34" s="39">
        <f t="shared" ca="1" si="23"/>
        <v>250000</v>
      </c>
    </row>
    <row r="35" spans="2:29" ht="15" customHeight="1" x14ac:dyDescent="0.2">
      <c r="B35" s="41">
        <f t="shared" si="18"/>
        <v>21</v>
      </c>
      <c r="C35" s="42">
        <f t="shared" ca="1" si="0"/>
        <v>21</v>
      </c>
      <c r="D35" s="43">
        <f t="shared" ca="1" si="14"/>
        <v>39036</v>
      </c>
      <c r="E35" s="44">
        <f t="shared" ca="1" si="25"/>
        <v>786.42400558375743</v>
      </c>
      <c r="F35" s="44">
        <f t="shared" ca="1" si="25"/>
        <v>728.52681766478918</v>
      </c>
      <c r="G35" s="134"/>
      <c r="H35" s="45">
        <f t="shared" ca="1" si="26"/>
        <v>1514.9508232485466</v>
      </c>
      <c r="I35" s="45">
        <f t="shared" ca="1" si="26"/>
        <v>235198.67485746244</v>
      </c>
      <c r="L35" s="43">
        <f t="shared" ca="1" si="24"/>
        <v>39022</v>
      </c>
      <c r="M35" s="43">
        <f t="shared" ca="1" si="16"/>
        <v>39051</v>
      </c>
      <c r="O35" s="133">
        <f t="shared" ca="1" si="3"/>
        <v>0.33333333333333331</v>
      </c>
      <c r="P35" s="44">
        <f t="shared" ca="1" si="4"/>
        <v>763.88888888888948</v>
      </c>
      <c r="Q35" s="136">
        <f t="shared" ca="1" si="5"/>
        <v>1041.6666666666667</v>
      </c>
      <c r="R35" s="44">
        <f t="shared" ca="1" si="6"/>
        <v>1805.5555555555561</v>
      </c>
      <c r="S35" s="44">
        <f t="shared" ca="1" si="7"/>
        <v>228125.0000000002</v>
      </c>
      <c r="U35" s="44">
        <f t="shared" ca="1" si="20"/>
        <v>786.42400558375743</v>
      </c>
      <c r="V35" s="44">
        <f t="shared" ca="1" si="8"/>
        <v>728.52681766478918</v>
      </c>
      <c r="W35" s="44">
        <f t="shared" ca="1" si="9"/>
        <v>1514.9508232485466</v>
      </c>
      <c r="X35" s="44">
        <f t="shared" ca="1" si="21"/>
        <v>235198.67485746244</v>
      </c>
      <c r="Z35" s="44">
        <f t="shared" ca="1" si="17"/>
        <v>833.33333333333326</v>
      </c>
      <c r="AA35" s="44">
        <f t="shared" ca="1" si="11"/>
        <v>0</v>
      </c>
      <c r="AB35" s="44">
        <f t="shared" ca="1" si="22"/>
        <v>833.33333333333326</v>
      </c>
      <c r="AC35" s="44">
        <f t="shared" ca="1" si="23"/>
        <v>250000</v>
      </c>
    </row>
    <row r="36" spans="2:29" ht="15" customHeight="1" x14ac:dyDescent="0.2">
      <c r="B36" s="21">
        <f t="shared" si="18"/>
        <v>22</v>
      </c>
      <c r="C36" s="38">
        <f t="shared" ca="1" si="0"/>
        <v>22</v>
      </c>
      <c r="D36" s="37">
        <f t="shared" ca="1" si="14"/>
        <v>39066</v>
      </c>
      <c r="E36" s="39">
        <f t="shared" ca="1" si="25"/>
        <v>783.99558285820808</v>
      </c>
      <c r="F36" s="39">
        <f t="shared" ca="1" si="25"/>
        <v>730.95524039033853</v>
      </c>
      <c r="G36" s="134"/>
      <c r="H36" s="40">
        <f t="shared" ca="1" si="26"/>
        <v>1514.9508232485466</v>
      </c>
      <c r="I36" s="40">
        <f t="shared" ca="1" si="26"/>
        <v>234467.71961707209</v>
      </c>
      <c r="L36" s="37">
        <f t="shared" ca="1" si="24"/>
        <v>39052</v>
      </c>
      <c r="M36" s="37">
        <f t="shared" ca="1" si="16"/>
        <v>39082</v>
      </c>
      <c r="O36" s="133">
        <f t="shared" ca="1" si="3"/>
        <v>0.33333333333333331</v>
      </c>
      <c r="P36" s="39">
        <f t="shared" ca="1" si="4"/>
        <v>760.41666666666731</v>
      </c>
      <c r="Q36" s="39">
        <f t="shared" ca="1" si="5"/>
        <v>1041.6666666666667</v>
      </c>
      <c r="R36" s="39">
        <f t="shared" ca="1" si="6"/>
        <v>1802.0833333333339</v>
      </c>
      <c r="S36" s="39">
        <f t="shared" ca="1" si="7"/>
        <v>227083.33333333355</v>
      </c>
      <c r="U36" s="39">
        <f t="shared" ca="1" si="20"/>
        <v>783.99558285820808</v>
      </c>
      <c r="V36" s="39">
        <f t="shared" ca="1" si="8"/>
        <v>730.95524039033853</v>
      </c>
      <c r="W36" s="39">
        <f t="shared" ca="1" si="9"/>
        <v>1514.9508232485466</v>
      </c>
      <c r="X36" s="39">
        <f t="shared" ca="1" si="21"/>
        <v>234467.71961707209</v>
      </c>
      <c r="Z36" s="39">
        <f t="shared" ca="1" si="17"/>
        <v>833.33333333333326</v>
      </c>
      <c r="AA36" s="39">
        <f t="shared" ca="1" si="11"/>
        <v>0</v>
      </c>
      <c r="AB36" s="39">
        <f t="shared" ca="1" si="22"/>
        <v>833.33333333333326</v>
      </c>
      <c r="AC36" s="39">
        <f t="shared" ca="1" si="23"/>
        <v>250000</v>
      </c>
    </row>
    <row r="37" spans="2:29" ht="15" customHeight="1" x14ac:dyDescent="0.2">
      <c r="B37" s="41">
        <f t="shared" si="18"/>
        <v>23</v>
      </c>
      <c r="C37" s="42">
        <f t="shared" ca="1" si="0"/>
        <v>23</v>
      </c>
      <c r="D37" s="43">
        <f t="shared" ca="1" si="14"/>
        <v>39097</v>
      </c>
      <c r="E37" s="44">
        <f t="shared" ca="1" si="25"/>
        <v>781.55906539024033</v>
      </c>
      <c r="F37" s="44">
        <f t="shared" ca="1" si="25"/>
        <v>733.39175785830628</v>
      </c>
      <c r="G37" s="134"/>
      <c r="H37" s="45">
        <f t="shared" ca="1" si="26"/>
        <v>1514.9508232485466</v>
      </c>
      <c r="I37" s="45">
        <f t="shared" ca="1" si="26"/>
        <v>233734.32785921378</v>
      </c>
      <c r="L37" s="43">
        <f t="shared" ca="1" si="24"/>
        <v>39083</v>
      </c>
      <c r="M37" s="43">
        <f t="shared" ca="1" si="16"/>
        <v>39113</v>
      </c>
      <c r="O37" s="133">
        <f t="shared" ca="1" si="3"/>
        <v>0.33333333333333331</v>
      </c>
      <c r="P37" s="44">
        <f t="shared" ca="1" si="4"/>
        <v>756.94444444444514</v>
      </c>
      <c r="Q37" s="136">
        <f t="shared" ca="1" si="5"/>
        <v>1041.6666666666667</v>
      </c>
      <c r="R37" s="44">
        <f t="shared" ca="1" si="6"/>
        <v>1798.6111111111118</v>
      </c>
      <c r="S37" s="44">
        <f t="shared" ca="1" si="7"/>
        <v>226041.66666666689</v>
      </c>
      <c r="U37" s="44">
        <f t="shared" ca="1" si="20"/>
        <v>781.55906539024033</v>
      </c>
      <c r="V37" s="44">
        <f t="shared" ca="1" si="8"/>
        <v>733.39175785830628</v>
      </c>
      <c r="W37" s="44">
        <f t="shared" ca="1" si="9"/>
        <v>1514.9508232485466</v>
      </c>
      <c r="X37" s="44">
        <f t="shared" ca="1" si="21"/>
        <v>233734.32785921378</v>
      </c>
      <c r="Z37" s="44">
        <f t="shared" ca="1" si="17"/>
        <v>833.33333333333326</v>
      </c>
      <c r="AA37" s="44">
        <f t="shared" ca="1" si="11"/>
        <v>0</v>
      </c>
      <c r="AB37" s="44">
        <f t="shared" ca="1" si="22"/>
        <v>833.33333333333326</v>
      </c>
      <c r="AC37" s="44">
        <f t="shared" ca="1" si="23"/>
        <v>250000</v>
      </c>
    </row>
    <row r="38" spans="2:29" ht="15" customHeight="1" x14ac:dyDescent="0.2">
      <c r="B38" s="21">
        <f t="shared" si="18"/>
        <v>24</v>
      </c>
      <c r="C38" s="38">
        <f t="shared" ca="1" si="0"/>
        <v>24</v>
      </c>
      <c r="D38" s="37">
        <f t="shared" ca="1" si="14"/>
        <v>39128</v>
      </c>
      <c r="E38" s="39">
        <f t="shared" ca="1" si="25"/>
        <v>779.1144261973792</v>
      </c>
      <c r="F38" s="39">
        <f t="shared" ca="1" si="25"/>
        <v>735.83639705116741</v>
      </c>
      <c r="G38" s="134"/>
      <c r="H38" s="40">
        <f t="shared" ca="1" si="26"/>
        <v>1514.9508232485466</v>
      </c>
      <c r="I38" s="40">
        <f t="shared" ca="1" si="26"/>
        <v>232998.49146216261</v>
      </c>
      <c r="L38" s="37">
        <f t="shared" ca="1" si="24"/>
        <v>39114</v>
      </c>
      <c r="M38" s="37">
        <f t="shared" ca="1" si="16"/>
        <v>39141</v>
      </c>
      <c r="O38" s="133">
        <f t="shared" ca="1" si="3"/>
        <v>0.33333333333333331</v>
      </c>
      <c r="P38" s="39">
        <f t="shared" ca="1" si="4"/>
        <v>753.47222222222297</v>
      </c>
      <c r="Q38" s="39">
        <f t="shared" ca="1" si="5"/>
        <v>1041.6666666666667</v>
      </c>
      <c r="R38" s="39">
        <f t="shared" ca="1" si="6"/>
        <v>1795.1388888888896</v>
      </c>
      <c r="S38" s="39">
        <f t="shared" ca="1" si="7"/>
        <v>225000.00000000023</v>
      </c>
      <c r="U38" s="39">
        <f t="shared" ca="1" si="20"/>
        <v>779.1144261973792</v>
      </c>
      <c r="V38" s="39">
        <f t="shared" ca="1" si="8"/>
        <v>735.83639705116741</v>
      </c>
      <c r="W38" s="39">
        <f t="shared" ca="1" si="9"/>
        <v>1514.9508232485466</v>
      </c>
      <c r="X38" s="39">
        <f t="shared" ca="1" si="21"/>
        <v>232998.49146216261</v>
      </c>
      <c r="Z38" s="39">
        <f t="shared" ca="1" si="17"/>
        <v>833.33333333333326</v>
      </c>
      <c r="AA38" s="39">
        <f t="shared" ca="1" si="11"/>
        <v>0</v>
      </c>
      <c r="AB38" s="39">
        <f t="shared" ca="1" si="22"/>
        <v>833.33333333333326</v>
      </c>
      <c r="AC38" s="39">
        <f t="shared" ca="1" si="23"/>
        <v>250000</v>
      </c>
    </row>
    <row r="39" spans="2:29" ht="15" customHeight="1" x14ac:dyDescent="0.2">
      <c r="B39" s="41">
        <f t="shared" si="18"/>
        <v>25</v>
      </c>
      <c r="C39" s="42">
        <f t="shared" ca="1" si="0"/>
        <v>25</v>
      </c>
      <c r="D39" s="43">
        <f t="shared" ca="1" si="14"/>
        <v>39156</v>
      </c>
      <c r="E39" s="44">
        <f t="shared" ca="1" si="25"/>
        <v>776.66163820720863</v>
      </c>
      <c r="F39" s="44">
        <f t="shared" ca="1" si="25"/>
        <v>738.28918504133799</v>
      </c>
      <c r="G39" s="134"/>
      <c r="H39" s="45">
        <f t="shared" ca="1" si="26"/>
        <v>1514.9508232485466</v>
      </c>
      <c r="I39" s="45">
        <f t="shared" ca="1" si="26"/>
        <v>232260.20227712128</v>
      </c>
      <c r="L39" s="43">
        <f t="shared" ca="1" si="24"/>
        <v>39142</v>
      </c>
      <c r="M39" s="43">
        <f t="shared" ca="1" si="16"/>
        <v>39172</v>
      </c>
      <c r="O39" s="133">
        <f t="shared" ca="1" si="3"/>
        <v>0.33333333333333331</v>
      </c>
      <c r="P39" s="44">
        <f t="shared" ca="1" si="4"/>
        <v>750.00000000000068</v>
      </c>
      <c r="Q39" s="136">
        <f t="shared" ca="1" si="5"/>
        <v>1041.6666666666667</v>
      </c>
      <c r="R39" s="44">
        <f t="shared" ca="1" si="6"/>
        <v>1791.6666666666674</v>
      </c>
      <c r="S39" s="44">
        <f t="shared" ca="1" si="7"/>
        <v>223958.33333333358</v>
      </c>
      <c r="U39" s="44">
        <f t="shared" ca="1" si="20"/>
        <v>776.66163820720863</v>
      </c>
      <c r="V39" s="44">
        <f t="shared" ca="1" si="8"/>
        <v>738.28918504133799</v>
      </c>
      <c r="W39" s="44">
        <f t="shared" ca="1" si="9"/>
        <v>1514.9508232485466</v>
      </c>
      <c r="X39" s="44">
        <f t="shared" ca="1" si="21"/>
        <v>232260.20227712128</v>
      </c>
      <c r="Z39" s="44">
        <f t="shared" ca="1" si="17"/>
        <v>833.33333333333326</v>
      </c>
      <c r="AA39" s="44">
        <f t="shared" ca="1" si="11"/>
        <v>0</v>
      </c>
      <c r="AB39" s="44">
        <f t="shared" ca="1" si="22"/>
        <v>833.33333333333326</v>
      </c>
      <c r="AC39" s="44">
        <f t="shared" ca="1" si="23"/>
        <v>250000</v>
      </c>
    </row>
    <row r="40" spans="2:29" ht="15" customHeight="1" x14ac:dyDescent="0.2">
      <c r="B40" s="21">
        <f t="shared" si="18"/>
        <v>26</v>
      </c>
      <c r="C40" s="38">
        <f t="shared" ca="1" si="0"/>
        <v>26</v>
      </c>
      <c r="D40" s="37">
        <f t="shared" ca="1" si="14"/>
        <v>39187</v>
      </c>
      <c r="E40" s="39">
        <f t="shared" ca="1" si="25"/>
        <v>774.20067425707089</v>
      </c>
      <c r="F40" s="39">
        <f t="shared" ca="1" si="25"/>
        <v>740.75014899147573</v>
      </c>
      <c r="G40" s="134"/>
      <c r="H40" s="40">
        <f t="shared" ca="1" si="26"/>
        <v>1514.9508232485466</v>
      </c>
      <c r="I40" s="40">
        <f t="shared" ca="1" si="26"/>
        <v>231519.45212812981</v>
      </c>
      <c r="L40" s="37">
        <f t="shared" ca="1" si="24"/>
        <v>39173</v>
      </c>
      <c r="M40" s="37">
        <f t="shared" ca="1" si="16"/>
        <v>39202</v>
      </c>
      <c r="O40" s="133">
        <f t="shared" ca="1" si="3"/>
        <v>0.33333333333333331</v>
      </c>
      <c r="P40" s="39">
        <f t="shared" ca="1" si="4"/>
        <v>746.52777777777851</v>
      </c>
      <c r="Q40" s="39">
        <f t="shared" ca="1" si="5"/>
        <v>1041.6666666666667</v>
      </c>
      <c r="R40" s="39">
        <f t="shared" ca="1" si="6"/>
        <v>1788.1944444444453</v>
      </c>
      <c r="S40" s="39">
        <f t="shared" ca="1" si="7"/>
        <v>222916.66666666692</v>
      </c>
      <c r="U40" s="39">
        <f t="shared" ca="1" si="20"/>
        <v>774.20067425707089</v>
      </c>
      <c r="V40" s="39">
        <f t="shared" ca="1" si="8"/>
        <v>740.75014899147573</v>
      </c>
      <c r="W40" s="39">
        <f t="shared" ca="1" si="9"/>
        <v>1514.9508232485466</v>
      </c>
      <c r="X40" s="39">
        <f t="shared" ca="1" si="21"/>
        <v>231519.45212812981</v>
      </c>
      <c r="Z40" s="39">
        <f t="shared" ca="1" si="17"/>
        <v>833.33333333333326</v>
      </c>
      <c r="AA40" s="39">
        <f t="shared" ca="1" si="11"/>
        <v>0</v>
      </c>
      <c r="AB40" s="39">
        <f t="shared" ca="1" si="22"/>
        <v>833.33333333333326</v>
      </c>
      <c r="AC40" s="39">
        <f t="shared" ca="1" si="23"/>
        <v>250000</v>
      </c>
    </row>
    <row r="41" spans="2:29" ht="15" customHeight="1" x14ac:dyDescent="0.2">
      <c r="B41" s="41">
        <f t="shared" si="18"/>
        <v>27</v>
      </c>
      <c r="C41" s="42">
        <f t="shared" ca="1" si="0"/>
        <v>27</v>
      </c>
      <c r="D41" s="43">
        <f t="shared" ca="1" si="14"/>
        <v>39217</v>
      </c>
      <c r="E41" s="44">
        <f t="shared" ca="1" si="25"/>
        <v>771.73150709376603</v>
      </c>
      <c r="F41" s="44">
        <f t="shared" ca="1" si="25"/>
        <v>743.21931615478059</v>
      </c>
      <c r="G41" s="134"/>
      <c r="H41" s="45">
        <f t="shared" ca="1" si="26"/>
        <v>1514.9508232485466</v>
      </c>
      <c r="I41" s="45">
        <f t="shared" ca="1" si="26"/>
        <v>230776.23281197503</v>
      </c>
      <c r="L41" s="43">
        <f t="shared" ca="1" si="24"/>
        <v>39203</v>
      </c>
      <c r="M41" s="43">
        <f t="shared" ca="1" si="16"/>
        <v>39233</v>
      </c>
      <c r="O41" s="133">
        <f t="shared" ca="1" si="3"/>
        <v>0.33333333333333331</v>
      </c>
      <c r="P41" s="44">
        <f t="shared" ca="1" si="4"/>
        <v>743.05555555555634</v>
      </c>
      <c r="Q41" s="136">
        <f t="shared" ca="1" si="5"/>
        <v>1041.6666666666667</v>
      </c>
      <c r="R41" s="44">
        <f t="shared" ca="1" si="6"/>
        <v>1784.7222222222231</v>
      </c>
      <c r="S41" s="44">
        <f t="shared" ca="1" si="7"/>
        <v>221875.00000000026</v>
      </c>
      <c r="U41" s="44">
        <f t="shared" ca="1" si="20"/>
        <v>771.73150709376603</v>
      </c>
      <c r="V41" s="44">
        <f t="shared" ca="1" si="8"/>
        <v>743.21931615478059</v>
      </c>
      <c r="W41" s="44">
        <f t="shared" ca="1" si="9"/>
        <v>1514.9508232485466</v>
      </c>
      <c r="X41" s="44">
        <f t="shared" ca="1" si="21"/>
        <v>230776.23281197503</v>
      </c>
      <c r="Z41" s="44">
        <f t="shared" ca="1" si="17"/>
        <v>833.33333333333326</v>
      </c>
      <c r="AA41" s="44">
        <f t="shared" ca="1" si="11"/>
        <v>0</v>
      </c>
      <c r="AB41" s="44">
        <f t="shared" ca="1" si="22"/>
        <v>833.33333333333326</v>
      </c>
      <c r="AC41" s="44">
        <f t="shared" ca="1" si="23"/>
        <v>250000</v>
      </c>
    </row>
    <row r="42" spans="2:29" ht="15" customHeight="1" x14ac:dyDescent="0.2">
      <c r="B42" s="21">
        <f t="shared" si="18"/>
        <v>28</v>
      </c>
      <c r="C42" s="38">
        <f t="shared" ca="1" si="0"/>
        <v>28</v>
      </c>
      <c r="D42" s="37">
        <f t="shared" ca="1" si="14"/>
        <v>39248</v>
      </c>
      <c r="E42" s="39">
        <f t="shared" ca="1" si="25"/>
        <v>769.25410937325012</v>
      </c>
      <c r="F42" s="39">
        <f t="shared" ca="1" si="25"/>
        <v>745.6967138752965</v>
      </c>
      <c r="G42" s="134"/>
      <c r="H42" s="40">
        <f t="shared" ca="1" si="26"/>
        <v>1514.9508232485466</v>
      </c>
      <c r="I42" s="40">
        <f t="shared" ca="1" si="26"/>
        <v>230030.53609809972</v>
      </c>
      <c r="L42" s="37">
        <f t="shared" ca="1" si="24"/>
        <v>39234</v>
      </c>
      <c r="M42" s="37">
        <f t="shared" ca="1" si="16"/>
        <v>39263</v>
      </c>
      <c r="O42" s="133">
        <f t="shared" ca="1" si="3"/>
        <v>0.33333333333333331</v>
      </c>
      <c r="P42" s="39">
        <f t="shared" ca="1" si="4"/>
        <v>739.58333333333417</v>
      </c>
      <c r="Q42" s="39">
        <f t="shared" ca="1" si="5"/>
        <v>1041.6666666666667</v>
      </c>
      <c r="R42" s="39">
        <f t="shared" ca="1" si="6"/>
        <v>1781.2500000000009</v>
      </c>
      <c r="S42" s="39">
        <f t="shared" ca="1" si="7"/>
        <v>220833.3333333336</v>
      </c>
      <c r="U42" s="39">
        <f t="shared" ca="1" si="20"/>
        <v>769.25410937325012</v>
      </c>
      <c r="V42" s="39">
        <f t="shared" ca="1" si="8"/>
        <v>745.6967138752965</v>
      </c>
      <c r="W42" s="39">
        <f t="shared" ca="1" si="9"/>
        <v>1514.9508232485466</v>
      </c>
      <c r="X42" s="39">
        <f t="shared" ca="1" si="21"/>
        <v>230030.53609809972</v>
      </c>
      <c r="Z42" s="39">
        <f t="shared" ca="1" si="17"/>
        <v>833.33333333333326</v>
      </c>
      <c r="AA42" s="39">
        <f t="shared" ca="1" si="11"/>
        <v>0</v>
      </c>
      <c r="AB42" s="39">
        <f t="shared" ca="1" si="22"/>
        <v>833.33333333333326</v>
      </c>
      <c r="AC42" s="39">
        <f t="shared" ca="1" si="23"/>
        <v>250000</v>
      </c>
    </row>
    <row r="43" spans="2:29" ht="15" customHeight="1" x14ac:dyDescent="0.2">
      <c r="B43" s="41">
        <f t="shared" ref="B43:B253" si="27">B42+1</f>
        <v>29</v>
      </c>
      <c r="C43" s="42">
        <f t="shared" ca="1" si="0"/>
        <v>29</v>
      </c>
      <c r="D43" s="43">
        <f t="shared" ca="1" si="14"/>
        <v>39278</v>
      </c>
      <c r="E43" s="44">
        <f t="shared" ca="1" si="25"/>
        <v>766.76845366033228</v>
      </c>
      <c r="F43" s="44">
        <f t="shared" ca="1" si="25"/>
        <v>748.18236958821433</v>
      </c>
      <c r="G43" s="134"/>
      <c r="H43" s="45">
        <f t="shared" ca="1" si="26"/>
        <v>1514.9508232485466</v>
      </c>
      <c r="I43" s="45">
        <f t="shared" ca="1" si="26"/>
        <v>229282.35372851152</v>
      </c>
      <c r="L43" s="43">
        <f t="shared" ca="1" si="24"/>
        <v>39264</v>
      </c>
      <c r="M43" s="43">
        <f t="shared" ca="1" si="16"/>
        <v>39294</v>
      </c>
      <c r="O43" s="133">
        <f t="shared" ca="1" si="3"/>
        <v>0.33333333333333331</v>
      </c>
      <c r="P43" s="44">
        <f t="shared" ca="1" si="4"/>
        <v>736.111111111112</v>
      </c>
      <c r="Q43" s="136">
        <f t="shared" ca="1" si="5"/>
        <v>1041.6666666666667</v>
      </c>
      <c r="R43" s="44">
        <f t="shared" ca="1" si="6"/>
        <v>1777.7777777777787</v>
      </c>
      <c r="S43" s="44">
        <f t="shared" ca="1" si="7"/>
        <v>219791.66666666695</v>
      </c>
      <c r="U43" s="44">
        <f t="shared" ca="1" si="20"/>
        <v>766.76845366033228</v>
      </c>
      <c r="V43" s="44">
        <f t="shared" ca="1" si="8"/>
        <v>748.18236958821433</v>
      </c>
      <c r="W43" s="44">
        <f t="shared" ca="1" si="9"/>
        <v>1514.9508232485466</v>
      </c>
      <c r="X43" s="44">
        <f t="shared" ca="1" si="21"/>
        <v>229282.35372851152</v>
      </c>
      <c r="Z43" s="44">
        <f t="shared" ca="1" si="17"/>
        <v>833.33333333333326</v>
      </c>
      <c r="AA43" s="44">
        <f t="shared" ca="1" si="11"/>
        <v>0</v>
      </c>
      <c r="AB43" s="44">
        <f t="shared" ca="1" si="22"/>
        <v>833.33333333333326</v>
      </c>
      <c r="AC43" s="44">
        <f t="shared" ca="1" si="23"/>
        <v>250000</v>
      </c>
    </row>
    <row r="44" spans="2:29" ht="15" customHeight="1" x14ac:dyDescent="0.2">
      <c r="B44" s="21">
        <f t="shared" si="27"/>
        <v>30</v>
      </c>
      <c r="C44" s="38">
        <f t="shared" ca="1" si="0"/>
        <v>30</v>
      </c>
      <c r="D44" s="37">
        <f t="shared" ca="1" si="14"/>
        <v>39309</v>
      </c>
      <c r="E44" s="39">
        <f t="shared" ca="1" si="25"/>
        <v>764.27451242837162</v>
      </c>
      <c r="F44" s="39">
        <f t="shared" ca="1" si="25"/>
        <v>750.67631082017499</v>
      </c>
      <c r="G44" s="134"/>
      <c r="H44" s="40">
        <f t="shared" ca="1" si="26"/>
        <v>1514.9508232485466</v>
      </c>
      <c r="I44" s="40">
        <f t="shared" ca="1" si="26"/>
        <v>228531.67741769133</v>
      </c>
      <c r="L44" s="37">
        <f t="shared" ca="1" si="24"/>
        <v>39295</v>
      </c>
      <c r="M44" s="37">
        <f t="shared" ca="1" si="16"/>
        <v>39325</v>
      </c>
      <c r="O44" s="133">
        <f t="shared" ca="1" si="3"/>
        <v>0.33333333333333331</v>
      </c>
      <c r="P44" s="39">
        <f t="shared" ca="1" si="4"/>
        <v>732.63888888888982</v>
      </c>
      <c r="Q44" s="39">
        <f t="shared" ca="1" si="5"/>
        <v>1041.6666666666667</v>
      </c>
      <c r="R44" s="39">
        <f t="shared" ca="1" si="6"/>
        <v>1774.3055555555566</v>
      </c>
      <c r="S44" s="39">
        <f t="shared" ca="1" si="7"/>
        <v>218750.00000000029</v>
      </c>
      <c r="U44" s="39">
        <f t="shared" ca="1" si="20"/>
        <v>764.27451242837162</v>
      </c>
      <c r="V44" s="39">
        <f t="shared" ca="1" si="8"/>
        <v>750.67631082017499</v>
      </c>
      <c r="W44" s="39">
        <f t="shared" ca="1" si="9"/>
        <v>1514.9508232485466</v>
      </c>
      <c r="X44" s="39">
        <f t="shared" ca="1" si="21"/>
        <v>228531.67741769133</v>
      </c>
      <c r="Z44" s="39">
        <f t="shared" ca="1" si="17"/>
        <v>833.33333333333326</v>
      </c>
      <c r="AA44" s="39">
        <f t="shared" ca="1" si="11"/>
        <v>0</v>
      </c>
      <c r="AB44" s="39">
        <f t="shared" ca="1" si="22"/>
        <v>833.33333333333326</v>
      </c>
      <c r="AC44" s="39">
        <f t="shared" ca="1" si="23"/>
        <v>250000</v>
      </c>
    </row>
    <row r="45" spans="2:29" ht="15" customHeight="1" x14ac:dyDescent="0.2">
      <c r="B45" s="41">
        <f t="shared" si="27"/>
        <v>31</v>
      </c>
      <c r="C45" s="42">
        <f t="shared" ca="1" si="0"/>
        <v>31</v>
      </c>
      <c r="D45" s="43">
        <f t="shared" ca="1" si="14"/>
        <v>39340</v>
      </c>
      <c r="E45" s="44">
        <f t="shared" ca="1" si="25"/>
        <v>761.77225805897103</v>
      </c>
      <c r="F45" s="44">
        <f t="shared" ca="1" si="25"/>
        <v>753.17856518957558</v>
      </c>
      <c r="G45" s="134"/>
      <c r="H45" s="45">
        <f t="shared" ca="1" si="26"/>
        <v>1514.9508232485466</v>
      </c>
      <c r="I45" s="45">
        <f t="shared" ca="1" si="26"/>
        <v>227778.49885250177</v>
      </c>
      <c r="L45" s="43">
        <f t="shared" ca="1" si="24"/>
        <v>39326</v>
      </c>
      <c r="M45" s="43">
        <f t="shared" ca="1" si="16"/>
        <v>39355</v>
      </c>
      <c r="O45" s="133">
        <f t="shared" ca="1" si="3"/>
        <v>0.33333333333333331</v>
      </c>
      <c r="P45" s="44">
        <f t="shared" ca="1" si="4"/>
        <v>729.16666666666754</v>
      </c>
      <c r="Q45" s="136">
        <f t="shared" ca="1" si="5"/>
        <v>1041.6666666666667</v>
      </c>
      <c r="R45" s="44">
        <f t="shared" ca="1" si="6"/>
        <v>1770.8333333333344</v>
      </c>
      <c r="S45" s="44">
        <f t="shared" ca="1" si="7"/>
        <v>217708.33333333363</v>
      </c>
      <c r="U45" s="44">
        <f t="shared" ca="1" si="20"/>
        <v>761.77225805897103</v>
      </c>
      <c r="V45" s="44">
        <f t="shared" ca="1" si="8"/>
        <v>753.17856518957558</v>
      </c>
      <c r="W45" s="44">
        <f t="shared" ca="1" si="9"/>
        <v>1514.9508232485466</v>
      </c>
      <c r="X45" s="44">
        <f t="shared" ca="1" si="21"/>
        <v>227778.49885250177</v>
      </c>
      <c r="Z45" s="44">
        <f t="shared" ca="1" si="17"/>
        <v>833.33333333333326</v>
      </c>
      <c r="AA45" s="44">
        <f t="shared" ca="1" si="11"/>
        <v>0</v>
      </c>
      <c r="AB45" s="44">
        <f t="shared" ca="1" si="22"/>
        <v>833.33333333333326</v>
      </c>
      <c r="AC45" s="44">
        <f t="shared" ca="1" si="23"/>
        <v>250000</v>
      </c>
    </row>
    <row r="46" spans="2:29" ht="15" customHeight="1" x14ac:dyDescent="0.2">
      <c r="B46" s="21">
        <f t="shared" si="27"/>
        <v>32</v>
      </c>
      <c r="C46" s="38">
        <f t="shared" ca="1" si="0"/>
        <v>32</v>
      </c>
      <c r="D46" s="37">
        <f t="shared" ca="1" si="14"/>
        <v>39370</v>
      </c>
      <c r="E46" s="39">
        <f t="shared" ca="1" si="25"/>
        <v>759.26166284167255</v>
      </c>
      <c r="F46" s="39">
        <f t="shared" ca="1" si="25"/>
        <v>755.68916040687407</v>
      </c>
      <c r="G46" s="134"/>
      <c r="H46" s="40">
        <f t="shared" ca="1" si="26"/>
        <v>1514.9508232485466</v>
      </c>
      <c r="I46" s="40">
        <f t="shared" ca="1" si="26"/>
        <v>227022.80969209489</v>
      </c>
      <c r="L46" s="37">
        <f t="shared" ca="1" si="24"/>
        <v>39356</v>
      </c>
      <c r="M46" s="37">
        <f t="shared" ca="1" si="16"/>
        <v>39386</v>
      </c>
      <c r="O46" s="133">
        <f t="shared" ca="1" si="3"/>
        <v>0.33333333333333331</v>
      </c>
      <c r="P46" s="39">
        <f t="shared" ca="1" si="4"/>
        <v>725.69444444444537</v>
      </c>
      <c r="Q46" s="39">
        <f t="shared" ca="1" si="5"/>
        <v>1041.6666666666667</v>
      </c>
      <c r="R46" s="39">
        <f t="shared" ca="1" si="6"/>
        <v>1767.3611111111122</v>
      </c>
      <c r="S46" s="39">
        <f t="shared" ca="1" si="7"/>
        <v>216666.66666666698</v>
      </c>
      <c r="U46" s="39">
        <f t="shared" ca="1" si="20"/>
        <v>759.26166284167255</v>
      </c>
      <c r="V46" s="39">
        <f t="shared" ca="1" si="8"/>
        <v>755.68916040687407</v>
      </c>
      <c r="W46" s="39">
        <f t="shared" ca="1" si="9"/>
        <v>1514.9508232485466</v>
      </c>
      <c r="X46" s="39">
        <f t="shared" ca="1" si="21"/>
        <v>227022.80969209489</v>
      </c>
      <c r="Z46" s="39">
        <f t="shared" ca="1" si="17"/>
        <v>833.33333333333326</v>
      </c>
      <c r="AA46" s="39">
        <f t="shared" ca="1" si="11"/>
        <v>0</v>
      </c>
      <c r="AB46" s="39">
        <f t="shared" ca="1" si="22"/>
        <v>833.33333333333326</v>
      </c>
      <c r="AC46" s="39">
        <f t="shared" ca="1" si="23"/>
        <v>250000</v>
      </c>
    </row>
    <row r="47" spans="2:29" ht="15" customHeight="1" x14ac:dyDescent="0.2">
      <c r="B47" s="41">
        <f t="shared" si="27"/>
        <v>33</v>
      </c>
      <c r="C47" s="42">
        <f t="shared" ca="1" si="0"/>
        <v>33</v>
      </c>
      <c r="D47" s="43">
        <f t="shared" ca="1" si="14"/>
        <v>39401</v>
      </c>
      <c r="E47" s="44">
        <f t="shared" ca="1" si="25"/>
        <v>756.74269897364957</v>
      </c>
      <c r="F47" s="44">
        <f t="shared" ca="1" si="25"/>
        <v>758.20812427489705</v>
      </c>
      <c r="G47" s="134"/>
      <c r="H47" s="45">
        <f t="shared" ca="1" si="26"/>
        <v>1514.9508232485466</v>
      </c>
      <c r="I47" s="45">
        <f t="shared" ca="1" si="26"/>
        <v>226264.60156782001</v>
      </c>
      <c r="L47" s="43">
        <f t="shared" ca="1" si="24"/>
        <v>39387</v>
      </c>
      <c r="M47" s="43">
        <f t="shared" ca="1" si="16"/>
        <v>39416</v>
      </c>
      <c r="O47" s="133">
        <f t="shared" ca="1" si="3"/>
        <v>0.33333333333333331</v>
      </c>
      <c r="P47" s="44">
        <f t="shared" ca="1" si="4"/>
        <v>722.22222222222319</v>
      </c>
      <c r="Q47" s="136">
        <f t="shared" ca="1" si="5"/>
        <v>1041.6666666666667</v>
      </c>
      <c r="R47" s="44">
        <f t="shared" ca="1" si="6"/>
        <v>1763.8888888888901</v>
      </c>
      <c r="S47" s="44">
        <f t="shared" ca="1" si="7"/>
        <v>215625.00000000032</v>
      </c>
      <c r="U47" s="44">
        <f t="shared" ca="1" si="20"/>
        <v>756.74269897364957</v>
      </c>
      <c r="V47" s="44">
        <f t="shared" ca="1" si="8"/>
        <v>758.20812427489705</v>
      </c>
      <c r="W47" s="44">
        <f t="shared" ca="1" si="9"/>
        <v>1514.9508232485466</v>
      </c>
      <c r="X47" s="44">
        <f t="shared" ca="1" si="21"/>
        <v>226264.60156782001</v>
      </c>
      <c r="Z47" s="44">
        <f t="shared" ca="1" si="17"/>
        <v>833.33333333333326</v>
      </c>
      <c r="AA47" s="44">
        <f t="shared" ca="1" si="11"/>
        <v>0</v>
      </c>
      <c r="AB47" s="44">
        <f t="shared" ca="1" si="22"/>
        <v>833.33333333333326</v>
      </c>
      <c r="AC47" s="44">
        <f t="shared" ca="1" si="23"/>
        <v>250000</v>
      </c>
    </row>
    <row r="48" spans="2:29" ht="15" customHeight="1" x14ac:dyDescent="0.2">
      <c r="B48" s="21">
        <f t="shared" si="27"/>
        <v>34</v>
      </c>
      <c r="C48" s="38">
        <f t="shared" ca="1" si="0"/>
        <v>34</v>
      </c>
      <c r="D48" s="37">
        <f t="shared" ca="1" si="14"/>
        <v>39431</v>
      </c>
      <c r="E48" s="39">
        <f t="shared" ca="1" si="25"/>
        <v>754.21533855939992</v>
      </c>
      <c r="F48" s="39">
        <f t="shared" ca="1" si="25"/>
        <v>760.73548468914669</v>
      </c>
      <c r="G48" s="134"/>
      <c r="H48" s="40">
        <f t="shared" ca="1" si="26"/>
        <v>1514.9508232485466</v>
      </c>
      <c r="I48" s="40">
        <f t="shared" ca="1" si="26"/>
        <v>225503.86608313085</v>
      </c>
      <c r="L48" s="37">
        <f t="shared" ca="1" si="24"/>
        <v>39417</v>
      </c>
      <c r="M48" s="37">
        <f t="shared" ca="1" si="16"/>
        <v>39447</v>
      </c>
      <c r="O48" s="133">
        <f t="shared" ca="1" si="3"/>
        <v>0.33333333333333331</v>
      </c>
      <c r="P48" s="39">
        <f t="shared" ca="1" si="4"/>
        <v>718.75000000000102</v>
      </c>
      <c r="Q48" s="39">
        <f t="shared" ca="1" si="5"/>
        <v>1041.6666666666667</v>
      </c>
      <c r="R48" s="39">
        <f t="shared" ca="1" si="6"/>
        <v>1760.4166666666679</v>
      </c>
      <c r="S48" s="39">
        <f t="shared" ca="1" si="7"/>
        <v>214583.33333333366</v>
      </c>
      <c r="U48" s="39">
        <f t="shared" ca="1" si="20"/>
        <v>754.21533855939992</v>
      </c>
      <c r="V48" s="39">
        <f t="shared" ca="1" si="8"/>
        <v>760.73548468914669</v>
      </c>
      <c r="W48" s="39">
        <f t="shared" ca="1" si="9"/>
        <v>1514.9508232485466</v>
      </c>
      <c r="X48" s="39">
        <f t="shared" ca="1" si="21"/>
        <v>225503.86608313085</v>
      </c>
      <c r="Z48" s="39">
        <f t="shared" ca="1" si="17"/>
        <v>833.33333333333326</v>
      </c>
      <c r="AA48" s="39">
        <f t="shared" ca="1" si="11"/>
        <v>0</v>
      </c>
      <c r="AB48" s="39">
        <f t="shared" ca="1" si="22"/>
        <v>833.33333333333326</v>
      </c>
      <c r="AC48" s="39">
        <f t="shared" ca="1" si="23"/>
        <v>250000</v>
      </c>
    </row>
    <row r="49" spans="2:29" ht="15" customHeight="1" x14ac:dyDescent="0.2">
      <c r="B49" s="41">
        <f t="shared" si="27"/>
        <v>35</v>
      </c>
      <c r="C49" s="42">
        <f t="shared" ca="1" si="0"/>
        <v>35</v>
      </c>
      <c r="D49" s="43">
        <f t="shared" ca="1" si="14"/>
        <v>39462</v>
      </c>
      <c r="E49" s="44">
        <f t="shared" ca="1" si="25"/>
        <v>751.67955361043607</v>
      </c>
      <c r="F49" s="44">
        <f t="shared" ca="1" si="25"/>
        <v>763.27126963811054</v>
      </c>
      <c r="G49" s="134"/>
      <c r="H49" s="45">
        <f t="shared" ca="1" si="26"/>
        <v>1514.9508232485466</v>
      </c>
      <c r="I49" s="45">
        <f t="shared" ca="1" si="26"/>
        <v>224740.59481349273</v>
      </c>
      <c r="L49" s="43">
        <f t="shared" ca="1" si="24"/>
        <v>39448</v>
      </c>
      <c r="M49" s="43">
        <f t="shared" ca="1" si="16"/>
        <v>39478</v>
      </c>
      <c r="O49" s="133">
        <f t="shared" ca="1" si="3"/>
        <v>0.33333333333333331</v>
      </c>
      <c r="P49" s="44">
        <f t="shared" ca="1" si="4"/>
        <v>715.27777777777885</v>
      </c>
      <c r="Q49" s="136">
        <f t="shared" ca="1" si="5"/>
        <v>1041.6666666666667</v>
      </c>
      <c r="R49" s="44">
        <f t="shared" ca="1" si="6"/>
        <v>1756.9444444444457</v>
      </c>
      <c r="S49" s="44">
        <f t="shared" ca="1" si="7"/>
        <v>213541.66666666701</v>
      </c>
      <c r="U49" s="44">
        <f t="shared" ca="1" si="20"/>
        <v>751.67955361043607</v>
      </c>
      <c r="V49" s="44">
        <f t="shared" ca="1" si="8"/>
        <v>763.27126963811054</v>
      </c>
      <c r="W49" s="44">
        <f t="shared" ca="1" si="9"/>
        <v>1514.9508232485466</v>
      </c>
      <c r="X49" s="44">
        <f t="shared" ca="1" si="21"/>
        <v>224740.59481349273</v>
      </c>
      <c r="Z49" s="44">
        <f t="shared" ca="1" si="17"/>
        <v>833.33333333333326</v>
      </c>
      <c r="AA49" s="44">
        <f t="shared" ca="1" si="11"/>
        <v>0</v>
      </c>
      <c r="AB49" s="44">
        <f t="shared" ca="1" si="22"/>
        <v>833.33333333333326</v>
      </c>
      <c r="AC49" s="44">
        <f t="shared" ca="1" si="23"/>
        <v>250000</v>
      </c>
    </row>
    <row r="50" spans="2:29" ht="15" customHeight="1" x14ac:dyDescent="0.2">
      <c r="B50" s="21">
        <f t="shared" si="27"/>
        <v>36</v>
      </c>
      <c r="C50" s="38">
        <f t="shared" ca="1" si="0"/>
        <v>36</v>
      </c>
      <c r="D50" s="37">
        <f t="shared" ca="1" si="14"/>
        <v>39493</v>
      </c>
      <c r="E50" s="39">
        <f t="shared" ca="1" si="25"/>
        <v>749.13531604497575</v>
      </c>
      <c r="F50" s="39">
        <f t="shared" ca="1" si="25"/>
        <v>765.81550720357086</v>
      </c>
      <c r="G50" s="134"/>
      <c r="H50" s="40">
        <f t="shared" ca="1" si="26"/>
        <v>1514.9508232485466</v>
      </c>
      <c r="I50" s="40">
        <f t="shared" ca="1" si="26"/>
        <v>223974.77930628916</v>
      </c>
      <c r="L50" s="37">
        <f t="shared" ca="1" si="24"/>
        <v>39479</v>
      </c>
      <c r="M50" s="37">
        <f t="shared" ca="1" si="16"/>
        <v>39507</v>
      </c>
      <c r="O50" s="133">
        <f t="shared" ca="1" si="3"/>
        <v>0.33333333333333331</v>
      </c>
      <c r="P50" s="39">
        <f t="shared" ca="1" si="4"/>
        <v>711.80555555555668</v>
      </c>
      <c r="Q50" s="39">
        <f t="shared" ca="1" si="5"/>
        <v>1041.6666666666667</v>
      </c>
      <c r="R50" s="39">
        <f t="shared" ca="1" si="6"/>
        <v>1753.4722222222235</v>
      </c>
      <c r="S50" s="39">
        <f t="shared" ca="1" si="7"/>
        <v>212500.00000000035</v>
      </c>
      <c r="U50" s="39">
        <f t="shared" ca="1" si="20"/>
        <v>749.13531604497575</v>
      </c>
      <c r="V50" s="39">
        <f t="shared" ca="1" si="8"/>
        <v>765.81550720357086</v>
      </c>
      <c r="W50" s="39">
        <f t="shared" ca="1" si="9"/>
        <v>1514.9508232485466</v>
      </c>
      <c r="X50" s="39">
        <f t="shared" ca="1" si="21"/>
        <v>223974.77930628916</v>
      </c>
      <c r="Z50" s="39">
        <f t="shared" ca="1" si="17"/>
        <v>833.33333333333326</v>
      </c>
      <c r="AA50" s="39">
        <f t="shared" ca="1" si="11"/>
        <v>0</v>
      </c>
      <c r="AB50" s="39">
        <f t="shared" ca="1" si="22"/>
        <v>833.33333333333326</v>
      </c>
      <c r="AC50" s="39">
        <f t="shared" ca="1" si="23"/>
        <v>250000</v>
      </c>
    </row>
    <row r="51" spans="2:29" ht="15" customHeight="1" x14ac:dyDescent="0.2">
      <c r="B51" s="41">
        <f t="shared" si="27"/>
        <v>37</v>
      </c>
      <c r="C51" s="42">
        <f t="shared" ca="1" si="0"/>
        <v>37</v>
      </c>
      <c r="D51" s="43">
        <f t="shared" ca="1" si="14"/>
        <v>39522</v>
      </c>
      <c r="E51" s="44">
        <f t="shared" ca="1" si="25"/>
        <v>746.58259768763048</v>
      </c>
      <c r="F51" s="44">
        <f t="shared" ca="1" si="25"/>
        <v>768.36822556091613</v>
      </c>
      <c r="G51" s="134"/>
      <c r="H51" s="45">
        <f t="shared" ca="1" si="26"/>
        <v>1514.9508232485466</v>
      </c>
      <c r="I51" s="45">
        <f t="shared" ca="1" si="26"/>
        <v>223206.41108072826</v>
      </c>
      <c r="L51" s="43">
        <f t="shared" ca="1" si="24"/>
        <v>39508</v>
      </c>
      <c r="M51" s="43">
        <f t="shared" ca="1" si="16"/>
        <v>39538</v>
      </c>
      <c r="O51" s="133">
        <f t="shared" ca="1" si="3"/>
        <v>0.33333333333333331</v>
      </c>
      <c r="P51" s="44">
        <f t="shared" ca="1" si="4"/>
        <v>708.33333333333439</v>
      </c>
      <c r="Q51" s="136">
        <f t="shared" ca="1" si="5"/>
        <v>1041.6666666666667</v>
      </c>
      <c r="R51" s="44">
        <f t="shared" ca="1" si="6"/>
        <v>1750.0000000000011</v>
      </c>
      <c r="S51" s="44">
        <f t="shared" ca="1" si="7"/>
        <v>211458.33333333369</v>
      </c>
      <c r="U51" s="44">
        <f t="shared" ca="1" si="20"/>
        <v>746.58259768763048</v>
      </c>
      <c r="V51" s="44">
        <f t="shared" ca="1" si="8"/>
        <v>768.36822556091613</v>
      </c>
      <c r="W51" s="44">
        <f t="shared" ca="1" si="9"/>
        <v>1514.9508232485466</v>
      </c>
      <c r="X51" s="44">
        <f t="shared" ca="1" si="21"/>
        <v>223206.41108072826</v>
      </c>
      <c r="Z51" s="44">
        <f t="shared" ca="1" si="17"/>
        <v>833.33333333333326</v>
      </c>
      <c r="AA51" s="44">
        <f t="shared" ca="1" si="11"/>
        <v>0</v>
      </c>
      <c r="AB51" s="44">
        <f t="shared" ca="1" si="22"/>
        <v>833.33333333333326</v>
      </c>
      <c r="AC51" s="44">
        <f t="shared" ca="1" si="23"/>
        <v>250000</v>
      </c>
    </row>
    <row r="52" spans="2:29" ht="15" customHeight="1" x14ac:dyDescent="0.2">
      <c r="B52" s="21">
        <f t="shared" si="27"/>
        <v>38</v>
      </c>
      <c r="C52" s="38">
        <f t="shared" ca="1" si="0"/>
        <v>38</v>
      </c>
      <c r="D52" s="37">
        <f t="shared" ca="1" si="14"/>
        <v>39553</v>
      </c>
      <c r="E52" s="39">
        <f t="shared" ca="1" si="25"/>
        <v>744.02137026909418</v>
      </c>
      <c r="F52" s="39">
        <f t="shared" ca="1" si="25"/>
        <v>770.92945297945244</v>
      </c>
      <c r="G52" s="134"/>
      <c r="H52" s="40">
        <f t="shared" ca="1" si="26"/>
        <v>1514.9508232485466</v>
      </c>
      <c r="I52" s="40">
        <f t="shared" ca="1" si="26"/>
        <v>222435.48162774881</v>
      </c>
      <c r="L52" s="37">
        <f t="shared" ca="1" si="24"/>
        <v>39539</v>
      </c>
      <c r="M52" s="37">
        <f t="shared" ca="1" si="16"/>
        <v>39568</v>
      </c>
      <c r="O52" s="133">
        <f t="shared" ca="1" si="3"/>
        <v>0.33333333333333331</v>
      </c>
      <c r="P52" s="39">
        <f t="shared" ca="1" si="4"/>
        <v>704.86111111111222</v>
      </c>
      <c r="Q52" s="39">
        <f t="shared" ca="1" si="5"/>
        <v>1041.6666666666667</v>
      </c>
      <c r="R52" s="39">
        <f t="shared" ca="1" si="6"/>
        <v>1746.527777777779</v>
      </c>
      <c r="S52" s="39">
        <f t="shared" ca="1" si="7"/>
        <v>210416.66666666704</v>
      </c>
      <c r="U52" s="39">
        <f t="shared" ca="1" si="20"/>
        <v>744.02137026909418</v>
      </c>
      <c r="V52" s="39">
        <f t="shared" ca="1" si="8"/>
        <v>770.92945297945244</v>
      </c>
      <c r="W52" s="39">
        <f t="shared" ca="1" si="9"/>
        <v>1514.9508232485466</v>
      </c>
      <c r="X52" s="39">
        <f t="shared" ca="1" si="21"/>
        <v>222435.48162774881</v>
      </c>
      <c r="Z52" s="39">
        <f t="shared" ca="1" si="17"/>
        <v>833.33333333333326</v>
      </c>
      <c r="AA52" s="39">
        <f t="shared" ca="1" si="11"/>
        <v>0</v>
      </c>
      <c r="AB52" s="39">
        <f t="shared" ca="1" si="22"/>
        <v>833.33333333333326</v>
      </c>
      <c r="AC52" s="39">
        <f t="shared" ca="1" si="23"/>
        <v>250000</v>
      </c>
    </row>
    <row r="53" spans="2:29" ht="15" customHeight="1" x14ac:dyDescent="0.2">
      <c r="B53" s="41">
        <f t="shared" si="27"/>
        <v>39</v>
      </c>
      <c r="C53" s="42">
        <f t="shared" ca="1" si="0"/>
        <v>39</v>
      </c>
      <c r="D53" s="43">
        <f t="shared" ca="1" si="14"/>
        <v>39583</v>
      </c>
      <c r="E53" s="44">
        <f t="shared" ca="1" si="25"/>
        <v>741.45160542582937</v>
      </c>
      <c r="F53" s="44">
        <f t="shared" ca="1" si="25"/>
        <v>773.49921782271724</v>
      </c>
      <c r="G53" s="134"/>
      <c r="H53" s="45">
        <f t="shared" ca="1" si="26"/>
        <v>1514.9508232485466</v>
      </c>
      <c r="I53" s="45">
        <f t="shared" ca="1" si="26"/>
        <v>221661.9824099261</v>
      </c>
      <c r="L53" s="43">
        <f t="shared" ca="1" si="24"/>
        <v>39569</v>
      </c>
      <c r="M53" s="43">
        <f t="shared" ca="1" si="16"/>
        <v>39599</v>
      </c>
      <c r="O53" s="133">
        <f t="shared" ca="1" si="3"/>
        <v>0.33333333333333331</v>
      </c>
      <c r="P53" s="44">
        <f t="shared" ca="1" si="4"/>
        <v>701.38888888889005</v>
      </c>
      <c r="Q53" s="136">
        <f t="shared" ca="1" si="5"/>
        <v>1041.6666666666667</v>
      </c>
      <c r="R53" s="44">
        <f t="shared" ca="1" si="6"/>
        <v>1743.0555555555568</v>
      </c>
      <c r="S53" s="44">
        <f t="shared" ca="1" si="7"/>
        <v>209375.00000000038</v>
      </c>
      <c r="U53" s="44">
        <f t="shared" ca="1" si="20"/>
        <v>741.45160542582937</v>
      </c>
      <c r="V53" s="44">
        <f t="shared" ca="1" si="8"/>
        <v>773.49921782271724</v>
      </c>
      <c r="W53" s="44">
        <f t="shared" ca="1" si="9"/>
        <v>1514.9508232485466</v>
      </c>
      <c r="X53" s="44">
        <f t="shared" ca="1" si="21"/>
        <v>221661.9824099261</v>
      </c>
      <c r="Z53" s="44">
        <f t="shared" ca="1" si="17"/>
        <v>833.33333333333326</v>
      </c>
      <c r="AA53" s="44">
        <f t="shared" ca="1" si="11"/>
        <v>0</v>
      </c>
      <c r="AB53" s="44">
        <f t="shared" ca="1" si="22"/>
        <v>833.33333333333326</v>
      </c>
      <c r="AC53" s="44">
        <f t="shared" ca="1" si="23"/>
        <v>250000</v>
      </c>
    </row>
    <row r="54" spans="2:29" ht="15" customHeight="1" x14ac:dyDescent="0.2">
      <c r="B54" s="21">
        <f t="shared" si="27"/>
        <v>40</v>
      </c>
      <c r="C54" s="38">
        <f t="shared" ca="1" si="0"/>
        <v>40</v>
      </c>
      <c r="D54" s="37">
        <f t="shared" ca="1" si="14"/>
        <v>39614</v>
      </c>
      <c r="E54" s="39">
        <f t="shared" ref="E54:F73" ca="1" si="28">INDEX($P54:$AC54,1,MATCH(E$12,$P$12:$AC$12,0))</f>
        <v>738.87327469975367</v>
      </c>
      <c r="F54" s="39">
        <f t="shared" ca="1" si="28"/>
        <v>776.07754854879295</v>
      </c>
      <c r="G54" s="134"/>
      <c r="H54" s="40">
        <f t="shared" ref="H54:I73" ca="1" si="29">INDEX($P54:$AC54,1,MATCH(H$12,$P$12:$AC$12,0))</f>
        <v>1514.9508232485466</v>
      </c>
      <c r="I54" s="40">
        <f t="shared" ca="1" si="29"/>
        <v>220885.90486137732</v>
      </c>
      <c r="L54" s="37">
        <f t="shared" ca="1" si="24"/>
        <v>39600</v>
      </c>
      <c r="M54" s="37">
        <f t="shared" ca="1" si="16"/>
        <v>39629</v>
      </c>
      <c r="O54" s="133">
        <f t="shared" ca="1" si="3"/>
        <v>0.33333333333333331</v>
      </c>
      <c r="P54" s="39">
        <f t="shared" ca="1" si="4"/>
        <v>697.91666666666788</v>
      </c>
      <c r="Q54" s="39">
        <f t="shared" ca="1" si="5"/>
        <v>1041.6666666666667</v>
      </c>
      <c r="R54" s="39">
        <f t="shared" ca="1" si="6"/>
        <v>1739.5833333333346</v>
      </c>
      <c r="S54" s="39">
        <f t="shared" ca="1" si="7"/>
        <v>208333.33333333372</v>
      </c>
      <c r="U54" s="39">
        <f t="shared" ca="1" si="20"/>
        <v>738.87327469975367</v>
      </c>
      <c r="V54" s="39">
        <f t="shared" ca="1" si="8"/>
        <v>776.07754854879295</v>
      </c>
      <c r="W54" s="39">
        <f t="shared" ca="1" si="9"/>
        <v>1514.9508232485466</v>
      </c>
      <c r="X54" s="39">
        <f t="shared" ca="1" si="21"/>
        <v>220885.90486137732</v>
      </c>
      <c r="Z54" s="39">
        <f t="shared" ca="1" si="17"/>
        <v>833.33333333333326</v>
      </c>
      <c r="AA54" s="39">
        <f t="shared" ca="1" si="11"/>
        <v>0</v>
      </c>
      <c r="AB54" s="39">
        <f t="shared" ca="1" si="22"/>
        <v>833.33333333333326</v>
      </c>
      <c r="AC54" s="39">
        <f t="shared" ca="1" si="23"/>
        <v>250000</v>
      </c>
    </row>
    <row r="55" spans="2:29" ht="15" customHeight="1" x14ac:dyDescent="0.2">
      <c r="B55" s="41">
        <f t="shared" si="27"/>
        <v>41</v>
      </c>
      <c r="C55" s="42">
        <f t="shared" ca="1" si="0"/>
        <v>41</v>
      </c>
      <c r="D55" s="43">
        <f t="shared" ca="1" si="14"/>
        <v>39644</v>
      </c>
      <c r="E55" s="44">
        <f t="shared" ca="1" si="28"/>
        <v>736.28634953792437</v>
      </c>
      <c r="F55" s="44">
        <f t="shared" ca="1" si="28"/>
        <v>778.66447371062225</v>
      </c>
      <c r="G55" s="134"/>
      <c r="H55" s="45">
        <f t="shared" ca="1" si="29"/>
        <v>1514.9508232485466</v>
      </c>
      <c r="I55" s="45">
        <f t="shared" ca="1" si="29"/>
        <v>220107.24038766671</v>
      </c>
      <c r="L55" s="43">
        <f t="shared" ca="1" si="24"/>
        <v>39630</v>
      </c>
      <c r="M55" s="43">
        <f t="shared" ca="1" si="16"/>
        <v>39660</v>
      </c>
      <c r="O55" s="133">
        <f t="shared" ca="1" si="3"/>
        <v>0.33333333333333331</v>
      </c>
      <c r="P55" s="44">
        <f t="shared" ca="1" si="4"/>
        <v>694.44444444444571</v>
      </c>
      <c r="Q55" s="136">
        <f t="shared" ca="1" si="5"/>
        <v>1041.6666666666667</v>
      </c>
      <c r="R55" s="44">
        <f t="shared" ca="1" si="6"/>
        <v>1736.1111111111125</v>
      </c>
      <c r="S55" s="44">
        <f t="shared" ca="1" si="7"/>
        <v>207291.66666666706</v>
      </c>
      <c r="U55" s="44">
        <f t="shared" ca="1" si="20"/>
        <v>736.28634953792437</v>
      </c>
      <c r="V55" s="44">
        <f t="shared" ca="1" si="8"/>
        <v>778.66447371062225</v>
      </c>
      <c r="W55" s="44">
        <f t="shared" ca="1" si="9"/>
        <v>1514.9508232485466</v>
      </c>
      <c r="X55" s="44">
        <f t="shared" ca="1" si="21"/>
        <v>220107.24038766671</v>
      </c>
      <c r="Z55" s="44">
        <f t="shared" ca="1" si="17"/>
        <v>833.33333333333326</v>
      </c>
      <c r="AA55" s="44">
        <f t="shared" ca="1" si="11"/>
        <v>0</v>
      </c>
      <c r="AB55" s="44">
        <f t="shared" ca="1" si="22"/>
        <v>833.33333333333326</v>
      </c>
      <c r="AC55" s="44">
        <f t="shared" ca="1" si="23"/>
        <v>250000</v>
      </c>
    </row>
    <row r="56" spans="2:29" ht="15" customHeight="1" x14ac:dyDescent="0.2">
      <c r="B56" s="21">
        <f t="shared" si="27"/>
        <v>42</v>
      </c>
      <c r="C56" s="38">
        <f t="shared" ca="1" si="0"/>
        <v>42</v>
      </c>
      <c r="D56" s="37">
        <f t="shared" ca="1" si="14"/>
        <v>39675</v>
      </c>
      <c r="E56" s="39">
        <f t="shared" ca="1" si="28"/>
        <v>733.69080129222232</v>
      </c>
      <c r="F56" s="39">
        <f t="shared" ca="1" si="28"/>
        <v>781.26002195632429</v>
      </c>
      <c r="G56" s="134"/>
      <c r="H56" s="40">
        <f t="shared" ca="1" si="29"/>
        <v>1514.9508232485466</v>
      </c>
      <c r="I56" s="40">
        <f t="shared" ca="1" si="29"/>
        <v>219325.98036571039</v>
      </c>
      <c r="L56" s="37">
        <f t="shared" ca="1" si="24"/>
        <v>39661</v>
      </c>
      <c r="M56" s="37">
        <f t="shared" ca="1" si="16"/>
        <v>39691</v>
      </c>
      <c r="O56" s="133">
        <f t="shared" ca="1" si="3"/>
        <v>0.33333333333333331</v>
      </c>
      <c r="P56" s="39">
        <f t="shared" ca="1" si="4"/>
        <v>690.97222222222354</v>
      </c>
      <c r="Q56" s="39">
        <f t="shared" ca="1" si="5"/>
        <v>1041.6666666666667</v>
      </c>
      <c r="R56" s="39">
        <f t="shared" ca="1" si="6"/>
        <v>1732.6388888888903</v>
      </c>
      <c r="S56" s="39">
        <f t="shared" ca="1" si="7"/>
        <v>206250.00000000041</v>
      </c>
      <c r="U56" s="39">
        <f t="shared" ca="1" si="20"/>
        <v>733.69080129222232</v>
      </c>
      <c r="V56" s="39">
        <f t="shared" ca="1" si="8"/>
        <v>781.26002195632429</v>
      </c>
      <c r="W56" s="39">
        <f t="shared" ca="1" si="9"/>
        <v>1514.9508232485466</v>
      </c>
      <c r="X56" s="39">
        <f t="shared" ca="1" si="21"/>
        <v>219325.98036571039</v>
      </c>
      <c r="Z56" s="39">
        <f t="shared" ca="1" si="17"/>
        <v>833.33333333333326</v>
      </c>
      <c r="AA56" s="39">
        <f t="shared" ca="1" si="11"/>
        <v>0</v>
      </c>
      <c r="AB56" s="39">
        <f t="shared" ca="1" si="22"/>
        <v>833.33333333333326</v>
      </c>
      <c r="AC56" s="39">
        <f t="shared" ca="1" si="23"/>
        <v>250000</v>
      </c>
    </row>
    <row r="57" spans="2:29" ht="15" customHeight="1" x14ac:dyDescent="0.2">
      <c r="B57" s="41">
        <f t="shared" si="27"/>
        <v>43</v>
      </c>
      <c r="C57" s="42">
        <f t="shared" ca="1" si="0"/>
        <v>43</v>
      </c>
      <c r="D57" s="43">
        <f t="shared" ca="1" si="14"/>
        <v>39706</v>
      </c>
      <c r="E57" s="44">
        <f t="shared" ca="1" si="28"/>
        <v>731.08660121903461</v>
      </c>
      <c r="F57" s="44">
        <f t="shared" ca="1" si="28"/>
        <v>783.86422202951201</v>
      </c>
      <c r="G57" s="134"/>
      <c r="H57" s="45">
        <f t="shared" ca="1" si="29"/>
        <v>1514.9508232485466</v>
      </c>
      <c r="I57" s="45">
        <f t="shared" ca="1" si="29"/>
        <v>218542.11614368088</v>
      </c>
      <c r="L57" s="43">
        <f t="shared" ca="1" si="24"/>
        <v>39692</v>
      </c>
      <c r="M57" s="43">
        <f t="shared" ca="1" si="16"/>
        <v>39721</v>
      </c>
      <c r="O57" s="133">
        <f t="shared" ca="1" si="3"/>
        <v>0.33333333333333331</v>
      </c>
      <c r="P57" s="44">
        <f t="shared" ca="1" si="4"/>
        <v>687.50000000000136</v>
      </c>
      <c r="Q57" s="136">
        <f t="shared" ca="1" si="5"/>
        <v>1041.6666666666667</v>
      </c>
      <c r="R57" s="44">
        <f t="shared" ca="1" si="6"/>
        <v>1729.1666666666681</v>
      </c>
      <c r="S57" s="44">
        <f t="shared" ca="1" si="7"/>
        <v>205208.33333333375</v>
      </c>
      <c r="U57" s="44">
        <f t="shared" ca="1" si="20"/>
        <v>731.08660121903461</v>
      </c>
      <c r="V57" s="44">
        <f t="shared" ca="1" si="8"/>
        <v>783.86422202951201</v>
      </c>
      <c r="W57" s="44">
        <f t="shared" ca="1" si="9"/>
        <v>1514.9508232485466</v>
      </c>
      <c r="X57" s="44">
        <f t="shared" ca="1" si="21"/>
        <v>218542.11614368088</v>
      </c>
      <c r="Z57" s="44">
        <f t="shared" ca="1" si="17"/>
        <v>833.33333333333326</v>
      </c>
      <c r="AA57" s="44">
        <f t="shared" ca="1" si="11"/>
        <v>0</v>
      </c>
      <c r="AB57" s="44">
        <f t="shared" ca="1" si="22"/>
        <v>833.33333333333326</v>
      </c>
      <c r="AC57" s="44">
        <f t="shared" ca="1" si="23"/>
        <v>250000</v>
      </c>
    </row>
    <row r="58" spans="2:29" ht="15" customHeight="1" x14ac:dyDescent="0.2">
      <c r="B58" s="21">
        <f t="shared" si="27"/>
        <v>44</v>
      </c>
      <c r="C58" s="38">
        <f t="shared" ca="1" si="0"/>
        <v>44</v>
      </c>
      <c r="D58" s="37">
        <f t="shared" ca="1" si="14"/>
        <v>39736</v>
      </c>
      <c r="E58" s="39">
        <f t="shared" ca="1" si="28"/>
        <v>728.47372047893612</v>
      </c>
      <c r="F58" s="39">
        <f t="shared" ca="1" si="28"/>
        <v>786.4771027696105</v>
      </c>
      <c r="G58" s="134"/>
      <c r="H58" s="40">
        <f t="shared" ca="1" si="29"/>
        <v>1514.9508232485466</v>
      </c>
      <c r="I58" s="40">
        <f t="shared" ca="1" si="29"/>
        <v>217755.63904091128</v>
      </c>
      <c r="L58" s="37">
        <f t="shared" ca="1" si="24"/>
        <v>39722</v>
      </c>
      <c r="M58" s="37">
        <f t="shared" ca="1" si="16"/>
        <v>39752</v>
      </c>
      <c r="O58" s="133">
        <f t="shared" ca="1" si="3"/>
        <v>0.33333333333333331</v>
      </c>
      <c r="P58" s="39">
        <f t="shared" ca="1" si="4"/>
        <v>684.02777777777908</v>
      </c>
      <c r="Q58" s="39">
        <f t="shared" ca="1" si="5"/>
        <v>1041.6666666666667</v>
      </c>
      <c r="R58" s="39">
        <f t="shared" ca="1" si="6"/>
        <v>1725.6944444444457</v>
      </c>
      <c r="S58" s="39">
        <f t="shared" ca="1" si="7"/>
        <v>204166.66666666709</v>
      </c>
      <c r="U58" s="39">
        <f t="shared" ca="1" si="20"/>
        <v>728.47372047893612</v>
      </c>
      <c r="V58" s="39">
        <f t="shared" ca="1" si="8"/>
        <v>786.4771027696105</v>
      </c>
      <c r="W58" s="39">
        <f t="shared" ca="1" si="9"/>
        <v>1514.9508232485466</v>
      </c>
      <c r="X58" s="39">
        <f t="shared" ca="1" si="21"/>
        <v>217755.63904091128</v>
      </c>
      <c r="Z58" s="39">
        <f t="shared" ca="1" si="17"/>
        <v>833.33333333333326</v>
      </c>
      <c r="AA58" s="39">
        <f t="shared" ca="1" si="11"/>
        <v>0</v>
      </c>
      <c r="AB58" s="39">
        <f t="shared" ca="1" si="22"/>
        <v>833.33333333333326</v>
      </c>
      <c r="AC58" s="39">
        <f t="shared" ca="1" si="23"/>
        <v>250000</v>
      </c>
    </row>
    <row r="59" spans="2:29" ht="15" customHeight="1" x14ac:dyDescent="0.2">
      <c r="B59" s="41">
        <f t="shared" si="27"/>
        <v>45</v>
      </c>
      <c r="C59" s="42">
        <f t="shared" ca="1" si="0"/>
        <v>45</v>
      </c>
      <c r="D59" s="43">
        <f t="shared" ca="1" si="14"/>
        <v>39767</v>
      </c>
      <c r="E59" s="44">
        <f t="shared" ca="1" si="28"/>
        <v>725.85213013637087</v>
      </c>
      <c r="F59" s="44">
        <f t="shared" ca="1" si="28"/>
        <v>789.09869311217574</v>
      </c>
      <c r="G59" s="134"/>
      <c r="H59" s="45">
        <f t="shared" ca="1" si="29"/>
        <v>1514.9508232485466</v>
      </c>
      <c r="I59" s="45">
        <f t="shared" ca="1" si="29"/>
        <v>216966.54034779911</v>
      </c>
      <c r="L59" s="43">
        <f t="shared" ca="1" si="24"/>
        <v>39753</v>
      </c>
      <c r="M59" s="43">
        <f t="shared" ca="1" si="16"/>
        <v>39782</v>
      </c>
      <c r="O59" s="133">
        <f t="shared" ca="1" si="3"/>
        <v>0.33333333333333331</v>
      </c>
      <c r="P59" s="44">
        <f t="shared" ca="1" si="4"/>
        <v>680.55555555555691</v>
      </c>
      <c r="Q59" s="136">
        <f t="shared" ca="1" si="5"/>
        <v>1041.6666666666667</v>
      </c>
      <c r="R59" s="44">
        <f t="shared" ca="1" si="6"/>
        <v>1722.2222222222235</v>
      </c>
      <c r="S59" s="44">
        <f t="shared" ca="1" si="7"/>
        <v>203125.00000000044</v>
      </c>
      <c r="U59" s="44">
        <f t="shared" ca="1" si="20"/>
        <v>725.85213013637087</v>
      </c>
      <c r="V59" s="44">
        <f t="shared" ca="1" si="8"/>
        <v>789.09869311217574</v>
      </c>
      <c r="W59" s="44">
        <f t="shared" ca="1" si="9"/>
        <v>1514.9508232485466</v>
      </c>
      <c r="X59" s="44">
        <f t="shared" ca="1" si="21"/>
        <v>216966.54034779911</v>
      </c>
      <c r="Z59" s="44">
        <f t="shared" ca="1" si="17"/>
        <v>833.33333333333326</v>
      </c>
      <c r="AA59" s="44">
        <f t="shared" ca="1" si="11"/>
        <v>0</v>
      </c>
      <c r="AB59" s="44">
        <f t="shared" ca="1" si="22"/>
        <v>833.33333333333326</v>
      </c>
      <c r="AC59" s="44">
        <f t="shared" ca="1" si="23"/>
        <v>250000</v>
      </c>
    </row>
    <row r="60" spans="2:29" ht="15" customHeight="1" x14ac:dyDescent="0.2">
      <c r="B60" s="21">
        <f t="shared" si="27"/>
        <v>46</v>
      </c>
      <c r="C60" s="38">
        <f t="shared" ca="1" si="0"/>
        <v>46</v>
      </c>
      <c r="D60" s="37">
        <f t="shared" ca="1" si="14"/>
        <v>39797</v>
      </c>
      <c r="E60" s="39">
        <f t="shared" ca="1" si="28"/>
        <v>723.22180115933031</v>
      </c>
      <c r="F60" s="39">
        <f t="shared" ca="1" si="28"/>
        <v>791.7290220892163</v>
      </c>
      <c r="G60" s="134"/>
      <c r="H60" s="40">
        <f t="shared" ca="1" si="29"/>
        <v>1514.9508232485466</v>
      </c>
      <c r="I60" s="40">
        <f t="shared" ca="1" si="29"/>
        <v>216174.81132570989</v>
      </c>
      <c r="L60" s="37">
        <f t="shared" ca="1" si="24"/>
        <v>39783</v>
      </c>
      <c r="M60" s="37">
        <f t="shared" ca="1" si="16"/>
        <v>39813</v>
      </c>
      <c r="O60" s="133">
        <f t="shared" ca="1" si="3"/>
        <v>0.33333333333333331</v>
      </c>
      <c r="P60" s="39">
        <f t="shared" ca="1" si="4"/>
        <v>677.08333333333474</v>
      </c>
      <c r="Q60" s="39">
        <f t="shared" ca="1" si="5"/>
        <v>1041.6666666666667</v>
      </c>
      <c r="R60" s="39">
        <f t="shared" ca="1" si="6"/>
        <v>1718.7500000000014</v>
      </c>
      <c r="S60" s="39">
        <f t="shared" ca="1" si="7"/>
        <v>202083.33333333378</v>
      </c>
      <c r="U60" s="39">
        <f t="shared" ca="1" si="20"/>
        <v>723.22180115933031</v>
      </c>
      <c r="V60" s="39">
        <f t="shared" ca="1" si="8"/>
        <v>791.7290220892163</v>
      </c>
      <c r="W60" s="39">
        <f t="shared" ca="1" si="9"/>
        <v>1514.9508232485466</v>
      </c>
      <c r="X60" s="39">
        <f t="shared" ca="1" si="21"/>
        <v>216174.81132570989</v>
      </c>
      <c r="Z60" s="39">
        <f t="shared" ca="1" si="17"/>
        <v>833.33333333333326</v>
      </c>
      <c r="AA60" s="39">
        <f t="shared" ca="1" si="11"/>
        <v>0</v>
      </c>
      <c r="AB60" s="39">
        <f t="shared" ca="1" si="22"/>
        <v>833.33333333333326</v>
      </c>
      <c r="AC60" s="39">
        <f t="shared" ca="1" si="23"/>
        <v>250000</v>
      </c>
    </row>
    <row r="61" spans="2:29" ht="15" customHeight="1" x14ac:dyDescent="0.2">
      <c r="B61" s="41">
        <f t="shared" si="27"/>
        <v>47</v>
      </c>
      <c r="C61" s="42">
        <f t="shared" ca="1" si="0"/>
        <v>47</v>
      </c>
      <c r="D61" s="43">
        <f t="shared" ca="1" si="14"/>
        <v>39828</v>
      </c>
      <c r="E61" s="44">
        <f t="shared" ca="1" si="28"/>
        <v>720.58270441903301</v>
      </c>
      <c r="F61" s="44">
        <f t="shared" ca="1" si="28"/>
        <v>794.36811882951361</v>
      </c>
      <c r="G61" s="134"/>
      <c r="H61" s="45">
        <f t="shared" ca="1" si="29"/>
        <v>1514.9508232485466</v>
      </c>
      <c r="I61" s="45">
        <f t="shared" ca="1" si="29"/>
        <v>215380.44320688039</v>
      </c>
      <c r="L61" s="43">
        <f t="shared" ca="1" si="24"/>
        <v>39814</v>
      </c>
      <c r="M61" s="43">
        <f t="shared" ca="1" si="16"/>
        <v>39844</v>
      </c>
      <c r="O61" s="133">
        <f t="shared" ca="1" si="3"/>
        <v>0.33333333333333331</v>
      </c>
      <c r="P61" s="44">
        <f t="shared" ca="1" si="4"/>
        <v>673.61111111111256</v>
      </c>
      <c r="Q61" s="136">
        <f t="shared" ca="1" si="5"/>
        <v>1041.6666666666667</v>
      </c>
      <c r="R61" s="44">
        <f t="shared" ca="1" si="6"/>
        <v>1715.2777777777792</v>
      </c>
      <c r="S61" s="44">
        <f t="shared" ca="1" si="7"/>
        <v>201041.66666666712</v>
      </c>
      <c r="U61" s="44">
        <f t="shared" ca="1" si="20"/>
        <v>720.58270441903301</v>
      </c>
      <c r="V61" s="44">
        <f t="shared" ca="1" si="8"/>
        <v>794.36811882951361</v>
      </c>
      <c r="W61" s="44">
        <f t="shared" ca="1" si="9"/>
        <v>1514.9508232485466</v>
      </c>
      <c r="X61" s="44">
        <f t="shared" ca="1" si="21"/>
        <v>215380.44320688039</v>
      </c>
      <c r="Z61" s="44">
        <f t="shared" ca="1" si="17"/>
        <v>833.33333333333326</v>
      </c>
      <c r="AA61" s="44">
        <f t="shared" ca="1" si="11"/>
        <v>0</v>
      </c>
      <c r="AB61" s="44">
        <f t="shared" ca="1" si="22"/>
        <v>833.33333333333326</v>
      </c>
      <c r="AC61" s="44">
        <f t="shared" ca="1" si="23"/>
        <v>250000</v>
      </c>
    </row>
    <row r="62" spans="2:29" ht="15" customHeight="1" x14ac:dyDescent="0.2">
      <c r="B62" s="21">
        <f t="shared" si="27"/>
        <v>48</v>
      </c>
      <c r="C62" s="38">
        <f t="shared" ca="1" si="0"/>
        <v>48</v>
      </c>
      <c r="D62" s="37">
        <f t="shared" ca="1" si="14"/>
        <v>39859</v>
      </c>
      <c r="E62" s="39">
        <f t="shared" ca="1" si="28"/>
        <v>717.93481068960125</v>
      </c>
      <c r="F62" s="39">
        <f t="shared" ca="1" si="28"/>
        <v>797.01601255894536</v>
      </c>
      <c r="G62" s="134"/>
      <c r="H62" s="40">
        <f t="shared" ca="1" si="29"/>
        <v>1514.9508232485466</v>
      </c>
      <c r="I62" s="40">
        <f t="shared" ca="1" si="29"/>
        <v>214583.42719432144</v>
      </c>
      <c r="L62" s="37">
        <f t="shared" ca="1" si="24"/>
        <v>39845</v>
      </c>
      <c r="M62" s="37">
        <f t="shared" ca="1" si="16"/>
        <v>39872</v>
      </c>
      <c r="O62" s="133">
        <f t="shared" ca="1" si="3"/>
        <v>0.33333333333333331</v>
      </c>
      <c r="P62" s="39">
        <f t="shared" ca="1" si="4"/>
        <v>670.13888888889039</v>
      </c>
      <c r="Q62" s="39">
        <f t="shared" ca="1" si="5"/>
        <v>1041.6666666666667</v>
      </c>
      <c r="R62" s="39">
        <f t="shared" ca="1" si="6"/>
        <v>1711.805555555557</v>
      </c>
      <c r="S62" s="39">
        <f t="shared" ca="1" si="7"/>
        <v>200000.00000000047</v>
      </c>
      <c r="U62" s="39">
        <f t="shared" ca="1" si="20"/>
        <v>717.93481068960125</v>
      </c>
      <c r="V62" s="39">
        <f t="shared" ca="1" si="8"/>
        <v>797.01601255894536</v>
      </c>
      <c r="W62" s="39">
        <f t="shared" ca="1" si="9"/>
        <v>1514.9508232485466</v>
      </c>
      <c r="X62" s="39">
        <f t="shared" ca="1" si="21"/>
        <v>214583.42719432144</v>
      </c>
      <c r="Z62" s="39">
        <f t="shared" ca="1" si="17"/>
        <v>833.33333333333326</v>
      </c>
      <c r="AA62" s="39">
        <f t="shared" ca="1" si="11"/>
        <v>0</v>
      </c>
      <c r="AB62" s="39">
        <f t="shared" ca="1" si="22"/>
        <v>833.33333333333326</v>
      </c>
      <c r="AC62" s="39">
        <f t="shared" ca="1" si="23"/>
        <v>250000</v>
      </c>
    </row>
    <row r="63" spans="2:29" ht="15" customHeight="1" x14ac:dyDescent="0.2">
      <c r="B63" s="41">
        <f t="shared" si="27"/>
        <v>49</v>
      </c>
      <c r="C63" s="42">
        <f t="shared" ca="1" si="0"/>
        <v>49</v>
      </c>
      <c r="D63" s="43">
        <f t="shared" ca="1" si="14"/>
        <v>39887</v>
      </c>
      <c r="E63" s="44">
        <f t="shared" ca="1" si="28"/>
        <v>715.27809064773817</v>
      </c>
      <c r="F63" s="44">
        <f t="shared" ca="1" si="28"/>
        <v>799.67273260080844</v>
      </c>
      <c r="G63" s="134"/>
      <c r="H63" s="45">
        <f t="shared" ca="1" si="29"/>
        <v>1514.9508232485466</v>
      </c>
      <c r="I63" s="45">
        <f t="shared" ca="1" si="29"/>
        <v>213783.75446172064</v>
      </c>
      <c r="L63" s="43">
        <f t="shared" ca="1" si="24"/>
        <v>39873</v>
      </c>
      <c r="M63" s="43">
        <f t="shared" ca="1" si="16"/>
        <v>39903</v>
      </c>
      <c r="O63" s="133">
        <f t="shared" ca="1" si="3"/>
        <v>0.33333333333333331</v>
      </c>
      <c r="P63" s="44">
        <f t="shared" ca="1" si="4"/>
        <v>666.66666666666822</v>
      </c>
      <c r="Q63" s="136">
        <f t="shared" ca="1" si="5"/>
        <v>1041.6666666666667</v>
      </c>
      <c r="R63" s="44">
        <f t="shared" ca="1" si="6"/>
        <v>1708.3333333333348</v>
      </c>
      <c r="S63" s="44">
        <f t="shared" ca="1" si="7"/>
        <v>198958.33333333381</v>
      </c>
      <c r="U63" s="44">
        <f t="shared" ca="1" si="20"/>
        <v>715.27809064773817</v>
      </c>
      <c r="V63" s="44">
        <f t="shared" ca="1" si="8"/>
        <v>799.67273260080844</v>
      </c>
      <c r="W63" s="44">
        <f t="shared" ca="1" si="9"/>
        <v>1514.9508232485466</v>
      </c>
      <c r="X63" s="44">
        <f t="shared" ca="1" si="21"/>
        <v>213783.75446172064</v>
      </c>
      <c r="Z63" s="44">
        <f t="shared" ca="1" si="17"/>
        <v>833.33333333333326</v>
      </c>
      <c r="AA63" s="44">
        <f t="shared" ca="1" si="11"/>
        <v>0</v>
      </c>
      <c r="AB63" s="44">
        <f t="shared" ca="1" si="22"/>
        <v>833.33333333333326</v>
      </c>
      <c r="AC63" s="44">
        <f t="shared" ca="1" si="23"/>
        <v>250000</v>
      </c>
    </row>
    <row r="64" spans="2:29" ht="15" customHeight="1" x14ac:dyDescent="0.2">
      <c r="B64" s="21">
        <f t="shared" si="27"/>
        <v>50</v>
      </c>
      <c r="C64" s="38">
        <f t="shared" ca="1" si="0"/>
        <v>50</v>
      </c>
      <c r="D64" s="37">
        <f t="shared" ca="1" si="14"/>
        <v>39918</v>
      </c>
      <c r="E64" s="39">
        <f t="shared" ca="1" si="28"/>
        <v>712.61251487240213</v>
      </c>
      <c r="F64" s="39">
        <f t="shared" ca="1" si="28"/>
        <v>802.33830837614448</v>
      </c>
      <c r="G64" s="134"/>
      <c r="H64" s="40">
        <f t="shared" ca="1" si="29"/>
        <v>1514.9508232485466</v>
      </c>
      <c r="I64" s="40">
        <f t="shared" ca="1" si="29"/>
        <v>212981.4161533445</v>
      </c>
      <c r="L64" s="37">
        <f t="shared" ca="1" si="24"/>
        <v>39904</v>
      </c>
      <c r="M64" s="37">
        <f t="shared" ca="1" si="16"/>
        <v>39933</v>
      </c>
      <c r="O64" s="133">
        <f t="shared" ca="1" si="3"/>
        <v>0.33333333333333331</v>
      </c>
      <c r="P64" s="39">
        <f t="shared" ca="1" si="4"/>
        <v>663.19444444444594</v>
      </c>
      <c r="Q64" s="39">
        <f t="shared" ca="1" si="5"/>
        <v>1041.6666666666667</v>
      </c>
      <c r="R64" s="39">
        <f t="shared" ca="1" si="6"/>
        <v>1704.8611111111127</v>
      </c>
      <c r="S64" s="39">
        <f t="shared" ca="1" si="7"/>
        <v>197916.66666666715</v>
      </c>
      <c r="U64" s="39">
        <f t="shared" ca="1" si="20"/>
        <v>712.61251487240213</v>
      </c>
      <c r="V64" s="39">
        <f t="shared" ca="1" si="8"/>
        <v>802.33830837614448</v>
      </c>
      <c r="W64" s="39">
        <f t="shared" ca="1" si="9"/>
        <v>1514.9508232485466</v>
      </c>
      <c r="X64" s="39">
        <f t="shared" ca="1" si="21"/>
        <v>212981.4161533445</v>
      </c>
      <c r="Z64" s="39">
        <f t="shared" ca="1" si="17"/>
        <v>833.33333333333326</v>
      </c>
      <c r="AA64" s="39">
        <f t="shared" ca="1" si="11"/>
        <v>0</v>
      </c>
      <c r="AB64" s="39">
        <f t="shared" ca="1" si="22"/>
        <v>833.33333333333326</v>
      </c>
      <c r="AC64" s="39">
        <f t="shared" ca="1" si="23"/>
        <v>250000</v>
      </c>
    </row>
    <row r="65" spans="2:29" ht="15" customHeight="1" x14ac:dyDescent="0.2">
      <c r="B65" s="41">
        <f t="shared" si="27"/>
        <v>51</v>
      </c>
      <c r="C65" s="42">
        <f t="shared" ca="1" si="0"/>
        <v>51</v>
      </c>
      <c r="D65" s="43">
        <f t="shared" ca="1" si="14"/>
        <v>39948</v>
      </c>
      <c r="E65" s="44">
        <f t="shared" ca="1" si="28"/>
        <v>709.9380538444816</v>
      </c>
      <c r="F65" s="44">
        <f t="shared" ca="1" si="28"/>
        <v>805.01276940406501</v>
      </c>
      <c r="G65" s="134"/>
      <c r="H65" s="45">
        <f t="shared" ca="1" si="29"/>
        <v>1514.9508232485466</v>
      </c>
      <c r="I65" s="45">
        <f t="shared" ca="1" si="29"/>
        <v>212176.40338394043</v>
      </c>
      <c r="L65" s="43">
        <f t="shared" ca="1" si="24"/>
        <v>39934</v>
      </c>
      <c r="M65" s="43">
        <f t="shared" ca="1" si="16"/>
        <v>39964</v>
      </c>
      <c r="O65" s="133">
        <f t="shared" ca="1" si="3"/>
        <v>0.33333333333333331</v>
      </c>
      <c r="P65" s="44">
        <f t="shared" ca="1" si="4"/>
        <v>659.72222222222376</v>
      </c>
      <c r="Q65" s="136">
        <f t="shared" ca="1" si="5"/>
        <v>1041.6666666666667</v>
      </c>
      <c r="R65" s="44">
        <f t="shared" ca="1" si="6"/>
        <v>1701.3888888888905</v>
      </c>
      <c r="S65" s="44">
        <f t="shared" ca="1" si="7"/>
        <v>196875.00000000049</v>
      </c>
      <c r="U65" s="44">
        <f t="shared" ca="1" si="20"/>
        <v>709.9380538444816</v>
      </c>
      <c r="V65" s="44">
        <f t="shared" ca="1" si="8"/>
        <v>805.01276940406501</v>
      </c>
      <c r="W65" s="44">
        <f t="shared" ca="1" si="9"/>
        <v>1514.9508232485466</v>
      </c>
      <c r="X65" s="44">
        <f t="shared" ca="1" si="21"/>
        <v>212176.40338394043</v>
      </c>
      <c r="Z65" s="44">
        <f t="shared" ca="1" si="17"/>
        <v>833.33333333333326</v>
      </c>
      <c r="AA65" s="44">
        <f t="shared" ca="1" si="11"/>
        <v>0</v>
      </c>
      <c r="AB65" s="44">
        <f t="shared" ca="1" si="22"/>
        <v>833.33333333333326</v>
      </c>
      <c r="AC65" s="44">
        <f t="shared" ca="1" si="23"/>
        <v>250000</v>
      </c>
    </row>
    <row r="66" spans="2:29" ht="15" customHeight="1" x14ac:dyDescent="0.2">
      <c r="B66" s="21">
        <f t="shared" si="27"/>
        <v>52</v>
      </c>
      <c r="C66" s="38">
        <f t="shared" ca="1" si="0"/>
        <v>52</v>
      </c>
      <c r="D66" s="37">
        <f t="shared" ca="1" si="14"/>
        <v>39979</v>
      </c>
      <c r="E66" s="39">
        <f t="shared" ca="1" si="28"/>
        <v>707.25467794646795</v>
      </c>
      <c r="F66" s="39">
        <f t="shared" ca="1" si="28"/>
        <v>807.69614530207866</v>
      </c>
      <c r="G66" s="134"/>
      <c r="H66" s="40">
        <f t="shared" ca="1" si="29"/>
        <v>1514.9508232485466</v>
      </c>
      <c r="I66" s="40">
        <f t="shared" ca="1" si="29"/>
        <v>211368.70723863834</v>
      </c>
      <c r="L66" s="37">
        <f t="shared" ca="1" si="24"/>
        <v>39965</v>
      </c>
      <c r="M66" s="37">
        <f t="shared" ca="1" si="16"/>
        <v>39994</v>
      </c>
      <c r="O66" s="133">
        <f t="shared" ca="1" si="3"/>
        <v>0.33333333333333331</v>
      </c>
      <c r="P66" s="39">
        <f t="shared" ca="1" si="4"/>
        <v>656.25000000000159</v>
      </c>
      <c r="Q66" s="39">
        <f t="shared" ca="1" si="5"/>
        <v>1041.6666666666667</v>
      </c>
      <c r="R66" s="39">
        <f t="shared" ca="1" si="6"/>
        <v>1697.9166666666683</v>
      </c>
      <c r="S66" s="39">
        <f t="shared" ca="1" si="7"/>
        <v>195833.33333333384</v>
      </c>
      <c r="U66" s="39">
        <f t="shared" ca="1" si="20"/>
        <v>707.25467794646795</v>
      </c>
      <c r="V66" s="39">
        <f t="shared" ca="1" si="8"/>
        <v>807.69614530207866</v>
      </c>
      <c r="W66" s="39">
        <f t="shared" ca="1" si="9"/>
        <v>1514.9508232485466</v>
      </c>
      <c r="X66" s="39">
        <f t="shared" ca="1" si="21"/>
        <v>211368.70723863834</v>
      </c>
      <c r="Z66" s="39">
        <f t="shared" ca="1" si="17"/>
        <v>833.33333333333326</v>
      </c>
      <c r="AA66" s="39">
        <f t="shared" ca="1" si="11"/>
        <v>0</v>
      </c>
      <c r="AB66" s="39">
        <f t="shared" ca="1" si="22"/>
        <v>833.33333333333326</v>
      </c>
      <c r="AC66" s="39">
        <f t="shared" ca="1" si="23"/>
        <v>250000</v>
      </c>
    </row>
    <row r="67" spans="2:29" ht="15" customHeight="1" x14ac:dyDescent="0.2">
      <c r="B67" s="41">
        <f t="shared" si="27"/>
        <v>53</v>
      </c>
      <c r="C67" s="42">
        <f t="shared" ca="1" si="0"/>
        <v>53</v>
      </c>
      <c r="D67" s="43">
        <f t="shared" ca="1" si="14"/>
        <v>40009</v>
      </c>
      <c r="E67" s="44">
        <f t="shared" ca="1" si="28"/>
        <v>704.56235746212769</v>
      </c>
      <c r="F67" s="44">
        <f t="shared" ca="1" si="28"/>
        <v>810.38846578641892</v>
      </c>
      <c r="G67" s="134"/>
      <c r="H67" s="45">
        <f t="shared" ca="1" si="29"/>
        <v>1514.9508232485466</v>
      </c>
      <c r="I67" s="45">
        <f t="shared" ca="1" si="29"/>
        <v>210558.31877285193</v>
      </c>
      <c r="L67" s="43">
        <f t="shared" ca="1" si="24"/>
        <v>39995</v>
      </c>
      <c r="M67" s="43">
        <f t="shared" ca="1" si="16"/>
        <v>40025</v>
      </c>
      <c r="O67" s="133">
        <f t="shared" ca="1" si="3"/>
        <v>0.33333333333333331</v>
      </c>
      <c r="P67" s="44">
        <f t="shared" ca="1" si="4"/>
        <v>652.77777777777942</v>
      </c>
      <c r="Q67" s="136">
        <f t="shared" ca="1" si="5"/>
        <v>1041.6666666666667</v>
      </c>
      <c r="R67" s="44">
        <f t="shared" ca="1" si="6"/>
        <v>1694.4444444444462</v>
      </c>
      <c r="S67" s="44">
        <f t="shared" ca="1" si="7"/>
        <v>194791.66666666718</v>
      </c>
      <c r="U67" s="44">
        <f t="shared" ca="1" si="20"/>
        <v>704.56235746212769</v>
      </c>
      <c r="V67" s="44">
        <f t="shared" ca="1" si="8"/>
        <v>810.38846578641892</v>
      </c>
      <c r="W67" s="44">
        <f t="shared" ca="1" si="9"/>
        <v>1514.9508232485466</v>
      </c>
      <c r="X67" s="44">
        <f t="shared" ca="1" si="21"/>
        <v>210558.31877285193</v>
      </c>
      <c r="Z67" s="44">
        <f t="shared" ca="1" si="17"/>
        <v>833.33333333333326</v>
      </c>
      <c r="AA67" s="44">
        <f t="shared" ca="1" si="11"/>
        <v>0</v>
      </c>
      <c r="AB67" s="44">
        <f t="shared" ca="1" si="22"/>
        <v>833.33333333333326</v>
      </c>
      <c r="AC67" s="44">
        <f t="shared" ca="1" si="23"/>
        <v>250000</v>
      </c>
    </row>
    <row r="68" spans="2:29" ht="15" customHeight="1" x14ac:dyDescent="0.2">
      <c r="B68" s="21">
        <f t="shared" si="27"/>
        <v>54</v>
      </c>
      <c r="C68" s="38">
        <f t="shared" ca="1" si="0"/>
        <v>54</v>
      </c>
      <c r="D68" s="37">
        <f t="shared" ca="1" si="14"/>
        <v>40040</v>
      </c>
      <c r="E68" s="39">
        <f t="shared" ca="1" si="28"/>
        <v>701.86106257617303</v>
      </c>
      <c r="F68" s="39">
        <f t="shared" ca="1" si="28"/>
        <v>813.08976067237359</v>
      </c>
      <c r="G68" s="134"/>
      <c r="H68" s="40">
        <f t="shared" ca="1" si="29"/>
        <v>1514.9508232485466</v>
      </c>
      <c r="I68" s="40">
        <f t="shared" ca="1" si="29"/>
        <v>209745.22901217957</v>
      </c>
      <c r="L68" s="37">
        <f t="shared" ca="1" si="24"/>
        <v>40026</v>
      </c>
      <c r="M68" s="37">
        <f t="shared" ca="1" si="16"/>
        <v>40056</v>
      </c>
      <c r="O68" s="133">
        <f t="shared" ca="1" si="3"/>
        <v>0.33333333333333331</v>
      </c>
      <c r="P68" s="39">
        <f t="shared" ca="1" si="4"/>
        <v>649.30555555555725</v>
      </c>
      <c r="Q68" s="39">
        <f t="shared" ca="1" si="5"/>
        <v>1041.6666666666667</v>
      </c>
      <c r="R68" s="39">
        <f t="shared" ca="1" si="6"/>
        <v>1690.972222222224</v>
      </c>
      <c r="S68" s="39">
        <f t="shared" ca="1" si="7"/>
        <v>193750.00000000052</v>
      </c>
      <c r="U68" s="39">
        <f t="shared" ca="1" si="20"/>
        <v>701.86106257617303</v>
      </c>
      <c r="V68" s="39">
        <f t="shared" ca="1" si="8"/>
        <v>813.08976067237359</v>
      </c>
      <c r="W68" s="39">
        <f t="shared" ca="1" si="9"/>
        <v>1514.9508232485466</v>
      </c>
      <c r="X68" s="39">
        <f t="shared" ca="1" si="21"/>
        <v>209745.22901217957</v>
      </c>
      <c r="Z68" s="39">
        <f t="shared" ca="1" si="17"/>
        <v>833.33333333333326</v>
      </c>
      <c r="AA68" s="39">
        <f t="shared" ca="1" si="11"/>
        <v>0</v>
      </c>
      <c r="AB68" s="39">
        <f t="shared" ca="1" si="22"/>
        <v>833.33333333333326</v>
      </c>
      <c r="AC68" s="39">
        <f t="shared" ca="1" si="23"/>
        <v>250000</v>
      </c>
    </row>
    <row r="69" spans="2:29" ht="15" customHeight="1" x14ac:dyDescent="0.2">
      <c r="B69" s="41">
        <f t="shared" si="27"/>
        <v>55</v>
      </c>
      <c r="C69" s="42">
        <f t="shared" ca="1" si="0"/>
        <v>55</v>
      </c>
      <c r="D69" s="43">
        <f t="shared" ca="1" si="14"/>
        <v>40071</v>
      </c>
      <c r="E69" s="44">
        <f t="shared" ca="1" si="28"/>
        <v>699.1507633739318</v>
      </c>
      <c r="F69" s="44">
        <f t="shared" ca="1" si="28"/>
        <v>815.80005987461482</v>
      </c>
      <c r="G69" s="134"/>
      <c r="H69" s="45">
        <f t="shared" ca="1" si="29"/>
        <v>1514.9508232485466</v>
      </c>
      <c r="I69" s="45">
        <f t="shared" ca="1" si="29"/>
        <v>208929.42895230494</v>
      </c>
      <c r="L69" s="43">
        <f t="shared" ca="1" si="24"/>
        <v>40057</v>
      </c>
      <c r="M69" s="43">
        <f t="shared" ca="1" si="16"/>
        <v>40086</v>
      </c>
      <c r="O69" s="133">
        <f t="shared" ca="1" si="3"/>
        <v>0.33333333333333331</v>
      </c>
      <c r="P69" s="44">
        <f t="shared" ca="1" si="4"/>
        <v>645.83333333333508</v>
      </c>
      <c r="Q69" s="136">
        <f t="shared" ca="1" si="5"/>
        <v>1041.6666666666667</v>
      </c>
      <c r="R69" s="44">
        <f t="shared" ca="1" si="6"/>
        <v>1687.5000000000018</v>
      </c>
      <c r="S69" s="44">
        <f t="shared" ca="1" si="7"/>
        <v>192708.33333333387</v>
      </c>
      <c r="U69" s="44">
        <f t="shared" ca="1" si="20"/>
        <v>699.1507633739318</v>
      </c>
      <c r="V69" s="44">
        <f t="shared" ca="1" si="8"/>
        <v>815.80005987461482</v>
      </c>
      <c r="W69" s="44">
        <f t="shared" ca="1" si="9"/>
        <v>1514.9508232485466</v>
      </c>
      <c r="X69" s="44">
        <f t="shared" ca="1" si="21"/>
        <v>208929.42895230494</v>
      </c>
      <c r="Z69" s="44">
        <f t="shared" ca="1" si="17"/>
        <v>833.33333333333326</v>
      </c>
      <c r="AA69" s="44">
        <f t="shared" ca="1" si="11"/>
        <v>0</v>
      </c>
      <c r="AB69" s="44">
        <f t="shared" ca="1" si="22"/>
        <v>833.33333333333326</v>
      </c>
      <c r="AC69" s="44">
        <f t="shared" ca="1" si="23"/>
        <v>250000</v>
      </c>
    </row>
    <row r="70" spans="2:29" ht="15" customHeight="1" x14ac:dyDescent="0.2">
      <c r="B70" s="21">
        <f t="shared" si="27"/>
        <v>56</v>
      </c>
      <c r="C70" s="38">
        <f t="shared" ca="1" si="0"/>
        <v>56</v>
      </c>
      <c r="D70" s="37">
        <f t="shared" ca="1" si="14"/>
        <v>40101</v>
      </c>
      <c r="E70" s="39">
        <f t="shared" ca="1" si="28"/>
        <v>696.43142984101632</v>
      </c>
      <c r="F70" s="39">
        <f t="shared" ca="1" si="28"/>
        <v>818.51939340753029</v>
      </c>
      <c r="G70" s="134"/>
      <c r="H70" s="40">
        <f t="shared" ca="1" si="29"/>
        <v>1514.9508232485466</v>
      </c>
      <c r="I70" s="40">
        <f t="shared" ca="1" si="29"/>
        <v>208110.9095588974</v>
      </c>
      <c r="L70" s="37">
        <f t="shared" ca="1" si="24"/>
        <v>40087</v>
      </c>
      <c r="M70" s="37">
        <f t="shared" ca="1" si="16"/>
        <v>40117</v>
      </c>
      <c r="O70" s="133">
        <f t="shared" ca="1" si="3"/>
        <v>0.33333333333333331</v>
      </c>
      <c r="P70" s="39">
        <f t="shared" ca="1" si="4"/>
        <v>642.36111111111279</v>
      </c>
      <c r="Q70" s="39">
        <f t="shared" ca="1" si="5"/>
        <v>1041.6666666666667</v>
      </c>
      <c r="R70" s="39">
        <f t="shared" ca="1" si="6"/>
        <v>1684.0277777777796</v>
      </c>
      <c r="S70" s="39">
        <f t="shared" ca="1" si="7"/>
        <v>191666.66666666721</v>
      </c>
      <c r="U70" s="39">
        <f t="shared" ca="1" si="20"/>
        <v>696.43142984101632</v>
      </c>
      <c r="V70" s="39">
        <f t="shared" ca="1" si="8"/>
        <v>818.51939340753029</v>
      </c>
      <c r="W70" s="39">
        <f t="shared" ca="1" si="9"/>
        <v>1514.9508232485466</v>
      </c>
      <c r="X70" s="39">
        <f t="shared" ca="1" si="21"/>
        <v>208110.9095588974</v>
      </c>
      <c r="Z70" s="39">
        <f t="shared" ca="1" si="17"/>
        <v>833.33333333333326</v>
      </c>
      <c r="AA70" s="39">
        <f t="shared" ca="1" si="11"/>
        <v>0</v>
      </c>
      <c r="AB70" s="39">
        <f t="shared" ca="1" si="22"/>
        <v>833.33333333333326</v>
      </c>
      <c r="AC70" s="39">
        <f t="shared" ca="1" si="23"/>
        <v>250000</v>
      </c>
    </row>
    <row r="71" spans="2:29" ht="15" customHeight="1" x14ac:dyDescent="0.2">
      <c r="B71" s="41">
        <f t="shared" si="27"/>
        <v>57</v>
      </c>
      <c r="C71" s="42">
        <f t="shared" ca="1" si="0"/>
        <v>57</v>
      </c>
      <c r="D71" s="43">
        <f t="shared" ca="1" si="14"/>
        <v>40132</v>
      </c>
      <c r="E71" s="44">
        <f t="shared" ca="1" si="28"/>
        <v>693.70303186299134</v>
      </c>
      <c r="F71" s="44">
        <f t="shared" ca="1" si="28"/>
        <v>821.24779138555527</v>
      </c>
      <c r="G71" s="134"/>
      <c r="H71" s="45">
        <f t="shared" ca="1" si="29"/>
        <v>1514.9508232485466</v>
      </c>
      <c r="I71" s="45">
        <f t="shared" ca="1" si="29"/>
        <v>207289.66176751183</v>
      </c>
      <c r="L71" s="43">
        <f t="shared" ca="1" si="24"/>
        <v>40118</v>
      </c>
      <c r="M71" s="43">
        <f t="shared" ca="1" si="16"/>
        <v>40147</v>
      </c>
      <c r="O71" s="133">
        <f t="shared" ca="1" si="3"/>
        <v>0.33333333333333331</v>
      </c>
      <c r="P71" s="44">
        <f t="shared" ca="1" si="4"/>
        <v>638.88888888889062</v>
      </c>
      <c r="Q71" s="136">
        <f t="shared" ca="1" si="5"/>
        <v>1041.6666666666667</v>
      </c>
      <c r="R71" s="44">
        <f t="shared" ca="1" si="6"/>
        <v>1680.5555555555575</v>
      </c>
      <c r="S71" s="44">
        <f t="shared" ca="1" si="7"/>
        <v>190625.00000000055</v>
      </c>
      <c r="U71" s="44">
        <f t="shared" ca="1" si="20"/>
        <v>693.70303186299134</v>
      </c>
      <c r="V71" s="44">
        <f t="shared" ca="1" si="8"/>
        <v>821.24779138555527</v>
      </c>
      <c r="W71" s="44">
        <f t="shared" ca="1" si="9"/>
        <v>1514.9508232485466</v>
      </c>
      <c r="X71" s="44">
        <f t="shared" ca="1" si="21"/>
        <v>207289.66176751183</v>
      </c>
      <c r="Z71" s="44">
        <f t="shared" ca="1" si="17"/>
        <v>833.33333333333326</v>
      </c>
      <c r="AA71" s="44">
        <f t="shared" ca="1" si="11"/>
        <v>0</v>
      </c>
      <c r="AB71" s="44">
        <f t="shared" ca="1" si="22"/>
        <v>833.33333333333326</v>
      </c>
      <c r="AC71" s="44">
        <f t="shared" ca="1" si="23"/>
        <v>250000</v>
      </c>
    </row>
    <row r="72" spans="2:29" ht="15" customHeight="1" x14ac:dyDescent="0.2">
      <c r="B72" s="21">
        <f t="shared" si="27"/>
        <v>58</v>
      </c>
      <c r="C72" s="38">
        <f t="shared" ca="1" si="0"/>
        <v>58</v>
      </c>
      <c r="D72" s="37">
        <f t="shared" ca="1" si="14"/>
        <v>40162</v>
      </c>
      <c r="E72" s="39">
        <f t="shared" ca="1" si="28"/>
        <v>690.96553922503938</v>
      </c>
      <c r="F72" s="39">
        <f t="shared" ca="1" si="28"/>
        <v>823.98528402350723</v>
      </c>
      <c r="G72" s="134"/>
      <c r="H72" s="40">
        <f t="shared" ca="1" si="29"/>
        <v>1514.9508232485466</v>
      </c>
      <c r="I72" s="40">
        <f t="shared" ca="1" si="29"/>
        <v>206465.67648348832</v>
      </c>
      <c r="L72" s="37">
        <f t="shared" ca="1" si="24"/>
        <v>40148</v>
      </c>
      <c r="M72" s="37">
        <f t="shared" ca="1" si="16"/>
        <v>40178</v>
      </c>
      <c r="O72" s="133">
        <f t="shared" ca="1" si="3"/>
        <v>0.33333333333333331</v>
      </c>
      <c r="P72" s="39">
        <f t="shared" ca="1" si="4"/>
        <v>635.41666666666845</v>
      </c>
      <c r="Q72" s="39">
        <f t="shared" ca="1" si="5"/>
        <v>1041.6666666666667</v>
      </c>
      <c r="R72" s="39">
        <f t="shared" ca="1" si="6"/>
        <v>1677.0833333333353</v>
      </c>
      <c r="S72" s="39">
        <f t="shared" ca="1" si="7"/>
        <v>189583.3333333339</v>
      </c>
      <c r="U72" s="39">
        <f t="shared" ca="1" si="20"/>
        <v>690.96553922503938</v>
      </c>
      <c r="V72" s="39">
        <f t="shared" ca="1" si="8"/>
        <v>823.98528402350723</v>
      </c>
      <c r="W72" s="39">
        <f t="shared" ca="1" si="9"/>
        <v>1514.9508232485466</v>
      </c>
      <c r="X72" s="39">
        <f t="shared" ca="1" si="21"/>
        <v>206465.67648348832</v>
      </c>
      <c r="Z72" s="39">
        <f t="shared" ca="1" si="17"/>
        <v>833.33333333333326</v>
      </c>
      <c r="AA72" s="39">
        <f t="shared" ca="1" si="11"/>
        <v>0</v>
      </c>
      <c r="AB72" s="39">
        <f t="shared" ca="1" si="22"/>
        <v>833.33333333333326</v>
      </c>
      <c r="AC72" s="39">
        <f t="shared" ca="1" si="23"/>
        <v>250000</v>
      </c>
    </row>
    <row r="73" spans="2:29" ht="15" customHeight="1" x14ac:dyDescent="0.2">
      <c r="B73" s="41">
        <f t="shared" si="27"/>
        <v>59</v>
      </c>
      <c r="C73" s="42">
        <f t="shared" ca="1" si="0"/>
        <v>59</v>
      </c>
      <c r="D73" s="43">
        <f t="shared" ca="1" si="14"/>
        <v>40193</v>
      </c>
      <c r="E73" s="44">
        <f t="shared" ca="1" si="28"/>
        <v>688.21892161162771</v>
      </c>
      <c r="F73" s="44">
        <f t="shared" ca="1" si="28"/>
        <v>826.73190163691891</v>
      </c>
      <c r="G73" s="134"/>
      <c r="H73" s="45">
        <f t="shared" ca="1" si="29"/>
        <v>1514.9508232485466</v>
      </c>
      <c r="I73" s="45">
        <f t="shared" ca="1" si="29"/>
        <v>205638.94458185139</v>
      </c>
      <c r="L73" s="43">
        <f t="shared" ca="1" si="24"/>
        <v>40179</v>
      </c>
      <c r="M73" s="43">
        <f t="shared" ca="1" si="16"/>
        <v>40209</v>
      </c>
      <c r="O73" s="133">
        <f t="shared" ca="1" si="3"/>
        <v>0.33333333333333331</v>
      </c>
      <c r="P73" s="44">
        <f t="shared" ca="1" si="4"/>
        <v>631.94444444444628</v>
      </c>
      <c r="Q73" s="136">
        <f t="shared" ca="1" si="5"/>
        <v>1041.6666666666667</v>
      </c>
      <c r="R73" s="44">
        <f t="shared" ca="1" si="6"/>
        <v>1673.6111111111131</v>
      </c>
      <c r="S73" s="44">
        <f t="shared" ca="1" si="7"/>
        <v>188541.66666666724</v>
      </c>
      <c r="U73" s="44">
        <f t="shared" ca="1" si="20"/>
        <v>688.21892161162771</v>
      </c>
      <c r="V73" s="44">
        <f t="shared" ca="1" si="8"/>
        <v>826.73190163691891</v>
      </c>
      <c r="W73" s="44">
        <f t="shared" ca="1" si="9"/>
        <v>1514.9508232485466</v>
      </c>
      <c r="X73" s="44">
        <f t="shared" ca="1" si="21"/>
        <v>205638.94458185139</v>
      </c>
      <c r="Z73" s="44">
        <f t="shared" ca="1" si="17"/>
        <v>833.33333333333326</v>
      </c>
      <c r="AA73" s="44">
        <f t="shared" ca="1" si="11"/>
        <v>0</v>
      </c>
      <c r="AB73" s="44">
        <f t="shared" ca="1" si="22"/>
        <v>833.33333333333326</v>
      </c>
      <c r="AC73" s="44">
        <f t="shared" ca="1" si="23"/>
        <v>250000</v>
      </c>
    </row>
    <row r="74" spans="2:29" ht="15" customHeight="1" x14ac:dyDescent="0.2">
      <c r="B74" s="21">
        <f t="shared" si="27"/>
        <v>60</v>
      </c>
      <c r="C74" s="38">
        <f t="shared" ca="1" si="0"/>
        <v>60</v>
      </c>
      <c r="D74" s="37">
        <f t="shared" ca="1" si="14"/>
        <v>40224</v>
      </c>
      <c r="E74" s="39">
        <f t="shared" ref="E74:F93" ca="1" si="30">INDEX($P74:$AC74,1,MATCH(E$12,$P$12:$AC$12,0))</f>
        <v>685.46314860617133</v>
      </c>
      <c r="F74" s="39">
        <f t="shared" ca="1" si="30"/>
        <v>829.48767464237528</v>
      </c>
      <c r="G74" s="134"/>
      <c r="H74" s="40">
        <f t="shared" ref="H74:I93" ca="1" si="31">INDEX($P74:$AC74,1,MATCH(H$12,$P$12:$AC$12,0))</f>
        <v>1514.9508232485466</v>
      </c>
      <c r="I74" s="40">
        <f t="shared" ca="1" si="31"/>
        <v>204809.45690720901</v>
      </c>
      <c r="L74" s="37">
        <f t="shared" ca="1" si="24"/>
        <v>40210</v>
      </c>
      <c r="M74" s="37">
        <f t="shared" ca="1" si="16"/>
        <v>40237</v>
      </c>
      <c r="O74" s="133">
        <f t="shared" ca="1" si="3"/>
        <v>0.33333333333333331</v>
      </c>
      <c r="P74" s="39">
        <f t="shared" ca="1" si="4"/>
        <v>628.4722222222241</v>
      </c>
      <c r="Q74" s="39">
        <f t="shared" ca="1" si="5"/>
        <v>1041.6666666666667</v>
      </c>
      <c r="R74" s="39">
        <f t="shared" ca="1" si="6"/>
        <v>1670.138888888891</v>
      </c>
      <c r="S74" s="39">
        <f t="shared" ca="1" si="7"/>
        <v>187500.00000000058</v>
      </c>
      <c r="U74" s="39">
        <f t="shared" ca="1" si="20"/>
        <v>685.46314860617133</v>
      </c>
      <c r="V74" s="39">
        <f t="shared" ca="1" si="8"/>
        <v>829.48767464237528</v>
      </c>
      <c r="W74" s="39">
        <f t="shared" ca="1" si="9"/>
        <v>1514.9508232485466</v>
      </c>
      <c r="X74" s="39">
        <f t="shared" ca="1" si="21"/>
        <v>204809.45690720901</v>
      </c>
      <c r="Z74" s="39">
        <f t="shared" ca="1" si="17"/>
        <v>833.33333333333326</v>
      </c>
      <c r="AA74" s="39">
        <f t="shared" ca="1" si="11"/>
        <v>0</v>
      </c>
      <c r="AB74" s="39">
        <f t="shared" ca="1" si="22"/>
        <v>833.33333333333326</v>
      </c>
      <c r="AC74" s="39">
        <f t="shared" ca="1" si="23"/>
        <v>250000</v>
      </c>
    </row>
    <row r="75" spans="2:29" ht="15" customHeight="1" x14ac:dyDescent="0.2">
      <c r="B75" s="41">
        <f t="shared" si="27"/>
        <v>61</v>
      </c>
      <c r="C75" s="42">
        <f t="shared" ca="1" si="0"/>
        <v>61</v>
      </c>
      <c r="D75" s="43">
        <f t="shared" ca="1" si="14"/>
        <v>40252</v>
      </c>
      <c r="E75" s="44">
        <f t="shared" ca="1" si="30"/>
        <v>682.69818969069661</v>
      </c>
      <c r="F75" s="44">
        <f t="shared" ca="1" si="30"/>
        <v>832.25263355785</v>
      </c>
      <c r="G75" s="134"/>
      <c r="H75" s="45">
        <f t="shared" ca="1" si="31"/>
        <v>1514.9508232485466</v>
      </c>
      <c r="I75" s="45">
        <f t="shared" ca="1" si="31"/>
        <v>203977.20427365115</v>
      </c>
      <c r="L75" s="43">
        <f t="shared" ca="1" si="24"/>
        <v>40238</v>
      </c>
      <c r="M75" s="43">
        <f t="shared" ca="1" si="16"/>
        <v>40268</v>
      </c>
      <c r="O75" s="133">
        <f t="shared" ca="1" si="3"/>
        <v>0.33333333333333331</v>
      </c>
      <c r="P75" s="44">
        <f t="shared" ca="1" si="4"/>
        <v>625.00000000000193</v>
      </c>
      <c r="Q75" s="136">
        <f t="shared" ca="1" si="5"/>
        <v>1041.6666666666667</v>
      </c>
      <c r="R75" s="44">
        <f t="shared" ca="1" si="6"/>
        <v>1666.6666666666688</v>
      </c>
      <c r="S75" s="44">
        <f t="shared" ca="1" si="7"/>
        <v>186458.33333333393</v>
      </c>
      <c r="U75" s="44">
        <f t="shared" ca="1" si="20"/>
        <v>682.69818969069661</v>
      </c>
      <c r="V75" s="44">
        <f t="shared" ca="1" si="8"/>
        <v>832.25263355785</v>
      </c>
      <c r="W75" s="44">
        <f t="shared" ca="1" si="9"/>
        <v>1514.9508232485466</v>
      </c>
      <c r="X75" s="44">
        <f t="shared" ca="1" si="21"/>
        <v>203977.20427365115</v>
      </c>
      <c r="Z75" s="44">
        <f t="shared" ca="1" si="17"/>
        <v>833.33333333333326</v>
      </c>
      <c r="AA75" s="44">
        <f t="shared" ca="1" si="11"/>
        <v>0</v>
      </c>
      <c r="AB75" s="44">
        <f t="shared" ca="1" si="22"/>
        <v>833.33333333333326</v>
      </c>
      <c r="AC75" s="44">
        <f t="shared" ca="1" si="23"/>
        <v>250000</v>
      </c>
    </row>
    <row r="76" spans="2:29" ht="15" customHeight="1" x14ac:dyDescent="0.2">
      <c r="B76" s="21">
        <f t="shared" si="27"/>
        <v>62</v>
      </c>
      <c r="C76" s="38">
        <f t="shared" ca="1" si="0"/>
        <v>62</v>
      </c>
      <c r="D76" s="37">
        <f t="shared" ca="1" si="14"/>
        <v>40283</v>
      </c>
      <c r="E76" s="39">
        <f t="shared" ca="1" si="30"/>
        <v>679.92401424550383</v>
      </c>
      <c r="F76" s="39">
        <f t="shared" ca="1" si="30"/>
        <v>835.02680900304279</v>
      </c>
      <c r="G76" s="134"/>
      <c r="H76" s="40">
        <f t="shared" ca="1" si="31"/>
        <v>1514.9508232485466</v>
      </c>
      <c r="I76" s="40">
        <f t="shared" ca="1" si="31"/>
        <v>203142.17746464812</v>
      </c>
      <c r="L76" s="37">
        <f t="shared" ca="1" si="24"/>
        <v>40269</v>
      </c>
      <c r="M76" s="37">
        <f t="shared" ca="1" si="16"/>
        <v>40298</v>
      </c>
      <c r="O76" s="133">
        <f t="shared" ca="1" si="3"/>
        <v>0.33333333333333331</v>
      </c>
      <c r="P76" s="39">
        <f t="shared" ca="1" si="4"/>
        <v>621.52777777777965</v>
      </c>
      <c r="Q76" s="39">
        <f t="shared" ca="1" si="5"/>
        <v>1041.6666666666667</v>
      </c>
      <c r="R76" s="39">
        <f t="shared" ca="1" si="6"/>
        <v>1663.1944444444464</v>
      </c>
      <c r="S76" s="39">
        <f t="shared" ca="1" si="7"/>
        <v>185416.66666666727</v>
      </c>
      <c r="U76" s="39">
        <f t="shared" ca="1" si="20"/>
        <v>679.92401424550383</v>
      </c>
      <c r="V76" s="39">
        <f t="shared" ca="1" si="8"/>
        <v>835.02680900304279</v>
      </c>
      <c r="W76" s="39">
        <f t="shared" ca="1" si="9"/>
        <v>1514.9508232485466</v>
      </c>
      <c r="X76" s="39">
        <f t="shared" ca="1" si="21"/>
        <v>203142.17746464812</v>
      </c>
      <c r="Z76" s="39">
        <f t="shared" ca="1" si="17"/>
        <v>833.33333333333326</v>
      </c>
      <c r="AA76" s="39">
        <f t="shared" ca="1" si="11"/>
        <v>0</v>
      </c>
      <c r="AB76" s="39">
        <f t="shared" ca="1" si="22"/>
        <v>833.33333333333326</v>
      </c>
      <c r="AC76" s="39">
        <f t="shared" ca="1" si="23"/>
        <v>250000</v>
      </c>
    </row>
    <row r="77" spans="2:29" ht="15" customHeight="1" x14ac:dyDescent="0.2">
      <c r="B77" s="41">
        <f t="shared" si="27"/>
        <v>63</v>
      </c>
      <c r="C77" s="42">
        <f t="shared" ca="1" si="0"/>
        <v>63</v>
      </c>
      <c r="D77" s="43">
        <f t="shared" ca="1" si="14"/>
        <v>40313</v>
      </c>
      <c r="E77" s="44">
        <f t="shared" ca="1" si="30"/>
        <v>677.14059154882705</v>
      </c>
      <c r="F77" s="44">
        <f t="shared" ca="1" si="30"/>
        <v>837.81023169971957</v>
      </c>
      <c r="G77" s="134"/>
      <c r="H77" s="45">
        <f t="shared" ca="1" si="31"/>
        <v>1514.9508232485466</v>
      </c>
      <c r="I77" s="45">
        <f t="shared" ca="1" si="31"/>
        <v>202304.3672329484</v>
      </c>
      <c r="L77" s="43">
        <f t="shared" ca="1" si="24"/>
        <v>40299</v>
      </c>
      <c r="M77" s="43">
        <f t="shared" ca="1" si="16"/>
        <v>40329</v>
      </c>
      <c r="O77" s="133">
        <f t="shared" ca="1" si="3"/>
        <v>0.33333333333333331</v>
      </c>
      <c r="P77" s="44">
        <f t="shared" ca="1" si="4"/>
        <v>618.05555555555748</v>
      </c>
      <c r="Q77" s="136">
        <f t="shared" ca="1" si="5"/>
        <v>1041.6666666666667</v>
      </c>
      <c r="R77" s="44">
        <f t="shared" ca="1" si="6"/>
        <v>1659.7222222222242</v>
      </c>
      <c r="S77" s="44">
        <f t="shared" ca="1" si="7"/>
        <v>184375.00000000061</v>
      </c>
      <c r="U77" s="44">
        <f t="shared" ca="1" si="20"/>
        <v>677.14059154882705</v>
      </c>
      <c r="V77" s="44">
        <f t="shared" ca="1" si="8"/>
        <v>837.81023169971957</v>
      </c>
      <c r="W77" s="44">
        <f t="shared" ca="1" si="9"/>
        <v>1514.9508232485466</v>
      </c>
      <c r="X77" s="44">
        <f t="shared" ca="1" si="21"/>
        <v>202304.3672329484</v>
      </c>
      <c r="Z77" s="44">
        <f t="shared" ca="1" si="17"/>
        <v>833.33333333333326</v>
      </c>
      <c r="AA77" s="44">
        <f t="shared" ca="1" si="11"/>
        <v>0</v>
      </c>
      <c r="AB77" s="44">
        <f t="shared" ca="1" si="22"/>
        <v>833.33333333333326</v>
      </c>
      <c r="AC77" s="44">
        <f t="shared" ca="1" si="23"/>
        <v>250000</v>
      </c>
    </row>
    <row r="78" spans="2:29" ht="15" customHeight="1" x14ac:dyDescent="0.2">
      <c r="B78" s="21">
        <f t="shared" si="27"/>
        <v>64</v>
      </c>
      <c r="C78" s="38">
        <f t="shared" ref="C78:C141" ca="1" si="32">IF(B78-$H$9&lt;0,0,IF($E$9-B78&lt;0,"abgelaufen",B78-$H$9))</f>
        <v>64</v>
      </c>
      <c r="D78" s="37">
        <f t="shared" ca="1" si="14"/>
        <v>40344</v>
      </c>
      <c r="E78" s="39">
        <f t="shared" ca="1" si="30"/>
        <v>674.34789077649464</v>
      </c>
      <c r="F78" s="39">
        <f t="shared" ca="1" si="30"/>
        <v>840.60293247205198</v>
      </c>
      <c r="G78" s="134"/>
      <c r="H78" s="40">
        <f t="shared" ca="1" si="31"/>
        <v>1514.9508232485466</v>
      </c>
      <c r="I78" s="40">
        <f t="shared" ca="1" si="31"/>
        <v>201463.76430047635</v>
      </c>
      <c r="L78" s="37">
        <f t="shared" ca="1" si="24"/>
        <v>40330</v>
      </c>
      <c r="M78" s="37">
        <f t="shared" ca="1" si="16"/>
        <v>40359</v>
      </c>
      <c r="O78" s="133">
        <f t="shared" ca="1" si="3"/>
        <v>0.33333333333333331</v>
      </c>
      <c r="P78" s="39">
        <f t="shared" ca="1" si="4"/>
        <v>614.5833333333353</v>
      </c>
      <c r="Q78" s="39">
        <f t="shared" ca="1" si="5"/>
        <v>1041.6666666666667</v>
      </c>
      <c r="R78" s="39">
        <f t="shared" ca="1" si="6"/>
        <v>1656.250000000002</v>
      </c>
      <c r="S78" s="39">
        <f t="shared" ca="1" si="7"/>
        <v>183333.33333333395</v>
      </c>
      <c r="U78" s="39">
        <f t="shared" ca="1" si="20"/>
        <v>674.34789077649464</v>
      </c>
      <c r="V78" s="39">
        <f t="shared" ca="1" si="8"/>
        <v>840.60293247205198</v>
      </c>
      <c r="W78" s="39">
        <f t="shared" ca="1" si="9"/>
        <v>1514.9508232485466</v>
      </c>
      <c r="X78" s="39">
        <f t="shared" ca="1" si="21"/>
        <v>201463.76430047635</v>
      </c>
      <c r="Z78" s="39">
        <f t="shared" ca="1" si="17"/>
        <v>833.33333333333326</v>
      </c>
      <c r="AA78" s="39">
        <f t="shared" ca="1" si="11"/>
        <v>0</v>
      </c>
      <c r="AB78" s="39">
        <f t="shared" ca="1" si="22"/>
        <v>833.33333333333326</v>
      </c>
      <c r="AC78" s="39">
        <f t="shared" ca="1" si="23"/>
        <v>250000</v>
      </c>
    </row>
    <row r="79" spans="2:29" ht="15" customHeight="1" x14ac:dyDescent="0.2">
      <c r="B79" s="41">
        <f t="shared" si="27"/>
        <v>65</v>
      </c>
      <c r="C79" s="42">
        <f t="shared" ca="1" si="32"/>
        <v>65</v>
      </c>
      <c r="D79" s="43">
        <f t="shared" ca="1" si="14"/>
        <v>40374</v>
      </c>
      <c r="E79" s="44">
        <f t="shared" ca="1" si="30"/>
        <v>671.54588100158787</v>
      </c>
      <c r="F79" s="44">
        <f t="shared" ca="1" si="30"/>
        <v>843.40494224695874</v>
      </c>
      <c r="G79" s="134"/>
      <c r="H79" s="45">
        <f t="shared" ca="1" si="31"/>
        <v>1514.9508232485466</v>
      </c>
      <c r="I79" s="45">
        <f t="shared" ca="1" si="31"/>
        <v>200620.35935822938</v>
      </c>
      <c r="L79" s="43">
        <f t="shared" ca="1" si="24"/>
        <v>40360</v>
      </c>
      <c r="M79" s="43">
        <f t="shared" ca="1" si="16"/>
        <v>40390</v>
      </c>
      <c r="O79" s="133">
        <f t="shared" ref="O79:O142" ca="1" si="33">IF(D79&lt;=$Q$6,$P$9,$R$9)</f>
        <v>0.33333333333333331</v>
      </c>
      <c r="P79" s="44">
        <f t="shared" ref="P79:P142" ca="1" si="34">S78*$O79/100</f>
        <v>611.11111111111313</v>
      </c>
      <c r="Q79" s="136">
        <f t="shared" ref="Q79:Q142" ca="1" si="35">IF(C79&gt;0,MIN($S$14/$S$9,S78),0)+G79</f>
        <v>1041.6666666666667</v>
      </c>
      <c r="R79" s="44">
        <f t="shared" ref="R79:R142" ca="1" si="36">P79+Q79</f>
        <v>1652.7777777777799</v>
      </c>
      <c r="S79" s="44">
        <f t="shared" ref="S79:S142" ca="1" si="37">S78-Q79</f>
        <v>182291.6666666673</v>
      </c>
      <c r="U79" s="44">
        <f t="shared" ca="1" si="20"/>
        <v>671.54588100158787</v>
      </c>
      <c r="V79" s="44">
        <f t="shared" ref="V79:V142" ca="1" si="38">(W79-U79)*--(C79&gt;0)</f>
        <v>843.40494224695874</v>
      </c>
      <c r="W79" s="44">
        <f t="shared" ref="W79:W142" ca="1" si="39">IF(C79=0,U79,IF(X78&lt;=V78,X78+U79,-PMT($P$9/100,$S$9,$D$6,0,0))*--(X78&gt;0))+G79</f>
        <v>1514.9508232485466</v>
      </c>
      <c r="X79" s="44">
        <f t="shared" ca="1" si="21"/>
        <v>200620.35935822938</v>
      </c>
      <c r="Z79" s="44">
        <f t="shared" ca="1" si="17"/>
        <v>833.33333333333326</v>
      </c>
      <c r="AA79" s="44">
        <f t="shared" ref="AA79:AA142" ca="1" si="40">IF(C79=$S$9,$S$14,0)+G79</f>
        <v>0</v>
      </c>
      <c r="AB79" s="44">
        <f t="shared" ca="1" si="22"/>
        <v>833.33333333333326</v>
      </c>
      <c r="AC79" s="44">
        <f t="shared" ca="1" si="23"/>
        <v>250000</v>
      </c>
    </row>
    <row r="80" spans="2:29" ht="15" customHeight="1" x14ac:dyDescent="0.2">
      <c r="B80" s="21">
        <f t="shared" si="27"/>
        <v>66</v>
      </c>
      <c r="C80" s="38">
        <f t="shared" ca="1" si="32"/>
        <v>66</v>
      </c>
      <c r="D80" s="37">
        <f t="shared" ref="D80:D143" ca="1" si="41">MIN(DATE(YEAR(D79),MONTH(D79)+$D$12,DAY(D79)),M80)</f>
        <v>40405</v>
      </c>
      <c r="E80" s="39">
        <f t="shared" ca="1" si="30"/>
        <v>668.73453119409794</v>
      </c>
      <c r="F80" s="39">
        <f t="shared" ca="1" si="30"/>
        <v>846.21629205444867</v>
      </c>
      <c r="G80" s="134"/>
      <c r="H80" s="40">
        <f t="shared" ca="1" si="31"/>
        <v>1514.9508232485466</v>
      </c>
      <c r="I80" s="40">
        <f t="shared" ca="1" si="31"/>
        <v>199774.14306617493</v>
      </c>
      <c r="L80" s="37">
        <f t="shared" ca="1" si="24"/>
        <v>40391</v>
      </c>
      <c r="M80" s="37">
        <f t="shared" ref="M80:M143" ca="1" si="42">EOMONTH(L80,0)</f>
        <v>40421</v>
      </c>
      <c r="O80" s="133">
        <f t="shared" ca="1" si="33"/>
        <v>0.33333333333333331</v>
      </c>
      <c r="P80" s="39">
        <f t="shared" ca="1" si="34"/>
        <v>607.63888888889096</v>
      </c>
      <c r="Q80" s="39">
        <f t="shared" ca="1" si="35"/>
        <v>1041.6666666666667</v>
      </c>
      <c r="R80" s="39">
        <f t="shared" ca="1" si="36"/>
        <v>1649.3055555555577</v>
      </c>
      <c r="S80" s="39">
        <f t="shared" ca="1" si="37"/>
        <v>181250.00000000064</v>
      </c>
      <c r="U80" s="39">
        <f t="shared" ca="1" si="20"/>
        <v>668.73453119409794</v>
      </c>
      <c r="V80" s="39">
        <f t="shared" ca="1" si="38"/>
        <v>846.21629205444867</v>
      </c>
      <c r="W80" s="39">
        <f t="shared" ca="1" si="39"/>
        <v>1514.9508232485466</v>
      </c>
      <c r="X80" s="39">
        <f t="shared" ca="1" si="21"/>
        <v>199774.14306617493</v>
      </c>
      <c r="Z80" s="39">
        <f t="shared" ca="1" si="17"/>
        <v>833.33333333333326</v>
      </c>
      <c r="AA80" s="39">
        <f t="shared" ca="1" si="40"/>
        <v>0</v>
      </c>
      <c r="AB80" s="39">
        <f t="shared" ca="1" si="22"/>
        <v>833.33333333333326</v>
      </c>
      <c r="AC80" s="39">
        <f t="shared" ca="1" si="23"/>
        <v>250000</v>
      </c>
    </row>
    <row r="81" spans="2:29" ht="15" customHeight="1" x14ac:dyDescent="0.2">
      <c r="B81" s="41">
        <f t="shared" si="27"/>
        <v>67</v>
      </c>
      <c r="C81" s="42">
        <f t="shared" ca="1" si="32"/>
        <v>67</v>
      </c>
      <c r="D81" s="43">
        <f t="shared" ca="1" si="41"/>
        <v>40436</v>
      </c>
      <c r="E81" s="44">
        <f t="shared" ca="1" si="30"/>
        <v>665.91381022058306</v>
      </c>
      <c r="F81" s="44">
        <f t="shared" ca="1" si="30"/>
        <v>849.03701302796355</v>
      </c>
      <c r="G81" s="134"/>
      <c r="H81" s="45">
        <f t="shared" ca="1" si="31"/>
        <v>1514.9508232485466</v>
      </c>
      <c r="I81" s="45">
        <f t="shared" ca="1" si="31"/>
        <v>198925.10605314697</v>
      </c>
      <c r="L81" s="43">
        <f t="shared" ca="1" si="24"/>
        <v>40422</v>
      </c>
      <c r="M81" s="43">
        <f t="shared" ca="1" si="42"/>
        <v>40451</v>
      </c>
      <c r="O81" s="133">
        <f t="shared" ca="1" si="33"/>
        <v>0.33333333333333331</v>
      </c>
      <c r="P81" s="44">
        <f t="shared" ca="1" si="34"/>
        <v>604.16666666666879</v>
      </c>
      <c r="Q81" s="136">
        <f t="shared" ca="1" si="35"/>
        <v>1041.6666666666667</v>
      </c>
      <c r="R81" s="44">
        <f t="shared" ca="1" si="36"/>
        <v>1645.8333333333355</v>
      </c>
      <c r="S81" s="44">
        <f t="shared" ca="1" si="37"/>
        <v>180208.33333333398</v>
      </c>
      <c r="U81" s="44">
        <f t="shared" ref="U81:U144" ca="1" si="43">X80*$O81/100</f>
        <v>665.91381022058306</v>
      </c>
      <c r="V81" s="44">
        <f t="shared" ca="1" si="38"/>
        <v>849.03701302796355</v>
      </c>
      <c r="W81" s="44">
        <f t="shared" ca="1" si="39"/>
        <v>1514.9508232485466</v>
      </c>
      <c r="X81" s="44">
        <f t="shared" ca="1" si="21"/>
        <v>198925.10605314697</v>
      </c>
      <c r="Z81" s="44">
        <f t="shared" ref="Z81:Z144" ca="1" si="44">AC80*$O81/100</f>
        <v>833.33333333333326</v>
      </c>
      <c r="AA81" s="44">
        <f t="shared" ca="1" si="40"/>
        <v>0</v>
      </c>
      <c r="AB81" s="44">
        <f t="shared" ca="1" si="22"/>
        <v>833.33333333333326</v>
      </c>
      <c r="AC81" s="44">
        <f t="shared" ca="1" si="23"/>
        <v>250000</v>
      </c>
    </row>
    <row r="82" spans="2:29" ht="15" customHeight="1" x14ac:dyDescent="0.2">
      <c r="B82" s="21">
        <f t="shared" si="27"/>
        <v>68</v>
      </c>
      <c r="C82" s="38">
        <f t="shared" ca="1" si="32"/>
        <v>68</v>
      </c>
      <c r="D82" s="37">
        <f t="shared" ca="1" si="41"/>
        <v>40466</v>
      </c>
      <c r="E82" s="39">
        <f t="shared" ca="1" si="30"/>
        <v>663.08368684382322</v>
      </c>
      <c r="F82" s="39">
        <f t="shared" ca="1" si="30"/>
        <v>851.8671364047234</v>
      </c>
      <c r="G82" s="134"/>
      <c r="H82" s="40">
        <f t="shared" ca="1" si="31"/>
        <v>1514.9508232485466</v>
      </c>
      <c r="I82" s="40">
        <f t="shared" ca="1" si="31"/>
        <v>198073.23891674224</v>
      </c>
      <c r="L82" s="37">
        <f t="shared" ca="1" si="24"/>
        <v>40452</v>
      </c>
      <c r="M82" s="37">
        <f t="shared" ca="1" si="42"/>
        <v>40482</v>
      </c>
      <c r="O82" s="133">
        <f t="shared" ca="1" si="33"/>
        <v>0.33333333333333331</v>
      </c>
      <c r="P82" s="39">
        <f t="shared" ca="1" si="34"/>
        <v>600.69444444444662</v>
      </c>
      <c r="Q82" s="39">
        <f t="shared" ca="1" si="35"/>
        <v>1041.6666666666667</v>
      </c>
      <c r="R82" s="39">
        <f t="shared" ca="1" si="36"/>
        <v>1642.3611111111134</v>
      </c>
      <c r="S82" s="39">
        <f t="shared" ca="1" si="37"/>
        <v>179166.66666666733</v>
      </c>
      <c r="U82" s="39">
        <f t="shared" ca="1" si="43"/>
        <v>663.08368684382322</v>
      </c>
      <c r="V82" s="39">
        <f t="shared" ca="1" si="38"/>
        <v>851.8671364047234</v>
      </c>
      <c r="W82" s="39">
        <f t="shared" ca="1" si="39"/>
        <v>1514.9508232485466</v>
      </c>
      <c r="X82" s="39">
        <f t="shared" ca="1" si="21"/>
        <v>198073.23891674224</v>
      </c>
      <c r="Z82" s="39">
        <f t="shared" ca="1" si="44"/>
        <v>833.33333333333326</v>
      </c>
      <c r="AA82" s="39">
        <f t="shared" ca="1" si="40"/>
        <v>0</v>
      </c>
      <c r="AB82" s="39">
        <f t="shared" ca="1" si="22"/>
        <v>833.33333333333326</v>
      </c>
      <c r="AC82" s="39">
        <f t="shared" ca="1" si="23"/>
        <v>250000</v>
      </c>
    </row>
    <row r="83" spans="2:29" ht="15" customHeight="1" x14ac:dyDescent="0.2">
      <c r="B83" s="41">
        <f t="shared" si="27"/>
        <v>69</v>
      </c>
      <c r="C83" s="42">
        <f t="shared" ca="1" si="32"/>
        <v>69</v>
      </c>
      <c r="D83" s="43">
        <f t="shared" ca="1" si="41"/>
        <v>40497</v>
      </c>
      <c r="E83" s="44">
        <f t="shared" ca="1" si="30"/>
        <v>660.24412972247399</v>
      </c>
      <c r="F83" s="44">
        <f t="shared" ca="1" si="30"/>
        <v>854.70669352607263</v>
      </c>
      <c r="G83" s="134"/>
      <c r="H83" s="45">
        <f t="shared" ca="1" si="31"/>
        <v>1514.9508232485466</v>
      </c>
      <c r="I83" s="45">
        <f t="shared" ca="1" si="31"/>
        <v>197218.53222321617</v>
      </c>
      <c r="L83" s="43">
        <f t="shared" ca="1" si="24"/>
        <v>40483</v>
      </c>
      <c r="M83" s="43">
        <f t="shared" ca="1" si="42"/>
        <v>40512</v>
      </c>
      <c r="O83" s="133">
        <f t="shared" ca="1" si="33"/>
        <v>0.33333333333333331</v>
      </c>
      <c r="P83" s="44">
        <f t="shared" ca="1" si="34"/>
        <v>597.22222222222433</v>
      </c>
      <c r="Q83" s="136">
        <f t="shared" ca="1" si="35"/>
        <v>1041.6666666666667</v>
      </c>
      <c r="R83" s="44">
        <f t="shared" ca="1" si="36"/>
        <v>1638.888888888891</v>
      </c>
      <c r="S83" s="44">
        <f t="shared" ca="1" si="37"/>
        <v>178125.00000000067</v>
      </c>
      <c r="U83" s="44">
        <f t="shared" ca="1" si="43"/>
        <v>660.24412972247399</v>
      </c>
      <c r="V83" s="44">
        <f t="shared" ca="1" si="38"/>
        <v>854.70669352607263</v>
      </c>
      <c r="W83" s="44">
        <f t="shared" ca="1" si="39"/>
        <v>1514.9508232485466</v>
      </c>
      <c r="X83" s="44">
        <f t="shared" ref="X83:X146" ca="1" si="45">IF(X82-V83&lt;0,0,X82-V83)</f>
        <v>197218.53222321617</v>
      </c>
      <c r="Z83" s="44">
        <f t="shared" ca="1" si="44"/>
        <v>833.33333333333326</v>
      </c>
      <c r="AA83" s="44">
        <f t="shared" ca="1" si="40"/>
        <v>0</v>
      </c>
      <c r="AB83" s="44">
        <f t="shared" ref="AB83:AB146" ca="1" si="46">Z83+AA83</f>
        <v>833.33333333333326</v>
      </c>
      <c r="AC83" s="44">
        <f t="shared" ref="AC83:AC146" ca="1" si="47">AC82-AA83</f>
        <v>250000</v>
      </c>
    </row>
    <row r="84" spans="2:29" ht="15" customHeight="1" x14ac:dyDescent="0.2">
      <c r="B84" s="21">
        <f t="shared" si="27"/>
        <v>70</v>
      </c>
      <c r="C84" s="38">
        <f t="shared" ca="1" si="32"/>
        <v>70</v>
      </c>
      <c r="D84" s="37">
        <f t="shared" ca="1" si="41"/>
        <v>40527</v>
      </c>
      <c r="E84" s="39">
        <f t="shared" ca="1" si="30"/>
        <v>657.39510741072047</v>
      </c>
      <c r="F84" s="39">
        <f t="shared" ca="1" si="30"/>
        <v>857.55571583782614</v>
      </c>
      <c r="G84" s="134"/>
      <c r="H84" s="40">
        <f t="shared" ca="1" si="31"/>
        <v>1514.9508232485466</v>
      </c>
      <c r="I84" s="40">
        <f t="shared" ca="1" si="31"/>
        <v>196360.97650737833</v>
      </c>
      <c r="L84" s="37">
        <f t="shared" ref="L84:L147" ca="1" si="48">DATE(YEAR($L83),MONTH($L83)+$D$12,1)</f>
        <v>40513</v>
      </c>
      <c r="M84" s="37">
        <f t="shared" ca="1" si="42"/>
        <v>40543</v>
      </c>
      <c r="O84" s="133">
        <f t="shared" ca="1" si="33"/>
        <v>0.33333333333333331</v>
      </c>
      <c r="P84" s="39">
        <f t="shared" ca="1" si="34"/>
        <v>593.75000000000216</v>
      </c>
      <c r="Q84" s="39">
        <f t="shared" ca="1" si="35"/>
        <v>1041.6666666666667</v>
      </c>
      <c r="R84" s="39">
        <f t="shared" ca="1" si="36"/>
        <v>1635.4166666666688</v>
      </c>
      <c r="S84" s="39">
        <f t="shared" ca="1" si="37"/>
        <v>177083.33333333401</v>
      </c>
      <c r="U84" s="39">
        <f t="shared" ca="1" si="43"/>
        <v>657.39510741072047</v>
      </c>
      <c r="V84" s="39">
        <f t="shared" ca="1" si="38"/>
        <v>857.55571583782614</v>
      </c>
      <c r="W84" s="39">
        <f t="shared" ca="1" si="39"/>
        <v>1514.9508232485466</v>
      </c>
      <c r="X84" s="39">
        <f t="shared" ca="1" si="45"/>
        <v>196360.97650737833</v>
      </c>
      <c r="Z84" s="39">
        <f t="shared" ca="1" si="44"/>
        <v>833.33333333333326</v>
      </c>
      <c r="AA84" s="39">
        <f t="shared" ca="1" si="40"/>
        <v>0</v>
      </c>
      <c r="AB84" s="39">
        <f t="shared" ca="1" si="46"/>
        <v>833.33333333333326</v>
      </c>
      <c r="AC84" s="39">
        <f t="shared" ca="1" si="47"/>
        <v>250000</v>
      </c>
    </row>
    <row r="85" spans="2:29" ht="15" customHeight="1" x14ac:dyDescent="0.2">
      <c r="B85" s="41">
        <f t="shared" si="27"/>
        <v>71</v>
      </c>
      <c r="C85" s="42">
        <f t="shared" ca="1" si="32"/>
        <v>71</v>
      </c>
      <c r="D85" s="43">
        <f t="shared" ca="1" si="41"/>
        <v>40558</v>
      </c>
      <c r="E85" s="44">
        <f t="shared" ca="1" si="30"/>
        <v>654.53658835792771</v>
      </c>
      <c r="F85" s="44">
        <f t="shared" ca="1" si="30"/>
        <v>860.4142348906189</v>
      </c>
      <c r="G85" s="134"/>
      <c r="H85" s="45">
        <f t="shared" ca="1" si="31"/>
        <v>1514.9508232485466</v>
      </c>
      <c r="I85" s="45">
        <f t="shared" ca="1" si="31"/>
        <v>195500.5622724877</v>
      </c>
      <c r="L85" s="43">
        <f t="shared" ca="1" si="48"/>
        <v>40544</v>
      </c>
      <c r="M85" s="43">
        <f t="shared" ca="1" si="42"/>
        <v>40574</v>
      </c>
      <c r="O85" s="133">
        <f t="shared" ca="1" si="33"/>
        <v>0.33333333333333331</v>
      </c>
      <c r="P85" s="44">
        <f t="shared" ca="1" si="34"/>
        <v>590.27777777777999</v>
      </c>
      <c r="Q85" s="136">
        <f t="shared" ca="1" si="35"/>
        <v>1041.6666666666667</v>
      </c>
      <c r="R85" s="44">
        <f t="shared" ca="1" si="36"/>
        <v>1631.9444444444466</v>
      </c>
      <c r="S85" s="44">
        <f t="shared" ca="1" si="37"/>
        <v>176041.66666666736</v>
      </c>
      <c r="U85" s="44">
        <f t="shared" ca="1" si="43"/>
        <v>654.53658835792771</v>
      </c>
      <c r="V85" s="44">
        <f t="shared" ca="1" si="38"/>
        <v>860.4142348906189</v>
      </c>
      <c r="W85" s="44">
        <f t="shared" ca="1" si="39"/>
        <v>1514.9508232485466</v>
      </c>
      <c r="X85" s="44">
        <f t="shared" ca="1" si="45"/>
        <v>195500.5622724877</v>
      </c>
      <c r="Z85" s="44">
        <f t="shared" ca="1" si="44"/>
        <v>833.33333333333326</v>
      </c>
      <c r="AA85" s="44">
        <f t="shared" ca="1" si="40"/>
        <v>0</v>
      </c>
      <c r="AB85" s="44">
        <f t="shared" ca="1" si="46"/>
        <v>833.33333333333326</v>
      </c>
      <c r="AC85" s="44">
        <f t="shared" ca="1" si="47"/>
        <v>250000</v>
      </c>
    </row>
    <row r="86" spans="2:29" ht="15" customHeight="1" x14ac:dyDescent="0.2">
      <c r="B86" s="21">
        <f t="shared" si="27"/>
        <v>72</v>
      </c>
      <c r="C86" s="38">
        <f t="shared" ca="1" si="32"/>
        <v>72</v>
      </c>
      <c r="D86" s="37">
        <f t="shared" ca="1" si="41"/>
        <v>40589</v>
      </c>
      <c r="E86" s="39">
        <f t="shared" ca="1" si="30"/>
        <v>651.66854090829236</v>
      </c>
      <c r="F86" s="39">
        <f t="shared" ca="1" si="30"/>
        <v>863.28228234025426</v>
      </c>
      <c r="G86" s="134"/>
      <c r="H86" s="40">
        <f t="shared" ca="1" si="31"/>
        <v>1514.9508232485466</v>
      </c>
      <c r="I86" s="40">
        <f t="shared" ca="1" si="31"/>
        <v>194637.27999014745</v>
      </c>
      <c r="L86" s="37">
        <f t="shared" ca="1" si="48"/>
        <v>40575</v>
      </c>
      <c r="M86" s="37">
        <f t="shared" ca="1" si="42"/>
        <v>40602</v>
      </c>
      <c r="O86" s="133">
        <f t="shared" ca="1" si="33"/>
        <v>0.33333333333333331</v>
      </c>
      <c r="P86" s="39">
        <f t="shared" ca="1" si="34"/>
        <v>586.80555555555782</v>
      </c>
      <c r="Q86" s="39">
        <f t="shared" ca="1" si="35"/>
        <v>1041.6666666666667</v>
      </c>
      <c r="R86" s="39">
        <f t="shared" ca="1" si="36"/>
        <v>1628.4722222222244</v>
      </c>
      <c r="S86" s="39">
        <f t="shared" ca="1" si="37"/>
        <v>175000.0000000007</v>
      </c>
      <c r="U86" s="39">
        <f t="shared" ca="1" si="43"/>
        <v>651.66854090829236</v>
      </c>
      <c r="V86" s="39">
        <f t="shared" ca="1" si="38"/>
        <v>863.28228234025426</v>
      </c>
      <c r="W86" s="39">
        <f t="shared" ca="1" si="39"/>
        <v>1514.9508232485466</v>
      </c>
      <c r="X86" s="39">
        <f t="shared" ca="1" si="45"/>
        <v>194637.27999014745</v>
      </c>
      <c r="Z86" s="39">
        <f t="shared" ca="1" si="44"/>
        <v>833.33333333333326</v>
      </c>
      <c r="AA86" s="39">
        <f t="shared" ca="1" si="40"/>
        <v>0</v>
      </c>
      <c r="AB86" s="39">
        <f t="shared" ca="1" si="46"/>
        <v>833.33333333333326</v>
      </c>
      <c r="AC86" s="39">
        <f t="shared" ca="1" si="47"/>
        <v>250000</v>
      </c>
    </row>
    <row r="87" spans="2:29" ht="15" customHeight="1" x14ac:dyDescent="0.2">
      <c r="B87" s="41">
        <f t="shared" si="27"/>
        <v>73</v>
      </c>
      <c r="C87" s="42">
        <f t="shared" ca="1" si="32"/>
        <v>73</v>
      </c>
      <c r="D87" s="43">
        <f t="shared" ca="1" si="41"/>
        <v>40617</v>
      </c>
      <c r="E87" s="44">
        <f t="shared" ca="1" si="30"/>
        <v>648.79093330049147</v>
      </c>
      <c r="F87" s="44">
        <f t="shared" ca="1" si="30"/>
        <v>866.15988994805514</v>
      </c>
      <c r="G87" s="134"/>
      <c r="H87" s="45">
        <f t="shared" ca="1" si="31"/>
        <v>1514.9508232485466</v>
      </c>
      <c r="I87" s="45">
        <f t="shared" ca="1" si="31"/>
        <v>193771.12010019939</v>
      </c>
      <c r="L87" s="43">
        <f t="shared" ca="1" si="48"/>
        <v>40603</v>
      </c>
      <c r="M87" s="43">
        <f t="shared" ca="1" si="42"/>
        <v>40633</v>
      </c>
      <c r="O87" s="133">
        <f t="shared" ca="1" si="33"/>
        <v>0.33333333333333331</v>
      </c>
      <c r="P87" s="44">
        <f t="shared" ca="1" si="34"/>
        <v>583.33333333333564</v>
      </c>
      <c r="Q87" s="136">
        <f t="shared" ca="1" si="35"/>
        <v>1041.6666666666667</v>
      </c>
      <c r="R87" s="44">
        <f t="shared" ca="1" si="36"/>
        <v>1625.0000000000023</v>
      </c>
      <c r="S87" s="44">
        <f t="shared" ca="1" si="37"/>
        <v>173958.33333333404</v>
      </c>
      <c r="U87" s="44">
        <f t="shared" ca="1" si="43"/>
        <v>648.79093330049147</v>
      </c>
      <c r="V87" s="44">
        <f t="shared" ca="1" si="38"/>
        <v>866.15988994805514</v>
      </c>
      <c r="W87" s="44">
        <f t="shared" ca="1" si="39"/>
        <v>1514.9508232485466</v>
      </c>
      <c r="X87" s="44">
        <f t="shared" ca="1" si="45"/>
        <v>193771.12010019939</v>
      </c>
      <c r="Z87" s="44">
        <f t="shared" ca="1" si="44"/>
        <v>833.33333333333326</v>
      </c>
      <c r="AA87" s="44">
        <f t="shared" ca="1" si="40"/>
        <v>0</v>
      </c>
      <c r="AB87" s="44">
        <f t="shared" ca="1" si="46"/>
        <v>833.33333333333326</v>
      </c>
      <c r="AC87" s="44">
        <f t="shared" ca="1" si="47"/>
        <v>250000</v>
      </c>
    </row>
    <row r="88" spans="2:29" ht="15" customHeight="1" x14ac:dyDescent="0.2">
      <c r="B88" s="21">
        <f t="shared" si="27"/>
        <v>74</v>
      </c>
      <c r="C88" s="38">
        <f t="shared" ca="1" si="32"/>
        <v>74</v>
      </c>
      <c r="D88" s="37">
        <f t="shared" ca="1" si="41"/>
        <v>40648</v>
      </c>
      <c r="E88" s="39">
        <f t="shared" ca="1" si="30"/>
        <v>645.90373366733127</v>
      </c>
      <c r="F88" s="39">
        <f t="shared" ca="1" si="30"/>
        <v>869.04708958121535</v>
      </c>
      <c r="G88" s="134"/>
      <c r="H88" s="40">
        <f t="shared" ca="1" si="31"/>
        <v>1514.9508232485466</v>
      </c>
      <c r="I88" s="40">
        <f t="shared" ca="1" si="31"/>
        <v>192902.07301061819</v>
      </c>
      <c r="L88" s="37">
        <f t="shared" ca="1" si="48"/>
        <v>40634</v>
      </c>
      <c r="M88" s="37">
        <f t="shared" ca="1" si="42"/>
        <v>40663</v>
      </c>
      <c r="O88" s="133">
        <f t="shared" ca="1" si="33"/>
        <v>0.33333333333333331</v>
      </c>
      <c r="P88" s="39">
        <f t="shared" ca="1" si="34"/>
        <v>579.86111111111347</v>
      </c>
      <c r="Q88" s="39">
        <f t="shared" ca="1" si="35"/>
        <v>1041.6666666666667</v>
      </c>
      <c r="R88" s="39">
        <f t="shared" ca="1" si="36"/>
        <v>1621.5277777777801</v>
      </c>
      <c r="S88" s="39">
        <f t="shared" ca="1" si="37"/>
        <v>172916.66666666738</v>
      </c>
      <c r="U88" s="39">
        <f t="shared" ca="1" si="43"/>
        <v>645.90373366733127</v>
      </c>
      <c r="V88" s="39">
        <f t="shared" ca="1" si="38"/>
        <v>869.04708958121535</v>
      </c>
      <c r="W88" s="39">
        <f t="shared" ca="1" si="39"/>
        <v>1514.9508232485466</v>
      </c>
      <c r="X88" s="39">
        <f t="shared" ca="1" si="45"/>
        <v>192902.07301061819</v>
      </c>
      <c r="Z88" s="39">
        <f t="shared" ca="1" si="44"/>
        <v>833.33333333333326</v>
      </c>
      <c r="AA88" s="39">
        <f t="shared" ca="1" si="40"/>
        <v>0</v>
      </c>
      <c r="AB88" s="39">
        <f t="shared" ca="1" si="46"/>
        <v>833.33333333333326</v>
      </c>
      <c r="AC88" s="39">
        <f t="shared" ca="1" si="47"/>
        <v>250000</v>
      </c>
    </row>
    <row r="89" spans="2:29" ht="15" customHeight="1" x14ac:dyDescent="0.2">
      <c r="B89" s="41">
        <f t="shared" si="27"/>
        <v>75</v>
      </c>
      <c r="C89" s="42">
        <f t="shared" ca="1" si="32"/>
        <v>75</v>
      </c>
      <c r="D89" s="43">
        <f t="shared" ca="1" si="41"/>
        <v>40678</v>
      </c>
      <c r="E89" s="44">
        <f t="shared" ca="1" si="30"/>
        <v>643.00691003539396</v>
      </c>
      <c r="F89" s="44">
        <f t="shared" ca="1" si="30"/>
        <v>871.94391321315265</v>
      </c>
      <c r="G89" s="134"/>
      <c r="H89" s="45">
        <f t="shared" ca="1" si="31"/>
        <v>1514.9508232485466</v>
      </c>
      <c r="I89" s="45">
        <f t="shared" ca="1" si="31"/>
        <v>192030.12909740504</v>
      </c>
      <c r="L89" s="43">
        <f t="shared" ca="1" si="48"/>
        <v>40664</v>
      </c>
      <c r="M89" s="43">
        <f t="shared" ca="1" si="42"/>
        <v>40694</v>
      </c>
      <c r="O89" s="133">
        <f t="shared" ca="1" si="33"/>
        <v>0.33333333333333331</v>
      </c>
      <c r="P89" s="44">
        <f t="shared" ca="1" si="34"/>
        <v>576.38888888889119</v>
      </c>
      <c r="Q89" s="136">
        <f t="shared" ca="1" si="35"/>
        <v>1041.6666666666667</v>
      </c>
      <c r="R89" s="44">
        <f t="shared" ca="1" si="36"/>
        <v>1618.0555555555579</v>
      </c>
      <c r="S89" s="44">
        <f t="shared" ca="1" si="37"/>
        <v>171875.00000000073</v>
      </c>
      <c r="U89" s="44">
        <f t="shared" ca="1" si="43"/>
        <v>643.00691003539396</v>
      </c>
      <c r="V89" s="44">
        <f t="shared" ca="1" si="38"/>
        <v>871.94391321315265</v>
      </c>
      <c r="W89" s="44">
        <f t="shared" ca="1" si="39"/>
        <v>1514.9508232485466</v>
      </c>
      <c r="X89" s="44">
        <f t="shared" ca="1" si="45"/>
        <v>192030.12909740504</v>
      </c>
      <c r="Z89" s="44">
        <f t="shared" ca="1" si="44"/>
        <v>833.33333333333326</v>
      </c>
      <c r="AA89" s="44">
        <f t="shared" ca="1" si="40"/>
        <v>0</v>
      </c>
      <c r="AB89" s="44">
        <f t="shared" ca="1" si="46"/>
        <v>833.33333333333326</v>
      </c>
      <c r="AC89" s="44">
        <f t="shared" ca="1" si="47"/>
        <v>250000</v>
      </c>
    </row>
    <row r="90" spans="2:29" ht="15" customHeight="1" x14ac:dyDescent="0.2">
      <c r="B90" s="21">
        <f t="shared" si="27"/>
        <v>76</v>
      </c>
      <c r="C90" s="38">
        <f t="shared" ca="1" si="32"/>
        <v>76</v>
      </c>
      <c r="D90" s="37">
        <f t="shared" ca="1" si="41"/>
        <v>40709</v>
      </c>
      <c r="E90" s="39">
        <f t="shared" ca="1" si="30"/>
        <v>640.10043032468343</v>
      </c>
      <c r="F90" s="39">
        <f t="shared" ca="1" si="30"/>
        <v>874.85039292386318</v>
      </c>
      <c r="G90" s="134"/>
      <c r="H90" s="40">
        <f t="shared" ca="1" si="31"/>
        <v>1514.9508232485466</v>
      </c>
      <c r="I90" s="40">
        <f t="shared" ca="1" si="31"/>
        <v>191155.27870448117</v>
      </c>
      <c r="L90" s="37">
        <f t="shared" ca="1" si="48"/>
        <v>40695</v>
      </c>
      <c r="M90" s="37">
        <f t="shared" ca="1" si="42"/>
        <v>40724</v>
      </c>
      <c r="O90" s="133">
        <f t="shared" ca="1" si="33"/>
        <v>0.33333333333333331</v>
      </c>
      <c r="P90" s="39">
        <f t="shared" ca="1" si="34"/>
        <v>572.91666666666902</v>
      </c>
      <c r="Q90" s="39">
        <f t="shared" ca="1" si="35"/>
        <v>1041.6666666666667</v>
      </c>
      <c r="R90" s="39">
        <f t="shared" ca="1" si="36"/>
        <v>1614.5833333333358</v>
      </c>
      <c r="S90" s="39">
        <f t="shared" ca="1" si="37"/>
        <v>170833.33333333407</v>
      </c>
      <c r="U90" s="39">
        <f t="shared" ca="1" si="43"/>
        <v>640.10043032468343</v>
      </c>
      <c r="V90" s="39">
        <f t="shared" ca="1" si="38"/>
        <v>874.85039292386318</v>
      </c>
      <c r="W90" s="39">
        <f t="shared" ca="1" si="39"/>
        <v>1514.9508232485466</v>
      </c>
      <c r="X90" s="39">
        <f t="shared" ca="1" si="45"/>
        <v>191155.27870448117</v>
      </c>
      <c r="Z90" s="39">
        <f t="shared" ca="1" si="44"/>
        <v>833.33333333333326</v>
      </c>
      <c r="AA90" s="39">
        <f t="shared" ca="1" si="40"/>
        <v>0</v>
      </c>
      <c r="AB90" s="39">
        <f t="shared" ca="1" si="46"/>
        <v>833.33333333333326</v>
      </c>
      <c r="AC90" s="39">
        <f t="shared" ca="1" si="47"/>
        <v>250000</v>
      </c>
    </row>
    <row r="91" spans="2:29" ht="15" customHeight="1" x14ac:dyDescent="0.2">
      <c r="B91" s="41">
        <f t="shared" si="27"/>
        <v>77</v>
      </c>
      <c r="C91" s="42">
        <f t="shared" ca="1" si="32"/>
        <v>77</v>
      </c>
      <c r="D91" s="43">
        <f t="shared" ca="1" si="41"/>
        <v>40739</v>
      </c>
      <c r="E91" s="44">
        <f t="shared" ca="1" si="30"/>
        <v>637.18426234827052</v>
      </c>
      <c r="F91" s="44">
        <f t="shared" ca="1" si="30"/>
        <v>877.76656090027609</v>
      </c>
      <c r="G91" s="134"/>
      <c r="H91" s="45">
        <f t="shared" ca="1" si="31"/>
        <v>1514.9508232485466</v>
      </c>
      <c r="I91" s="45">
        <f t="shared" ca="1" si="31"/>
        <v>190277.51214358088</v>
      </c>
      <c r="L91" s="43">
        <f t="shared" ca="1" si="48"/>
        <v>40725</v>
      </c>
      <c r="M91" s="43">
        <f t="shared" ca="1" si="42"/>
        <v>40755</v>
      </c>
      <c r="O91" s="133">
        <f t="shared" ca="1" si="33"/>
        <v>0.33333333333333331</v>
      </c>
      <c r="P91" s="44">
        <f t="shared" ca="1" si="34"/>
        <v>569.44444444444684</v>
      </c>
      <c r="Q91" s="136">
        <f t="shared" ca="1" si="35"/>
        <v>1041.6666666666667</v>
      </c>
      <c r="R91" s="44">
        <f t="shared" ca="1" si="36"/>
        <v>1611.1111111111136</v>
      </c>
      <c r="S91" s="44">
        <f t="shared" ca="1" si="37"/>
        <v>169791.66666666741</v>
      </c>
      <c r="U91" s="44">
        <f t="shared" ca="1" si="43"/>
        <v>637.18426234827052</v>
      </c>
      <c r="V91" s="44">
        <f t="shared" ca="1" si="38"/>
        <v>877.76656090027609</v>
      </c>
      <c r="W91" s="44">
        <f t="shared" ca="1" si="39"/>
        <v>1514.9508232485466</v>
      </c>
      <c r="X91" s="44">
        <f t="shared" ca="1" si="45"/>
        <v>190277.51214358088</v>
      </c>
      <c r="Z91" s="44">
        <f t="shared" ca="1" si="44"/>
        <v>833.33333333333326</v>
      </c>
      <c r="AA91" s="44">
        <f t="shared" ca="1" si="40"/>
        <v>0</v>
      </c>
      <c r="AB91" s="44">
        <f t="shared" ca="1" si="46"/>
        <v>833.33333333333326</v>
      </c>
      <c r="AC91" s="44">
        <f t="shared" ca="1" si="47"/>
        <v>250000</v>
      </c>
    </row>
    <row r="92" spans="2:29" ht="15" customHeight="1" x14ac:dyDescent="0.2">
      <c r="B92" s="21">
        <f t="shared" si="27"/>
        <v>78</v>
      </c>
      <c r="C92" s="38">
        <f t="shared" ca="1" si="32"/>
        <v>78</v>
      </c>
      <c r="D92" s="37">
        <f t="shared" ca="1" si="41"/>
        <v>40770</v>
      </c>
      <c r="E92" s="39">
        <f t="shared" ca="1" si="30"/>
        <v>634.25837381193628</v>
      </c>
      <c r="F92" s="39">
        <f t="shared" ca="1" si="30"/>
        <v>880.69244943661033</v>
      </c>
      <c r="G92" s="134"/>
      <c r="H92" s="40">
        <f t="shared" ca="1" si="31"/>
        <v>1514.9508232485466</v>
      </c>
      <c r="I92" s="40">
        <f t="shared" ca="1" si="31"/>
        <v>189396.81969414427</v>
      </c>
      <c r="L92" s="37">
        <f t="shared" ca="1" si="48"/>
        <v>40756</v>
      </c>
      <c r="M92" s="37">
        <f t="shared" ca="1" si="42"/>
        <v>40786</v>
      </c>
      <c r="O92" s="133">
        <f t="shared" ca="1" si="33"/>
        <v>0.33333333333333331</v>
      </c>
      <c r="P92" s="39">
        <f t="shared" ca="1" si="34"/>
        <v>565.97222222222467</v>
      </c>
      <c r="Q92" s="39">
        <f t="shared" ca="1" si="35"/>
        <v>1041.6666666666667</v>
      </c>
      <c r="R92" s="39">
        <f t="shared" ca="1" si="36"/>
        <v>1607.6388888888914</v>
      </c>
      <c r="S92" s="39">
        <f t="shared" ca="1" si="37"/>
        <v>168750.00000000076</v>
      </c>
      <c r="U92" s="39">
        <f t="shared" ca="1" si="43"/>
        <v>634.25837381193628</v>
      </c>
      <c r="V92" s="39">
        <f t="shared" ca="1" si="38"/>
        <v>880.69244943661033</v>
      </c>
      <c r="W92" s="39">
        <f t="shared" ca="1" si="39"/>
        <v>1514.9508232485466</v>
      </c>
      <c r="X92" s="39">
        <f t="shared" ca="1" si="45"/>
        <v>189396.81969414427</v>
      </c>
      <c r="Z92" s="39">
        <f t="shared" ca="1" si="44"/>
        <v>833.33333333333326</v>
      </c>
      <c r="AA92" s="39">
        <f t="shared" ca="1" si="40"/>
        <v>0</v>
      </c>
      <c r="AB92" s="39">
        <f t="shared" ca="1" si="46"/>
        <v>833.33333333333326</v>
      </c>
      <c r="AC92" s="39">
        <f t="shared" ca="1" si="47"/>
        <v>250000</v>
      </c>
    </row>
    <row r="93" spans="2:29" ht="15" customHeight="1" x14ac:dyDescent="0.2">
      <c r="B93" s="41">
        <f t="shared" si="27"/>
        <v>79</v>
      </c>
      <c r="C93" s="42">
        <f t="shared" ca="1" si="32"/>
        <v>79</v>
      </c>
      <c r="D93" s="43">
        <f t="shared" ca="1" si="41"/>
        <v>40801</v>
      </c>
      <c r="E93" s="44">
        <f t="shared" ca="1" si="30"/>
        <v>631.32273231381419</v>
      </c>
      <c r="F93" s="44">
        <f t="shared" ca="1" si="30"/>
        <v>883.62809093473243</v>
      </c>
      <c r="G93" s="134"/>
      <c r="H93" s="45">
        <f t="shared" ca="1" si="31"/>
        <v>1514.9508232485466</v>
      </c>
      <c r="I93" s="45">
        <f t="shared" ca="1" si="31"/>
        <v>188513.19160320953</v>
      </c>
      <c r="L93" s="43">
        <f t="shared" ca="1" si="48"/>
        <v>40787</v>
      </c>
      <c r="M93" s="43">
        <f t="shared" ca="1" si="42"/>
        <v>40816</v>
      </c>
      <c r="O93" s="133">
        <f t="shared" ca="1" si="33"/>
        <v>0.33333333333333331</v>
      </c>
      <c r="P93" s="44">
        <f t="shared" ca="1" si="34"/>
        <v>562.5000000000025</v>
      </c>
      <c r="Q93" s="136">
        <f t="shared" ca="1" si="35"/>
        <v>1041.6666666666667</v>
      </c>
      <c r="R93" s="44">
        <f t="shared" ca="1" si="36"/>
        <v>1604.1666666666692</v>
      </c>
      <c r="S93" s="44">
        <f t="shared" ca="1" si="37"/>
        <v>167708.3333333341</v>
      </c>
      <c r="U93" s="44">
        <f t="shared" ca="1" si="43"/>
        <v>631.32273231381419</v>
      </c>
      <c r="V93" s="44">
        <f t="shared" ca="1" si="38"/>
        <v>883.62809093473243</v>
      </c>
      <c r="W93" s="44">
        <f t="shared" ca="1" si="39"/>
        <v>1514.9508232485466</v>
      </c>
      <c r="X93" s="44">
        <f t="shared" ca="1" si="45"/>
        <v>188513.19160320953</v>
      </c>
      <c r="Z93" s="44">
        <f t="shared" ca="1" si="44"/>
        <v>833.33333333333326</v>
      </c>
      <c r="AA93" s="44">
        <f t="shared" ca="1" si="40"/>
        <v>0</v>
      </c>
      <c r="AB93" s="44">
        <f t="shared" ca="1" si="46"/>
        <v>833.33333333333326</v>
      </c>
      <c r="AC93" s="44">
        <f t="shared" ca="1" si="47"/>
        <v>250000</v>
      </c>
    </row>
    <row r="94" spans="2:29" ht="15" customHeight="1" x14ac:dyDescent="0.2">
      <c r="B94" s="21">
        <f t="shared" si="27"/>
        <v>80</v>
      </c>
      <c r="C94" s="38">
        <f t="shared" ca="1" si="32"/>
        <v>80</v>
      </c>
      <c r="D94" s="37">
        <f t="shared" ca="1" si="41"/>
        <v>40831</v>
      </c>
      <c r="E94" s="39">
        <f t="shared" ref="E94:F113" ca="1" si="49">INDEX($P94:$AC94,1,MATCH(E$12,$P$12:$AC$12,0))</f>
        <v>628.37730534403181</v>
      </c>
      <c r="F94" s="39">
        <f t="shared" ca="1" si="49"/>
        <v>886.5735179045148</v>
      </c>
      <c r="G94" s="134"/>
      <c r="H94" s="40">
        <f t="shared" ref="H94:I113" ca="1" si="50">INDEX($P94:$AC94,1,MATCH(H$12,$P$12:$AC$12,0))</f>
        <v>1514.9508232485466</v>
      </c>
      <c r="I94" s="40">
        <f t="shared" ca="1" si="50"/>
        <v>187626.61808530503</v>
      </c>
      <c r="L94" s="37">
        <f t="shared" ca="1" si="48"/>
        <v>40817</v>
      </c>
      <c r="M94" s="37">
        <f t="shared" ca="1" si="42"/>
        <v>40847</v>
      </c>
      <c r="O94" s="133">
        <f t="shared" ca="1" si="33"/>
        <v>0.33333333333333331</v>
      </c>
      <c r="P94" s="39">
        <f t="shared" ca="1" si="34"/>
        <v>559.02777777778033</v>
      </c>
      <c r="Q94" s="39">
        <f t="shared" ca="1" si="35"/>
        <v>1041.6666666666667</v>
      </c>
      <c r="R94" s="39">
        <f t="shared" ca="1" si="36"/>
        <v>1600.6944444444471</v>
      </c>
      <c r="S94" s="39">
        <f t="shared" ca="1" si="37"/>
        <v>166666.66666666744</v>
      </c>
      <c r="U94" s="39">
        <f t="shared" ca="1" si="43"/>
        <v>628.37730534403181</v>
      </c>
      <c r="V94" s="39">
        <f t="shared" ca="1" si="38"/>
        <v>886.5735179045148</v>
      </c>
      <c r="W94" s="39">
        <f t="shared" ca="1" si="39"/>
        <v>1514.9508232485466</v>
      </c>
      <c r="X94" s="39">
        <f t="shared" ca="1" si="45"/>
        <v>187626.61808530503</v>
      </c>
      <c r="Z94" s="39">
        <f t="shared" ca="1" si="44"/>
        <v>833.33333333333326</v>
      </c>
      <c r="AA94" s="39">
        <f t="shared" ca="1" si="40"/>
        <v>0</v>
      </c>
      <c r="AB94" s="39">
        <f t="shared" ca="1" si="46"/>
        <v>833.33333333333326</v>
      </c>
      <c r="AC94" s="39">
        <f t="shared" ca="1" si="47"/>
        <v>250000</v>
      </c>
    </row>
    <row r="95" spans="2:29" ht="15" customHeight="1" x14ac:dyDescent="0.2">
      <c r="B95" s="41">
        <f t="shared" si="27"/>
        <v>81</v>
      </c>
      <c r="C95" s="42">
        <f t="shared" ca="1" si="32"/>
        <v>81</v>
      </c>
      <c r="D95" s="43">
        <f t="shared" ca="1" si="41"/>
        <v>40862</v>
      </c>
      <c r="E95" s="44">
        <f t="shared" ca="1" si="49"/>
        <v>625.4220602843501</v>
      </c>
      <c r="F95" s="44">
        <f t="shared" ca="1" si="49"/>
        <v>889.52876296419652</v>
      </c>
      <c r="G95" s="134"/>
      <c r="H95" s="45">
        <f t="shared" ca="1" si="50"/>
        <v>1514.9508232485466</v>
      </c>
      <c r="I95" s="45">
        <f t="shared" ca="1" si="50"/>
        <v>186737.08932234085</v>
      </c>
      <c r="L95" s="43">
        <f t="shared" ca="1" si="48"/>
        <v>40848</v>
      </c>
      <c r="M95" s="43">
        <f t="shared" ca="1" si="42"/>
        <v>40877</v>
      </c>
      <c r="O95" s="133">
        <f t="shared" ca="1" si="33"/>
        <v>0.33333333333333331</v>
      </c>
      <c r="P95" s="44">
        <f t="shared" ca="1" si="34"/>
        <v>555.55555555555804</v>
      </c>
      <c r="Q95" s="136">
        <f t="shared" ca="1" si="35"/>
        <v>1041.6666666666667</v>
      </c>
      <c r="R95" s="44">
        <f t="shared" ca="1" si="36"/>
        <v>1597.2222222222249</v>
      </c>
      <c r="S95" s="44">
        <f t="shared" ca="1" si="37"/>
        <v>165625.00000000079</v>
      </c>
      <c r="U95" s="44">
        <f t="shared" ca="1" si="43"/>
        <v>625.4220602843501</v>
      </c>
      <c r="V95" s="44">
        <f t="shared" ca="1" si="38"/>
        <v>889.52876296419652</v>
      </c>
      <c r="W95" s="44">
        <f t="shared" ca="1" si="39"/>
        <v>1514.9508232485466</v>
      </c>
      <c r="X95" s="44">
        <f t="shared" ca="1" si="45"/>
        <v>186737.08932234085</v>
      </c>
      <c r="Z95" s="44">
        <f t="shared" ca="1" si="44"/>
        <v>833.33333333333326</v>
      </c>
      <c r="AA95" s="44">
        <f t="shared" ca="1" si="40"/>
        <v>0</v>
      </c>
      <c r="AB95" s="44">
        <f t="shared" ca="1" si="46"/>
        <v>833.33333333333326</v>
      </c>
      <c r="AC95" s="44">
        <f t="shared" ca="1" si="47"/>
        <v>250000</v>
      </c>
    </row>
    <row r="96" spans="2:29" ht="15" customHeight="1" x14ac:dyDescent="0.2">
      <c r="B96" s="21">
        <f t="shared" si="27"/>
        <v>82</v>
      </c>
      <c r="C96" s="38">
        <f t="shared" ca="1" si="32"/>
        <v>82</v>
      </c>
      <c r="D96" s="37">
        <f t="shared" ca="1" si="41"/>
        <v>40892</v>
      </c>
      <c r="E96" s="39">
        <f t="shared" ca="1" si="49"/>
        <v>622.45696440780284</v>
      </c>
      <c r="F96" s="39">
        <f t="shared" ca="1" si="49"/>
        <v>892.49385884074377</v>
      </c>
      <c r="G96" s="134"/>
      <c r="H96" s="40">
        <f t="shared" ca="1" si="50"/>
        <v>1514.9508232485466</v>
      </c>
      <c r="I96" s="40">
        <f t="shared" ca="1" si="50"/>
        <v>185844.5954635001</v>
      </c>
      <c r="L96" s="37">
        <f t="shared" ca="1" si="48"/>
        <v>40878</v>
      </c>
      <c r="M96" s="37">
        <f t="shared" ca="1" si="42"/>
        <v>40908</v>
      </c>
      <c r="O96" s="133">
        <f t="shared" ca="1" si="33"/>
        <v>0.33333333333333331</v>
      </c>
      <c r="P96" s="39">
        <f t="shared" ca="1" si="34"/>
        <v>552.08333333333587</v>
      </c>
      <c r="Q96" s="39">
        <f t="shared" ca="1" si="35"/>
        <v>1041.6666666666667</v>
      </c>
      <c r="R96" s="39">
        <f t="shared" ca="1" si="36"/>
        <v>1593.7500000000027</v>
      </c>
      <c r="S96" s="39">
        <f t="shared" ca="1" si="37"/>
        <v>164583.33333333413</v>
      </c>
      <c r="U96" s="39">
        <f t="shared" ca="1" si="43"/>
        <v>622.45696440780284</v>
      </c>
      <c r="V96" s="39">
        <f t="shared" ca="1" si="38"/>
        <v>892.49385884074377</v>
      </c>
      <c r="W96" s="39">
        <f t="shared" ca="1" si="39"/>
        <v>1514.9508232485466</v>
      </c>
      <c r="X96" s="39">
        <f t="shared" ca="1" si="45"/>
        <v>185844.5954635001</v>
      </c>
      <c r="Z96" s="39">
        <f t="shared" ca="1" si="44"/>
        <v>833.33333333333326</v>
      </c>
      <c r="AA96" s="39">
        <f t="shared" ca="1" si="40"/>
        <v>0</v>
      </c>
      <c r="AB96" s="39">
        <f t="shared" ca="1" si="46"/>
        <v>833.33333333333326</v>
      </c>
      <c r="AC96" s="39">
        <f t="shared" ca="1" si="47"/>
        <v>250000</v>
      </c>
    </row>
    <row r="97" spans="2:29" ht="15" customHeight="1" x14ac:dyDescent="0.2">
      <c r="B97" s="41">
        <f t="shared" si="27"/>
        <v>83</v>
      </c>
      <c r="C97" s="42">
        <f t="shared" ca="1" si="32"/>
        <v>83</v>
      </c>
      <c r="D97" s="43">
        <f t="shared" ca="1" si="41"/>
        <v>40923</v>
      </c>
      <c r="E97" s="44">
        <f t="shared" ca="1" si="49"/>
        <v>619.48198487833361</v>
      </c>
      <c r="F97" s="44">
        <f t="shared" ca="1" si="49"/>
        <v>895.46883837021301</v>
      </c>
      <c r="G97" s="134"/>
      <c r="H97" s="45">
        <f t="shared" ca="1" si="50"/>
        <v>1514.9508232485466</v>
      </c>
      <c r="I97" s="45">
        <f t="shared" ca="1" si="50"/>
        <v>184949.12662512989</v>
      </c>
      <c r="L97" s="43">
        <f t="shared" ca="1" si="48"/>
        <v>40909</v>
      </c>
      <c r="M97" s="43">
        <f t="shared" ca="1" si="42"/>
        <v>40939</v>
      </c>
      <c r="O97" s="133">
        <f t="shared" ca="1" si="33"/>
        <v>0.33333333333333331</v>
      </c>
      <c r="P97" s="44">
        <f t="shared" ca="1" si="34"/>
        <v>548.6111111111137</v>
      </c>
      <c r="Q97" s="136">
        <f t="shared" ca="1" si="35"/>
        <v>1041.6666666666667</v>
      </c>
      <c r="R97" s="44">
        <f t="shared" ca="1" si="36"/>
        <v>1590.2777777777806</v>
      </c>
      <c r="S97" s="44">
        <f t="shared" ca="1" si="37"/>
        <v>163541.66666666747</v>
      </c>
      <c r="U97" s="44">
        <f t="shared" ca="1" si="43"/>
        <v>619.48198487833361</v>
      </c>
      <c r="V97" s="44">
        <f t="shared" ca="1" si="38"/>
        <v>895.46883837021301</v>
      </c>
      <c r="W97" s="44">
        <f t="shared" ca="1" si="39"/>
        <v>1514.9508232485466</v>
      </c>
      <c r="X97" s="44">
        <f t="shared" ca="1" si="45"/>
        <v>184949.12662512989</v>
      </c>
      <c r="Z97" s="44">
        <f t="shared" ca="1" si="44"/>
        <v>833.33333333333326</v>
      </c>
      <c r="AA97" s="44">
        <f t="shared" ca="1" si="40"/>
        <v>0</v>
      </c>
      <c r="AB97" s="44">
        <f t="shared" ca="1" si="46"/>
        <v>833.33333333333326</v>
      </c>
      <c r="AC97" s="44">
        <f t="shared" ca="1" si="47"/>
        <v>250000</v>
      </c>
    </row>
    <row r="98" spans="2:29" ht="15" customHeight="1" x14ac:dyDescent="0.2">
      <c r="B98" s="21">
        <f t="shared" si="27"/>
        <v>84</v>
      </c>
      <c r="C98" s="38">
        <f t="shared" ca="1" si="32"/>
        <v>84</v>
      </c>
      <c r="D98" s="37">
        <f t="shared" ca="1" si="41"/>
        <v>40954</v>
      </c>
      <c r="E98" s="39">
        <f t="shared" ca="1" si="49"/>
        <v>616.49708875043291</v>
      </c>
      <c r="F98" s="39">
        <f t="shared" ca="1" si="49"/>
        <v>898.4537344981137</v>
      </c>
      <c r="G98" s="134"/>
      <c r="H98" s="40">
        <f t="shared" ca="1" si="50"/>
        <v>1514.9508232485466</v>
      </c>
      <c r="I98" s="40">
        <f t="shared" ca="1" si="50"/>
        <v>184050.67289063177</v>
      </c>
      <c r="L98" s="37">
        <f t="shared" ca="1" si="48"/>
        <v>40940</v>
      </c>
      <c r="M98" s="37">
        <f t="shared" ca="1" si="42"/>
        <v>40968</v>
      </c>
      <c r="O98" s="133">
        <f t="shared" ca="1" si="33"/>
        <v>0.33333333333333331</v>
      </c>
      <c r="P98" s="39">
        <f t="shared" ca="1" si="34"/>
        <v>545.13888888889153</v>
      </c>
      <c r="Q98" s="39">
        <f t="shared" ca="1" si="35"/>
        <v>1041.6666666666667</v>
      </c>
      <c r="R98" s="39">
        <f t="shared" ca="1" si="36"/>
        <v>1586.8055555555584</v>
      </c>
      <c r="S98" s="39">
        <f t="shared" ca="1" si="37"/>
        <v>162500.00000000081</v>
      </c>
      <c r="U98" s="39">
        <f t="shared" ca="1" si="43"/>
        <v>616.49708875043291</v>
      </c>
      <c r="V98" s="39">
        <f t="shared" ca="1" si="38"/>
        <v>898.4537344981137</v>
      </c>
      <c r="W98" s="39">
        <f t="shared" ca="1" si="39"/>
        <v>1514.9508232485466</v>
      </c>
      <c r="X98" s="39">
        <f t="shared" ca="1" si="45"/>
        <v>184050.67289063177</v>
      </c>
      <c r="Z98" s="39">
        <f t="shared" ca="1" si="44"/>
        <v>833.33333333333326</v>
      </c>
      <c r="AA98" s="39">
        <f t="shared" ca="1" si="40"/>
        <v>0</v>
      </c>
      <c r="AB98" s="39">
        <f t="shared" ca="1" si="46"/>
        <v>833.33333333333326</v>
      </c>
      <c r="AC98" s="39">
        <f t="shared" ca="1" si="47"/>
        <v>250000</v>
      </c>
    </row>
    <row r="99" spans="2:29" ht="15" customHeight="1" x14ac:dyDescent="0.2">
      <c r="B99" s="41">
        <f t="shared" si="27"/>
        <v>85</v>
      </c>
      <c r="C99" s="42">
        <f t="shared" ca="1" si="32"/>
        <v>85</v>
      </c>
      <c r="D99" s="43">
        <f t="shared" ca="1" si="41"/>
        <v>40983</v>
      </c>
      <c r="E99" s="44">
        <f t="shared" ca="1" si="49"/>
        <v>613.50224296877252</v>
      </c>
      <c r="F99" s="44">
        <f t="shared" ca="1" si="49"/>
        <v>901.44858027977409</v>
      </c>
      <c r="G99" s="134"/>
      <c r="H99" s="45">
        <f t="shared" ca="1" si="50"/>
        <v>1514.9508232485466</v>
      </c>
      <c r="I99" s="45">
        <f t="shared" ca="1" si="50"/>
        <v>183149.224310352</v>
      </c>
      <c r="L99" s="43">
        <f t="shared" ca="1" si="48"/>
        <v>40969</v>
      </c>
      <c r="M99" s="43">
        <f t="shared" ca="1" si="42"/>
        <v>40999</v>
      </c>
      <c r="O99" s="133">
        <f t="shared" ca="1" si="33"/>
        <v>0.33333333333333331</v>
      </c>
      <c r="P99" s="44">
        <f t="shared" ca="1" si="34"/>
        <v>541.66666666666936</v>
      </c>
      <c r="Q99" s="136">
        <f t="shared" ca="1" si="35"/>
        <v>1041.6666666666667</v>
      </c>
      <c r="R99" s="44">
        <f t="shared" ca="1" si="36"/>
        <v>1583.3333333333362</v>
      </c>
      <c r="S99" s="44">
        <f t="shared" ca="1" si="37"/>
        <v>161458.33333333416</v>
      </c>
      <c r="U99" s="44">
        <f t="shared" ca="1" si="43"/>
        <v>613.50224296877252</v>
      </c>
      <c r="V99" s="44">
        <f t="shared" ca="1" si="38"/>
        <v>901.44858027977409</v>
      </c>
      <c r="W99" s="44">
        <f t="shared" ca="1" si="39"/>
        <v>1514.9508232485466</v>
      </c>
      <c r="X99" s="44">
        <f t="shared" ca="1" si="45"/>
        <v>183149.224310352</v>
      </c>
      <c r="Z99" s="44">
        <f t="shared" ca="1" si="44"/>
        <v>833.33333333333326</v>
      </c>
      <c r="AA99" s="44">
        <f t="shared" ca="1" si="40"/>
        <v>0</v>
      </c>
      <c r="AB99" s="44">
        <f t="shared" ca="1" si="46"/>
        <v>833.33333333333326</v>
      </c>
      <c r="AC99" s="44">
        <f t="shared" ca="1" si="47"/>
        <v>250000</v>
      </c>
    </row>
    <row r="100" spans="2:29" ht="15" customHeight="1" x14ac:dyDescent="0.2">
      <c r="B100" s="21">
        <f t="shared" si="27"/>
        <v>86</v>
      </c>
      <c r="C100" s="38">
        <f t="shared" ca="1" si="32"/>
        <v>86</v>
      </c>
      <c r="D100" s="37">
        <f t="shared" ca="1" si="41"/>
        <v>41014</v>
      </c>
      <c r="E100" s="39">
        <f t="shared" ca="1" si="49"/>
        <v>610.49741436783995</v>
      </c>
      <c r="F100" s="39">
        <f t="shared" ca="1" si="49"/>
        <v>904.45340888070666</v>
      </c>
      <c r="G100" s="134"/>
      <c r="H100" s="40">
        <f t="shared" ca="1" si="50"/>
        <v>1514.9508232485466</v>
      </c>
      <c r="I100" s="40">
        <f t="shared" ca="1" si="50"/>
        <v>182244.77090147129</v>
      </c>
      <c r="L100" s="37">
        <f t="shared" ca="1" si="48"/>
        <v>41000</v>
      </c>
      <c r="M100" s="37">
        <f t="shared" ca="1" si="42"/>
        <v>41029</v>
      </c>
      <c r="O100" s="133">
        <f t="shared" ca="1" si="33"/>
        <v>0.33333333333333331</v>
      </c>
      <c r="P100" s="39">
        <f t="shared" ca="1" si="34"/>
        <v>538.19444444444719</v>
      </c>
      <c r="Q100" s="39">
        <f t="shared" ca="1" si="35"/>
        <v>1041.6666666666667</v>
      </c>
      <c r="R100" s="39">
        <f t="shared" ca="1" si="36"/>
        <v>1579.861111111114</v>
      </c>
      <c r="S100" s="39">
        <f t="shared" ca="1" si="37"/>
        <v>160416.6666666675</v>
      </c>
      <c r="U100" s="39">
        <f t="shared" ca="1" si="43"/>
        <v>610.49741436783995</v>
      </c>
      <c r="V100" s="39">
        <f t="shared" ca="1" si="38"/>
        <v>904.45340888070666</v>
      </c>
      <c r="W100" s="39">
        <f t="shared" ca="1" si="39"/>
        <v>1514.9508232485466</v>
      </c>
      <c r="X100" s="39">
        <f t="shared" ca="1" si="45"/>
        <v>182244.77090147129</v>
      </c>
      <c r="Z100" s="39">
        <f t="shared" ca="1" si="44"/>
        <v>833.33333333333326</v>
      </c>
      <c r="AA100" s="39">
        <f t="shared" ca="1" si="40"/>
        <v>0</v>
      </c>
      <c r="AB100" s="39">
        <f t="shared" ca="1" si="46"/>
        <v>833.33333333333326</v>
      </c>
      <c r="AC100" s="39">
        <f t="shared" ca="1" si="47"/>
        <v>250000</v>
      </c>
    </row>
    <row r="101" spans="2:29" ht="15" customHeight="1" x14ac:dyDescent="0.2">
      <c r="B101" s="41">
        <f t="shared" si="27"/>
        <v>87</v>
      </c>
      <c r="C101" s="42">
        <f t="shared" ca="1" si="32"/>
        <v>87</v>
      </c>
      <c r="D101" s="43">
        <f t="shared" ca="1" si="41"/>
        <v>41044</v>
      </c>
      <c r="E101" s="44">
        <f t="shared" ca="1" si="49"/>
        <v>607.48256967157101</v>
      </c>
      <c r="F101" s="44">
        <f t="shared" ca="1" si="49"/>
        <v>907.4682535769756</v>
      </c>
      <c r="G101" s="134"/>
      <c r="H101" s="45">
        <f t="shared" ca="1" si="50"/>
        <v>1514.9508232485466</v>
      </c>
      <c r="I101" s="45">
        <f t="shared" ca="1" si="50"/>
        <v>181337.30264789431</v>
      </c>
      <c r="L101" s="43">
        <f t="shared" ca="1" si="48"/>
        <v>41030</v>
      </c>
      <c r="M101" s="43">
        <f t="shared" ca="1" si="42"/>
        <v>41060</v>
      </c>
      <c r="O101" s="133">
        <f t="shared" ca="1" si="33"/>
        <v>0.33333333333333331</v>
      </c>
      <c r="P101" s="44">
        <f t="shared" ca="1" si="34"/>
        <v>534.7222222222249</v>
      </c>
      <c r="Q101" s="136">
        <f t="shared" ca="1" si="35"/>
        <v>1041.6666666666667</v>
      </c>
      <c r="R101" s="44">
        <f t="shared" ca="1" si="36"/>
        <v>1576.3888888888916</v>
      </c>
      <c r="S101" s="44">
        <f t="shared" ca="1" si="37"/>
        <v>159375.00000000084</v>
      </c>
      <c r="U101" s="44">
        <f t="shared" ca="1" si="43"/>
        <v>607.48256967157101</v>
      </c>
      <c r="V101" s="44">
        <f t="shared" ca="1" si="38"/>
        <v>907.4682535769756</v>
      </c>
      <c r="W101" s="44">
        <f t="shared" ca="1" si="39"/>
        <v>1514.9508232485466</v>
      </c>
      <c r="X101" s="44">
        <f t="shared" ca="1" si="45"/>
        <v>181337.30264789431</v>
      </c>
      <c r="Z101" s="44">
        <f t="shared" ca="1" si="44"/>
        <v>833.33333333333326</v>
      </c>
      <c r="AA101" s="44">
        <f t="shared" ca="1" si="40"/>
        <v>0</v>
      </c>
      <c r="AB101" s="44">
        <f t="shared" ca="1" si="46"/>
        <v>833.33333333333326</v>
      </c>
      <c r="AC101" s="44">
        <f t="shared" ca="1" si="47"/>
        <v>250000</v>
      </c>
    </row>
    <row r="102" spans="2:29" ht="15" customHeight="1" x14ac:dyDescent="0.2">
      <c r="B102" s="21">
        <f t="shared" si="27"/>
        <v>88</v>
      </c>
      <c r="C102" s="38">
        <f t="shared" ca="1" si="32"/>
        <v>88</v>
      </c>
      <c r="D102" s="37">
        <f t="shared" ca="1" si="41"/>
        <v>41075</v>
      </c>
      <c r="E102" s="39">
        <f t="shared" ca="1" si="49"/>
        <v>604.45767549298102</v>
      </c>
      <c r="F102" s="39">
        <f t="shared" ca="1" si="49"/>
        <v>910.49314775556559</v>
      </c>
      <c r="G102" s="134"/>
      <c r="H102" s="40">
        <f t="shared" ca="1" si="50"/>
        <v>1514.9508232485466</v>
      </c>
      <c r="I102" s="40">
        <f t="shared" ca="1" si="50"/>
        <v>180426.80950013874</v>
      </c>
      <c r="L102" s="37">
        <f t="shared" ca="1" si="48"/>
        <v>41061</v>
      </c>
      <c r="M102" s="37">
        <f t="shared" ca="1" si="42"/>
        <v>41090</v>
      </c>
      <c r="O102" s="133">
        <f t="shared" ca="1" si="33"/>
        <v>0.33333333333333331</v>
      </c>
      <c r="P102" s="39">
        <f t="shared" ca="1" si="34"/>
        <v>531.25000000000273</v>
      </c>
      <c r="Q102" s="39">
        <f t="shared" ca="1" si="35"/>
        <v>1041.6666666666667</v>
      </c>
      <c r="R102" s="39">
        <f t="shared" ca="1" si="36"/>
        <v>1572.9166666666695</v>
      </c>
      <c r="S102" s="39">
        <f t="shared" ca="1" si="37"/>
        <v>158333.33333333419</v>
      </c>
      <c r="U102" s="39">
        <f t="shared" ca="1" si="43"/>
        <v>604.45767549298102</v>
      </c>
      <c r="V102" s="39">
        <f t="shared" ca="1" si="38"/>
        <v>910.49314775556559</v>
      </c>
      <c r="W102" s="39">
        <f t="shared" ca="1" si="39"/>
        <v>1514.9508232485466</v>
      </c>
      <c r="X102" s="39">
        <f t="shared" ca="1" si="45"/>
        <v>180426.80950013874</v>
      </c>
      <c r="Z102" s="39">
        <f t="shared" ca="1" si="44"/>
        <v>833.33333333333326</v>
      </c>
      <c r="AA102" s="39">
        <f t="shared" ca="1" si="40"/>
        <v>0</v>
      </c>
      <c r="AB102" s="39">
        <f t="shared" ca="1" si="46"/>
        <v>833.33333333333326</v>
      </c>
      <c r="AC102" s="39">
        <f t="shared" ca="1" si="47"/>
        <v>250000</v>
      </c>
    </row>
    <row r="103" spans="2:29" ht="15" customHeight="1" x14ac:dyDescent="0.2">
      <c r="B103" s="41">
        <f t="shared" si="27"/>
        <v>89</v>
      </c>
      <c r="C103" s="42">
        <f t="shared" ca="1" si="32"/>
        <v>89</v>
      </c>
      <c r="D103" s="43">
        <f t="shared" ca="1" si="41"/>
        <v>41105</v>
      </c>
      <c r="E103" s="44">
        <f t="shared" ca="1" si="49"/>
        <v>601.42269833379578</v>
      </c>
      <c r="F103" s="44">
        <f t="shared" ca="1" si="49"/>
        <v>913.52812491475083</v>
      </c>
      <c r="G103" s="134"/>
      <c r="H103" s="45">
        <f t="shared" ca="1" si="50"/>
        <v>1514.9508232485466</v>
      </c>
      <c r="I103" s="45">
        <f t="shared" ca="1" si="50"/>
        <v>179513.281375224</v>
      </c>
      <c r="L103" s="43">
        <f t="shared" ca="1" si="48"/>
        <v>41091</v>
      </c>
      <c r="M103" s="43">
        <f t="shared" ca="1" si="42"/>
        <v>41121</v>
      </c>
      <c r="O103" s="133">
        <f t="shared" ca="1" si="33"/>
        <v>0.33333333333333331</v>
      </c>
      <c r="P103" s="44">
        <f t="shared" ca="1" si="34"/>
        <v>527.77777777778056</v>
      </c>
      <c r="Q103" s="136">
        <f t="shared" ca="1" si="35"/>
        <v>1041.6666666666667</v>
      </c>
      <c r="R103" s="44">
        <f t="shared" ca="1" si="36"/>
        <v>1569.4444444444473</v>
      </c>
      <c r="S103" s="44">
        <f t="shared" ca="1" si="37"/>
        <v>157291.66666666753</v>
      </c>
      <c r="U103" s="44">
        <f t="shared" ca="1" si="43"/>
        <v>601.42269833379578</v>
      </c>
      <c r="V103" s="44">
        <f t="shared" ca="1" si="38"/>
        <v>913.52812491475083</v>
      </c>
      <c r="W103" s="44">
        <f t="shared" ca="1" si="39"/>
        <v>1514.9508232485466</v>
      </c>
      <c r="X103" s="44">
        <f t="shared" ca="1" si="45"/>
        <v>179513.281375224</v>
      </c>
      <c r="Z103" s="44">
        <f t="shared" ca="1" si="44"/>
        <v>833.33333333333326</v>
      </c>
      <c r="AA103" s="44">
        <f t="shared" ca="1" si="40"/>
        <v>0</v>
      </c>
      <c r="AB103" s="44">
        <f t="shared" ca="1" si="46"/>
        <v>833.33333333333326</v>
      </c>
      <c r="AC103" s="44">
        <f t="shared" ca="1" si="47"/>
        <v>250000</v>
      </c>
    </row>
    <row r="104" spans="2:29" ht="15" customHeight="1" x14ac:dyDescent="0.2">
      <c r="B104" s="21">
        <f t="shared" si="27"/>
        <v>90</v>
      </c>
      <c r="C104" s="38">
        <f t="shared" ca="1" si="32"/>
        <v>90</v>
      </c>
      <c r="D104" s="37">
        <f t="shared" ca="1" si="41"/>
        <v>41136</v>
      </c>
      <c r="E104" s="39">
        <f t="shared" ca="1" si="49"/>
        <v>598.37760458408002</v>
      </c>
      <c r="F104" s="39">
        <f t="shared" ca="1" si="49"/>
        <v>916.57321866446659</v>
      </c>
      <c r="G104" s="134"/>
      <c r="H104" s="40">
        <f t="shared" ca="1" si="50"/>
        <v>1514.9508232485466</v>
      </c>
      <c r="I104" s="40">
        <f t="shared" ca="1" si="50"/>
        <v>178596.70815655953</v>
      </c>
      <c r="L104" s="37">
        <f t="shared" ca="1" si="48"/>
        <v>41122</v>
      </c>
      <c r="M104" s="37">
        <f t="shared" ca="1" si="42"/>
        <v>41152</v>
      </c>
      <c r="O104" s="133">
        <f t="shared" ca="1" si="33"/>
        <v>0.33333333333333331</v>
      </c>
      <c r="P104" s="39">
        <f t="shared" ca="1" si="34"/>
        <v>524.30555555555839</v>
      </c>
      <c r="Q104" s="39">
        <f t="shared" ca="1" si="35"/>
        <v>1041.6666666666667</v>
      </c>
      <c r="R104" s="39">
        <f t="shared" ca="1" si="36"/>
        <v>1565.9722222222251</v>
      </c>
      <c r="S104" s="39">
        <f t="shared" ca="1" si="37"/>
        <v>156250.00000000087</v>
      </c>
      <c r="U104" s="39">
        <f t="shared" ca="1" si="43"/>
        <v>598.37760458408002</v>
      </c>
      <c r="V104" s="39">
        <f t="shared" ca="1" si="38"/>
        <v>916.57321866446659</v>
      </c>
      <c r="W104" s="39">
        <f t="shared" ca="1" si="39"/>
        <v>1514.9508232485466</v>
      </c>
      <c r="X104" s="39">
        <f t="shared" ca="1" si="45"/>
        <v>178596.70815655953</v>
      </c>
      <c r="Z104" s="39">
        <f t="shared" ca="1" si="44"/>
        <v>833.33333333333326</v>
      </c>
      <c r="AA104" s="39">
        <f t="shared" ca="1" si="40"/>
        <v>0</v>
      </c>
      <c r="AB104" s="39">
        <f t="shared" ca="1" si="46"/>
        <v>833.33333333333326</v>
      </c>
      <c r="AC104" s="39">
        <f t="shared" ca="1" si="47"/>
        <v>250000</v>
      </c>
    </row>
    <row r="105" spans="2:29" ht="15" customHeight="1" x14ac:dyDescent="0.2">
      <c r="B105" s="41">
        <f t="shared" si="27"/>
        <v>91</v>
      </c>
      <c r="C105" s="42">
        <f t="shared" ca="1" si="32"/>
        <v>91</v>
      </c>
      <c r="D105" s="43">
        <f t="shared" ca="1" si="41"/>
        <v>41167</v>
      </c>
      <c r="E105" s="44">
        <f t="shared" ca="1" si="49"/>
        <v>595.32236052186499</v>
      </c>
      <c r="F105" s="44">
        <f t="shared" ca="1" si="49"/>
        <v>919.62846272668162</v>
      </c>
      <c r="G105" s="134"/>
      <c r="H105" s="45">
        <f t="shared" ca="1" si="50"/>
        <v>1514.9508232485466</v>
      </c>
      <c r="I105" s="45">
        <f t="shared" ca="1" si="50"/>
        <v>177677.07969383284</v>
      </c>
      <c r="L105" s="43">
        <f t="shared" ca="1" si="48"/>
        <v>41153</v>
      </c>
      <c r="M105" s="43">
        <f t="shared" ca="1" si="42"/>
        <v>41182</v>
      </c>
      <c r="O105" s="133">
        <f t="shared" ca="1" si="33"/>
        <v>0.33333333333333331</v>
      </c>
      <c r="P105" s="44">
        <f t="shared" ca="1" si="34"/>
        <v>520.83333333333621</v>
      </c>
      <c r="Q105" s="136">
        <f t="shared" ca="1" si="35"/>
        <v>1041.6666666666667</v>
      </c>
      <c r="R105" s="44">
        <f t="shared" ca="1" si="36"/>
        <v>1562.500000000003</v>
      </c>
      <c r="S105" s="44">
        <f t="shared" ca="1" si="37"/>
        <v>155208.33333333422</v>
      </c>
      <c r="U105" s="44">
        <f t="shared" ca="1" si="43"/>
        <v>595.32236052186499</v>
      </c>
      <c r="V105" s="44">
        <f t="shared" ca="1" si="38"/>
        <v>919.62846272668162</v>
      </c>
      <c r="W105" s="44">
        <f t="shared" ca="1" si="39"/>
        <v>1514.9508232485466</v>
      </c>
      <c r="X105" s="44">
        <f t="shared" ca="1" si="45"/>
        <v>177677.07969383284</v>
      </c>
      <c r="Z105" s="44">
        <f t="shared" ca="1" si="44"/>
        <v>833.33333333333326</v>
      </c>
      <c r="AA105" s="44">
        <f t="shared" ca="1" si="40"/>
        <v>0</v>
      </c>
      <c r="AB105" s="44">
        <f t="shared" ca="1" si="46"/>
        <v>833.33333333333326</v>
      </c>
      <c r="AC105" s="44">
        <f t="shared" ca="1" si="47"/>
        <v>250000</v>
      </c>
    </row>
    <row r="106" spans="2:29" ht="15" customHeight="1" x14ac:dyDescent="0.2">
      <c r="B106" s="21">
        <f t="shared" si="27"/>
        <v>92</v>
      </c>
      <c r="C106" s="38">
        <f t="shared" ca="1" si="32"/>
        <v>92</v>
      </c>
      <c r="D106" s="37">
        <f t="shared" ca="1" si="41"/>
        <v>41197</v>
      </c>
      <c r="E106" s="39">
        <f t="shared" ca="1" si="49"/>
        <v>592.25693231277614</v>
      </c>
      <c r="F106" s="39">
        <f t="shared" ca="1" si="49"/>
        <v>922.69389093577047</v>
      </c>
      <c r="G106" s="134"/>
      <c r="H106" s="40">
        <f t="shared" ca="1" si="50"/>
        <v>1514.9508232485466</v>
      </c>
      <c r="I106" s="40">
        <f t="shared" ca="1" si="50"/>
        <v>176754.38580289707</v>
      </c>
      <c r="L106" s="37">
        <f t="shared" ca="1" si="48"/>
        <v>41183</v>
      </c>
      <c r="M106" s="37">
        <f t="shared" ca="1" si="42"/>
        <v>41213</v>
      </c>
      <c r="O106" s="133">
        <f t="shared" ca="1" si="33"/>
        <v>0.33333333333333331</v>
      </c>
      <c r="P106" s="39">
        <f t="shared" ca="1" si="34"/>
        <v>517.36111111111404</v>
      </c>
      <c r="Q106" s="39">
        <f t="shared" ca="1" si="35"/>
        <v>1041.6666666666667</v>
      </c>
      <c r="R106" s="39">
        <f t="shared" ca="1" si="36"/>
        <v>1559.0277777777808</v>
      </c>
      <c r="S106" s="39">
        <f t="shared" ca="1" si="37"/>
        <v>154166.66666666756</v>
      </c>
      <c r="U106" s="39">
        <f t="shared" ca="1" si="43"/>
        <v>592.25693231277614</v>
      </c>
      <c r="V106" s="39">
        <f t="shared" ca="1" si="38"/>
        <v>922.69389093577047</v>
      </c>
      <c r="W106" s="39">
        <f t="shared" ca="1" si="39"/>
        <v>1514.9508232485466</v>
      </c>
      <c r="X106" s="39">
        <f t="shared" ca="1" si="45"/>
        <v>176754.38580289707</v>
      </c>
      <c r="Z106" s="39">
        <f t="shared" ca="1" si="44"/>
        <v>833.33333333333326</v>
      </c>
      <c r="AA106" s="39">
        <f t="shared" ca="1" si="40"/>
        <v>0</v>
      </c>
      <c r="AB106" s="39">
        <f t="shared" ca="1" si="46"/>
        <v>833.33333333333326</v>
      </c>
      <c r="AC106" s="39">
        <f t="shared" ca="1" si="47"/>
        <v>250000</v>
      </c>
    </row>
    <row r="107" spans="2:29" ht="15" customHeight="1" x14ac:dyDescent="0.2">
      <c r="B107" s="41">
        <f t="shared" si="27"/>
        <v>93</v>
      </c>
      <c r="C107" s="42">
        <f t="shared" ca="1" si="32"/>
        <v>93</v>
      </c>
      <c r="D107" s="43">
        <f t="shared" ca="1" si="41"/>
        <v>41228</v>
      </c>
      <c r="E107" s="44">
        <f t="shared" ca="1" si="49"/>
        <v>589.1812860096569</v>
      </c>
      <c r="F107" s="44">
        <f t="shared" ca="1" si="49"/>
        <v>925.76953723888971</v>
      </c>
      <c r="G107" s="134"/>
      <c r="H107" s="45">
        <f t="shared" ca="1" si="50"/>
        <v>1514.9508232485466</v>
      </c>
      <c r="I107" s="45">
        <f t="shared" ca="1" si="50"/>
        <v>175828.61626565817</v>
      </c>
      <c r="L107" s="43">
        <f t="shared" ca="1" si="48"/>
        <v>41214</v>
      </c>
      <c r="M107" s="43">
        <f t="shared" ca="1" si="42"/>
        <v>41243</v>
      </c>
      <c r="O107" s="133">
        <f t="shared" ca="1" si="33"/>
        <v>0.33333333333333331</v>
      </c>
      <c r="P107" s="44">
        <f t="shared" ca="1" si="34"/>
        <v>513.88888888889187</v>
      </c>
      <c r="Q107" s="136">
        <f t="shared" ca="1" si="35"/>
        <v>1041.6666666666667</v>
      </c>
      <c r="R107" s="44">
        <f t="shared" ca="1" si="36"/>
        <v>1555.5555555555586</v>
      </c>
      <c r="S107" s="44">
        <f t="shared" ca="1" si="37"/>
        <v>153125.0000000009</v>
      </c>
      <c r="U107" s="44">
        <f t="shared" ca="1" si="43"/>
        <v>589.1812860096569</v>
      </c>
      <c r="V107" s="44">
        <f t="shared" ca="1" si="38"/>
        <v>925.76953723888971</v>
      </c>
      <c r="W107" s="44">
        <f t="shared" ca="1" si="39"/>
        <v>1514.9508232485466</v>
      </c>
      <c r="X107" s="44">
        <f t="shared" ca="1" si="45"/>
        <v>175828.61626565817</v>
      </c>
      <c r="Z107" s="44">
        <f t="shared" ca="1" si="44"/>
        <v>833.33333333333326</v>
      </c>
      <c r="AA107" s="44">
        <f t="shared" ca="1" si="40"/>
        <v>0</v>
      </c>
      <c r="AB107" s="44">
        <f t="shared" ca="1" si="46"/>
        <v>833.33333333333326</v>
      </c>
      <c r="AC107" s="44">
        <f t="shared" ca="1" si="47"/>
        <v>250000</v>
      </c>
    </row>
    <row r="108" spans="2:29" ht="15" customHeight="1" x14ac:dyDescent="0.2">
      <c r="B108" s="21">
        <f t="shared" si="27"/>
        <v>94</v>
      </c>
      <c r="C108" s="38">
        <f t="shared" ca="1" si="32"/>
        <v>94</v>
      </c>
      <c r="D108" s="37">
        <f t="shared" ca="1" si="41"/>
        <v>41258</v>
      </c>
      <c r="E108" s="39">
        <f t="shared" ca="1" si="49"/>
        <v>586.09538755219387</v>
      </c>
      <c r="F108" s="39">
        <f t="shared" ca="1" si="49"/>
        <v>928.85543569635274</v>
      </c>
      <c r="G108" s="134"/>
      <c r="H108" s="40">
        <f t="shared" ca="1" si="50"/>
        <v>1514.9508232485466</v>
      </c>
      <c r="I108" s="40">
        <f t="shared" ca="1" si="50"/>
        <v>174899.76082996183</v>
      </c>
      <c r="L108" s="37">
        <f t="shared" ca="1" si="48"/>
        <v>41244</v>
      </c>
      <c r="M108" s="37">
        <f t="shared" ca="1" si="42"/>
        <v>41274</v>
      </c>
      <c r="O108" s="133">
        <f t="shared" ca="1" si="33"/>
        <v>0.33333333333333331</v>
      </c>
      <c r="P108" s="39">
        <f t="shared" ca="1" si="34"/>
        <v>510.41666666666964</v>
      </c>
      <c r="Q108" s="39">
        <f t="shared" ca="1" si="35"/>
        <v>1041.6666666666667</v>
      </c>
      <c r="R108" s="39">
        <f t="shared" ca="1" si="36"/>
        <v>1552.0833333333364</v>
      </c>
      <c r="S108" s="39">
        <f t="shared" ca="1" si="37"/>
        <v>152083.33333333425</v>
      </c>
      <c r="U108" s="39">
        <f t="shared" ca="1" si="43"/>
        <v>586.09538755219387</v>
      </c>
      <c r="V108" s="39">
        <f t="shared" ca="1" si="38"/>
        <v>928.85543569635274</v>
      </c>
      <c r="W108" s="39">
        <f t="shared" ca="1" si="39"/>
        <v>1514.9508232485466</v>
      </c>
      <c r="X108" s="39">
        <f t="shared" ca="1" si="45"/>
        <v>174899.76082996183</v>
      </c>
      <c r="Z108" s="39">
        <f t="shared" ca="1" si="44"/>
        <v>833.33333333333326</v>
      </c>
      <c r="AA108" s="39">
        <f t="shared" ca="1" si="40"/>
        <v>0</v>
      </c>
      <c r="AB108" s="39">
        <f t="shared" ca="1" si="46"/>
        <v>833.33333333333326</v>
      </c>
      <c r="AC108" s="39">
        <f t="shared" ca="1" si="47"/>
        <v>250000</v>
      </c>
    </row>
    <row r="109" spans="2:29" ht="15" customHeight="1" x14ac:dyDescent="0.2">
      <c r="B109" s="41">
        <f t="shared" si="27"/>
        <v>95</v>
      </c>
      <c r="C109" s="42">
        <f t="shared" ca="1" si="32"/>
        <v>95</v>
      </c>
      <c r="D109" s="43">
        <f t="shared" ca="1" si="41"/>
        <v>41289</v>
      </c>
      <c r="E109" s="44">
        <f t="shared" ca="1" si="49"/>
        <v>582.99920276653938</v>
      </c>
      <c r="F109" s="44">
        <f t="shared" ca="1" si="49"/>
        <v>931.95162048200723</v>
      </c>
      <c r="G109" s="134"/>
      <c r="H109" s="45">
        <f t="shared" ca="1" si="50"/>
        <v>1514.9508232485466</v>
      </c>
      <c r="I109" s="45">
        <f t="shared" ca="1" si="50"/>
        <v>173967.80920947983</v>
      </c>
      <c r="L109" s="43">
        <f t="shared" ca="1" si="48"/>
        <v>41275</v>
      </c>
      <c r="M109" s="43">
        <f t="shared" ca="1" si="42"/>
        <v>41305</v>
      </c>
      <c r="O109" s="133">
        <f t="shared" ca="1" si="33"/>
        <v>0.33333333333333331</v>
      </c>
      <c r="P109" s="44">
        <f t="shared" ca="1" si="34"/>
        <v>506.94444444444741</v>
      </c>
      <c r="Q109" s="136">
        <f t="shared" ca="1" si="35"/>
        <v>1041.6666666666667</v>
      </c>
      <c r="R109" s="44">
        <f t="shared" ca="1" si="36"/>
        <v>1548.611111111114</v>
      </c>
      <c r="S109" s="44">
        <f t="shared" ca="1" si="37"/>
        <v>151041.66666666759</v>
      </c>
      <c r="U109" s="44">
        <f t="shared" ca="1" si="43"/>
        <v>582.99920276653938</v>
      </c>
      <c r="V109" s="44">
        <f t="shared" ca="1" si="38"/>
        <v>931.95162048200723</v>
      </c>
      <c r="W109" s="44">
        <f t="shared" ca="1" si="39"/>
        <v>1514.9508232485466</v>
      </c>
      <c r="X109" s="44">
        <f t="shared" ca="1" si="45"/>
        <v>173967.80920947983</v>
      </c>
      <c r="Z109" s="44">
        <f t="shared" ca="1" si="44"/>
        <v>833.33333333333326</v>
      </c>
      <c r="AA109" s="44">
        <f t="shared" ca="1" si="40"/>
        <v>0</v>
      </c>
      <c r="AB109" s="44">
        <f t="shared" ca="1" si="46"/>
        <v>833.33333333333326</v>
      </c>
      <c r="AC109" s="44">
        <f t="shared" ca="1" si="47"/>
        <v>250000</v>
      </c>
    </row>
    <row r="110" spans="2:29" ht="15" customHeight="1" x14ac:dyDescent="0.2">
      <c r="B110" s="21">
        <f t="shared" si="27"/>
        <v>96</v>
      </c>
      <c r="C110" s="38">
        <f t="shared" ca="1" si="32"/>
        <v>96</v>
      </c>
      <c r="D110" s="37">
        <f t="shared" ca="1" si="41"/>
        <v>41320</v>
      </c>
      <c r="E110" s="39">
        <f t="shared" ca="1" si="49"/>
        <v>579.8926973649327</v>
      </c>
      <c r="F110" s="39">
        <f t="shared" ca="1" si="49"/>
        <v>935.05812588361391</v>
      </c>
      <c r="G110" s="134"/>
      <c r="H110" s="40">
        <f t="shared" ca="1" si="50"/>
        <v>1514.9508232485466</v>
      </c>
      <c r="I110" s="40">
        <f t="shared" ca="1" si="50"/>
        <v>173032.75108359623</v>
      </c>
      <c r="L110" s="37">
        <f t="shared" ca="1" si="48"/>
        <v>41306</v>
      </c>
      <c r="M110" s="37">
        <f t="shared" ca="1" si="42"/>
        <v>41333</v>
      </c>
      <c r="O110" s="133">
        <f t="shared" ca="1" si="33"/>
        <v>0.33333333333333331</v>
      </c>
      <c r="P110" s="39">
        <f t="shared" ca="1" si="34"/>
        <v>503.47222222222524</v>
      </c>
      <c r="Q110" s="39">
        <f t="shared" ca="1" si="35"/>
        <v>1041.6666666666667</v>
      </c>
      <c r="R110" s="39">
        <f t="shared" ca="1" si="36"/>
        <v>1545.1388888888919</v>
      </c>
      <c r="S110" s="39">
        <f t="shared" ca="1" si="37"/>
        <v>150000.00000000093</v>
      </c>
      <c r="U110" s="39">
        <f t="shared" ca="1" si="43"/>
        <v>579.8926973649327</v>
      </c>
      <c r="V110" s="39">
        <f t="shared" ca="1" si="38"/>
        <v>935.05812588361391</v>
      </c>
      <c r="W110" s="39">
        <f t="shared" ca="1" si="39"/>
        <v>1514.9508232485466</v>
      </c>
      <c r="X110" s="39">
        <f t="shared" ca="1" si="45"/>
        <v>173032.75108359623</v>
      </c>
      <c r="Z110" s="39">
        <f t="shared" ca="1" si="44"/>
        <v>833.33333333333326</v>
      </c>
      <c r="AA110" s="39">
        <f t="shared" ca="1" si="40"/>
        <v>0</v>
      </c>
      <c r="AB110" s="39">
        <f t="shared" ca="1" si="46"/>
        <v>833.33333333333326</v>
      </c>
      <c r="AC110" s="39">
        <f t="shared" ca="1" si="47"/>
        <v>250000</v>
      </c>
    </row>
    <row r="111" spans="2:29" ht="15" customHeight="1" x14ac:dyDescent="0.2">
      <c r="B111" s="41">
        <f t="shared" si="27"/>
        <v>97</v>
      </c>
      <c r="C111" s="42">
        <f t="shared" ca="1" si="32"/>
        <v>97</v>
      </c>
      <c r="D111" s="43">
        <f t="shared" ca="1" si="41"/>
        <v>41348</v>
      </c>
      <c r="E111" s="44">
        <f t="shared" ca="1" si="49"/>
        <v>576.77583694532075</v>
      </c>
      <c r="F111" s="44">
        <f t="shared" ca="1" si="49"/>
        <v>938.17498630322586</v>
      </c>
      <c r="G111" s="134"/>
      <c r="H111" s="45">
        <f t="shared" ca="1" si="50"/>
        <v>1514.9508232485466</v>
      </c>
      <c r="I111" s="45">
        <f t="shared" ca="1" si="50"/>
        <v>172094.576097293</v>
      </c>
      <c r="L111" s="43">
        <f t="shared" ca="1" si="48"/>
        <v>41334</v>
      </c>
      <c r="M111" s="43">
        <f t="shared" ca="1" si="42"/>
        <v>41364</v>
      </c>
      <c r="O111" s="133">
        <f t="shared" ca="1" si="33"/>
        <v>0.33333333333333331</v>
      </c>
      <c r="P111" s="44">
        <f t="shared" ca="1" si="34"/>
        <v>500.00000000000307</v>
      </c>
      <c r="Q111" s="136">
        <f t="shared" ca="1" si="35"/>
        <v>1041.6666666666667</v>
      </c>
      <c r="R111" s="44">
        <f t="shared" ca="1" si="36"/>
        <v>1541.6666666666697</v>
      </c>
      <c r="S111" s="44">
        <f t="shared" ca="1" si="37"/>
        <v>148958.33333333427</v>
      </c>
      <c r="U111" s="44">
        <f t="shared" ca="1" si="43"/>
        <v>576.77583694532075</v>
      </c>
      <c r="V111" s="44">
        <f t="shared" ca="1" si="38"/>
        <v>938.17498630322586</v>
      </c>
      <c r="W111" s="44">
        <f t="shared" ca="1" si="39"/>
        <v>1514.9508232485466</v>
      </c>
      <c r="X111" s="44">
        <f t="shared" ca="1" si="45"/>
        <v>172094.576097293</v>
      </c>
      <c r="Z111" s="44">
        <f t="shared" ca="1" si="44"/>
        <v>833.33333333333326</v>
      </c>
      <c r="AA111" s="44">
        <f t="shared" ca="1" si="40"/>
        <v>0</v>
      </c>
      <c r="AB111" s="44">
        <f t="shared" ca="1" si="46"/>
        <v>833.33333333333326</v>
      </c>
      <c r="AC111" s="44">
        <f t="shared" ca="1" si="47"/>
        <v>250000</v>
      </c>
    </row>
    <row r="112" spans="2:29" ht="15" customHeight="1" x14ac:dyDescent="0.2">
      <c r="B112" s="21">
        <f t="shared" si="27"/>
        <v>98</v>
      </c>
      <c r="C112" s="38">
        <f t="shared" ca="1" si="32"/>
        <v>98</v>
      </c>
      <c r="D112" s="37">
        <f t="shared" ca="1" si="41"/>
        <v>41379</v>
      </c>
      <c r="E112" s="39">
        <f t="shared" ca="1" si="49"/>
        <v>573.64858699097658</v>
      </c>
      <c r="F112" s="39">
        <f t="shared" ca="1" si="49"/>
        <v>941.30223625757003</v>
      </c>
      <c r="G112" s="134"/>
      <c r="H112" s="40">
        <f t="shared" ca="1" si="50"/>
        <v>1514.9508232485466</v>
      </c>
      <c r="I112" s="40">
        <f t="shared" ca="1" si="50"/>
        <v>171153.27386103544</v>
      </c>
      <c r="L112" s="37">
        <f t="shared" ca="1" si="48"/>
        <v>41365</v>
      </c>
      <c r="M112" s="37">
        <f t="shared" ca="1" si="42"/>
        <v>41394</v>
      </c>
      <c r="O112" s="133">
        <f t="shared" ca="1" si="33"/>
        <v>0.33333333333333331</v>
      </c>
      <c r="P112" s="39">
        <f t="shared" ca="1" si="34"/>
        <v>496.52777777778084</v>
      </c>
      <c r="Q112" s="39">
        <f t="shared" ca="1" si="35"/>
        <v>1041.6666666666667</v>
      </c>
      <c r="R112" s="39">
        <f t="shared" ca="1" si="36"/>
        <v>1538.1944444444475</v>
      </c>
      <c r="S112" s="39">
        <f t="shared" ca="1" si="37"/>
        <v>147916.66666666762</v>
      </c>
      <c r="U112" s="39">
        <f t="shared" ca="1" si="43"/>
        <v>573.64858699097658</v>
      </c>
      <c r="V112" s="39">
        <f t="shared" ca="1" si="38"/>
        <v>941.30223625757003</v>
      </c>
      <c r="W112" s="39">
        <f t="shared" ca="1" si="39"/>
        <v>1514.9508232485466</v>
      </c>
      <c r="X112" s="39">
        <f t="shared" ca="1" si="45"/>
        <v>171153.27386103544</v>
      </c>
      <c r="Z112" s="39">
        <f t="shared" ca="1" si="44"/>
        <v>833.33333333333326</v>
      </c>
      <c r="AA112" s="39">
        <f t="shared" ca="1" si="40"/>
        <v>0</v>
      </c>
      <c r="AB112" s="39">
        <f t="shared" ca="1" si="46"/>
        <v>833.33333333333326</v>
      </c>
      <c r="AC112" s="39">
        <f t="shared" ca="1" si="47"/>
        <v>250000</v>
      </c>
    </row>
    <row r="113" spans="2:29" ht="15" customHeight="1" x14ac:dyDescent="0.2">
      <c r="B113" s="41">
        <f t="shared" si="27"/>
        <v>99</v>
      </c>
      <c r="C113" s="42">
        <f t="shared" ca="1" si="32"/>
        <v>99</v>
      </c>
      <c r="D113" s="43">
        <f t="shared" ca="1" si="41"/>
        <v>41409</v>
      </c>
      <c r="E113" s="44">
        <f t="shared" ca="1" si="49"/>
        <v>570.51091287011809</v>
      </c>
      <c r="F113" s="44">
        <f t="shared" ca="1" si="49"/>
        <v>944.43991037842852</v>
      </c>
      <c r="G113" s="134"/>
      <c r="H113" s="45">
        <f t="shared" ca="1" si="50"/>
        <v>1514.9508232485466</v>
      </c>
      <c r="I113" s="45">
        <f t="shared" ca="1" si="50"/>
        <v>170208.83395065702</v>
      </c>
      <c r="L113" s="43">
        <f t="shared" ca="1" si="48"/>
        <v>41395</v>
      </c>
      <c r="M113" s="43">
        <f t="shared" ca="1" si="42"/>
        <v>41425</v>
      </c>
      <c r="O113" s="133">
        <f t="shared" ca="1" si="33"/>
        <v>0.33333333333333331</v>
      </c>
      <c r="P113" s="44">
        <f t="shared" ca="1" si="34"/>
        <v>493.05555555555867</v>
      </c>
      <c r="Q113" s="136">
        <f t="shared" ca="1" si="35"/>
        <v>1041.6666666666667</v>
      </c>
      <c r="R113" s="44">
        <f t="shared" ca="1" si="36"/>
        <v>1534.7222222222254</v>
      </c>
      <c r="S113" s="44">
        <f t="shared" ca="1" si="37"/>
        <v>146875.00000000096</v>
      </c>
      <c r="U113" s="44">
        <f t="shared" ca="1" si="43"/>
        <v>570.51091287011809</v>
      </c>
      <c r="V113" s="44">
        <f t="shared" ca="1" si="38"/>
        <v>944.43991037842852</v>
      </c>
      <c r="W113" s="44">
        <f t="shared" ca="1" si="39"/>
        <v>1514.9508232485466</v>
      </c>
      <c r="X113" s="44">
        <f t="shared" ca="1" si="45"/>
        <v>170208.83395065702</v>
      </c>
      <c r="Z113" s="44">
        <f t="shared" ca="1" si="44"/>
        <v>833.33333333333326</v>
      </c>
      <c r="AA113" s="44">
        <f t="shared" ca="1" si="40"/>
        <v>0</v>
      </c>
      <c r="AB113" s="44">
        <f t="shared" ca="1" si="46"/>
        <v>833.33333333333326</v>
      </c>
      <c r="AC113" s="44">
        <f t="shared" ca="1" si="47"/>
        <v>250000</v>
      </c>
    </row>
    <row r="114" spans="2:29" ht="15" customHeight="1" x14ac:dyDescent="0.2">
      <c r="B114" s="21">
        <f t="shared" si="27"/>
        <v>100</v>
      </c>
      <c r="C114" s="38">
        <f t="shared" ca="1" si="32"/>
        <v>100</v>
      </c>
      <c r="D114" s="37">
        <f t="shared" ca="1" si="41"/>
        <v>41440</v>
      </c>
      <c r="E114" s="39">
        <f t="shared" ref="E114:F133" ca="1" si="51">INDEX($P114:$AC114,1,MATCH(E$12,$P$12:$AC$12,0))</f>
        <v>567.36277983552338</v>
      </c>
      <c r="F114" s="39">
        <f t="shared" ca="1" si="51"/>
        <v>947.58804341302323</v>
      </c>
      <c r="G114" s="134"/>
      <c r="H114" s="40">
        <f t="shared" ref="H114:I133" ca="1" si="52">INDEX($P114:$AC114,1,MATCH(H$12,$P$12:$AC$12,0))</f>
        <v>1514.9508232485466</v>
      </c>
      <c r="I114" s="40">
        <f t="shared" ca="1" si="52"/>
        <v>169261.24590724398</v>
      </c>
      <c r="L114" s="37">
        <f t="shared" ca="1" si="48"/>
        <v>41426</v>
      </c>
      <c r="M114" s="37">
        <f t="shared" ca="1" si="42"/>
        <v>41455</v>
      </c>
      <c r="O114" s="133">
        <f t="shared" ca="1" si="33"/>
        <v>0.33333333333333331</v>
      </c>
      <c r="P114" s="39">
        <f t="shared" ca="1" si="34"/>
        <v>489.5833333333365</v>
      </c>
      <c r="Q114" s="39">
        <f t="shared" ca="1" si="35"/>
        <v>1041.6666666666667</v>
      </c>
      <c r="R114" s="39">
        <f t="shared" ca="1" si="36"/>
        <v>1531.2500000000032</v>
      </c>
      <c r="S114" s="39">
        <f t="shared" ca="1" si="37"/>
        <v>145833.3333333343</v>
      </c>
      <c r="U114" s="39">
        <f t="shared" ca="1" si="43"/>
        <v>567.36277983552338</v>
      </c>
      <c r="V114" s="39">
        <f t="shared" ca="1" si="38"/>
        <v>947.58804341302323</v>
      </c>
      <c r="W114" s="39">
        <f t="shared" ca="1" si="39"/>
        <v>1514.9508232485466</v>
      </c>
      <c r="X114" s="39">
        <f t="shared" ca="1" si="45"/>
        <v>169261.24590724398</v>
      </c>
      <c r="Z114" s="39">
        <f t="shared" ca="1" si="44"/>
        <v>833.33333333333326</v>
      </c>
      <c r="AA114" s="39">
        <f t="shared" ca="1" si="40"/>
        <v>0</v>
      </c>
      <c r="AB114" s="39">
        <f t="shared" ca="1" si="46"/>
        <v>833.33333333333326</v>
      </c>
      <c r="AC114" s="39">
        <f t="shared" ca="1" si="47"/>
        <v>250000</v>
      </c>
    </row>
    <row r="115" spans="2:29" ht="15" customHeight="1" x14ac:dyDescent="0.2">
      <c r="B115" s="41">
        <f t="shared" si="27"/>
        <v>101</v>
      </c>
      <c r="C115" s="42">
        <f t="shared" ca="1" si="32"/>
        <v>101</v>
      </c>
      <c r="D115" s="43">
        <f t="shared" ca="1" si="41"/>
        <v>41470</v>
      </c>
      <c r="E115" s="44">
        <f t="shared" ca="1" si="51"/>
        <v>564.20415302414654</v>
      </c>
      <c r="F115" s="44">
        <f t="shared" ca="1" si="51"/>
        <v>950.74667022440008</v>
      </c>
      <c r="G115" s="134"/>
      <c r="H115" s="45">
        <f t="shared" ca="1" si="52"/>
        <v>1514.9508232485466</v>
      </c>
      <c r="I115" s="45">
        <f t="shared" ca="1" si="52"/>
        <v>168310.49923701957</v>
      </c>
      <c r="L115" s="43">
        <f t="shared" ca="1" si="48"/>
        <v>41456</v>
      </c>
      <c r="M115" s="43">
        <f t="shared" ca="1" si="42"/>
        <v>41486</v>
      </c>
      <c r="O115" s="133">
        <f t="shared" ca="1" si="33"/>
        <v>0.33333333333333331</v>
      </c>
      <c r="P115" s="44">
        <f t="shared" ca="1" si="34"/>
        <v>486.11111111111427</v>
      </c>
      <c r="Q115" s="136">
        <f t="shared" ca="1" si="35"/>
        <v>1041.6666666666667</v>
      </c>
      <c r="R115" s="44">
        <f t="shared" ca="1" si="36"/>
        <v>1527.777777777781</v>
      </c>
      <c r="S115" s="44">
        <f t="shared" ca="1" si="37"/>
        <v>144791.66666666765</v>
      </c>
      <c r="U115" s="44">
        <f t="shared" ca="1" si="43"/>
        <v>564.20415302414654</v>
      </c>
      <c r="V115" s="44">
        <f t="shared" ca="1" si="38"/>
        <v>950.74667022440008</v>
      </c>
      <c r="W115" s="44">
        <f t="shared" ca="1" si="39"/>
        <v>1514.9508232485466</v>
      </c>
      <c r="X115" s="44">
        <f t="shared" ca="1" si="45"/>
        <v>168310.49923701957</v>
      </c>
      <c r="Z115" s="44">
        <f t="shared" ca="1" si="44"/>
        <v>833.33333333333326</v>
      </c>
      <c r="AA115" s="44">
        <f t="shared" ca="1" si="40"/>
        <v>0</v>
      </c>
      <c r="AB115" s="44">
        <f t="shared" ca="1" si="46"/>
        <v>833.33333333333326</v>
      </c>
      <c r="AC115" s="44">
        <f t="shared" ca="1" si="47"/>
        <v>250000</v>
      </c>
    </row>
    <row r="116" spans="2:29" ht="15" customHeight="1" x14ac:dyDescent="0.2">
      <c r="B116" s="21">
        <f t="shared" si="27"/>
        <v>102</v>
      </c>
      <c r="C116" s="38">
        <f t="shared" ca="1" si="32"/>
        <v>102</v>
      </c>
      <c r="D116" s="37">
        <f t="shared" ca="1" si="41"/>
        <v>41501</v>
      </c>
      <c r="E116" s="39">
        <f t="shared" ca="1" si="51"/>
        <v>561.03499745673184</v>
      </c>
      <c r="F116" s="39">
        <f t="shared" ca="1" si="51"/>
        <v>953.91582579181477</v>
      </c>
      <c r="G116" s="134"/>
      <c r="H116" s="40">
        <f t="shared" ca="1" si="52"/>
        <v>1514.9508232485466</v>
      </c>
      <c r="I116" s="40">
        <f t="shared" ca="1" si="52"/>
        <v>167356.58341122777</v>
      </c>
      <c r="L116" s="37">
        <f t="shared" ca="1" si="48"/>
        <v>41487</v>
      </c>
      <c r="M116" s="37">
        <f t="shared" ca="1" si="42"/>
        <v>41517</v>
      </c>
      <c r="O116" s="133">
        <f t="shared" ca="1" si="33"/>
        <v>0.33333333333333331</v>
      </c>
      <c r="P116" s="39">
        <f t="shared" ca="1" si="34"/>
        <v>482.6388888888921</v>
      </c>
      <c r="Q116" s="39">
        <f t="shared" ca="1" si="35"/>
        <v>1041.6666666666667</v>
      </c>
      <c r="R116" s="39">
        <f t="shared" ca="1" si="36"/>
        <v>1524.3055555555588</v>
      </c>
      <c r="S116" s="39">
        <f t="shared" ca="1" si="37"/>
        <v>143750.00000000099</v>
      </c>
      <c r="U116" s="39">
        <f t="shared" ca="1" si="43"/>
        <v>561.03499745673184</v>
      </c>
      <c r="V116" s="39">
        <f t="shared" ca="1" si="38"/>
        <v>953.91582579181477</v>
      </c>
      <c r="W116" s="39">
        <f t="shared" ca="1" si="39"/>
        <v>1514.9508232485466</v>
      </c>
      <c r="X116" s="39">
        <f t="shared" ca="1" si="45"/>
        <v>167356.58341122777</v>
      </c>
      <c r="Z116" s="39">
        <f t="shared" ca="1" si="44"/>
        <v>833.33333333333326</v>
      </c>
      <c r="AA116" s="39">
        <f t="shared" ca="1" si="40"/>
        <v>0</v>
      </c>
      <c r="AB116" s="39">
        <f t="shared" ca="1" si="46"/>
        <v>833.33333333333326</v>
      </c>
      <c r="AC116" s="39">
        <f t="shared" ca="1" si="47"/>
        <v>250000</v>
      </c>
    </row>
    <row r="117" spans="2:29" ht="15" customHeight="1" x14ac:dyDescent="0.2">
      <c r="B117" s="41">
        <f t="shared" si="27"/>
        <v>103</v>
      </c>
      <c r="C117" s="42">
        <f t="shared" ca="1" si="32"/>
        <v>103</v>
      </c>
      <c r="D117" s="43">
        <f t="shared" ca="1" si="41"/>
        <v>41532</v>
      </c>
      <c r="E117" s="44">
        <f t="shared" ca="1" si="51"/>
        <v>557.85527803742593</v>
      </c>
      <c r="F117" s="44">
        <f t="shared" ca="1" si="51"/>
        <v>957.09554521112068</v>
      </c>
      <c r="G117" s="134"/>
      <c r="H117" s="45">
        <f t="shared" ca="1" si="52"/>
        <v>1514.9508232485466</v>
      </c>
      <c r="I117" s="45">
        <f t="shared" ca="1" si="52"/>
        <v>166399.48786601666</v>
      </c>
      <c r="L117" s="43">
        <f t="shared" ca="1" si="48"/>
        <v>41518</v>
      </c>
      <c r="M117" s="43">
        <f t="shared" ca="1" si="42"/>
        <v>41547</v>
      </c>
      <c r="O117" s="133">
        <f t="shared" ca="1" si="33"/>
        <v>0.33333333333333331</v>
      </c>
      <c r="P117" s="44">
        <f t="shared" ca="1" si="34"/>
        <v>479.16666666666993</v>
      </c>
      <c r="Q117" s="136">
        <f t="shared" ca="1" si="35"/>
        <v>1041.6666666666667</v>
      </c>
      <c r="R117" s="44">
        <f t="shared" ca="1" si="36"/>
        <v>1520.8333333333367</v>
      </c>
      <c r="S117" s="44">
        <f t="shared" ca="1" si="37"/>
        <v>142708.33333333433</v>
      </c>
      <c r="U117" s="44">
        <f t="shared" ca="1" si="43"/>
        <v>557.85527803742593</v>
      </c>
      <c r="V117" s="44">
        <f t="shared" ca="1" si="38"/>
        <v>957.09554521112068</v>
      </c>
      <c r="W117" s="44">
        <f t="shared" ca="1" si="39"/>
        <v>1514.9508232485466</v>
      </c>
      <c r="X117" s="44">
        <f t="shared" ca="1" si="45"/>
        <v>166399.48786601666</v>
      </c>
      <c r="Z117" s="44">
        <f t="shared" ca="1" si="44"/>
        <v>833.33333333333326</v>
      </c>
      <c r="AA117" s="44">
        <f t="shared" ca="1" si="40"/>
        <v>0</v>
      </c>
      <c r="AB117" s="44">
        <f t="shared" ca="1" si="46"/>
        <v>833.33333333333326</v>
      </c>
      <c r="AC117" s="44">
        <f t="shared" ca="1" si="47"/>
        <v>250000</v>
      </c>
    </row>
    <row r="118" spans="2:29" ht="15" customHeight="1" x14ac:dyDescent="0.2">
      <c r="B118" s="21">
        <f t="shared" si="27"/>
        <v>104</v>
      </c>
      <c r="C118" s="38">
        <f t="shared" ca="1" si="32"/>
        <v>104</v>
      </c>
      <c r="D118" s="37">
        <f t="shared" ca="1" si="41"/>
        <v>41562</v>
      </c>
      <c r="E118" s="39">
        <f t="shared" ca="1" si="51"/>
        <v>554.66495955338883</v>
      </c>
      <c r="F118" s="39">
        <f t="shared" ca="1" si="51"/>
        <v>960.28586369515779</v>
      </c>
      <c r="G118" s="134"/>
      <c r="H118" s="40">
        <f t="shared" ca="1" si="52"/>
        <v>1514.9508232485466</v>
      </c>
      <c r="I118" s="40">
        <f t="shared" ca="1" si="52"/>
        <v>165439.20200232149</v>
      </c>
      <c r="L118" s="37">
        <f t="shared" ca="1" si="48"/>
        <v>41548</v>
      </c>
      <c r="M118" s="37">
        <f t="shared" ca="1" si="42"/>
        <v>41578</v>
      </c>
      <c r="O118" s="133">
        <f t="shared" ca="1" si="33"/>
        <v>0.33333333333333331</v>
      </c>
      <c r="P118" s="39">
        <f t="shared" ca="1" si="34"/>
        <v>475.69444444444775</v>
      </c>
      <c r="Q118" s="39">
        <f t="shared" ca="1" si="35"/>
        <v>1041.6666666666667</v>
      </c>
      <c r="R118" s="39">
        <f t="shared" ca="1" si="36"/>
        <v>1517.3611111111145</v>
      </c>
      <c r="S118" s="39">
        <f t="shared" ca="1" si="37"/>
        <v>141666.66666666768</v>
      </c>
      <c r="U118" s="39">
        <f t="shared" ca="1" si="43"/>
        <v>554.66495955338883</v>
      </c>
      <c r="V118" s="39">
        <f t="shared" ca="1" si="38"/>
        <v>960.28586369515779</v>
      </c>
      <c r="W118" s="39">
        <f t="shared" ca="1" si="39"/>
        <v>1514.9508232485466</v>
      </c>
      <c r="X118" s="39">
        <f t="shared" ca="1" si="45"/>
        <v>165439.20200232149</v>
      </c>
      <c r="Z118" s="39">
        <f t="shared" ca="1" si="44"/>
        <v>833.33333333333326</v>
      </c>
      <c r="AA118" s="39">
        <f t="shared" ca="1" si="40"/>
        <v>0</v>
      </c>
      <c r="AB118" s="39">
        <f t="shared" ca="1" si="46"/>
        <v>833.33333333333326</v>
      </c>
      <c r="AC118" s="39">
        <f t="shared" ca="1" si="47"/>
        <v>250000</v>
      </c>
    </row>
    <row r="119" spans="2:29" ht="15" customHeight="1" x14ac:dyDescent="0.2">
      <c r="B119" s="41">
        <f t="shared" si="27"/>
        <v>105</v>
      </c>
      <c r="C119" s="42">
        <f t="shared" ca="1" si="32"/>
        <v>105</v>
      </c>
      <c r="D119" s="43">
        <f t="shared" ca="1" si="41"/>
        <v>41593</v>
      </c>
      <c r="E119" s="44">
        <f t="shared" ca="1" si="51"/>
        <v>551.46400667440491</v>
      </c>
      <c r="F119" s="44">
        <f t="shared" ca="1" si="51"/>
        <v>963.4868165741417</v>
      </c>
      <c r="G119" s="134"/>
      <c r="H119" s="45">
        <f t="shared" ca="1" si="52"/>
        <v>1514.9508232485466</v>
      </c>
      <c r="I119" s="45">
        <f t="shared" ca="1" si="52"/>
        <v>164475.71518574734</v>
      </c>
      <c r="L119" s="43">
        <f t="shared" ca="1" si="48"/>
        <v>41579</v>
      </c>
      <c r="M119" s="43">
        <f t="shared" ca="1" si="42"/>
        <v>41608</v>
      </c>
      <c r="O119" s="133">
        <f t="shared" ca="1" si="33"/>
        <v>0.33333333333333331</v>
      </c>
      <c r="P119" s="44">
        <f t="shared" ca="1" si="34"/>
        <v>472.22222222222553</v>
      </c>
      <c r="Q119" s="136">
        <f t="shared" ca="1" si="35"/>
        <v>1041.6666666666667</v>
      </c>
      <c r="R119" s="44">
        <f t="shared" ca="1" si="36"/>
        <v>1513.8888888888923</v>
      </c>
      <c r="S119" s="44">
        <f t="shared" ca="1" si="37"/>
        <v>140625.00000000102</v>
      </c>
      <c r="U119" s="44">
        <f t="shared" ca="1" si="43"/>
        <v>551.46400667440491</v>
      </c>
      <c r="V119" s="44">
        <f t="shared" ca="1" si="38"/>
        <v>963.4868165741417</v>
      </c>
      <c r="W119" s="44">
        <f t="shared" ca="1" si="39"/>
        <v>1514.9508232485466</v>
      </c>
      <c r="X119" s="44">
        <f t="shared" ca="1" si="45"/>
        <v>164475.71518574734</v>
      </c>
      <c r="Z119" s="44">
        <f t="shared" ca="1" si="44"/>
        <v>833.33333333333326</v>
      </c>
      <c r="AA119" s="44">
        <f t="shared" ca="1" si="40"/>
        <v>0</v>
      </c>
      <c r="AB119" s="44">
        <f t="shared" ca="1" si="46"/>
        <v>833.33333333333326</v>
      </c>
      <c r="AC119" s="44">
        <f t="shared" ca="1" si="47"/>
        <v>250000</v>
      </c>
    </row>
    <row r="120" spans="2:29" ht="15" customHeight="1" x14ac:dyDescent="0.2">
      <c r="B120" s="21">
        <f t="shared" si="27"/>
        <v>106</v>
      </c>
      <c r="C120" s="38">
        <f t="shared" ca="1" si="32"/>
        <v>106</v>
      </c>
      <c r="D120" s="37">
        <f t="shared" ca="1" si="41"/>
        <v>41623</v>
      </c>
      <c r="E120" s="39">
        <f t="shared" ca="1" si="51"/>
        <v>548.25238395249107</v>
      </c>
      <c r="F120" s="39">
        <f t="shared" ca="1" si="51"/>
        <v>966.69843929605554</v>
      </c>
      <c r="G120" s="134"/>
      <c r="H120" s="40">
        <f t="shared" ca="1" si="52"/>
        <v>1514.9508232485466</v>
      </c>
      <c r="I120" s="40">
        <f t="shared" ca="1" si="52"/>
        <v>163509.01674645129</v>
      </c>
      <c r="L120" s="37">
        <f t="shared" ca="1" si="48"/>
        <v>41609</v>
      </c>
      <c r="M120" s="37">
        <f t="shared" ca="1" si="42"/>
        <v>41639</v>
      </c>
      <c r="O120" s="133">
        <f t="shared" ca="1" si="33"/>
        <v>0.33333333333333331</v>
      </c>
      <c r="P120" s="39">
        <f t="shared" ca="1" si="34"/>
        <v>468.75000000000335</v>
      </c>
      <c r="Q120" s="39">
        <f t="shared" ca="1" si="35"/>
        <v>1041.6666666666667</v>
      </c>
      <c r="R120" s="39">
        <f t="shared" ca="1" si="36"/>
        <v>1510.4166666666702</v>
      </c>
      <c r="S120" s="39">
        <f t="shared" ca="1" si="37"/>
        <v>139583.33333333436</v>
      </c>
      <c r="U120" s="39">
        <f t="shared" ca="1" si="43"/>
        <v>548.25238395249107</v>
      </c>
      <c r="V120" s="39">
        <f t="shared" ca="1" si="38"/>
        <v>966.69843929605554</v>
      </c>
      <c r="W120" s="39">
        <f t="shared" ca="1" si="39"/>
        <v>1514.9508232485466</v>
      </c>
      <c r="X120" s="39">
        <f t="shared" ca="1" si="45"/>
        <v>163509.01674645129</v>
      </c>
      <c r="Z120" s="39">
        <f t="shared" ca="1" si="44"/>
        <v>833.33333333333326</v>
      </c>
      <c r="AA120" s="39">
        <f t="shared" ca="1" si="40"/>
        <v>0</v>
      </c>
      <c r="AB120" s="39">
        <f t="shared" ca="1" si="46"/>
        <v>833.33333333333326</v>
      </c>
      <c r="AC120" s="39">
        <f t="shared" ca="1" si="47"/>
        <v>250000</v>
      </c>
    </row>
    <row r="121" spans="2:29" ht="15" customHeight="1" x14ac:dyDescent="0.2">
      <c r="B121" s="41">
        <f t="shared" si="27"/>
        <v>107</v>
      </c>
      <c r="C121" s="42">
        <f t="shared" ca="1" si="32"/>
        <v>107</v>
      </c>
      <c r="D121" s="43">
        <f t="shared" ca="1" si="41"/>
        <v>41654</v>
      </c>
      <c r="E121" s="44">
        <f t="shared" ca="1" si="51"/>
        <v>545.03005582150433</v>
      </c>
      <c r="F121" s="44">
        <f t="shared" ca="1" si="51"/>
        <v>969.92076742704228</v>
      </c>
      <c r="G121" s="134"/>
      <c r="H121" s="45">
        <f t="shared" ca="1" si="52"/>
        <v>1514.9508232485466</v>
      </c>
      <c r="I121" s="45">
        <f t="shared" ca="1" si="52"/>
        <v>162539.09597902425</v>
      </c>
      <c r="L121" s="43">
        <f t="shared" ca="1" si="48"/>
        <v>41640</v>
      </c>
      <c r="M121" s="43">
        <f t="shared" ca="1" si="42"/>
        <v>41670</v>
      </c>
      <c r="O121" s="133">
        <f t="shared" ca="1" si="33"/>
        <v>0.33333333333333331</v>
      </c>
      <c r="P121" s="44">
        <f t="shared" ca="1" si="34"/>
        <v>465.27777777778118</v>
      </c>
      <c r="Q121" s="136">
        <f t="shared" ca="1" si="35"/>
        <v>1041.6666666666667</v>
      </c>
      <c r="R121" s="44">
        <f t="shared" ca="1" si="36"/>
        <v>1506.944444444448</v>
      </c>
      <c r="S121" s="44">
        <f t="shared" ca="1" si="37"/>
        <v>138541.6666666677</v>
      </c>
      <c r="U121" s="44">
        <f t="shared" ca="1" si="43"/>
        <v>545.03005582150433</v>
      </c>
      <c r="V121" s="44">
        <f t="shared" ca="1" si="38"/>
        <v>969.92076742704228</v>
      </c>
      <c r="W121" s="44">
        <f t="shared" ca="1" si="39"/>
        <v>1514.9508232485466</v>
      </c>
      <c r="X121" s="44">
        <f t="shared" ca="1" si="45"/>
        <v>162539.09597902425</v>
      </c>
      <c r="Z121" s="44">
        <f t="shared" ca="1" si="44"/>
        <v>833.33333333333326</v>
      </c>
      <c r="AA121" s="44">
        <f t="shared" ca="1" si="40"/>
        <v>0</v>
      </c>
      <c r="AB121" s="44">
        <f t="shared" ca="1" si="46"/>
        <v>833.33333333333326</v>
      </c>
      <c r="AC121" s="44">
        <f t="shared" ca="1" si="47"/>
        <v>250000</v>
      </c>
    </row>
    <row r="122" spans="2:29" ht="15" customHeight="1" x14ac:dyDescent="0.2">
      <c r="B122" s="21">
        <f t="shared" si="27"/>
        <v>108</v>
      </c>
      <c r="C122" s="38">
        <f t="shared" ca="1" si="32"/>
        <v>108</v>
      </c>
      <c r="D122" s="37">
        <f t="shared" ca="1" si="41"/>
        <v>41685</v>
      </c>
      <c r="E122" s="39">
        <f t="shared" ca="1" si="51"/>
        <v>541.7969865967475</v>
      </c>
      <c r="F122" s="39">
        <f t="shared" ca="1" si="51"/>
        <v>973.15383665179911</v>
      </c>
      <c r="G122" s="134"/>
      <c r="H122" s="40">
        <f t="shared" ca="1" si="52"/>
        <v>1514.9508232485466</v>
      </c>
      <c r="I122" s="40">
        <f t="shared" ca="1" si="52"/>
        <v>161565.94214237246</v>
      </c>
      <c r="L122" s="37">
        <f t="shared" ca="1" si="48"/>
        <v>41671</v>
      </c>
      <c r="M122" s="37">
        <f t="shared" ca="1" si="42"/>
        <v>41698</v>
      </c>
      <c r="O122" s="133">
        <f t="shared" ca="1" si="33"/>
        <v>0.33333333333333331</v>
      </c>
      <c r="P122" s="39">
        <f t="shared" ca="1" si="34"/>
        <v>461.80555555555895</v>
      </c>
      <c r="Q122" s="39">
        <f t="shared" ca="1" si="35"/>
        <v>1041.6666666666667</v>
      </c>
      <c r="R122" s="39">
        <f t="shared" ca="1" si="36"/>
        <v>1503.4722222222258</v>
      </c>
      <c r="S122" s="39">
        <f t="shared" ca="1" si="37"/>
        <v>137500.00000000105</v>
      </c>
      <c r="U122" s="39">
        <f t="shared" ca="1" si="43"/>
        <v>541.7969865967475</v>
      </c>
      <c r="V122" s="39">
        <f t="shared" ca="1" si="38"/>
        <v>973.15383665179911</v>
      </c>
      <c r="W122" s="39">
        <f t="shared" ca="1" si="39"/>
        <v>1514.9508232485466</v>
      </c>
      <c r="X122" s="39">
        <f t="shared" ca="1" si="45"/>
        <v>161565.94214237246</v>
      </c>
      <c r="Z122" s="39">
        <f t="shared" ca="1" si="44"/>
        <v>833.33333333333326</v>
      </c>
      <c r="AA122" s="39">
        <f t="shared" ca="1" si="40"/>
        <v>0</v>
      </c>
      <c r="AB122" s="39">
        <f t="shared" ca="1" si="46"/>
        <v>833.33333333333326</v>
      </c>
      <c r="AC122" s="39">
        <f t="shared" ca="1" si="47"/>
        <v>250000</v>
      </c>
    </row>
    <row r="123" spans="2:29" ht="15" customHeight="1" x14ac:dyDescent="0.2">
      <c r="B123" s="41">
        <f t="shared" si="27"/>
        <v>109</v>
      </c>
      <c r="C123" s="42">
        <f t="shared" ca="1" si="32"/>
        <v>109</v>
      </c>
      <c r="D123" s="43">
        <f t="shared" ca="1" si="41"/>
        <v>41713</v>
      </c>
      <c r="E123" s="44">
        <f t="shared" ca="1" si="51"/>
        <v>538.55314047457477</v>
      </c>
      <c r="F123" s="44">
        <f t="shared" ca="1" si="51"/>
        <v>976.39768277397184</v>
      </c>
      <c r="G123" s="134"/>
      <c r="H123" s="45">
        <f t="shared" ca="1" si="52"/>
        <v>1514.9508232485466</v>
      </c>
      <c r="I123" s="45">
        <f t="shared" ca="1" si="52"/>
        <v>160589.54445959849</v>
      </c>
      <c r="L123" s="43">
        <f t="shared" ca="1" si="48"/>
        <v>41699</v>
      </c>
      <c r="M123" s="43">
        <f t="shared" ca="1" si="42"/>
        <v>41729</v>
      </c>
      <c r="O123" s="133">
        <f t="shared" ca="1" si="33"/>
        <v>0.33333333333333331</v>
      </c>
      <c r="P123" s="44">
        <f t="shared" ca="1" si="34"/>
        <v>458.33333333333678</v>
      </c>
      <c r="Q123" s="136">
        <f t="shared" ca="1" si="35"/>
        <v>1041.6666666666667</v>
      </c>
      <c r="R123" s="44">
        <f t="shared" ca="1" si="36"/>
        <v>1500.0000000000036</v>
      </c>
      <c r="S123" s="44">
        <f t="shared" ca="1" si="37"/>
        <v>136458.33333333439</v>
      </c>
      <c r="U123" s="44">
        <f t="shared" ca="1" si="43"/>
        <v>538.55314047457477</v>
      </c>
      <c r="V123" s="44">
        <f t="shared" ca="1" si="38"/>
        <v>976.39768277397184</v>
      </c>
      <c r="W123" s="44">
        <f t="shared" ca="1" si="39"/>
        <v>1514.9508232485466</v>
      </c>
      <c r="X123" s="44">
        <f t="shared" ca="1" si="45"/>
        <v>160589.54445959849</v>
      </c>
      <c r="Z123" s="44">
        <f t="shared" ca="1" si="44"/>
        <v>833.33333333333326</v>
      </c>
      <c r="AA123" s="44">
        <f t="shared" ca="1" si="40"/>
        <v>0</v>
      </c>
      <c r="AB123" s="44">
        <f t="shared" ca="1" si="46"/>
        <v>833.33333333333326</v>
      </c>
      <c r="AC123" s="44">
        <f t="shared" ca="1" si="47"/>
        <v>250000</v>
      </c>
    </row>
    <row r="124" spans="2:29" ht="15" customHeight="1" x14ac:dyDescent="0.2">
      <c r="B124" s="21">
        <f t="shared" si="27"/>
        <v>110</v>
      </c>
      <c r="C124" s="38">
        <f t="shared" ca="1" si="32"/>
        <v>110</v>
      </c>
      <c r="D124" s="37">
        <f t="shared" ca="1" si="41"/>
        <v>41744</v>
      </c>
      <c r="E124" s="39">
        <f t="shared" ca="1" si="51"/>
        <v>535.29848153199487</v>
      </c>
      <c r="F124" s="39">
        <f t="shared" ca="1" si="51"/>
        <v>979.65234171655175</v>
      </c>
      <c r="G124" s="134"/>
      <c r="H124" s="40">
        <f t="shared" ca="1" si="52"/>
        <v>1514.9508232485466</v>
      </c>
      <c r="I124" s="40">
        <f t="shared" ca="1" si="52"/>
        <v>159609.89211788194</v>
      </c>
      <c r="L124" s="37">
        <f t="shared" ca="1" si="48"/>
        <v>41730</v>
      </c>
      <c r="M124" s="37">
        <f t="shared" ca="1" si="42"/>
        <v>41759</v>
      </c>
      <c r="O124" s="133">
        <f t="shared" ca="1" si="33"/>
        <v>0.33333333333333331</v>
      </c>
      <c r="P124" s="39">
        <f t="shared" ca="1" si="34"/>
        <v>454.86111111111461</v>
      </c>
      <c r="Q124" s="39">
        <f t="shared" ca="1" si="35"/>
        <v>1041.6666666666667</v>
      </c>
      <c r="R124" s="39">
        <f t="shared" ca="1" si="36"/>
        <v>1496.5277777777815</v>
      </c>
      <c r="S124" s="39">
        <f t="shared" ca="1" si="37"/>
        <v>135416.66666666773</v>
      </c>
      <c r="U124" s="39">
        <f t="shared" ca="1" si="43"/>
        <v>535.29848153199487</v>
      </c>
      <c r="V124" s="39">
        <f t="shared" ca="1" si="38"/>
        <v>979.65234171655175</v>
      </c>
      <c r="W124" s="39">
        <f t="shared" ca="1" si="39"/>
        <v>1514.9508232485466</v>
      </c>
      <c r="X124" s="39">
        <f t="shared" ca="1" si="45"/>
        <v>159609.89211788194</v>
      </c>
      <c r="Z124" s="39">
        <f t="shared" ca="1" si="44"/>
        <v>833.33333333333326</v>
      </c>
      <c r="AA124" s="39">
        <f t="shared" ca="1" si="40"/>
        <v>0</v>
      </c>
      <c r="AB124" s="39">
        <f t="shared" ca="1" si="46"/>
        <v>833.33333333333326</v>
      </c>
      <c r="AC124" s="39">
        <f t="shared" ca="1" si="47"/>
        <v>250000</v>
      </c>
    </row>
    <row r="125" spans="2:29" ht="15" customHeight="1" x14ac:dyDescent="0.2">
      <c r="B125" s="41">
        <f t="shared" si="27"/>
        <v>111</v>
      </c>
      <c r="C125" s="42">
        <f t="shared" ca="1" si="32"/>
        <v>111</v>
      </c>
      <c r="D125" s="43">
        <f t="shared" ca="1" si="41"/>
        <v>41774</v>
      </c>
      <c r="E125" s="44">
        <f t="shared" ca="1" si="51"/>
        <v>532.0329737262731</v>
      </c>
      <c r="F125" s="44">
        <f t="shared" ca="1" si="51"/>
        <v>982.91784952227351</v>
      </c>
      <c r="G125" s="134"/>
      <c r="H125" s="45">
        <f t="shared" ca="1" si="52"/>
        <v>1514.9508232485466</v>
      </c>
      <c r="I125" s="45">
        <f t="shared" ca="1" si="52"/>
        <v>158626.97426835966</v>
      </c>
      <c r="L125" s="43">
        <f t="shared" ca="1" si="48"/>
        <v>41760</v>
      </c>
      <c r="M125" s="43">
        <f t="shared" ca="1" si="42"/>
        <v>41790</v>
      </c>
      <c r="O125" s="133">
        <f t="shared" ca="1" si="33"/>
        <v>0.33333333333333331</v>
      </c>
      <c r="P125" s="44">
        <f t="shared" ca="1" si="34"/>
        <v>451.38888888889238</v>
      </c>
      <c r="Q125" s="136">
        <f t="shared" ca="1" si="35"/>
        <v>1041.6666666666667</v>
      </c>
      <c r="R125" s="44">
        <f t="shared" ca="1" si="36"/>
        <v>1493.0555555555591</v>
      </c>
      <c r="S125" s="44">
        <f t="shared" ca="1" si="37"/>
        <v>134375.00000000108</v>
      </c>
      <c r="U125" s="44">
        <f t="shared" ca="1" si="43"/>
        <v>532.0329737262731</v>
      </c>
      <c r="V125" s="44">
        <f t="shared" ca="1" si="38"/>
        <v>982.91784952227351</v>
      </c>
      <c r="W125" s="44">
        <f t="shared" ca="1" si="39"/>
        <v>1514.9508232485466</v>
      </c>
      <c r="X125" s="44">
        <f t="shared" ca="1" si="45"/>
        <v>158626.97426835966</v>
      </c>
      <c r="Z125" s="44">
        <f t="shared" ca="1" si="44"/>
        <v>833.33333333333326</v>
      </c>
      <c r="AA125" s="44">
        <f t="shared" ca="1" si="40"/>
        <v>0</v>
      </c>
      <c r="AB125" s="44">
        <f t="shared" ca="1" si="46"/>
        <v>833.33333333333326</v>
      </c>
      <c r="AC125" s="44">
        <f t="shared" ca="1" si="47"/>
        <v>250000</v>
      </c>
    </row>
    <row r="126" spans="2:29" ht="15" customHeight="1" x14ac:dyDescent="0.2">
      <c r="B126" s="21">
        <f t="shared" si="27"/>
        <v>112</v>
      </c>
      <c r="C126" s="38">
        <f t="shared" ca="1" si="32"/>
        <v>112</v>
      </c>
      <c r="D126" s="37">
        <f t="shared" ca="1" si="41"/>
        <v>41805</v>
      </c>
      <c r="E126" s="39">
        <f t="shared" ca="1" si="51"/>
        <v>528.75658089453214</v>
      </c>
      <c r="F126" s="39">
        <f t="shared" ca="1" si="51"/>
        <v>986.19424235401448</v>
      </c>
      <c r="G126" s="134"/>
      <c r="H126" s="40">
        <f t="shared" ca="1" si="52"/>
        <v>1514.9508232485466</v>
      </c>
      <c r="I126" s="40">
        <f t="shared" ca="1" si="52"/>
        <v>157640.78002600564</v>
      </c>
      <c r="L126" s="37">
        <f t="shared" ca="1" si="48"/>
        <v>41791</v>
      </c>
      <c r="M126" s="37">
        <f t="shared" ca="1" si="42"/>
        <v>41820</v>
      </c>
      <c r="O126" s="133">
        <f t="shared" ca="1" si="33"/>
        <v>0.33333333333333331</v>
      </c>
      <c r="P126" s="39">
        <f t="shared" ca="1" si="34"/>
        <v>447.91666666667021</v>
      </c>
      <c r="Q126" s="39">
        <f t="shared" ca="1" si="35"/>
        <v>1041.6666666666667</v>
      </c>
      <c r="R126" s="39">
        <f t="shared" ca="1" si="36"/>
        <v>1489.5833333333369</v>
      </c>
      <c r="S126" s="39">
        <f t="shared" ca="1" si="37"/>
        <v>133333.33333333442</v>
      </c>
      <c r="U126" s="39">
        <f t="shared" ca="1" si="43"/>
        <v>528.75658089453214</v>
      </c>
      <c r="V126" s="39">
        <f t="shared" ca="1" si="38"/>
        <v>986.19424235401448</v>
      </c>
      <c r="W126" s="39">
        <f t="shared" ca="1" si="39"/>
        <v>1514.9508232485466</v>
      </c>
      <c r="X126" s="39">
        <f t="shared" ca="1" si="45"/>
        <v>157640.78002600564</v>
      </c>
      <c r="Z126" s="39">
        <f t="shared" ca="1" si="44"/>
        <v>833.33333333333326</v>
      </c>
      <c r="AA126" s="39">
        <f t="shared" ca="1" si="40"/>
        <v>0</v>
      </c>
      <c r="AB126" s="39">
        <f t="shared" ca="1" si="46"/>
        <v>833.33333333333326</v>
      </c>
      <c r="AC126" s="39">
        <f t="shared" ca="1" si="47"/>
        <v>250000</v>
      </c>
    </row>
    <row r="127" spans="2:29" ht="15" customHeight="1" x14ac:dyDescent="0.2">
      <c r="B127" s="41">
        <f t="shared" si="27"/>
        <v>113</v>
      </c>
      <c r="C127" s="42">
        <f t="shared" ca="1" si="32"/>
        <v>113</v>
      </c>
      <c r="D127" s="43">
        <f t="shared" ca="1" si="41"/>
        <v>41835</v>
      </c>
      <c r="E127" s="44">
        <f t="shared" ca="1" si="51"/>
        <v>525.46926675335214</v>
      </c>
      <c r="F127" s="44">
        <f t="shared" ca="1" si="51"/>
        <v>989.48155649519447</v>
      </c>
      <c r="G127" s="134"/>
      <c r="H127" s="45">
        <f t="shared" ca="1" si="52"/>
        <v>1514.9508232485466</v>
      </c>
      <c r="I127" s="45">
        <f t="shared" ca="1" si="52"/>
        <v>156651.29846951045</v>
      </c>
      <c r="L127" s="43">
        <f t="shared" ca="1" si="48"/>
        <v>41821</v>
      </c>
      <c r="M127" s="43">
        <f t="shared" ca="1" si="42"/>
        <v>41851</v>
      </c>
      <c r="O127" s="133">
        <f t="shared" ca="1" si="33"/>
        <v>0.33333333333333331</v>
      </c>
      <c r="P127" s="44">
        <f t="shared" ca="1" si="34"/>
        <v>444.44444444444804</v>
      </c>
      <c r="Q127" s="136">
        <f t="shared" ca="1" si="35"/>
        <v>1041.6666666666667</v>
      </c>
      <c r="R127" s="44">
        <f t="shared" ca="1" si="36"/>
        <v>1486.1111111111147</v>
      </c>
      <c r="S127" s="44">
        <f t="shared" ca="1" si="37"/>
        <v>132291.66666666776</v>
      </c>
      <c r="U127" s="44">
        <f t="shared" ca="1" si="43"/>
        <v>525.46926675335214</v>
      </c>
      <c r="V127" s="44">
        <f t="shared" ca="1" si="38"/>
        <v>989.48155649519447</v>
      </c>
      <c r="W127" s="44">
        <f t="shared" ca="1" si="39"/>
        <v>1514.9508232485466</v>
      </c>
      <c r="X127" s="44">
        <f t="shared" ca="1" si="45"/>
        <v>156651.29846951045</v>
      </c>
      <c r="Z127" s="44">
        <f t="shared" ca="1" si="44"/>
        <v>833.33333333333326</v>
      </c>
      <c r="AA127" s="44">
        <f t="shared" ca="1" si="40"/>
        <v>0</v>
      </c>
      <c r="AB127" s="44">
        <f t="shared" ca="1" si="46"/>
        <v>833.33333333333326</v>
      </c>
      <c r="AC127" s="44">
        <f t="shared" ca="1" si="47"/>
        <v>250000</v>
      </c>
    </row>
    <row r="128" spans="2:29" ht="15" customHeight="1" x14ac:dyDescent="0.2">
      <c r="B128" s="21">
        <f t="shared" si="27"/>
        <v>114</v>
      </c>
      <c r="C128" s="38">
        <f t="shared" ca="1" si="32"/>
        <v>114</v>
      </c>
      <c r="D128" s="37">
        <f t="shared" ca="1" si="41"/>
        <v>41866</v>
      </c>
      <c r="E128" s="39">
        <f t="shared" ca="1" si="51"/>
        <v>522.17099489836812</v>
      </c>
      <c r="F128" s="39">
        <f t="shared" ca="1" si="51"/>
        <v>992.77982835017849</v>
      </c>
      <c r="G128" s="134"/>
      <c r="H128" s="40">
        <f t="shared" ca="1" si="52"/>
        <v>1514.9508232485466</v>
      </c>
      <c r="I128" s="40">
        <f t="shared" ca="1" si="52"/>
        <v>155658.51864116028</v>
      </c>
      <c r="L128" s="37">
        <f t="shared" ca="1" si="48"/>
        <v>41852</v>
      </c>
      <c r="M128" s="37">
        <f t="shared" ca="1" si="42"/>
        <v>41882</v>
      </c>
      <c r="O128" s="133">
        <f t="shared" ca="1" si="33"/>
        <v>0.33333333333333331</v>
      </c>
      <c r="P128" s="39">
        <f t="shared" ca="1" si="34"/>
        <v>440.97222222222581</v>
      </c>
      <c r="Q128" s="39">
        <f t="shared" ca="1" si="35"/>
        <v>1041.6666666666667</v>
      </c>
      <c r="R128" s="39">
        <f t="shared" ca="1" si="36"/>
        <v>1482.6388888888926</v>
      </c>
      <c r="S128" s="39">
        <f t="shared" ca="1" si="37"/>
        <v>131250.00000000111</v>
      </c>
      <c r="U128" s="39">
        <f t="shared" ca="1" si="43"/>
        <v>522.17099489836812</v>
      </c>
      <c r="V128" s="39">
        <f t="shared" ca="1" si="38"/>
        <v>992.77982835017849</v>
      </c>
      <c r="W128" s="39">
        <f t="shared" ca="1" si="39"/>
        <v>1514.9508232485466</v>
      </c>
      <c r="X128" s="39">
        <f t="shared" ca="1" si="45"/>
        <v>155658.51864116028</v>
      </c>
      <c r="Z128" s="39">
        <f t="shared" ca="1" si="44"/>
        <v>833.33333333333326</v>
      </c>
      <c r="AA128" s="39">
        <f t="shared" ca="1" si="40"/>
        <v>0</v>
      </c>
      <c r="AB128" s="39">
        <f t="shared" ca="1" si="46"/>
        <v>833.33333333333326</v>
      </c>
      <c r="AC128" s="39">
        <f t="shared" ca="1" si="47"/>
        <v>250000</v>
      </c>
    </row>
    <row r="129" spans="2:29" ht="15" customHeight="1" x14ac:dyDescent="0.2">
      <c r="B129" s="41">
        <f t="shared" si="27"/>
        <v>115</v>
      </c>
      <c r="C129" s="42">
        <f t="shared" ca="1" si="32"/>
        <v>115</v>
      </c>
      <c r="D129" s="43">
        <f t="shared" ca="1" si="41"/>
        <v>41897</v>
      </c>
      <c r="E129" s="44">
        <f t="shared" ca="1" si="51"/>
        <v>518.86172880386755</v>
      </c>
      <c r="F129" s="44">
        <f t="shared" ca="1" si="51"/>
        <v>996.08909444467906</v>
      </c>
      <c r="G129" s="134"/>
      <c r="H129" s="45">
        <f t="shared" ca="1" si="52"/>
        <v>1514.9508232485466</v>
      </c>
      <c r="I129" s="45">
        <f t="shared" ca="1" si="52"/>
        <v>154662.4295467156</v>
      </c>
      <c r="L129" s="43">
        <f t="shared" ca="1" si="48"/>
        <v>41883</v>
      </c>
      <c r="M129" s="43">
        <f t="shared" ca="1" si="42"/>
        <v>41912</v>
      </c>
      <c r="O129" s="133">
        <f t="shared" ca="1" si="33"/>
        <v>0.33333333333333331</v>
      </c>
      <c r="P129" s="44">
        <f t="shared" ca="1" si="34"/>
        <v>437.50000000000364</v>
      </c>
      <c r="Q129" s="136">
        <f t="shared" ca="1" si="35"/>
        <v>1041.6666666666667</v>
      </c>
      <c r="R129" s="44">
        <f t="shared" ca="1" si="36"/>
        <v>1479.1666666666704</v>
      </c>
      <c r="S129" s="44">
        <f t="shared" ca="1" si="37"/>
        <v>130208.33333333443</v>
      </c>
      <c r="U129" s="44">
        <f t="shared" ca="1" si="43"/>
        <v>518.86172880386755</v>
      </c>
      <c r="V129" s="44">
        <f t="shared" ca="1" si="38"/>
        <v>996.08909444467906</v>
      </c>
      <c r="W129" s="44">
        <f t="shared" ca="1" si="39"/>
        <v>1514.9508232485466</v>
      </c>
      <c r="X129" s="44">
        <f t="shared" ca="1" si="45"/>
        <v>154662.4295467156</v>
      </c>
      <c r="Z129" s="44">
        <f t="shared" ca="1" si="44"/>
        <v>833.33333333333326</v>
      </c>
      <c r="AA129" s="44">
        <f t="shared" ca="1" si="40"/>
        <v>0</v>
      </c>
      <c r="AB129" s="44">
        <f t="shared" ca="1" si="46"/>
        <v>833.33333333333326</v>
      </c>
      <c r="AC129" s="44">
        <f t="shared" ca="1" si="47"/>
        <v>250000</v>
      </c>
    </row>
    <row r="130" spans="2:29" ht="15" customHeight="1" x14ac:dyDescent="0.2">
      <c r="B130" s="21">
        <f t="shared" si="27"/>
        <v>116</v>
      </c>
      <c r="C130" s="38">
        <f t="shared" ca="1" si="32"/>
        <v>116</v>
      </c>
      <c r="D130" s="37">
        <f t="shared" ca="1" si="41"/>
        <v>41927</v>
      </c>
      <c r="E130" s="39">
        <f t="shared" ca="1" si="51"/>
        <v>515.54143182238533</v>
      </c>
      <c r="F130" s="39">
        <f t="shared" ca="1" si="51"/>
        <v>999.40939142616128</v>
      </c>
      <c r="G130" s="134"/>
      <c r="H130" s="40">
        <f t="shared" ca="1" si="52"/>
        <v>1514.9508232485466</v>
      </c>
      <c r="I130" s="40">
        <f t="shared" ca="1" si="52"/>
        <v>153663.02015528944</v>
      </c>
      <c r="L130" s="37">
        <f t="shared" ca="1" si="48"/>
        <v>41913</v>
      </c>
      <c r="M130" s="37">
        <f t="shared" ca="1" si="42"/>
        <v>41943</v>
      </c>
      <c r="O130" s="133">
        <f t="shared" ca="1" si="33"/>
        <v>0.33333333333333331</v>
      </c>
      <c r="P130" s="39">
        <f t="shared" ca="1" si="34"/>
        <v>434.02777777778147</v>
      </c>
      <c r="Q130" s="39">
        <f t="shared" ca="1" si="35"/>
        <v>1041.6666666666667</v>
      </c>
      <c r="R130" s="39">
        <f t="shared" ca="1" si="36"/>
        <v>1475.6944444444482</v>
      </c>
      <c r="S130" s="39">
        <f t="shared" ca="1" si="37"/>
        <v>129166.66666666776</v>
      </c>
      <c r="U130" s="39">
        <f t="shared" ca="1" si="43"/>
        <v>515.54143182238533</v>
      </c>
      <c r="V130" s="39">
        <f t="shared" ca="1" si="38"/>
        <v>999.40939142616128</v>
      </c>
      <c r="W130" s="39">
        <f t="shared" ca="1" si="39"/>
        <v>1514.9508232485466</v>
      </c>
      <c r="X130" s="39">
        <f t="shared" ca="1" si="45"/>
        <v>153663.02015528944</v>
      </c>
      <c r="Z130" s="39">
        <f t="shared" ca="1" si="44"/>
        <v>833.33333333333326</v>
      </c>
      <c r="AA130" s="39">
        <f t="shared" ca="1" si="40"/>
        <v>0</v>
      </c>
      <c r="AB130" s="39">
        <f t="shared" ca="1" si="46"/>
        <v>833.33333333333326</v>
      </c>
      <c r="AC130" s="39">
        <f t="shared" ca="1" si="47"/>
        <v>250000</v>
      </c>
    </row>
    <row r="131" spans="2:29" ht="15" customHeight="1" x14ac:dyDescent="0.2">
      <c r="B131" s="41">
        <f t="shared" si="27"/>
        <v>117</v>
      </c>
      <c r="C131" s="42">
        <f t="shared" ca="1" si="32"/>
        <v>117</v>
      </c>
      <c r="D131" s="43">
        <f t="shared" ca="1" si="41"/>
        <v>41958</v>
      </c>
      <c r="E131" s="44">
        <f t="shared" ca="1" si="51"/>
        <v>512.21006718429805</v>
      </c>
      <c r="F131" s="44">
        <f t="shared" ca="1" si="51"/>
        <v>1002.7407560642486</v>
      </c>
      <c r="G131" s="134"/>
      <c r="H131" s="45">
        <f t="shared" ca="1" si="52"/>
        <v>1514.9508232485466</v>
      </c>
      <c r="I131" s="45">
        <f t="shared" ca="1" si="52"/>
        <v>152660.2793992252</v>
      </c>
      <c r="L131" s="43">
        <f t="shared" ca="1" si="48"/>
        <v>41944</v>
      </c>
      <c r="M131" s="43">
        <f t="shared" ca="1" si="42"/>
        <v>41973</v>
      </c>
      <c r="O131" s="133">
        <f t="shared" ca="1" si="33"/>
        <v>0.33333333333333331</v>
      </c>
      <c r="P131" s="44">
        <f t="shared" ca="1" si="34"/>
        <v>430.55555555555918</v>
      </c>
      <c r="Q131" s="136">
        <f t="shared" ca="1" si="35"/>
        <v>1041.6666666666667</v>
      </c>
      <c r="R131" s="44">
        <f t="shared" ca="1" si="36"/>
        <v>1472.2222222222258</v>
      </c>
      <c r="S131" s="44">
        <f t="shared" ca="1" si="37"/>
        <v>128125.00000000109</v>
      </c>
      <c r="U131" s="44">
        <f t="shared" ca="1" si="43"/>
        <v>512.21006718429805</v>
      </c>
      <c r="V131" s="44">
        <f t="shared" ca="1" si="38"/>
        <v>1002.7407560642486</v>
      </c>
      <c r="W131" s="44">
        <f t="shared" ca="1" si="39"/>
        <v>1514.9508232485466</v>
      </c>
      <c r="X131" s="44">
        <f t="shared" ca="1" si="45"/>
        <v>152660.2793992252</v>
      </c>
      <c r="Z131" s="44">
        <f t="shared" ca="1" si="44"/>
        <v>833.33333333333326</v>
      </c>
      <c r="AA131" s="44">
        <f t="shared" ca="1" si="40"/>
        <v>0</v>
      </c>
      <c r="AB131" s="44">
        <f t="shared" ca="1" si="46"/>
        <v>833.33333333333326</v>
      </c>
      <c r="AC131" s="44">
        <f t="shared" ca="1" si="47"/>
        <v>250000</v>
      </c>
    </row>
    <row r="132" spans="2:29" ht="15" customHeight="1" x14ac:dyDescent="0.2">
      <c r="B132" s="21">
        <f t="shared" si="27"/>
        <v>118</v>
      </c>
      <c r="C132" s="38">
        <f t="shared" ca="1" si="32"/>
        <v>118</v>
      </c>
      <c r="D132" s="37">
        <f t="shared" ca="1" si="41"/>
        <v>41988</v>
      </c>
      <c r="E132" s="39">
        <f t="shared" ca="1" si="51"/>
        <v>508.86759799741731</v>
      </c>
      <c r="F132" s="39">
        <f t="shared" ca="1" si="51"/>
        <v>1006.0832252511293</v>
      </c>
      <c r="G132" s="134"/>
      <c r="H132" s="40">
        <f t="shared" ca="1" si="52"/>
        <v>1514.9508232485466</v>
      </c>
      <c r="I132" s="40">
        <f t="shared" ca="1" si="52"/>
        <v>151654.19617397408</v>
      </c>
      <c r="L132" s="37">
        <f t="shared" ca="1" si="48"/>
        <v>41974</v>
      </c>
      <c r="M132" s="37">
        <f t="shared" ca="1" si="42"/>
        <v>42004</v>
      </c>
      <c r="O132" s="133">
        <f t="shared" ca="1" si="33"/>
        <v>0.33333333333333331</v>
      </c>
      <c r="P132" s="39">
        <f t="shared" ca="1" si="34"/>
        <v>427.0833333333369</v>
      </c>
      <c r="Q132" s="39">
        <f t="shared" ca="1" si="35"/>
        <v>1041.6666666666667</v>
      </c>
      <c r="R132" s="39">
        <f t="shared" ca="1" si="36"/>
        <v>1468.7500000000036</v>
      </c>
      <c r="S132" s="39">
        <f t="shared" ca="1" si="37"/>
        <v>127083.33333333442</v>
      </c>
      <c r="U132" s="39">
        <f t="shared" ca="1" si="43"/>
        <v>508.86759799741731</v>
      </c>
      <c r="V132" s="39">
        <f t="shared" ca="1" si="38"/>
        <v>1006.0832252511293</v>
      </c>
      <c r="W132" s="39">
        <f t="shared" ca="1" si="39"/>
        <v>1514.9508232485466</v>
      </c>
      <c r="X132" s="39">
        <f t="shared" ca="1" si="45"/>
        <v>151654.19617397408</v>
      </c>
      <c r="Z132" s="39">
        <f t="shared" ca="1" si="44"/>
        <v>833.33333333333326</v>
      </c>
      <c r="AA132" s="39">
        <f t="shared" ca="1" si="40"/>
        <v>0</v>
      </c>
      <c r="AB132" s="39">
        <f t="shared" ca="1" si="46"/>
        <v>833.33333333333326</v>
      </c>
      <c r="AC132" s="39">
        <f t="shared" ca="1" si="47"/>
        <v>250000</v>
      </c>
    </row>
    <row r="133" spans="2:29" ht="15" customHeight="1" x14ac:dyDescent="0.2">
      <c r="B133" s="41">
        <f t="shared" si="27"/>
        <v>119</v>
      </c>
      <c r="C133" s="42">
        <f t="shared" ca="1" si="32"/>
        <v>119</v>
      </c>
      <c r="D133" s="43">
        <f t="shared" ca="1" si="41"/>
        <v>42019</v>
      </c>
      <c r="E133" s="44">
        <f t="shared" ca="1" si="51"/>
        <v>505.5139872465802</v>
      </c>
      <c r="F133" s="44">
        <f t="shared" ca="1" si="51"/>
        <v>1009.4368360019664</v>
      </c>
      <c r="G133" s="134"/>
      <c r="H133" s="45">
        <f t="shared" ca="1" si="52"/>
        <v>1514.9508232485466</v>
      </c>
      <c r="I133" s="45">
        <f t="shared" ca="1" si="52"/>
        <v>150644.75933797212</v>
      </c>
      <c r="L133" s="43">
        <f t="shared" ca="1" si="48"/>
        <v>42005</v>
      </c>
      <c r="M133" s="43">
        <f t="shared" ca="1" si="42"/>
        <v>42035</v>
      </c>
      <c r="O133" s="133">
        <f t="shared" ca="1" si="33"/>
        <v>0.33333333333333331</v>
      </c>
      <c r="P133" s="44">
        <f t="shared" ca="1" si="34"/>
        <v>423.61111111111472</v>
      </c>
      <c r="Q133" s="136">
        <f t="shared" ca="1" si="35"/>
        <v>1041.6666666666667</v>
      </c>
      <c r="R133" s="44">
        <f t="shared" ca="1" si="36"/>
        <v>1465.2777777777815</v>
      </c>
      <c r="S133" s="44">
        <f t="shared" ca="1" si="37"/>
        <v>126041.66666666775</v>
      </c>
      <c r="U133" s="44">
        <f t="shared" ca="1" si="43"/>
        <v>505.5139872465802</v>
      </c>
      <c r="V133" s="44">
        <f t="shared" ca="1" si="38"/>
        <v>1009.4368360019664</v>
      </c>
      <c r="W133" s="44">
        <f t="shared" ca="1" si="39"/>
        <v>1514.9508232485466</v>
      </c>
      <c r="X133" s="44">
        <f t="shared" ca="1" si="45"/>
        <v>150644.75933797212</v>
      </c>
      <c r="Z133" s="44">
        <f t="shared" ca="1" si="44"/>
        <v>833.33333333333326</v>
      </c>
      <c r="AA133" s="44">
        <f t="shared" ca="1" si="40"/>
        <v>0</v>
      </c>
      <c r="AB133" s="44">
        <f t="shared" ca="1" si="46"/>
        <v>833.33333333333326</v>
      </c>
      <c r="AC133" s="44">
        <f t="shared" ca="1" si="47"/>
        <v>250000</v>
      </c>
    </row>
    <row r="134" spans="2:29" ht="15" customHeight="1" x14ac:dyDescent="0.2">
      <c r="B134" s="21">
        <f t="shared" si="27"/>
        <v>120</v>
      </c>
      <c r="C134" s="38">
        <f t="shared" ca="1" si="32"/>
        <v>120</v>
      </c>
      <c r="D134" s="37">
        <f t="shared" ca="1" si="41"/>
        <v>42050</v>
      </c>
      <c r="E134" s="39">
        <f t="shared" ref="E134:F153" ca="1" si="53">INDEX($P134:$AC134,1,MATCH(E$12,$P$12:$AC$12,0))</f>
        <v>502.14919779324038</v>
      </c>
      <c r="F134" s="39">
        <f t="shared" ca="1" si="53"/>
        <v>1012.8016254553063</v>
      </c>
      <c r="G134" s="134"/>
      <c r="H134" s="40">
        <f t="shared" ref="H134:I153" ca="1" si="54">INDEX($P134:$AC134,1,MATCH(H$12,$P$12:$AC$12,0))</f>
        <v>1514.9508232485466</v>
      </c>
      <c r="I134" s="40">
        <f t="shared" ca="1" si="54"/>
        <v>149631.95771251683</v>
      </c>
      <c r="L134" s="37">
        <f t="shared" ca="1" si="48"/>
        <v>42036</v>
      </c>
      <c r="M134" s="37">
        <f t="shared" ca="1" si="42"/>
        <v>42063</v>
      </c>
      <c r="O134" s="133">
        <f t="shared" ca="1" si="33"/>
        <v>0.33333333333333331</v>
      </c>
      <c r="P134" s="39">
        <f t="shared" ca="1" si="34"/>
        <v>420.1388888888925</v>
      </c>
      <c r="Q134" s="39">
        <f t="shared" ca="1" si="35"/>
        <v>1041.6666666666667</v>
      </c>
      <c r="R134" s="39">
        <f t="shared" ca="1" si="36"/>
        <v>1461.8055555555593</v>
      </c>
      <c r="S134" s="39">
        <f t="shared" ca="1" si="37"/>
        <v>125000.00000000108</v>
      </c>
      <c r="U134" s="39">
        <f t="shared" ca="1" si="43"/>
        <v>502.14919779324038</v>
      </c>
      <c r="V134" s="39">
        <f t="shared" ca="1" si="38"/>
        <v>1012.8016254553063</v>
      </c>
      <c r="W134" s="39">
        <f t="shared" ca="1" si="39"/>
        <v>1514.9508232485466</v>
      </c>
      <c r="X134" s="39">
        <f t="shared" ca="1" si="45"/>
        <v>149631.95771251683</v>
      </c>
      <c r="Z134" s="39">
        <f t="shared" ca="1" si="44"/>
        <v>833.33333333333326</v>
      </c>
      <c r="AA134" s="39">
        <f t="shared" ca="1" si="40"/>
        <v>0</v>
      </c>
      <c r="AB134" s="39">
        <f t="shared" ca="1" si="46"/>
        <v>833.33333333333326</v>
      </c>
      <c r="AC134" s="39">
        <f t="shared" ca="1" si="47"/>
        <v>250000</v>
      </c>
    </row>
    <row r="135" spans="2:29" ht="15" customHeight="1" x14ac:dyDescent="0.2">
      <c r="B135" s="41">
        <f t="shared" si="27"/>
        <v>121</v>
      </c>
      <c r="C135" s="42">
        <f ca="1">IF(B135-$H$9&lt;0,0,IF($E$9-B135&lt;0,"abgelaufen",B135-$H$9))</f>
        <v>121</v>
      </c>
      <c r="D135" s="43">
        <f t="shared" ca="1" si="41"/>
        <v>42078</v>
      </c>
      <c r="E135" s="103">
        <f t="shared" ca="1" si="53"/>
        <v>748.15978856258414</v>
      </c>
      <c r="F135" s="103">
        <f t="shared" ca="1" si="53"/>
        <v>766.79103468596247</v>
      </c>
      <c r="G135" s="135"/>
      <c r="H135" s="45">
        <f t="shared" ca="1" si="54"/>
        <v>1514.9508232485466</v>
      </c>
      <c r="I135" s="45">
        <f t="shared" ca="1" si="54"/>
        <v>148865.16667783086</v>
      </c>
      <c r="L135" s="43">
        <f t="shared" ca="1" si="48"/>
        <v>42064</v>
      </c>
      <c r="M135" s="43">
        <f t="shared" ca="1" si="42"/>
        <v>42094</v>
      </c>
      <c r="O135" s="133">
        <f t="shared" ca="1" si="33"/>
        <v>0.5</v>
      </c>
      <c r="P135" s="44">
        <f t="shared" ca="1" si="34"/>
        <v>625.00000000000534</v>
      </c>
      <c r="Q135" s="136">
        <f t="shared" ca="1" si="35"/>
        <v>1041.6666666666667</v>
      </c>
      <c r="R135" s="44">
        <f t="shared" ca="1" si="36"/>
        <v>1666.666666666672</v>
      </c>
      <c r="S135" s="44">
        <f t="shared" ca="1" si="37"/>
        <v>123958.33333333441</v>
      </c>
      <c r="U135" s="44">
        <f t="shared" ca="1" si="43"/>
        <v>748.15978856258414</v>
      </c>
      <c r="V135" s="44">
        <f t="shared" ca="1" si="38"/>
        <v>766.79103468596247</v>
      </c>
      <c r="W135" s="44">
        <f t="shared" ca="1" si="39"/>
        <v>1514.9508232485466</v>
      </c>
      <c r="X135" s="44">
        <f t="shared" ca="1" si="45"/>
        <v>148865.16667783086</v>
      </c>
      <c r="Z135" s="44">
        <f t="shared" ca="1" si="44"/>
        <v>1250</v>
      </c>
      <c r="AA135" s="44">
        <f t="shared" ca="1" si="40"/>
        <v>0</v>
      </c>
      <c r="AB135" s="44">
        <f t="shared" ca="1" si="46"/>
        <v>1250</v>
      </c>
      <c r="AC135" s="44">
        <f t="shared" ca="1" si="47"/>
        <v>250000</v>
      </c>
    </row>
    <row r="136" spans="2:29" ht="15" customHeight="1" x14ac:dyDescent="0.2">
      <c r="B136" s="21">
        <f t="shared" si="27"/>
        <v>122</v>
      </c>
      <c r="C136" s="38">
        <f t="shared" ca="1" si="32"/>
        <v>122</v>
      </c>
      <c r="D136" s="37">
        <f t="shared" ca="1" si="41"/>
        <v>42109</v>
      </c>
      <c r="E136" s="104">
        <f t="shared" ca="1" si="53"/>
        <v>744.32583338915424</v>
      </c>
      <c r="F136" s="104">
        <f t="shared" ca="1" si="53"/>
        <v>770.62498985939237</v>
      </c>
      <c r="G136" s="135"/>
      <c r="H136" s="40">
        <f t="shared" ca="1" si="54"/>
        <v>1514.9508232485466</v>
      </c>
      <c r="I136" s="40">
        <f t="shared" ca="1" si="54"/>
        <v>148094.54168797148</v>
      </c>
      <c r="L136" s="37">
        <f t="shared" ca="1" si="48"/>
        <v>42095</v>
      </c>
      <c r="M136" s="37">
        <f t="shared" ca="1" si="42"/>
        <v>42124</v>
      </c>
      <c r="O136" s="133">
        <f t="shared" ca="1" si="33"/>
        <v>0.5</v>
      </c>
      <c r="P136" s="39">
        <f t="shared" ca="1" si="34"/>
        <v>619.79166666667197</v>
      </c>
      <c r="Q136" s="39">
        <f t="shared" ca="1" si="35"/>
        <v>1041.6666666666667</v>
      </c>
      <c r="R136" s="39">
        <f t="shared" ca="1" si="36"/>
        <v>1661.4583333333387</v>
      </c>
      <c r="S136" s="39">
        <f t="shared" ca="1" si="37"/>
        <v>122916.66666666773</v>
      </c>
      <c r="U136" s="39">
        <f t="shared" ca="1" si="43"/>
        <v>744.32583338915424</v>
      </c>
      <c r="V136" s="39">
        <f t="shared" ca="1" si="38"/>
        <v>770.62498985939237</v>
      </c>
      <c r="W136" s="39">
        <f t="shared" ca="1" si="39"/>
        <v>1514.9508232485466</v>
      </c>
      <c r="X136" s="39">
        <f t="shared" ca="1" si="45"/>
        <v>148094.54168797148</v>
      </c>
      <c r="Z136" s="39">
        <f t="shared" ca="1" si="44"/>
        <v>1250</v>
      </c>
      <c r="AA136" s="39">
        <f t="shared" ca="1" si="40"/>
        <v>0</v>
      </c>
      <c r="AB136" s="39">
        <f t="shared" ca="1" si="46"/>
        <v>1250</v>
      </c>
      <c r="AC136" s="39">
        <f t="shared" ca="1" si="47"/>
        <v>250000</v>
      </c>
    </row>
    <row r="137" spans="2:29" ht="15" customHeight="1" x14ac:dyDescent="0.2">
      <c r="B137" s="41">
        <f t="shared" si="27"/>
        <v>123</v>
      </c>
      <c r="C137" s="42">
        <f t="shared" ca="1" si="32"/>
        <v>123</v>
      </c>
      <c r="D137" s="43">
        <f t="shared" ca="1" si="41"/>
        <v>42139</v>
      </c>
      <c r="E137" s="103">
        <f t="shared" ca="1" si="53"/>
        <v>740.47270843985734</v>
      </c>
      <c r="F137" s="103">
        <f t="shared" ca="1" si="53"/>
        <v>774.47811480868927</v>
      </c>
      <c r="G137" s="135"/>
      <c r="H137" s="45">
        <f t="shared" ca="1" si="54"/>
        <v>1514.9508232485466</v>
      </c>
      <c r="I137" s="45">
        <f t="shared" ca="1" si="54"/>
        <v>147320.0635731628</v>
      </c>
      <c r="L137" s="43">
        <f t="shared" ca="1" si="48"/>
        <v>42125</v>
      </c>
      <c r="M137" s="43">
        <f t="shared" ca="1" si="42"/>
        <v>42155</v>
      </c>
      <c r="O137" s="133">
        <f t="shared" ca="1" si="33"/>
        <v>0.5</v>
      </c>
      <c r="P137" s="44">
        <f t="shared" ca="1" si="34"/>
        <v>614.58333333333871</v>
      </c>
      <c r="Q137" s="136">
        <f t="shared" ca="1" si="35"/>
        <v>1041.6666666666667</v>
      </c>
      <c r="R137" s="44">
        <f t="shared" ca="1" si="36"/>
        <v>1656.2500000000055</v>
      </c>
      <c r="S137" s="44">
        <f t="shared" ca="1" si="37"/>
        <v>121875.00000000106</v>
      </c>
      <c r="U137" s="44">
        <f t="shared" ca="1" si="43"/>
        <v>740.47270843985734</v>
      </c>
      <c r="V137" s="44">
        <f t="shared" ca="1" si="38"/>
        <v>774.47811480868927</v>
      </c>
      <c r="W137" s="44">
        <f t="shared" ca="1" si="39"/>
        <v>1514.9508232485466</v>
      </c>
      <c r="X137" s="44">
        <f t="shared" ca="1" si="45"/>
        <v>147320.0635731628</v>
      </c>
      <c r="Z137" s="44">
        <f t="shared" ca="1" si="44"/>
        <v>1250</v>
      </c>
      <c r="AA137" s="44">
        <f t="shared" ca="1" si="40"/>
        <v>0</v>
      </c>
      <c r="AB137" s="44">
        <f t="shared" ca="1" si="46"/>
        <v>1250</v>
      </c>
      <c r="AC137" s="44">
        <f t="shared" ca="1" si="47"/>
        <v>250000</v>
      </c>
    </row>
    <row r="138" spans="2:29" ht="15" customHeight="1" x14ac:dyDescent="0.2">
      <c r="B138" s="21">
        <f t="shared" si="27"/>
        <v>124</v>
      </c>
      <c r="C138" s="38">
        <f t="shared" ca="1" si="32"/>
        <v>124</v>
      </c>
      <c r="D138" s="37">
        <f t="shared" ca="1" si="41"/>
        <v>42170</v>
      </c>
      <c r="E138" s="104">
        <f t="shared" ca="1" si="53"/>
        <v>736.60031786581396</v>
      </c>
      <c r="F138" s="104">
        <f t="shared" ca="1" si="53"/>
        <v>778.35050538273265</v>
      </c>
      <c r="G138" s="135"/>
      <c r="H138" s="40">
        <f t="shared" ca="1" si="54"/>
        <v>1514.9508232485466</v>
      </c>
      <c r="I138" s="40">
        <f t="shared" ca="1" si="54"/>
        <v>146541.71306778007</v>
      </c>
      <c r="L138" s="37">
        <f t="shared" ca="1" si="48"/>
        <v>42156</v>
      </c>
      <c r="M138" s="37">
        <f t="shared" ca="1" si="42"/>
        <v>42185</v>
      </c>
      <c r="O138" s="133">
        <f t="shared" ca="1" si="33"/>
        <v>0.5</v>
      </c>
      <c r="P138" s="39">
        <f t="shared" ca="1" si="34"/>
        <v>609.37500000000534</v>
      </c>
      <c r="Q138" s="39">
        <f t="shared" ca="1" si="35"/>
        <v>1041.6666666666667</v>
      </c>
      <c r="R138" s="39">
        <f t="shared" ca="1" si="36"/>
        <v>1651.041666666672</v>
      </c>
      <c r="S138" s="39">
        <f t="shared" ca="1" si="37"/>
        <v>120833.33333333439</v>
      </c>
      <c r="U138" s="39">
        <f t="shared" ca="1" si="43"/>
        <v>736.60031786581396</v>
      </c>
      <c r="V138" s="39">
        <f t="shared" ca="1" si="38"/>
        <v>778.35050538273265</v>
      </c>
      <c r="W138" s="39">
        <f t="shared" ca="1" si="39"/>
        <v>1514.9508232485466</v>
      </c>
      <c r="X138" s="39">
        <f t="shared" ca="1" si="45"/>
        <v>146541.71306778007</v>
      </c>
      <c r="Z138" s="39">
        <f t="shared" ca="1" si="44"/>
        <v>1250</v>
      </c>
      <c r="AA138" s="39">
        <f t="shared" ca="1" si="40"/>
        <v>0</v>
      </c>
      <c r="AB138" s="39">
        <f t="shared" ca="1" si="46"/>
        <v>1250</v>
      </c>
      <c r="AC138" s="39">
        <f t="shared" ca="1" si="47"/>
        <v>250000</v>
      </c>
    </row>
    <row r="139" spans="2:29" ht="15" customHeight="1" x14ac:dyDescent="0.2">
      <c r="B139" s="41">
        <f t="shared" si="27"/>
        <v>125</v>
      </c>
      <c r="C139" s="42">
        <f t="shared" ca="1" si="32"/>
        <v>125</v>
      </c>
      <c r="D139" s="43">
        <f t="shared" ca="1" si="41"/>
        <v>42200</v>
      </c>
      <c r="E139" s="103">
        <f t="shared" ca="1" si="53"/>
        <v>732.70856533890037</v>
      </c>
      <c r="F139" s="103">
        <f t="shared" ca="1" si="53"/>
        <v>782.24225790964624</v>
      </c>
      <c r="G139" s="135"/>
      <c r="H139" s="45">
        <f t="shared" ca="1" si="54"/>
        <v>1514.9508232485466</v>
      </c>
      <c r="I139" s="45">
        <f t="shared" ca="1" si="54"/>
        <v>145759.47080987043</v>
      </c>
      <c r="L139" s="43">
        <f t="shared" ca="1" si="48"/>
        <v>42186</v>
      </c>
      <c r="M139" s="43">
        <f t="shared" ca="1" si="42"/>
        <v>42216</v>
      </c>
      <c r="O139" s="133">
        <f t="shared" ca="1" si="33"/>
        <v>0.5</v>
      </c>
      <c r="P139" s="44">
        <f t="shared" ca="1" si="34"/>
        <v>604.16666666667197</v>
      </c>
      <c r="Q139" s="136">
        <f t="shared" ca="1" si="35"/>
        <v>1041.6666666666667</v>
      </c>
      <c r="R139" s="44">
        <f t="shared" ca="1" si="36"/>
        <v>1645.8333333333387</v>
      </c>
      <c r="S139" s="44">
        <f t="shared" ca="1" si="37"/>
        <v>119791.66666666772</v>
      </c>
      <c r="U139" s="44">
        <f t="shared" ca="1" si="43"/>
        <v>732.70856533890037</v>
      </c>
      <c r="V139" s="44">
        <f t="shared" ca="1" si="38"/>
        <v>782.24225790964624</v>
      </c>
      <c r="W139" s="44">
        <f t="shared" ca="1" si="39"/>
        <v>1514.9508232485466</v>
      </c>
      <c r="X139" s="44">
        <f t="shared" ca="1" si="45"/>
        <v>145759.47080987043</v>
      </c>
      <c r="Z139" s="44">
        <f t="shared" ca="1" si="44"/>
        <v>1250</v>
      </c>
      <c r="AA139" s="44">
        <f t="shared" ca="1" si="40"/>
        <v>0</v>
      </c>
      <c r="AB139" s="44">
        <f t="shared" ca="1" si="46"/>
        <v>1250</v>
      </c>
      <c r="AC139" s="44">
        <f t="shared" ca="1" si="47"/>
        <v>250000</v>
      </c>
    </row>
    <row r="140" spans="2:29" ht="15" customHeight="1" x14ac:dyDescent="0.2">
      <c r="B140" s="21">
        <f t="shared" si="27"/>
        <v>126</v>
      </c>
      <c r="C140" s="38">
        <f t="shared" ca="1" si="32"/>
        <v>126</v>
      </c>
      <c r="D140" s="37">
        <f t="shared" ca="1" si="41"/>
        <v>42231</v>
      </c>
      <c r="E140" s="104">
        <f t="shared" ca="1" si="53"/>
        <v>728.79735404935218</v>
      </c>
      <c r="F140" s="104">
        <f t="shared" ca="1" si="53"/>
        <v>786.15346919919443</v>
      </c>
      <c r="G140" s="135"/>
      <c r="H140" s="40">
        <f t="shared" ca="1" si="54"/>
        <v>1514.9508232485466</v>
      </c>
      <c r="I140" s="40">
        <f t="shared" ca="1" si="54"/>
        <v>144973.31734067123</v>
      </c>
      <c r="L140" s="37">
        <f t="shared" ca="1" si="48"/>
        <v>42217</v>
      </c>
      <c r="M140" s="37">
        <f t="shared" ca="1" si="42"/>
        <v>42247</v>
      </c>
      <c r="O140" s="133">
        <f t="shared" ca="1" si="33"/>
        <v>0.5</v>
      </c>
      <c r="P140" s="39">
        <f t="shared" ca="1" si="34"/>
        <v>598.9583333333386</v>
      </c>
      <c r="Q140" s="39">
        <f t="shared" ca="1" si="35"/>
        <v>1041.6666666666667</v>
      </c>
      <c r="R140" s="39">
        <f t="shared" ca="1" si="36"/>
        <v>1640.6250000000055</v>
      </c>
      <c r="S140" s="39">
        <f t="shared" ca="1" si="37"/>
        <v>118750.00000000105</v>
      </c>
      <c r="U140" s="39">
        <f t="shared" ca="1" si="43"/>
        <v>728.79735404935218</v>
      </c>
      <c r="V140" s="39">
        <f t="shared" ca="1" si="38"/>
        <v>786.15346919919443</v>
      </c>
      <c r="W140" s="39">
        <f t="shared" ca="1" si="39"/>
        <v>1514.9508232485466</v>
      </c>
      <c r="X140" s="39">
        <f t="shared" ca="1" si="45"/>
        <v>144973.31734067123</v>
      </c>
      <c r="Z140" s="39">
        <f t="shared" ca="1" si="44"/>
        <v>1250</v>
      </c>
      <c r="AA140" s="39">
        <f t="shared" ca="1" si="40"/>
        <v>0</v>
      </c>
      <c r="AB140" s="39">
        <f t="shared" ca="1" si="46"/>
        <v>1250</v>
      </c>
      <c r="AC140" s="39">
        <f t="shared" ca="1" si="47"/>
        <v>250000</v>
      </c>
    </row>
    <row r="141" spans="2:29" ht="15" customHeight="1" x14ac:dyDescent="0.2">
      <c r="B141" s="41">
        <f t="shared" si="27"/>
        <v>127</v>
      </c>
      <c r="C141" s="42">
        <f t="shared" ca="1" si="32"/>
        <v>127</v>
      </c>
      <c r="D141" s="43">
        <f t="shared" ca="1" si="41"/>
        <v>42262</v>
      </c>
      <c r="E141" s="103">
        <f t="shared" ca="1" si="53"/>
        <v>724.86658670335612</v>
      </c>
      <c r="F141" s="103">
        <f t="shared" ca="1" si="53"/>
        <v>790.08423654519049</v>
      </c>
      <c r="G141" s="135"/>
      <c r="H141" s="45">
        <f t="shared" ca="1" si="54"/>
        <v>1514.9508232485466</v>
      </c>
      <c r="I141" s="45">
        <f t="shared" ca="1" si="54"/>
        <v>144183.23310412603</v>
      </c>
      <c r="L141" s="43">
        <f t="shared" ca="1" si="48"/>
        <v>42248</v>
      </c>
      <c r="M141" s="43">
        <f t="shared" ca="1" si="42"/>
        <v>42277</v>
      </c>
      <c r="O141" s="133">
        <f t="shared" ca="1" si="33"/>
        <v>0.5</v>
      </c>
      <c r="P141" s="44">
        <f t="shared" ca="1" si="34"/>
        <v>593.75000000000523</v>
      </c>
      <c r="Q141" s="136">
        <f t="shared" ca="1" si="35"/>
        <v>1041.6666666666667</v>
      </c>
      <c r="R141" s="44">
        <f t="shared" ca="1" si="36"/>
        <v>1635.416666666672</v>
      </c>
      <c r="S141" s="44">
        <f t="shared" ca="1" si="37"/>
        <v>117708.33333333438</v>
      </c>
      <c r="U141" s="44">
        <f t="shared" ca="1" si="43"/>
        <v>724.86658670335612</v>
      </c>
      <c r="V141" s="44">
        <f t="shared" ca="1" si="38"/>
        <v>790.08423654519049</v>
      </c>
      <c r="W141" s="44">
        <f t="shared" ca="1" si="39"/>
        <v>1514.9508232485466</v>
      </c>
      <c r="X141" s="44">
        <f t="shared" ca="1" si="45"/>
        <v>144183.23310412603</v>
      </c>
      <c r="Z141" s="44">
        <f t="shared" ca="1" si="44"/>
        <v>1250</v>
      </c>
      <c r="AA141" s="44">
        <f t="shared" ca="1" si="40"/>
        <v>0</v>
      </c>
      <c r="AB141" s="44">
        <f t="shared" ca="1" si="46"/>
        <v>1250</v>
      </c>
      <c r="AC141" s="44">
        <f t="shared" ca="1" si="47"/>
        <v>250000</v>
      </c>
    </row>
    <row r="142" spans="2:29" ht="15" customHeight="1" x14ac:dyDescent="0.2">
      <c r="B142" s="21">
        <f t="shared" si="27"/>
        <v>128</v>
      </c>
      <c r="C142" s="38">
        <f t="shared" ref="C142:C205" ca="1" si="55">IF(B142-$H$9&lt;0,0,IF($E$9-B142&lt;0,"abgelaufen",B142-$H$9))</f>
        <v>128</v>
      </c>
      <c r="D142" s="37">
        <f t="shared" ca="1" si="41"/>
        <v>42292</v>
      </c>
      <c r="E142" s="104">
        <f t="shared" ca="1" si="53"/>
        <v>720.91616552063022</v>
      </c>
      <c r="F142" s="104">
        <f t="shared" ca="1" si="53"/>
        <v>794.0346577279164</v>
      </c>
      <c r="G142" s="135"/>
      <c r="H142" s="40">
        <f t="shared" ca="1" si="54"/>
        <v>1514.9508232485466</v>
      </c>
      <c r="I142" s="40">
        <f t="shared" ca="1" si="54"/>
        <v>143389.19844639811</v>
      </c>
      <c r="L142" s="37">
        <f t="shared" ca="1" si="48"/>
        <v>42278</v>
      </c>
      <c r="M142" s="37">
        <f t="shared" ca="1" si="42"/>
        <v>42308</v>
      </c>
      <c r="O142" s="133">
        <f t="shared" ca="1" si="33"/>
        <v>0.5</v>
      </c>
      <c r="P142" s="39">
        <f t="shared" ca="1" si="34"/>
        <v>588.54166666667186</v>
      </c>
      <c r="Q142" s="39">
        <f t="shared" ca="1" si="35"/>
        <v>1041.6666666666667</v>
      </c>
      <c r="R142" s="39">
        <f t="shared" ca="1" si="36"/>
        <v>1630.2083333333385</v>
      </c>
      <c r="S142" s="39">
        <f t="shared" ca="1" si="37"/>
        <v>116666.6666666677</v>
      </c>
      <c r="U142" s="39">
        <f t="shared" ca="1" si="43"/>
        <v>720.91616552063022</v>
      </c>
      <c r="V142" s="39">
        <f t="shared" ca="1" si="38"/>
        <v>794.0346577279164</v>
      </c>
      <c r="W142" s="39">
        <f t="shared" ca="1" si="39"/>
        <v>1514.9508232485466</v>
      </c>
      <c r="X142" s="39">
        <f t="shared" ca="1" si="45"/>
        <v>143389.19844639811</v>
      </c>
      <c r="Z142" s="39">
        <f t="shared" ca="1" si="44"/>
        <v>1250</v>
      </c>
      <c r="AA142" s="39">
        <f t="shared" ca="1" si="40"/>
        <v>0</v>
      </c>
      <c r="AB142" s="39">
        <f t="shared" ca="1" si="46"/>
        <v>1250</v>
      </c>
      <c r="AC142" s="39">
        <f t="shared" ca="1" si="47"/>
        <v>250000</v>
      </c>
    </row>
    <row r="143" spans="2:29" ht="15" customHeight="1" x14ac:dyDescent="0.2">
      <c r="B143" s="41">
        <f t="shared" si="27"/>
        <v>129</v>
      </c>
      <c r="C143" s="42">
        <f t="shared" ca="1" si="55"/>
        <v>129</v>
      </c>
      <c r="D143" s="43">
        <f t="shared" ca="1" si="41"/>
        <v>42323</v>
      </c>
      <c r="E143" s="44">
        <f t="shared" ca="1" si="53"/>
        <v>716.94599223199054</v>
      </c>
      <c r="F143" s="44">
        <f t="shared" ca="1" si="53"/>
        <v>798.00483101655607</v>
      </c>
      <c r="G143" s="134"/>
      <c r="H143" s="45">
        <f t="shared" ca="1" si="54"/>
        <v>1514.9508232485466</v>
      </c>
      <c r="I143" s="45">
        <f t="shared" ca="1" si="54"/>
        <v>142591.19361538155</v>
      </c>
      <c r="L143" s="43">
        <f t="shared" ca="1" si="48"/>
        <v>42309</v>
      </c>
      <c r="M143" s="43">
        <f t="shared" ca="1" si="42"/>
        <v>42338</v>
      </c>
      <c r="O143" s="133">
        <f t="shared" ref="O143:O206" ca="1" si="56">IF(D143&lt;=$Q$6,$P$9,$R$9)</f>
        <v>0.5</v>
      </c>
      <c r="P143" s="44">
        <f t="shared" ref="P143:P206" ca="1" si="57">S142*$O143/100</f>
        <v>583.33333333333849</v>
      </c>
      <c r="Q143" s="136">
        <f t="shared" ref="Q143:Q206" ca="1" si="58">IF(C143&gt;0,MIN($S$14/$S$9,S142),0)+G143</f>
        <v>1041.6666666666667</v>
      </c>
      <c r="R143" s="44">
        <f t="shared" ref="R143:R206" ca="1" si="59">P143+Q143</f>
        <v>1625.0000000000052</v>
      </c>
      <c r="S143" s="44">
        <f t="shared" ref="S143:S206" ca="1" si="60">S142-Q143</f>
        <v>115625.00000000103</v>
      </c>
      <c r="U143" s="44">
        <f t="shared" ca="1" si="43"/>
        <v>716.94599223199054</v>
      </c>
      <c r="V143" s="44">
        <f t="shared" ref="V143:V206" ca="1" si="61">(W143-U143)*--(C143&gt;0)</f>
        <v>798.00483101655607</v>
      </c>
      <c r="W143" s="44">
        <f t="shared" ref="W143:W206" ca="1" si="62">IF(C143=0,U143,IF(X142&lt;=V142,X142+U143,-PMT($P$9/100,$S$9,$D$6,0,0))*--(X142&gt;0))+G143</f>
        <v>1514.9508232485466</v>
      </c>
      <c r="X143" s="44">
        <f t="shared" ca="1" si="45"/>
        <v>142591.19361538155</v>
      </c>
      <c r="Z143" s="44">
        <f t="shared" ca="1" si="44"/>
        <v>1250</v>
      </c>
      <c r="AA143" s="44">
        <f t="shared" ref="AA143:AA206" ca="1" si="63">IF(C143=$S$9,$S$14,0)+G143</f>
        <v>0</v>
      </c>
      <c r="AB143" s="44">
        <f t="shared" ca="1" si="46"/>
        <v>1250</v>
      </c>
      <c r="AC143" s="44">
        <f t="shared" ca="1" si="47"/>
        <v>250000</v>
      </c>
    </row>
    <row r="144" spans="2:29" ht="15" customHeight="1" x14ac:dyDescent="0.2">
      <c r="B144" s="21">
        <f t="shared" si="27"/>
        <v>130</v>
      </c>
      <c r="C144" s="38">
        <f t="shared" ca="1" si="55"/>
        <v>130</v>
      </c>
      <c r="D144" s="37">
        <f t="shared" ref="D144:D207" ca="1" si="64">MIN(DATE(YEAR(D143),MONTH(D143)+$D$12,DAY(D143)),M144)</f>
        <v>42353</v>
      </c>
      <c r="E144" s="39">
        <f t="shared" ca="1" si="53"/>
        <v>712.95596807690777</v>
      </c>
      <c r="F144" s="39">
        <f t="shared" ca="1" si="53"/>
        <v>801.99485517163885</v>
      </c>
      <c r="G144" s="134"/>
      <c r="H144" s="40">
        <f t="shared" ca="1" si="54"/>
        <v>1514.9508232485466</v>
      </c>
      <c r="I144" s="40">
        <f t="shared" ca="1" si="54"/>
        <v>141789.1987602099</v>
      </c>
      <c r="L144" s="37">
        <f t="shared" ca="1" si="48"/>
        <v>42339</v>
      </c>
      <c r="M144" s="37">
        <f t="shared" ref="M144:M207" ca="1" si="65">EOMONTH(L144,0)</f>
        <v>42369</v>
      </c>
      <c r="O144" s="133">
        <f t="shared" ca="1" si="56"/>
        <v>0.5</v>
      </c>
      <c r="P144" s="39">
        <f t="shared" ca="1" si="57"/>
        <v>578.12500000000512</v>
      </c>
      <c r="Q144" s="39">
        <f t="shared" ca="1" si="58"/>
        <v>1041.6666666666667</v>
      </c>
      <c r="R144" s="39">
        <f t="shared" ca="1" si="59"/>
        <v>1619.791666666672</v>
      </c>
      <c r="S144" s="39">
        <f t="shared" ca="1" si="60"/>
        <v>114583.33333333436</v>
      </c>
      <c r="U144" s="39">
        <f t="shared" ca="1" si="43"/>
        <v>712.95596807690777</v>
      </c>
      <c r="V144" s="39">
        <f t="shared" ca="1" si="61"/>
        <v>801.99485517163885</v>
      </c>
      <c r="W144" s="39">
        <f t="shared" ca="1" si="62"/>
        <v>1514.9508232485466</v>
      </c>
      <c r="X144" s="39">
        <f t="shared" ca="1" si="45"/>
        <v>141789.1987602099</v>
      </c>
      <c r="Z144" s="39">
        <f t="shared" ca="1" si="44"/>
        <v>1250</v>
      </c>
      <c r="AA144" s="39">
        <f t="shared" ca="1" si="63"/>
        <v>0</v>
      </c>
      <c r="AB144" s="39">
        <f t="shared" ca="1" si="46"/>
        <v>1250</v>
      </c>
      <c r="AC144" s="39">
        <f t="shared" ca="1" si="47"/>
        <v>250000</v>
      </c>
    </row>
    <row r="145" spans="2:29" ht="15" customHeight="1" x14ac:dyDescent="0.2">
      <c r="B145" s="41">
        <f t="shared" si="27"/>
        <v>131</v>
      </c>
      <c r="C145" s="42">
        <f t="shared" ca="1" si="55"/>
        <v>131</v>
      </c>
      <c r="D145" s="43">
        <f t="shared" ca="1" si="64"/>
        <v>42384</v>
      </c>
      <c r="E145" s="44">
        <f t="shared" ca="1" si="53"/>
        <v>708.94599380104944</v>
      </c>
      <c r="F145" s="44">
        <f t="shared" ca="1" si="53"/>
        <v>806.00482944749717</v>
      </c>
      <c r="G145" s="134"/>
      <c r="H145" s="45">
        <f t="shared" ca="1" si="54"/>
        <v>1514.9508232485466</v>
      </c>
      <c r="I145" s="45">
        <f t="shared" ca="1" si="54"/>
        <v>140983.19393076241</v>
      </c>
      <c r="L145" s="43">
        <f t="shared" ca="1" si="48"/>
        <v>42370</v>
      </c>
      <c r="M145" s="43">
        <f t="shared" ca="1" si="65"/>
        <v>42400</v>
      </c>
      <c r="O145" s="133">
        <f t="shared" ca="1" si="56"/>
        <v>0.5</v>
      </c>
      <c r="P145" s="44">
        <f t="shared" ca="1" si="57"/>
        <v>572.91666666667186</v>
      </c>
      <c r="Q145" s="136">
        <f t="shared" ca="1" si="58"/>
        <v>1041.6666666666667</v>
      </c>
      <c r="R145" s="44">
        <f t="shared" ca="1" si="59"/>
        <v>1614.5833333333385</v>
      </c>
      <c r="S145" s="44">
        <f t="shared" ca="1" si="60"/>
        <v>113541.66666666769</v>
      </c>
      <c r="U145" s="44">
        <f t="shared" ref="U145:U208" ca="1" si="66">X144*$O145/100</f>
        <v>708.94599380104944</v>
      </c>
      <c r="V145" s="44">
        <f t="shared" ca="1" si="61"/>
        <v>806.00482944749717</v>
      </c>
      <c r="W145" s="44">
        <f t="shared" ca="1" si="62"/>
        <v>1514.9508232485466</v>
      </c>
      <c r="X145" s="44">
        <f t="shared" ca="1" si="45"/>
        <v>140983.19393076241</v>
      </c>
      <c r="Z145" s="44">
        <f t="shared" ref="Z145:Z208" ca="1" si="67">AC144*$O145/100</f>
        <v>1250</v>
      </c>
      <c r="AA145" s="44">
        <f t="shared" ca="1" si="63"/>
        <v>0</v>
      </c>
      <c r="AB145" s="44">
        <f t="shared" ca="1" si="46"/>
        <v>1250</v>
      </c>
      <c r="AC145" s="44">
        <f t="shared" ca="1" si="47"/>
        <v>250000</v>
      </c>
    </row>
    <row r="146" spans="2:29" ht="15" customHeight="1" x14ac:dyDescent="0.2">
      <c r="B146" s="21">
        <f t="shared" si="27"/>
        <v>132</v>
      </c>
      <c r="C146" s="38">
        <f t="shared" ca="1" si="55"/>
        <v>132</v>
      </c>
      <c r="D146" s="37">
        <f t="shared" ca="1" si="64"/>
        <v>42415</v>
      </c>
      <c r="E146" s="39">
        <f t="shared" ca="1" si="53"/>
        <v>704.91596965381211</v>
      </c>
      <c r="F146" s="39">
        <f t="shared" ca="1" si="53"/>
        <v>810.0348535947345</v>
      </c>
      <c r="G146" s="134"/>
      <c r="H146" s="40">
        <f t="shared" ca="1" si="54"/>
        <v>1514.9508232485466</v>
      </c>
      <c r="I146" s="40">
        <f t="shared" ca="1" si="54"/>
        <v>140173.15907716769</v>
      </c>
      <c r="L146" s="37">
        <f t="shared" ca="1" si="48"/>
        <v>42401</v>
      </c>
      <c r="M146" s="37">
        <f t="shared" ca="1" si="65"/>
        <v>42429</v>
      </c>
      <c r="O146" s="133">
        <f t="shared" ca="1" si="56"/>
        <v>0.5</v>
      </c>
      <c r="P146" s="39">
        <f t="shared" ca="1" si="57"/>
        <v>567.70833333333849</v>
      </c>
      <c r="Q146" s="39">
        <f t="shared" ca="1" si="58"/>
        <v>1041.6666666666667</v>
      </c>
      <c r="R146" s="39">
        <f t="shared" ca="1" si="59"/>
        <v>1609.3750000000052</v>
      </c>
      <c r="S146" s="39">
        <f t="shared" ca="1" si="60"/>
        <v>112500.00000000102</v>
      </c>
      <c r="U146" s="39">
        <f t="shared" ca="1" si="66"/>
        <v>704.91596965381211</v>
      </c>
      <c r="V146" s="39">
        <f t="shared" ca="1" si="61"/>
        <v>810.0348535947345</v>
      </c>
      <c r="W146" s="39">
        <f t="shared" ca="1" si="62"/>
        <v>1514.9508232485466</v>
      </c>
      <c r="X146" s="39">
        <f t="shared" ca="1" si="45"/>
        <v>140173.15907716769</v>
      </c>
      <c r="Z146" s="39">
        <f t="shared" ca="1" si="67"/>
        <v>1250</v>
      </c>
      <c r="AA146" s="39">
        <f t="shared" ca="1" si="63"/>
        <v>0</v>
      </c>
      <c r="AB146" s="39">
        <f t="shared" ca="1" si="46"/>
        <v>1250</v>
      </c>
      <c r="AC146" s="39">
        <f t="shared" ca="1" si="47"/>
        <v>250000</v>
      </c>
    </row>
    <row r="147" spans="2:29" ht="15" customHeight="1" x14ac:dyDescent="0.2">
      <c r="B147" s="41">
        <f t="shared" si="27"/>
        <v>133</v>
      </c>
      <c r="C147" s="42">
        <f t="shared" ca="1" si="55"/>
        <v>133</v>
      </c>
      <c r="D147" s="43">
        <f t="shared" ca="1" si="64"/>
        <v>42444</v>
      </c>
      <c r="E147" s="44">
        <f t="shared" ca="1" si="53"/>
        <v>700.8657953858384</v>
      </c>
      <c r="F147" s="44">
        <f t="shared" ca="1" si="53"/>
        <v>814.08502786270822</v>
      </c>
      <c r="G147" s="134"/>
      <c r="H147" s="45">
        <f t="shared" ca="1" si="54"/>
        <v>1514.9508232485466</v>
      </c>
      <c r="I147" s="45">
        <f t="shared" ca="1" si="54"/>
        <v>139359.07404930497</v>
      </c>
      <c r="L147" s="43">
        <f t="shared" ca="1" si="48"/>
        <v>42430</v>
      </c>
      <c r="M147" s="43">
        <f t="shared" ca="1" si="65"/>
        <v>42460</v>
      </c>
      <c r="O147" s="133">
        <f t="shared" ca="1" si="56"/>
        <v>0.5</v>
      </c>
      <c r="P147" s="44">
        <f t="shared" ca="1" si="57"/>
        <v>562.50000000000512</v>
      </c>
      <c r="Q147" s="136">
        <f t="shared" ca="1" si="58"/>
        <v>1041.6666666666667</v>
      </c>
      <c r="R147" s="44">
        <f t="shared" ca="1" si="59"/>
        <v>1604.166666666672</v>
      </c>
      <c r="S147" s="44">
        <f t="shared" ca="1" si="60"/>
        <v>111458.33333333435</v>
      </c>
      <c r="U147" s="44">
        <f t="shared" ca="1" si="66"/>
        <v>700.8657953858384</v>
      </c>
      <c r="V147" s="44">
        <f t="shared" ca="1" si="61"/>
        <v>814.08502786270822</v>
      </c>
      <c r="W147" s="44">
        <f t="shared" ca="1" si="62"/>
        <v>1514.9508232485466</v>
      </c>
      <c r="X147" s="44">
        <f t="shared" ref="X147:X210" ca="1" si="68">IF(X146-V147&lt;0,0,X146-V147)</f>
        <v>139359.07404930497</v>
      </c>
      <c r="Z147" s="44">
        <f t="shared" ca="1" si="67"/>
        <v>1250</v>
      </c>
      <c r="AA147" s="44">
        <f t="shared" ca="1" si="63"/>
        <v>0</v>
      </c>
      <c r="AB147" s="44">
        <f t="shared" ref="AB147:AB210" ca="1" si="69">Z147+AA147</f>
        <v>1250</v>
      </c>
      <c r="AC147" s="44">
        <f t="shared" ref="AC147:AC210" ca="1" si="70">AC146-AA147</f>
        <v>250000</v>
      </c>
    </row>
    <row r="148" spans="2:29" ht="15" customHeight="1" x14ac:dyDescent="0.2">
      <c r="B148" s="21">
        <f t="shared" si="27"/>
        <v>134</v>
      </c>
      <c r="C148" s="38">
        <f t="shared" ca="1" si="55"/>
        <v>134</v>
      </c>
      <c r="D148" s="37">
        <f t="shared" ca="1" si="64"/>
        <v>42475</v>
      </c>
      <c r="E148" s="39">
        <f t="shared" ca="1" si="53"/>
        <v>696.79537024652484</v>
      </c>
      <c r="F148" s="39">
        <f t="shared" ca="1" si="53"/>
        <v>818.15545300202177</v>
      </c>
      <c r="G148" s="134"/>
      <c r="H148" s="40">
        <f t="shared" ca="1" si="54"/>
        <v>1514.9508232485466</v>
      </c>
      <c r="I148" s="40">
        <f t="shared" ca="1" si="54"/>
        <v>138540.91859630294</v>
      </c>
      <c r="L148" s="37">
        <f t="shared" ref="L148:L211" ca="1" si="71">DATE(YEAR($L147),MONTH($L147)+$D$12,1)</f>
        <v>42461</v>
      </c>
      <c r="M148" s="37">
        <f t="shared" ca="1" si="65"/>
        <v>42490</v>
      </c>
      <c r="O148" s="133">
        <f t="shared" ca="1" si="56"/>
        <v>0.5</v>
      </c>
      <c r="P148" s="39">
        <f t="shared" ca="1" si="57"/>
        <v>557.29166666667174</v>
      </c>
      <c r="Q148" s="39">
        <f t="shared" ca="1" si="58"/>
        <v>1041.6666666666667</v>
      </c>
      <c r="R148" s="39">
        <f t="shared" ca="1" si="59"/>
        <v>1598.9583333333385</v>
      </c>
      <c r="S148" s="39">
        <f t="shared" ca="1" si="60"/>
        <v>110416.66666666768</v>
      </c>
      <c r="U148" s="39">
        <f t="shared" ca="1" si="66"/>
        <v>696.79537024652484</v>
      </c>
      <c r="V148" s="39">
        <f t="shared" ca="1" si="61"/>
        <v>818.15545300202177</v>
      </c>
      <c r="W148" s="39">
        <f t="shared" ca="1" si="62"/>
        <v>1514.9508232485466</v>
      </c>
      <c r="X148" s="39">
        <f t="shared" ca="1" si="68"/>
        <v>138540.91859630294</v>
      </c>
      <c r="Z148" s="39">
        <f t="shared" ca="1" si="67"/>
        <v>1250</v>
      </c>
      <c r="AA148" s="39">
        <f t="shared" ca="1" si="63"/>
        <v>0</v>
      </c>
      <c r="AB148" s="39">
        <f t="shared" ca="1" si="69"/>
        <v>1250</v>
      </c>
      <c r="AC148" s="39">
        <f t="shared" ca="1" si="70"/>
        <v>250000</v>
      </c>
    </row>
    <row r="149" spans="2:29" ht="15" customHeight="1" x14ac:dyDescent="0.2">
      <c r="B149" s="41">
        <f t="shared" si="27"/>
        <v>135</v>
      </c>
      <c r="C149" s="42">
        <f t="shared" ca="1" si="55"/>
        <v>135</v>
      </c>
      <c r="D149" s="43">
        <f t="shared" ca="1" si="64"/>
        <v>42505</v>
      </c>
      <c r="E149" s="44">
        <f t="shared" ca="1" si="53"/>
        <v>692.70459298151468</v>
      </c>
      <c r="F149" s="44">
        <f t="shared" ca="1" si="53"/>
        <v>822.24623026703193</v>
      </c>
      <c r="G149" s="134"/>
      <c r="H149" s="45">
        <f t="shared" ca="1" si="54"/>
        <v>1514.9508232485466</v>
      </c>
      <c r="I149" s="45">
        <f t="shared" ca="1" si="54"/>
        <v>137718.67236603593</v>
      </c>
      <c r="L149" s="43">
        <f t="shared" ca="1" si="71"/>
        <v>42491</v>
      </c>
      <c r="M149" s="43">
        <f t="shared" ca="1" si="65"/>
        <v>42521</v>
      </c>
      <c r="O149" s="133">
        <f t="shared" ca="1" si="56"/>
        <v>0.5</v>
      </c>
      <c r="P149" s="44">
        <f t="shared" ca="1" si="57"/>
        <v>552.08333333333837</v>
      </c>
      <c r="Q149" s="136">
        <f t="shared" ca="1" si="58"/>
        <v>1041.6666666666667</v>
      </c>
      <c r="R149" s="44">
        <f t="shared" ca="1" si="59"/>
        <v>1593.750000000005</v>
      </c>
      <c r="S149" s="44">
        <f t="shared" ca="1" si="60"/>
        <v>109375.000000001</v>
      </c>
      <c r="U149" s="44">
        <f t="shared" ca="1" si="66"/>
        <v>692.70459298151468</v>
      </c>
      <c r="V149" s="44">
        <f t="shared" ca="1" si="61"/>
        <v>822.24623026703193</v>
      </c>
      <c r="W149" s="44">
        <f t="shared" ca="1" si="62"/>
        <v>1514.9508232485466</v>
      </c>
      <c r="X149" s="44">
        <f t="shared" ca="1" si="68"/>
        <v>137718.67236603593</v>
      </c>
      <c r="Z149" s="44">
        <f t="shared" ca="1" si="67"/>
        <v>1250</v>
      </c>
      <c r="AA149" s="44">
        <f t="shared" ca="1" si="63"/>
        <v>0</v>
      </c>
      <c r="AB149" s="44">
        <f t="shared" ca="1" si="69"/>
        <v>1250</v>
      </c>
      <c r="AC149" s="44">
        <f t="shared" ca="1" si="70"/>
        <v>250000</v>
      </c>
    </row>
    <row r="150" spans="2:29" ht="15" customHeight="1" x14ac:dyDescent="0.2">
      <c r="B150" s="21">
        <f t="shared" si="27"/>
        <v>136</v>
      </c>
      <c r="C150" s="38">
        <f t="shared" ca="1" si="55"/>
        <v>136</v>
      </c>
      <c r="D150" s="37">
        <f t="shared" ca="1" si="64"/>
        <v>42536</v>
      </c>
      <c r="E150" s="39">
        <f t="shared" ca="1" si="53"/>
        <v>688.59336183017967</v>
      </c>
      <c r="F150" s="39">
        <f t="shared" ca="1" si="53"/>
        <v>826.35746141836694</v>
      </c>
      <c r="G150" s="134"/>
      <c r="H150" s="40">
        <f t="shared" ca="1" si="54"/>
        <v>1514.9508232485466</v>
      </c>
      <c r="I150" s="40">
        <f t="shared" ca="1" si="54"/>
        <v>136892.31490461755</v>
      </c>
      <c r="L150" s="37">
        <f t="shared" ca="1" si="71"/>
        <v>42522</v>
      </c>
      <c r="M150" s="37">
        <f t="shared" ca="1" si="65"/>
        <v>42551</v>
      </c>
      <c r="O150" s="133">
        <f t="shared" ca="1" si="56"/>
        <v>0.5</v>
      </c>
      <c r="P150" s="39">
        <f t="shared" ca="1" si="57"/>
        <v>546.875000000005</v>
      </c>
      <c r="Q150" s="39">
        <f t="shared" ca="1" si="58"/>
        <v>1041.6666666666667</v>
      </c>
      <c r="R150" s="39">
        <f t="shared" ca="1" si="59"/>
        <v>1588.5416666666717</v>
      </c>
      <c r="S150" s="39">
        <f t="shared" ca="1" si="60"/>
        <v>108333.33333333433</v>
      </c>
      <c r="U150" s="39">
        <f t="shared" ca="1" si="66"/>
        <v>688.59336183017967</v>
      </c>
      <c r="V150" s="39">
        <f t="shared" ca="1" si="61"/>
        <v>826.35746141836694</v>
      </c>
      <c r="W150" s="39">
        <f t="shared" ca="1" si="62"/>
        <v>1514.9508232485466</v>
      </c>
      <c r="X150" s="39">
        <f t="shared" ca="1" si="68"/>
        <v>136892.31490461755</v>
      </c>
      <c r="Z150" s="39">
        <f t="shared" ca="1" si="67"/>
        <v>1250</v>
      </c>
      <c r="AA150" s="39">
        <f t="shared" ca="1" si="63"/>
        <v>0</v>
      </c>
      <c r="AB150" s="39">
        <f t="shared" ca="1" si="69"/>
        <v>1250</v>
      </c>
      <c r="AC150" s="39">
        <f t="shared" ca="1" si="70"/>
        <v>250000</v>
      </c>
    </row>
    <row r="151" spans="2:29" ht="15" customHeight="1" x14ac:dyDescent="0.2">
      <c r="B151" s="41">
        <f t="shared" si="27"/>
        <v>137</v>
      </c>
      <c r="C151" s="42">
        <f t="shared" ca="1" si="55"/>
        <v>137</v>
      </c>
      <c r="D151" s="43">
        <f t="shared" ca="1" si="64"/>
        <v>42566</v>
      </c>
      <c r="E151" s="44">
        <f t="shared" ca="1" si="53"/>
        <v>684.46157452308773</v>
      </c>
      <c r="F151" s="44">
        <f t="shared" ca="1" si="53"/>
        <v>830.48924872545888</v>
      </c>
      <c r="G151" s="134"/>
      <c r="H151" s="45">
        <f t="shared" ca="1" si="54"/>
        <v>1514.9508232485466</v>
      </c>
      <c r="I151" s="45">
        <f t="shared" ca="1" si="54"/>
        <v>136061.82565589208</v>
      </c>
      <c r="L151" s="43">
        <f t="shared" ca="1" si="71"/>
        <v>42552</v>
      </c>
      <c r="M151" s="43">
        <f t="shared" ca="1" si="65"/>
        <v>42582</v>
      </c>
      <c r="O151" s="133">
        <f t="shared" ca="1" si="56"/>
        <v>0.5</v>
      </c>
      <c r="P151" s="44">
        <f t="shared" ca="1" si="57"/>
        <v>541.66666666667163</v>
      </c>
      <c r="Q151" s="136">
        <f t="shared" ca="1" si="58"/>
        <v>1041.6666666666667</v>
      </c>
      <c r="R151" s="44">
        <f t="shared" ca="1" si="59"/>
        <v>1583.3333333333385</v>
      </c>
      <c r="S151" s="44">
        <f t="shared" ca="1" si="60"/>
        <v>107291.66666666766</v>
      </c>
      <c r="U151" s="44">
        <f t="shared" ca="1" si="66"/>
        <v>684.46157452308773</v>
      </c>
      <c r="V151" s="44">
        <f t="shared" ca="1" si="61"/>
        <v>830.48924872545888</v>
      </c>
      <c r="W151" s="44">
        <f t="shared" ca="1" si="62"/>
        <v>1514.9508232485466</v>
      </c>
      <c r="X151" s="44">
        <f t="shared" ca="1" si="68"/>
        <v>136061.82565589208</v>
      </c>
      <c r="Z151" s="44">
        <f t="shared" ca="1" si="67"/>
        <v>1250</v>
      </c>
      <c r="AA151" s="44">
        <f t="shared" ca="1" si="63"/>
        <v>0</v>
      </c>
      <c r="AB151" s="44">
        <f t="shared" ca="1" si="69"/>
        <v>1250</v>
      </c>
      <c r="AC151" s="44">
        <f t="shared" ca="1" si="70"/>
        <v>250000</v>
      </c>
    </row>
    <row r="152" spans="2:29" ht="15" customHeight="1" x14ac:dyDescent="0.2">
      <c r="B152" s="21">
        <f t="shared" si="27"/>
        <v>138</v>
      </c>
      <c r="C152" s="38">
        <f t="shared" ca="1" si="55"/>
        <v>138</v>
      </c>
      <c r="D152" s="37">
        <f t="shared" ca="1" si="64"/>
        <v>42597</v>
      </c>
      <c r="E152" s="39">
        <f t="shared" ca="1" si="53"/>
        <v>680.30912827946042</v>
      </c>
      <c r="F152" s="39">
        <f t="shared" ca="1" si="53"/>
        <v>834.64169496908619</v>
      </c>
      <c r="G152" s="134"/>
      <c r="H152" s="40">
        <f t="shared" ca="1" si="54"/>
        <v>1514.9508232485466</v>
      </c>
      <c r="I152" s="40">
        <f t="shared" ca="1" si="54"/>
        <v>135227.18396092299</v>
      </c>
      <c r="L152" s="37">
        <f t="shared" ca="1" si="71"/>
        <v>42583</v>
      </c>
      <c r="M152" s="37">
        <f t="shared" ca="1" si="65"/>
        <v>42613</v>
      </c>
      <c r="O152" s="133">
        <f t="shared" ca="1" si="56"/>
        <v>0.5</v>
      </c>
      <c r="P152" s="39">
        <f t="shared" ca="1" si="57"/>
        <v>536.45833333333826</v>
      </c>
      <c r="Q152" s="39">
        <f t="shared" ca="1" si="58"/>
        <v>1041.6666666666667</v>
      </c>
      <c r="R152" s="39">
        <f t="shared" ca="1" si="59"/>
        <v>1578.125000000005</v>
      </c>
      <c r="S152" s="39">
        <f t="shared" ca="1" si="60"/>
        <v>106250.00000000099</v>
      </c>
      <c r="U152" s="39">
        <f t="shared" ca="1" si="66"/>
        <v>680.30912827946042</v>
      </c>
      <c r="V152" s="39">
        <f t="shared" ca="1" si="61"/>
        <v>834.64169496908619</v>
      </c>
      <c r="W152" s="39">
        <f t="shared" ca="1" si="62"/>
        <v>1514.9508232485466</v>
      </c>
      <c r="X152" s="39">
        <f t="shared" ca="1" si="68"/>
        <v>135227.18396092299</v>
      </c>
      <c r="Z152" s="39">
        <f t="shared" ca="1" si="67"/>
        <v>1250</v>
      </c>
      <c r="AA152" s="39">
        <f t="shared" ca="1" si="63"/>
        <v>0</v>
      </c>
      <c r="AB152" s="39">
        <f t="shared" ca="1" si="69"/>
        <v>1250</v>
      </c>
      <c r="AC152" s="39">
        <f t="shared" ca="1" si="70"/>
        <v>250000</v>
      </c>
    </row>
    <row r="153" spans="2:29" ht="15" customHeight="1" x14ac:dyDescent="0.2">
      <c r="B153" s="41">
        <f t="shared" si="27"/>
        <v>139</v>
      </c>
      <c r="C153" s="38">
        <f t="shared" ca="1" si="55"/>
        <v>139</v>
      </c>
      <c r="D153" s="43">
        <f t="shared" ca="1" si="64"/>
        <v>42628</v>
      </c>
      <c r="E153" s="44">
        <f t="shared" ca="1" si="53"/>
        <v>676.13591980461501</v>
      </c>
      <c r="F153" s="44">
        <f t="shared" ca="1" si="53"/>
        <v>838.8149034439316</v>
      </c>
      <c r="G153" s="134"/>
      <c r="H153" s="45">
        <f t="shared" ca="1" si="54"/>
        <v>1514.9508232485466</v>
      </c>
      <c r="I153" s="45">
        <f t="shared" ca="1" si="54"/>
        <v>134388.36905747905</v>
      </c>
      <c r="L153" s="43">
        <f t="shared" ca="1" si="71"/>
        <v>42614</v>
      </c>
      <c r="M153" s="43">
        <f t="shared" ca="1" si="65"/>
        <v>42643</v>
      </c>
      <c r="O153" s="133">
        <f t="shared" ca="1" si="56"/>
        <v>0.5</v>
      </c>
      <c r="P153" s="44">
        <f t="shared" ca="1" si="57"/>
        <v>531.250000000005</v>
      </c>
      <c r="Q153" s="136">
        <f t="shared" ca="1" si="58"/>
        <v>1041.6666666666667</v>
      </c>
      <c r="R153" s="44">
        <f t="shared" ca="1" si="59"/>
        <v>1572.9166666666717</v>
      </c>
      <c r="S153" s="44">
        <f t="shared" ca="1" si="60"/>
        <v>105208.33333333432</v>
      </c>
      <c r="U153" s="44">
        <f t="shared" ca="1" si="66"/>
        <v>676.13591980461501</v>
      </c>
      <c r="V153" s="44">
        <f t="shared" ca="1" si="61"/>
        <v>838.8149034439316</v>
      </c>
      <c r="W153" s="44">
        <f t="shared" ca="1" si="62"/>
        <v>1514.9508232485466</v>
      </c>
      <c r="X153" s="44">
        <f t="shared" ca="1" si="68"/>
        <v>134388.36905747905</v>
      </c>
      <c r="Z153" s="44">
        <f t="shared" ca="1" si="67"/>
        <v>1250</v>
      </c>
      <c r="AA153" s="44">
        <f t="shared" ca="1" si="63"/>
        <v>0</v>
      </c>
      <c r="AB153" s="44">
        <f t="shared" ca="1" si="69"/>
        <v>1250</v>
      </c>
      <c r="AC153" s="44">
        <f t="shared" ca="1" si="70"/>
        <v>250000</v>
      </c>
    </row>
    <row r="154" spans="2:29" ht="15" customHeight="1" x14ac:dyDescent="0.2">
      <c r="B154" s="21">
        <f t="shared" si="27"/>
        <v>140</v>
      </c>
      <c r="C154" s="42">
        <f t="shared" ca="1" si="55"/>
        <v>140</v>
      </c>
      <c r="D154" s="37">
        <f t="shared" ca="1" si="64"/>
        <v>42658</v>
      </c>
      <c r="E154" s="39">
        <f t="shared" ref="E154:F173" ca="1" si="72">INDEX($P154:$AC154,1,MATCH(E$12,$P$12:$AC$12,0))</f>
        <v>671.94184528739527</v>
      </c>
      <c r="F154" s="39">
        <f t="shared" ca="1" si="72"/>
        <v>843.00897796115134</v>
      </c>
      <c r="G154" s="134"/>
      <c r="H154" s="40">
        <f t="shared" ref="H154:I173" ca="1" si="73">INDEX($P154:$AC154,1,MATCH(H$12,$P$12:$AC$12,0))</f>
        <v>1514.9508232485466</v>
      </c>
      <c r="I154" s="40">
        <f t="shared" ca="1" si="73"/>
        <v>133545.36007951791</v>
      </c>
      <c r="L154" s="37">
        <f t="shared" ca="1" si="71"/>
        <v>42644</v>
      </c>
      <c r="M154" s="37">
        <f t="shared" ca="1" si="65"/>
        <v>42674</v>
      </c>
      <c r="O154" s="133">
        <f t="shared" ca="1" si="56"/>
        <v>0.5</v>
      </c>
      <c r="P154" s="39">
        <f t="shared" ca="1" si="57"/>
        <v>526.04166666667163</v>
      </c>
      <c r="Q154" s="39">
        <f t="shared" ca="1" si="58"/>
        <v>1041.6666666666667</v>
      </c>
      <c r="R154" s="39">
        <f t="shared" ca="1" si="59"/>
        <v>1567.7083333333385</v>
      </c>
      <c r="S154" s="39">
        <f t="shared" ca="1" si="60"/>
        <v>104166.66666666765</v>
      </c>
      <c r="U154" s="39">
        <f t="shared" ca="1" si="66"/>
        <v>671.94184528739527</v>
      </c>
      <c r="V154" s="39">
        <f t="shared" ca="1" si="61"/>
        <v>843.00897796115134</v>
      </c>
      <c r="W154" s="39">
        <f t="shared" ca="1" si="62"/>
        <v>1514.9508232485466</v>
      </c>
      <c r="X154" s="39">
        <f t="shared" ca="1" si="68"/>
        <v>133545.36007951791</v>
      </c>
      <c r="Z154" s="39">
        <f t="shared" ca="1" si="67"/>
        <v>1250</v>
      </c>
      <c r="AA154" s="39">
        <f t="shared" ca="1" si="63"/>
        <v>0</v>
      </c>
      <c r="AB154" s="39">
        <f t="shared" ca="1" si="69"/>
        <v>1250</v>
      </c>
      <c r="AC154" s="39">
        <f t="shared" ca="1" si="70"/>
        <v>250000</v>
      </c>
    </row>
    <row r="155" spans="2:29" ht="15" customHeight="1" x14ac:dyDescent="0.2">
      <c r="B155" s="41">
        <f t="shared" si="27"/>
        <v>141</v>
      </c>
      <c r="C155" s="38">
        <f t="shared" ca="1" si="55"/>
        <v>141</v>
      </c>
      <c r="D155" s="43">
        <f t="shared" ca="1" si="64"/>
        <v>42689</v>
      </c>
      <c r="E155" s="44">
        <f t="shared" ca="1" si="72"/>
        <v>667.7268003975895</v>
      </c>
      <c r="F155" s="44">
        <f t="shared" ca="1" si="72"/>
        <v>847.22402285095711</v>
      </c>
      <c r="G155" s="134"/>
      <c r="H155" s="45">
        <f t="shared" ca="1" si="73"/>
        <v>1514.9508232485466</v>
      </c>
      <c r="I155" s="45">
        <f t="shared" ca="1" si="73"/>
        <v>132698.13605666696</v>
      </c>
      <c r="L155" s="43">
        <f t="shared" ca="1" si="71"/>
        <v>42675</v>
      </c>
      <c r="M155" s="43">
        <f t="shared" ca="1" si="65"/>
        <v>42704</v>
      </c>
      <c r="O155" s="133">
        <f t="shared" ca="1" si="56"/>
        <v>0.5</v>
      </c>
      <c r="P155" s="44">
        <f t="shared" ca="1" si="57"/>
        <v>520.83333333333826</v>
      </c>
      <c r="Q155" s="136">
        <f t="shared" ca="1" si="58"/>
        <v>1041.6666666666667</v>
      </c>
      <c r="R155" s="44">
        <f t="shared" ca="1" si="59"/>
        <v>1562.500000000005</v>
      </c>
      <c r="S155" s="44">
        <f t="shared" ca="1" si="60"/>
        <v>103125.00000000097</v>
      </c>
      <c r="U155" s="44">
        <f t="shared" ca="1" si="66"/>
        <v>667.7268003975895</v>
      </c>
      <c r="V155" s="44">
        <f t="shared" ca="1" si="61"/>
        <v>847.22402285095711</v>
      </c>
      <c r="W155" s="44">
        <f t="shared" ca="1" si="62"/>
        <v>1514.9508232485466</v>
      </c>
      <c r="X155" s="44">
        <f t="shared" ca="1" si="68"/>
        <v>132698.13605666696</v>
      </c>
      <c r="Z155" s="44">
        <f t="shared" ca="1" si="67"/>
        <v>1250</v>
      </c>
      <c r="AA155" s="44">
        <f t="shared" ca="1" si="63"/>
        <v>0</v>
      </c>
      <c r="AB155" s="44">
        <f t="shared" ca="1" si="69"/>
        <v>1250</v>
      </c>
      <c r="AC155" s="44">
        <f t="shared" ca="1" si="70"/>
        <v>250000</v>
      </c>
    </row>
    <row r="156" spans="2:29" ht="15" customHeight="1" x14ac:dyDescent="0.2">
      <c r="B156" s="21">
        <f t="shared" si="27"/>
        <v>142</v>
      </c>
      <c r="C156" s="42">
        <f t="shared" ca="1" si="55"/>
        <v>142</v>
      </c>
      <c r="D156" s="37">
        <f t="shared" ca="1" si="64"/>
        <v>42719</v>
      </c>
      <c r="E156" s="39">
        <f t="shared" ca="1" si="72"/>
        <v>663.49068028333477</v>
      </c>
      <c r="F156" s="39">
        <f t="shared" ca="1" si="72"/>
        <v>851.46014296521184</v>
      </c>
      <c r="G156" s="134"/>
      <c r="H156" s="40">
        <f t="shared" ca="1" si="73"/>
        <v>1514.9508232485466</v>
      </c>
      <c r="I156" s="40">
        <f t="shared" ca="1" si="73"/>
        <v>131846.67591370174</v>
      </c>
      <c r="L156" s="37">
        <f t="shared" ca="1" si="71"/>
        <v>42705</v>
      </c>
      <c r="M156" s="37">
        <f t="shared" ca="1" si="65"/>
        <v>42735</v>
      </c>
      <c r="O156" s="133">
        <f t="shared" ca="1" si="56"/>
        <v>0.5</v>
      </c>
      <c r="P156" s="39">
        <f t="shared" ca="1" si="57"/>
        <v>515.62500000000489</v>
      </c>
      <c r="Q156" s="39">
        <f t="shared" ca="1" si="58"/>
        <v>1041.6666666666667</v>
      </c>
      <c r="R156" s="39">
        <f t="shared" ca="1" si="59"/>
        <v>1557.2916666666715</v>
      </c>
      <c r="S156" s="39">
        <f t="shared" ca="1" si="60"/>
        <v>102083.3333333343</v>
      </c>
      <c r="U156" s="39">
        <f t="shared" ca="1" si="66"/>
        <v>663.49068028333477</v>
      </c>
      <c r="V156" s="39">
        <f t="shared" ca="1" si="61"/>
        <v>851.46014296521184</v>
      </c>
      <c r="W156" s="39">
        <f t="shared" ca="1" si="62"/>
        <v>1514.9508232485466</v>
      </c>
      <c r="X156" s="39">
        <f t="shared" ca="1" si="68"/>
        <v>131846.67591370174</v>
      </c>
      <c r="Z156" s="39">
        <f t="shared" ca="1" si="67"/>
        <v>1250</v>
      </c>
      <c r="AA156" s="39">
        <f t="shared" ca="1" si="63"/>
        <v>0</v>
      </c>
      <c r="AB156" s="39">
        <f t="shared" ca="1" si="69"/>
        <v>1250</v>
      </c>
      <c r="AC156" s="39">
        <f t="shared" ca="1" si="70"/>
        <v>250000</v>
      </c>
    </row>
    <row r="157" spans="2:29" ht="15" customHeight="1" x14ac:dyDescent="0.2">
      <c r="B157" s="41">
        <f t="shared" si="27"/>
        <v>143</v>
      </c>
      <c r="C157" s="38">
        <f t="shared" ca="1" si="55"/>
        <v>143</v>
      </c>
      <c r="D157" s="43">
        <f t="shared" ca="1" si="64"/>
        <v>42750</v>
      </c>
      <c r="E157" s="44">
        <f t="shared" ca="1" si="72"/>
        <v>659.23337956850867</v>
      </c>
      <c r="F157" s="44">
        <f t="shared" ca="1" si="72"/>
        <v>855.71744368003795</v>
      </c>
      <c r="G157" s="134"/>
      <c r="H157" s="45">
        <f t="shared" ca="1" si="73"/>
        <v>1514.9508232485466</v>
      </c>
      <c r="I157" s="45">
        <f t="shared" ca="1" si="73"/>
        <v>130990.95847002169</v>
      </c>
      <c r="L157" s="43">
        <f t="shared" ca="1" si="71"/>
        <v>42736</v>
      </c>
      <c r="M157" s="43">
        <f t="shared" ca="1" si="65"/>
        <v>42766</v>
      </c>
      <c r="O157" s="133">
        <f t="shared" ca="1" si="56"/>
        <v>0.5</v>
      </c>
      <c r="P157" s="44">
        <f t="shared" ca="1" si="57"/>
        <v>510.41666666667152</v>
      </c>
      <c r="Q157" s="136">
        <f t="shared" ca="1" si="58"/>
        <v>1041.6666666666667</v>
      </c>
      <c r="R157" s="44">
        <f t="shared" ca="1" si="59"/>
        <v>1552.0833333333383</v>
      </c>
      <c r="S157" s="44">
        <f t="shared" ca="1" si="60"/>
        <v>101041.66666666763</v>
      </c>
      <c r="U157" s="44">
        <f t="shared" ca="1" si="66"/>
        <v>659.23337956850867</v>
      </c>
      <c r="V157" s="44">
        <f t="shared" ca="1" si="61"/>
        <v>855.71744368003795</v>
      </c>
      <c r="W157" s="44">
        <f t="shared" ca="1" si="62"/>
        <v>1514.9508232485466</v>
      </c>
      <c r="X157" s="44">
        <f t="shared" ca="1" si="68"/>
        <v>130990.95847002169</v>
      </c>
      <c r="Z157" s="44">
        <f t="shared" ca="1" si="67"/>
        <v>1250</v>
      </c>
      <c r="AA157" s="44">
        <f t="shared" ca="1" si="63"/>
        <v>0</v>
      </c>
      <c r="AB157" s="44">
        <f t="shared" ca="1" si="69"/>
        <v>1250</v>
      </c>
      <c r="AC157" s="44">
        <f t="shared" ca="1" si="70"/>
        <v>250000</v>
      </c>
    </row>
    <row r="158" spans="2:29" ht="15" customHeight="1" x14ac:dyDescent="0.2">
      <c r="B158" s="21">
        <f t="shared" si="27"/>
        <v>144</v>
      </c>
      <c r="C158" s="42">
        <f t="shared" ca="1" si="55"/>
        <v>144</v>
      </c>
      <c r="D158" s="37">
        <f t="shared" ca="1" si="64"/>
        <v>42781</v>
      </c>
      <c r="E158" s="39">
        <f t="shared" ca="1" si="72"/>
        <v>654.95479235010851</v>
      </c>
      <c r="F158" s="39">
        <f t="shared" ca="1" si="72"/>
        <v>859.99603089843811</v>
      </c>
      <c r="G158" s="134"/>
      <c r="H158" s="40">
        <f t="shared" ca="1" si="73"/>
        <v>1514.9508232485466</v>
      </c>
      <c r="I158" s="40">
        <f t="shared" ca="1" si="73"/>
        <v>130130.96243912325</v>
      </c>
      <c r="L158" s="37">
        <f t="shared" ca="1" si="71"/>
        <v>42767</v>
      </c>
      <c r="M158" s="37">
        <f t="shared" ca="1" si="65"/>
        <v>42794</v>
      </c>
      <c r="O158" s="133">
        <f t="shared" ca="1" si="56"/>
        <v>0.5</v>
      </c>
      <c r="P158" s="39">
        <f t="shared" ca="1" si="57"/>
        <v>505.20833333333815</v>
      </c>
      <c r="Q158" s="39">
        <f t="shared" ca="1" si="58"/>
        <v>1041.6666666666667</v>
      </c>
      <c r="R158" s="39">
        <f t="shared" ca="1" si="59"/>
        <v>1546.875000000005</v>
      </c>
      <c r="S158" s="39">
        <f t="shared" ca="1" si="60"/>
        <v>100000.00000000096</v>
      </c>
      <c r="U158" s="39">
        <f t="shared" ca="1" si="66"/>
        <v>654.95479235010851</v>
      </c>
      <c r="V158" s="39">
        <f t="shared" ca="1" si="61"/>
        <v>859.99603089843811</v>
      </c>
      <c r="W158" s="39">
        <f t="shared" ca="1" si="62"/>
        <v>1514.9508232485466</v>
      </c>
      <c r="X158" s="39">
        <f t="shared" ca="1" si="68"/>
        <v>130130.96243912325</v>
      </c>
      <c r="Z158" s="39">
        <f t="shared" ca="1" si="67"/>
        <v>1250</v>
      </c>
      <c r="AA158" s="39">
        <f t="shared" ca="1" si="63"/>
        <v>0</v>
      </c>
      <c r="AB158" s="39">
        <f t="shared" ca="1" si="69"/>
        <v>1250</v>
      </c>
      <c r="AC158" s="39">
        <f t="shared" ca="1" si="70"/>
        <v>250000</v>
      </c>
    </row>
    <row r="159" spans="2:29" ht="15" customHeight="1" x14ac:dyDescent="0.2">
      <c r="B159" s="41">
        <f t="shared" si="27"/>
        <v>145</v>
      </c>
      <c r="C159" s="38">
        <f t="shared" ca="1" si="55"/>
        <v>145</v>
      </c>
      <c r="D159" s="43">
        <f t="shared" ca="1" si="64"/>
        <v>42809</v>
      </c>
      <c r="E159" s="44">
        <f t="shared" ca="1" si="72"/>
        <v>650.65481219561627</v>
      </c>
      <c r="F159" s="44">
        <f t="shared" ca="1" si="72"/>
        <v>864.29601105293034</v>
      </c>
      <c r="G159" s="134"/>
      <c r="H159" s="45">
        <f t="shared" ca="1" si="73"/>
        <v>1514.9508232485466</v>
      </c>
      <c r="I159" s="45">
        <f t="shared" ca="1" si="73"/>
        <v>129266.66642807033</v>
      </c>
      <c r="L159" s="43">
        <f t="shared" ca="1" si="71"/>
        <v>42795</v>
      </c>
      <c r="M159" s="43">
        <f t="shared" ca="1" si="65"/>
        <v>42825</v>
      </c>
      <c r="O159" s="133">
        <f t="shared" ca="1" si="56"/>
        <v>0.5</v>
      </c>
      <c r="P159" s="44">
        <f t="shared" ca="1" si="57"/>
        <v>500.00000000000477</v>
      </c>
      <c r="Q159" s="136">
        <f t="shared" ca="1" si="58"/>
        <v>1041.6666666666667</v>
      </c>
      <c r="R159" s="44">
        <f t="shared" ca="1" si="59"/>
        <v>1541.6666666666715</v>
      </c>
      <c r="S159" s="44">
        <f t="shared" ca="1" si="60"/>
        <v>98958.333333334289</v>
      </c>
      <c r="U159" s="44">
        <f t="shared" ca="1" si="66"/>
        <v>650.65481219561627</v>
      </c>
      <c r="V159" s="44">
        <f t="shared" ca="1" si="61"/>
        <v>864.29601105293034</v>
      </c>
      <c r="W159" s="44">
        <f t="shared" ca="1" si="62"/>
        <v>1514.9508232485466</v>
      </c>
      <c r="X159" s="44">
        <f t="shared" ca="1" si="68"/>
        <v>129266.66642807033</v>
      </c>
      <c r="Z159" s="44">
        <f t="shared" ca="1" si="67"/>
        <v>1250</v>
      </c>
      <c r="AA159" s="44">
        <f t="shared" ca="1" si="63"/>
        <v>0</v>
      </c>
      <c r="AB159" s="44">
        <f t="shared" ca="1" si="69"/>
        <v>1250</v>
      </c>
      <c r="AC159" s="44">
        <f t="shared" ca="1" si="70"/>
        <v>250000</v>
      </c>
    </row>
    <row r="160" spans="2:29" ht="15" customHeight="1" x14ac:dyDescent="0.2">
      <c r="B160" s="21">
        <f t="shared" si="27"/>
        <v>146</v>
      </c>
      <c r="C160" s="42">
        <f t="shared" ca="1" si="55"/>
        <v>146</v>
      </c>
      <c r="D160" s="37">
        <f t="shared" ca="1" si="64"/>
        <v>42840</v>
      </c>
      <c r="E160" s="39">
        <f t="shared" ca="1" si="72"/>
        <v>646.33333214035167</v>
      </c>
      <c r="F160" s="39">
        <f t="shared" ca="1" si="72"/>
        <v>868.61749110819494</v>
      </c>
      <c r="G160" s="134"/>
      <c r="H160" s="40">
        <f t="shared" ca="1" si="73"/>
        <v>1514.9508232485466</v>
      </c>
      <c r="I160" s="40">
        <f t="shared" ca="1" si="73"/>
        <v>128398.04893696214</v>
      </c>
      <c r="L160" s="37">
        <f t="shared" ca="1" si="71"/>
        <v>42826</v>
      </c>
      <c r="M160" s="37">
        <f t="shared" ca="1" si="65"/>
        <v>42855</v>
      </c>
      <c r="O160" s="133">
        <f t="shared" ca="1" si="56"/>
        <v>0.5</v>
      </c>
      <c r="P160" s="39">
        <f t="shared" ca="1" si="57"/>
        <v>494.79166666667146</v>
      </c>
      <c r="Q160" s="39">
        <f t="shared" ca="1" si="58"/>
        <v>1041.6666666666667</v>
      </c>
      <c r="R160" s="39">
        <f t="shared" ca="1" si="59"/>
        <v>1536.4583333333383</v>
      </c>
      <c r="S160" s="39">
        <f t="shared" ca="1" si="60"/>
        <v>97916.666666667617</v>
      </c>
      <c r="U160" s="39">
        <f t="shared" ca="1" si="66"/>
        <v>646.33333214035167</v>
      </c>
      <c r="V160" s="39">
        <f t="shared" ca="1" si="61"/>
        <v>868.61749110819494</v>
      </c>
      <c r="W160" s="39">
        <f t="shared" ca="1" si="62"/>
        <v>1514.9508232485466</v>
      </c>
      <c r="X160" s="39">
        <f t="shared" ca="1" si="68"/>
        <v>128398.04893696214</v>
      </c>
      <c r="Z160" s="39">
        <f t="shared" ca="1" si="67"/>
        <v>1250</v>
      </c>
      <c r="AA160" s="39">
        <f t="shared" ca="1" si="63"/>
        <v>0</v>
      </c>
      <c r="AB160" s="39">
        <f t="shared" ca="1" si="69"/>
        <v>1250</v>
      </c>
      <c r="AC160" s="39">
        <f t="shared" ca="1" si="70"/>
        <v>250000</v>
      </c>
    </row>
    <row r="161" spans="2:29" ht="15" customHeight="1" x14ac:dyDescent="0.2">
      <c r="B161" s="41">
        <f t="shared" si="27"/>
        <v>147</v>
      </c>
      <c r="C161" s="38">
        <f t="shared" ca="1" si="55"/>
        <v>147</v>
      </c>
      <c r="D161" s="43">
        <f t="shared" ca="1" si="64"/>
        <v>42870</v>
      </c>
      <c r="E161" s="44">
        <f t="shared" ca="1" si="72"/>
        <v>641.9902446848107</v>
      </c>
      <c r="F161" s="44">
        <f t="shared" ca="1" si="72"/>
        <v>872.96057856373591</v>
      </c>
      <c r="G161" s="134"/>
      <c r="H161" s="45">
        <f t="shared" ca="1" si="73"/>
        <v>1514.9508232485466</v>
      </c>
      <c r="I161" s="45">
        <f t="shared" ca="1" si="73"/>
        <v>127525.0883583984</v>
      </c>
      <c r="L161" s="43">
        <f t="shared" ca="1" si="71"/>
        <v>42856</v>
      </c>
      <c r="M161" s="43">
        <f t="shared" ca="1" si="65"/>
        <v>42886</v>
      </c>
      <c r="O161" s="133">
        <f t="shared" ca="1" si="56"/>
        <v>0.5</v>
      </c>
      <c r="P161" s="44">
        <f t="shared" ca="1" si="57"/>
        <v>489.58333333333809</v>
      </c>
      <c r="Q161" s="136">
        <f t="shared" ca="1" si="58"/>
        <v>1041.6666666666667</v>
      </c>
      <c r="R161" s="44">
        <f t="shared" ca="1" si="59"/>
        <v>1531.2500000000048</v>
      </c>
      <c r="S161" s="44">
        <f t="shared" ca="1" si="60"/>
        <v>96875.000000000946</v>
      </c>
      <c r="U161" s="44">
        <f t="shared" ca="1" si="66"/>
        <v>641.9902446848107</v>
      </c>
      <c r="V161" s="44">
        <f t="shared" ca="1" si="61"/>
        <v>872.96057856373591</v>
      </c>
      <c r="W161" s="44">
        <f t="shared" ca="1" si="62"/>
        <v>1514.9508232485466</v>
      </c>
      <c r="X161" s="44">
        <f t="shared" ca="1" si="68"/>
        <v>127525.0883583984</v>
      </c>
      <c r="Z161" s="44">
        <f t="shared" ca="1" si="67"/>
        <v>1250</v>
      </c>
      <c r="AA161" s="44">
        <f t="shared" ca="1" si="63"/>
        <v>0</v>
      </c>
      <c r="AB161" s="44">
        <f t="shared" ca="1" si="69"/>
        <v>1250</v>
      </c>
      <c r="AC161" s="44">
        <f t="shared" ca="1" si="70"/>
        <v>250000</v>
      </c>
    </row>
    <row r="162" spans="2:29" ht="15" customHeight="1" x14ac:dyDescent="0.2">
      <c r="B162" s="21">
        <f t="shared" si="27"/>
        <v>148</v>
      </c>
      <c r="C162" s="42">
        <f t="shared" ca="1" si="55"/>
        <v>148</v>
      </c>
      <c r="D162" s="37">
        <f t="shared" ca="1" si="64"/>
        <v>42901</v>
      </c>
      <c r="E162" s="39">
        <f t="shared" ca="1" si="72"/>
        <v>637.62544179199199</v>
      </c>
      <c r="F162" s="39">
        <f t="shared" ca="1" si="72"/>
        <v>877.32538145655462</v>
      </c>
      <c r="G162" s="134"/>
      <c r="H162" s="40">
        <f t="shared" ca="1" si="73"/>
        <v>1514.9508232485466</v>
      </c>
      <c r="I162" s="40">
        <f t="shared" ca="1" si="73"/>
        <v>126647.76297694184</v>
      </c>
      <c r="L162" s="37">
        <f t="shared" ca="1" si="71"/>
        <v>42887</v>
      </c>
      <c r="M162" s="37">
        <f t="shared" ca="1" si="65"/>
        <v>42916</v>
      </c>
      <c r="O162" s="133">
        <f t="shared" ca="1" si="56"/>
        <v>0.5</v>
      </c>
      <c r="P162" s="39">
        <f t="shared" ca="1" si="57"/>
        <v>484.37500000000472</v>
      </c>
      <c r="Q162" s="39">
        <f t="shared" ca="1" si="58"/>
        <v>1041.6666666666667</v>
      </c>
      <c r="R162" s="39">
        <f t="shared" ca="1" si="59"/>
        <v>1526.0416666666715</v>
      </c>
      <c r="S162" s="39">
        <f t="shared" ca="1" si="60"/>
        <v>95833.333333334274</v>
      </c>
      <c r="U162" s="39">
        <f t="shared" ca="1" si="66"/>
        <v>637.62544179199199</v>
      </c>
      <c r="V162" s="39">
        <f t="shared" ca="1" si="61"/>
        <v>877.32538145655462</v>
      </c>
      <c r="W162" s="39">
        <f t="shared" ca="1" si="62"/>
        <v>1514.9508232485466</v>
      </c>
      <c r="X162" s="39">
        <f t="shared" ca="1" si="68"/>
        <v>126647.76297694184</v>
      </c>
      <c r="Z162" s="39">
        <f t="shared" ca="1" si="67"/>
        <v>1250</v>
      </c>
      <c r="AA162" s="39">
        <f t="shared" ca="1" si="63"/>
        <v>0</v>
      </c>
      <c r="AB162" s="39">
        <f t="shared" ca="1" si="69"/>
        <v>1250</v>
      </c>
      <c r="AC162" s="39">
        <f t="shared" ca="1" si="70"/>
        <v>250000</v>
      </c>
    </row>
    <row r="163" spans="2:29" ht="15" customHeight="1" x14ac:dyDescent="0.2">
      <c r="B163" s="41">
        <f t="shared" si="27"/>
        <v>149</v>
      </c>
      <c r="C163" s="38">
        <f t="shared" ca="1" si="55"/>
        <v>149</v>
      </c>
      <c r="D163" s="43">
        <f t="shared" ca="1" si="64"/>
        <v>42931</v>
      </c>
      <c r="E163" s="44">
        <f t="shared" ca="1" si="72"/>
        <v>633.2388148847092</v>
      </c>
      <c r="F163" s="44">
        <f t="shared" ca="1" si="72"/>
        <v>881.71200836383741</v>
      </c>
      <c r="G163" s="134"/>
      <c r="H163" s="45">
        <f t="shared" ca="1" si="73"/>
        <v>1514.9508232485466</v>
      </c>
      <c r="I163" s="45">
        <f t="shared" ca="1" si="73"/>
        <v>125766.050968578</v>
      </c>
      <c r="L163" s="43">
        <f t="shared" ca="1" si="71"/>
        <v>42917</v>
      </c>
      <c r="M163" s="43">
        <f t="shared" ca="1" si="65"/>
        <v>42947</v>
      </c>
      <c r="O163" s="133">
        <f t="shared" ca="1" si="56"/>
        <v>0.5</v>
      </c>
      <c r="P163" s="44">
        <f t="shared" ca="1" si="57"/>
        <v>479.16666666667135</v>
      </c>
      <c r="Q163" s="136">
        <f t="shared" ca="1" si="58"/>
        <v>1041.6666666666667</v>
      </c>
      <c r="R163" s="44">
        <f t="shared" ca="1" si="59"/>
        <v>1520.833333333338</v>
      </c>
      <c r="S163" s="44">
        <f t="shared" ca="1" si="60"/>
        <v>94791.666666667603</v>
      </c>
      <c r="U163" s="44">
        <f t="shared" ca="1" si="66"/>
        <v>633.2388148847092</v>
      </c>
      <c r="V163" s="44">
        <f t="shared" ca="1" si="61"/>
        <v>881.71200836383741</v>
      </c>
      <c r="W163" s="44">
        <f t="shared" ca="1" si="62"/>
        <v>1514.9508232485466</v>
      </c>
      <c r="X163" s="44">
        <f t="shared" ca="1" si="68"/>
        <v>125766.050968578</v>
      </c>
      <c r="Z163" s="44">
        <f t="shared" ca="1" si="67"/>
        <v>1250</v>
      </c>
      <c r="AA163" s="44">
        <f t="shared" ca="1" si="63"/>
        <v>0</v>
      </c>
      <c r="AB163" s="44">
        <f t="shared" ca="1" si="69"/>
        <v>1250</v>
      </c>
      <c r="AC163" s="44">
        <f t="shared" ca="1" si="70"/>
        <v>250000</v>
      </c>
    </row>
    <row r="164" spans="2:29" ht="15" customHeight="1" x14ac:dyDescent="0.2">
      <c r="B164" s="21">
        <f t="shared" si="27"/>
        <v>150</v>
      </c>
      <c r="C164" s="42">
        <f t="shared" ca="1" si="55"/>
        <v>150</v>
      </c>
      <c r="D164" s="37">
        <f t="shared" ca="1" si="64"/>
        <v>42962</v>
      </c>
      <c r="E164" s="39">
        <f t="shared" ca="1" si="72"/>
        <v>628.83025484288999</v>
      </c>
      <c r="F164" s="39">
        <f t="shared" ca="1" si="72"/>
        <v>886.12056840565663</v>
      </c>
      <c r="G164" s="134"/>
      <c r="H164" s="40">
        <f t="shared" ca="1" si="73"/>
        <v>1514.9508232485466</v>
      </c>
      <c r="I164" s="40">
        <f t="shared" ca="1" si="73"/>
        <v>124879.93040017234</v>
      </c>
      <c r="L164" s="37">
        <f t="shared" ca="1" si="71"/>
        <v>42948</v>
      </c>
      <c r="M164" s="37">
        <f t="shared" ca="1" si="65"/>
        <v>42978</v>
      </c>
      <c r="O164" s="133">
        <f t="shared" ca="1" si="56"/>
        <v>0.5</v>
      </c>
      <c r="P164" s="39">
        <f t="shared" ca="1" si="57"/>
        <v>473.95833333333803</v>
      </c>
      <c r="Q164" s="39">
        <f t="shared" ca="1" si="58"/>
        <v>1041.6666666666667</v>
      </c>
      <c r="R164" s="39">
        <f t="shared" ca="1" si="59"/>
        <v>1515.6250000000048</v>
      </c>
      <c r="S164" s="39">
        <f t="shared" ca="1" si="60"/>
        <v>93750.000000000931</v>
      </c>
      <c r="U164" s="39">
        <f t="shared" ca="1" si="66"/>
        <v>628.83025484288999</v>
      </c>
      <c r="V164" s="39">
        <f t="shared" ca="1" si="61"/>
        <v>886.12056840565663</v>
      </c>
      <c r="W164" s="39">
        <f t="shared" ca="1" si="62"/>
        <v>1514.9508232485466</v>
      </c>
      <c r="X164" s="39">
        <f t="shared" ca="1" si="68"/>
        <v>124879.93040017234</v>
      </c>
      <c r="Z164" s="39">
        <f t="shared" ca="1" si="67"/>
        <v>1250</v>
      </c>
      <c r="AA164" s="39">
        <f t="shared" ca="1" si="63"/>
        <v>0</v>
      </c>
      <c r="AB164" s="39">
        <f t="shared" ca="1" si="69"/>
        <v>1250</v>
      </c>
      <c r="AC164" s="39">
        <f t="shared" ca="1" si="70"/>
        <v>250000</v>
      </c>
    </row>
    <row r="165" spans="2:29" ht="15" customHeight="1" x14ac:dyDescent="0.2">
      <c r="B165" s="41">
        <f t="shared" si="27"/>
        <v>151</v>
      </c>
      <c r="C165" s="38">
        <f t="shared" ca="1" si="55"/>
        <v>151</v>
      </c>
      <c r="D165" s="43">
        <f t="shared" ca="1" si="64"/>
        <v>42993</v>
      </c>
      <c r="E165" s="44">
        <f t="shared" ca="1" si="72"/>
        <v>624.39965200086169</v>
      </c>
      <c r="F165" s="44">
        <f t="shared" ca="1" si="72"/>
        <v>890.55117124768492</v>
      </c>
      <c r="G165" s="134"/>
      <c r="H165" s="45">
        <f t="shared" ca="1" si="73"/>
        <v>1514.9508232485466</v>
      </c>
      <c r="I165" s="45">
        <f t="shared" ca="1" si="73"/>
        <v>123989.37922892465</v>
      </c>
      <c r="L165" s="43">
        <f t="shared" ca="1" si="71"/>
        <v>42979</v>
      </c>
      <c r="M165" s="43">
        <f t="shared" ca="1" si="65"/>
        <v>43008</v>
      </c>
      <c r="O165" s="133">
        <f t="shared" ca="1" si="56"/>
        <v>0.5</v>
      </c>
      <c r="P165" s="44">
        <f t="shared" ca="1" si="57"/>
        <v>468.75000000000466</v>
      </c>
      <c r="Q165" s="136">
        <f t="shared" ca="1" si="58"/>
        <v>1041.6666666666667</v>
      </c>
      <c r="R165" s="44">
        <f t="shared" ca="1" si="59"/>
        <v>1510.4166666666715</v>
      </c>
      <c r="S165" s="44">
        <f t="shared" ca="1" si="60"/>
        <v>92708.33333333426</v>
      </c>
      <c r="U165" s="44">
        <f t="shared" ca="1" si="66"/>
        <v>624.39965200086169</v>
      </c>
      <c r="V165" s="44">
        <f t="shared" ca="1" si="61"/>
        <v>890.55117124768492</v>
      </c>
      <c r="W165" s="44">
        <f t="shared" ca="1" si="62"/>
        <v>1514.9508232485466</v>
      </c>
      <c r="X165" s="44">
        <f t="shared" ca="1" si="68"/>
        <v>123989.37922892465</v>
      </c>
      <c r="Z165" s="44">
        <f t="shared" ca="1" si="67"/>
        <v>1250</v>
      </c>
      <c r="AA165" s="44">
        <f t="shared" ca="1" si="63"/>
        <v>0</v>
      </c>
      <c r="AB165" s="44">
        <f t="shared" ca="1" si="69"/>
        <v>1250</v>
      </c>
      <c r="AC165" s="44">
        <f t="shared" ca="1" si="70"/>
        <v>250000</v>
      </c>
    </row>
    <row r="166" spans="2:29" ht="15" customHeight="1" x14ac:dyDescent="0.2">
      <c r="B166" s="21">
        <f t="shared" si="27"/>
        <v>152</v>
      </c>
      <c r="C166" s="42">
        <f t="shared" ca="1" si="55"/>
        <v>152</v>
      </c>
      <c r="D166" s="37">
        <f t="shared" ca="1" si="64"/>
        <v>43023</v>
      </c>
      <c r="E166" s="39">
        <f t="shared" ca="1" si="72"/>
        <v>619.94689614462322</v>
      </c>
      <c r="F166" s="39">
        <f t="shared" ca="1" si="72"/>
        <v>895.00392710392339</v>
      </c>
      <c r="G166" s="134"/>
      <c r="H166" s="40">
        <f t="shared" ca="1" si="73"/>
        <v>1514.9508232485466</v>
      </c>
      <c r="I166" s="40">
        <f t="shared" ca="1" si="73"/>
        <v>123094.37530182072</v>
      </c>
      <c r="L166" s="37">
        <f t="shared" ca="1" si="71"/>
        <v>43009</v>
      </c>
      <c r="M166" s="37">
        <f t="shared" ca="1" si="65"/>
        <v>43039</v>
      </c>
      <c r="O166" s="133">
        <f t="shared" ca="1" si="56"/>
        <v>0.5</v>
      </c>
      <c r="P166" s="39">
        <f t="shared" ca="1" si="57"/>
        <v>463.54166666667129</v>
      </c>
      <c r="Q166" s="39">
        <f t="shared" ca="1" si="58"/>
        <v>1041.6666666666667</v>
      </c>
      <c r="R166" s="39">
        <f t="shared" ca="1" si="59"/>
        <v>1505.208333333338</v>
      </c>
      <c r="S166" s="39">
        <f t="shared" ca="1" si="60"/>
        <v>91666.666666667588</v>
      </c>
      <c r="U166" s="39">
        <f t="shared" ca="1" si="66"/>
        <v>619.94689614462322</v>
      </c>
      <c r="V166" s="39">
        <f t="shared" ca="1" si="61"/>
        <v>895.00392710392339</v>
      </c>
      <c r="W166" s="39">
        <f t="shared" ca="1" si="62"/>
        <v>1514.9508232485466</v>
      </c>
      <c r="X166" s="39">
        <f t="shared" ca="1" si="68"/>
        <v>123094.37530182072</v>
      </c>
      <c r="Z166" s="39">
        <f t="shared" ca="1" si="67"/>
        <v>1250</v>
      </c>
      <c r="AA166" s="39">
        <f t="shared" ca="1" si="63"/>
        <v>0</v>
      </c>
      <c r="AB166" s="39">
        <f t="shared" ca="1" si="69"/>
        <v>1250</v>
      </c>
      <c r="AC166" s="39">
        <f t="shared" ca="1" si="70"/>
        <v>250000</v>
      </c>
    </row>
    <row r="167" spans="2:29" ht="15" customHeight="1" x14ac:dyDescent="0.2">
      <c r="B167" s="41">
        <f t="shared" si="27"/>
        <v>153</v>
      </c>
      <c r="C167" s="38">
        <f t="shared" ca="1" si="55"/>
        <v>153</v>
      </c>
      <c r="D167" s="43">
        <f t="shared" ca="1" si="64"/>
        <v>43054</v>
      </c>
      <c r="E167" s="44">
        <f t="shared" ca="1" si="72"/>
        <v>615.47187650910359</v>
      </c>
      <c r="F167" s="44">
        <f t="shared" ca="1" si="72"/>
        <v>899.47894673944302</v>
      </c>
      <c r="G167" s="134"/>
      <c r="H167" s="45">
        <f t="shared" ca="1" si="73"/>
        <v>1514.9508232485466</v>
      </c>
      <c r="I167" s="45">
        <f t="shared" ca="1" si="73"/>
        <v>122194.89635508128</v>
      </c>
      <c r="L167" s="43">
        <f t="shared" ca="1" si="71"/>
        <v>43040</v>
      </c>
      <c r="M167" s="43">
        <f t="shared" ca="1" si="65"/>
        <v>43069</v>
      </c>
      <c r="O167" s="133">
        <f t="shared" ca="1" si="56"/>
        <v>0.5</v>
      </c>
      <c r="P167" s="44">
        <f t="shared" ca="1" si="57"/>
        <v>458.33333333333792</v>
      </c>
      <c r="Q167" s="136">
        <f t="shared" ca="1" si="58"/>
        <v>1041.6666666666667</v>
      </c>
      <c r="R167" s="44">
        <f t="shared" ca="1" si="59"/>
        <v>1500.0000000000045</v>
      </c>
      <c r="S167" s="44">
        <f t="shared" ca="1" si="60"/>
        <v>90625.000000000917</v>
      </c>
      <c r="U167" s="44">
        <f t="shared" ca="1" si="66"/>
        <v>615.47187650910359</v>
      </c>
      <c r="V167" s="44">
        <f t="shared" ca="1" si="61"/>
        <v>899.47894673944302</v>
      </c>
      <c r="W167" s="44">
        <f t="shared" ca="1" si="62"/>
        <v>1514.9508232485466</v>
      </c>
      <c r="X167" s="44">
        <f t="shared" ca="1" si="68"/>
        <v>122194.89635508128</v>
      </c>
      <c r="Z167" s="44">
        <f t="shared" ca="1" si="67"/>
        <v>1250</v>
      </c>
      <c r="AA167" s="44">
        <f t="shared" ca="1" si="63"/>
        <v>0</v>
      </c>
      <c r="AB167" s="44">
        <f t="shared" ca="1" si="69"/>
        <v>1250</v>
      </c>
      <c r="AC167" s="44">
        <f t="shared" ca="1" si="70"/>
        <v>250000</v>
      </c>
    </row>
    <row r="168" spans="2:29" ht="15" customHeight="1" x14ac:dyDescent="0.2">
      <c r="B168" s="21">
        <f t="shared" si="27"/>
        <v>154</v>
      </c>
      <c r="C168" s="42">
        <f t="shared" ca="1" si="55"/>
        <v>154</v>
      </c>
      <c r="D168" s="37">
        <f t="shared" ca="1" si="64"/>
        <v>43084</v>
      </c>
      <c r="E168" s="39">
        <f t="shared" ca="1" si="72"/>
        <v>610.97448177540639</v>
      </c>
      <c r="F168" s="39">
        <f t="shared" ca="1" si="72"/>
        <v>903.97634147314022</v>
      </c>
      <c r="G168" s="134"/>
      <c r="H168" s="40">
        <f t="shared" ca="1" si="73"/>
        <v>1514.9508232485466</v>
      </c>
      <c r="I168" s="40">
        <f t="shared" ca="1" si="73"/>
        <v>121290.92001360813</v>
      </c>
      <c r="L168" s="37">
        <f t="shared" ca="1" si="71"/>
        <v>43070</v>
      </c>
      <c r="M168" s="37">
        <f t="shared" ca="1" si="65"/>
        <v>43100</v>
      </c>
      <c r="O168" s="133">
        <f t="shared" ca="1" si="56"/>
        <v>0.5</v>
      </c>
      <c r="P168" s="39">
        <f t="shared" ca="1" si="57"/>
        <v>453.1250000000046</v>
      </c>
      <c r="Q168" s="39">
        <f t="shared" ca="1" si="58"/>
        <v>1041.6666666666667</v>
      </c>
      <c r="R168" s="39">
        <f t="shared" ca="1" si="59"/>
        <v>1494.7916666666713</v>
      </c>
      <c r="S168" s="39">
        <f t="shared" ca="1" si="60"/>
        <v>89583.333333334245</v>
      </c>
      <c r="U168" s="39">
        <f t="shared" ca="1" si="66"/>
        <v>610.97448177540639</v>
      </c>
      <c r="V168" s="39">
        <f t="shared" ca="1" si="61"/>
        <v>903.97634147314022</v>
      </c>
      <c r="W168" s="39">
        <f t="shared" ca="1" si="62"/>
        <v>1514.9508232485466</v>
      </c>
      <c r="X168" s="39">
        <f t="shared" ca="1" si="68"/>
        <v>121290.92001360813</v>
      </c>
      <c r="Z168" s="39">
        <f t="shared" ca="1" si="67"/>
        <v>1250</v>
      </c>
      <c r="AA168" s="39">
        <f t="shared" ca="1" si="63"/>
        <v>0</v>
      </c>
      <c r="AB168" s="39">
        <f t="shared" ca="1" si="69"/>
        <v>1250</v>
      </c>
      <c r="AC168" s="39">
        <f t="shared" ca="1" si="70"/>
        <v>250000</v>
      </c>
    </row>
    <row r="169" spans="2:29" ht="15" customHeight="1" x14ac:dyDescent="0.2">
      <c r="B169" s="41">
        <f t="shared" si="27"/>
        <v>155</v>
      </c>
      <c r="C169" s="38">
        <f t="shared" ca="1" si="55"/>
        <v>155</v>
      </c>
      <c r="D169" s="43">
        <f t="shared" ca="1" si="64"/>
        <v>43115</v>
      </c>
      <c r="E169" s="44">
        <f t="shared" ca="1" si="72"/>
        <v>606.45460006804069</v>
      </c>
      <c r="F169" s="44">
        <f t="shared" ca="1" si="72"/>
        <v>908.49622318050592</v>
      </c>
      <c r="G169" s="134"/>
      <c r="H169" s="45">
        <f t="shared" ca="1" si="73"/>
        <v>1514.9508232485466</v>
      </c>
      <c r="I169" s="45">
        <f t="shared" ca="1" si="73"/>
        <v>120382.42379042762</v>
      </c>
      <c r="L169" s="43">
        <f t="shared" ca="1" si="71"/>
        <v>43101</v>
      </c>
      <c r="M169" s="43">
        <f t="shared" ca="1" si="65"/>
        <v>43131</v>
      </c>
      <c r="O169" s="133">
        <f t="shared" ca="1" si="56"/>
        <v>0.5</v>
      </c>
      <c r="P169" s="44">
        <f t="shared" ca="1" si="57"/>
        <v>447.91666666667123</v>
      </c>
      <c r="Q169" s="136">
        <f t="shared" ca="1" si="58"/>
        <v>1041.6666666666667</v>
      </c>
      <c r="R169" s="44">
        <f t="shared" ca="1" si="59"/>
        <v>1489.583333333338</v>
      </c>
      <c r="S169" s="44">
        <f t="shared" ca="1" si="60"/>
        <v>88541.666666667574</v>
      </c>
      <c r="U169" s="44">
        <f t="shared" ca="1" si="66"/>
        <v>606.45460006804069</v>
      </c>
      <c r="V169" s="44">
        <f t="shared" ca="1" si="61"/>
        <v>908.49622318050592</v>
      </c>
      <c r="W169" s="44">
        <f t="shared" ca="1" si="62"/>
        <v>1514.9508232485466</v>
      </c>
      <c r="X169" s="44">
        <f t="shared" ca="1" si="68"/>
        <v>120382.42379042762</v>
      </c>
      <c r="Z169" s="44">
        <f t="shared" ca="1" si="67"/>
        <v>1250</v>
      </c>
      <c r="AA169" s="44">
        <f t="shared" ca="1" si="63"/>
        <v>0</v>
      </c>
      <c r="AB169" s="44">
        <f t="shared" ca="1" si="69"/>
        <v>1250</v>
      </c>
      <c r="AC169" s="44">
        <f t="shared" ca="1" si="70"/>
        <v>250000</v>
      </c>
    </row>
    <row r="170" spans="2:29" ht="15" customHeight="1" x14ac:dyDescent="0.2">
      <c r="B170" s="21">
        <f t="shared" si="27"/>
        <v>156</v>
      </c>
      <c r="C170" s="42">
        <f t="shared" ca="1" si="55"/>
        <v>156</v>
      </c>
      <c r="D170" s="37">
        <f t="shared" ca="1" si="64"/>
        <v>43146</v>
      </c>
      <c r="E170" s="39">
        <f t="shared" ca="1" si="72"/>
        <v>601.91211895213814</v>
      </c>
      <c r="F170" s="39">
        <f t="shared" ca="1" si="72"/>
        <v>913.03870429640847</v>
      </c>
      <c r="G170" s="134"/>
      <c r="H170" s="40">
        <f t="shared" ca="1" si="73"/>
        <v>1514.9508232485466</v>
      </c>
      <c r="I170" s="40">
        <f t="shared" ca="1" si="73"/>
        <v>119469.38508613121</v>
      </c>
      <c r="L170" s="37">
        <f t="shared" ca="1" si="71"/>
        <v>43132</v>
      </c>
      <c r="M170" s="37">
        <f t="shared" ca="1" si="65"/>
        <v>43159</v>
      </c>
      <c r="O170" s="133">
        <f t="shared" ca="1" si="56"/>
        <v>0.5</v>
      </c>
      <c r="P170" s="39">
        <f t="shared" ca="1" si="57"/>
        <v>442.70833333333786</v>
      </c>
      <c r="Q170" s="39">
        <f t="shared" ca="1" si="58"/>
        <v>1041.6666666666667</v>
      </c>
      <c r="R170" s="39">
        <f t="shared" ca="1" si="59"/>
        <v>1484.3750000000045</v>
      </c>
      <c r="S170" s="39">
        <f t="shared" ca="1" si="60"/>
        <v>87500.000000000902</v>
      </c>
      <c r="U170" s="39">
        <f t="shared" ca="1" si="66"/>
        <v>601.91211895213814</v>
      </c>
      <c r="V170" s="39">
        <f t="shared" ca="1" si="61"/>
        <v>913.03870429640847</v>
      </c>
      <c r="W170" s="39">
        <f t="shared" ca="1" si="62"/>
        <v>1514.9508232485466</v>
      </c>
      <c r="X170" s="39">
        <f t="shared" ca="1" si="68"/>
        <v>119469.38508613121</v>
      </c>
      <c r="Z170" s="39">
        <f t="shared" ca="1" si="67"/>
        <v>1250</v>
      </c>
      <c r="AA170" s="39">
        <f t="shared" ca="1" si="63"/>
        <v>0</v>
      </c>
      <c r="AB170" s="39">
        <f t="shared" ca="1" si="69"/>
        <v>1250</v>
      </c>
      <c r="AC170" s="39">
        <f t="shared" ca="1" si="70"/>
        <v>250000</v>
      </c>
    </row>
    <row r="171" spans="2:29" ht="15" customHeight="1" x14ac:dyDescent="0.2">
      <c r="B171" s="41">
        <f t="shared" si="27"/>
        <v>157</v>
      </c>
      <c r="C171" s="38">
        <f t="shared" ca="1" si="55"/>
        <v>157</v>
      </c>
      <c r="D171" s="43">
        <f t="shared" ca="1" si="64"/>
        <v>43174</v>
      </c>
      <c r="E171" s="44">
        <f t="shared" ca="1" si="72"/>
        <v>597.34692543065603</v>
      </c>
      <c r="F171" s="44">
        <f t="shared" ca="1" si="72"/>
        <v>917.60389781789058</v>
      </c>
      <c r="G171" s="134"/>
      <c r="H171" s="45">
        <f t="shared" ca="1" si="73"/>
        <v>1514.9508232485466</v>
      </c>
      <c r="I171" s="45">
        <f t="shared" ca="1" si="73"/>
        <v>118551.78118831333</v>
      </c>
      <c r="L171" s="43">
        <f t="shared" ca="1" si="71"/>
        <v>43160</v>
      </c>
      <c r="M171" s="43">
        <f t="shared" ca="1" si="65"/>
        <v>43190</v>
      </c>
      <c r="O171" s="133">
        <f t="shared" ca="1" si="56"/>
        <v>0.5</v>
      </c>
      <c r="P171" s="44">
        <f t="shared" ca="1" si="57"/>
        <v>437.50000000000449</v>
      </c>
      <c r="Q171" s="136">
        <f t="shared" ca="1" si="58"/>
        <v>1041.6666666666667</v>
      </c>
      <c r="R171" s="44">
        <f t="shared" ca="1" si="59"/>
        <v>1479.1666666666713</v>
      </c>
      <c r="S171" s="44">
        <f t="shared" ca="1" si="60"/>
        <v>86458.333333334231</v>
      </c>
      <c r="U171" s="44">
        <f t="shared" ca="1" si="66"/>
        <v>597.34692543065603</v>
      </c>
      <c r="V171" s="44">
        <f t="shared" ca="1" si="61"/>
        <v>917.60389781789058</v>
      </c>
      <c r="W171" s="44">
        <f t="shared" ca="1" si="62"/>
        <v>1514.9508232485466</v>
      </c>
      <c r="X171" s="44">
        <f t="shared" ca="1" si="68"/>
        <v>118551.78118831333</v>
      </c>
      <c r="Z171" s="44">
        <f t="shared" ca="1" si="67"/>
        <v>1250</v>
      </c>
      <c r="AA171" s="44">
        <f t="shared" ca="1" si="63"/>
        <v>0</v>
      </c>
      <c r="AB171" s="44">
        <f t="shared" ca="1" si="69"/>
        <v>1250</v>
      </c>
      <c r="AC171" s="44">
        <f t="shared" ca="1" si="70"/>
        <v>250000</v>
      </c>
    </row>
    <row r="172" spans="2:29" ht="15" customHeight="1" x14ac:dyDescent="0.2">
      <c r="B172" s="21">
        <f t="shared" si="27"/>
        <v>158</v>
      </c>
      <c r="C172" s="42">
        <f t="shared" ca="1" si="55"/>
        <v>158</v>
      </c>
      <c r="D172" s="37">
        <f t="shared" ca="1" si="64"/>
        <v>43205</v>
      </c>
      <c r="E172" s="39">
        <f t="shared" ca="1" si="72"/>
        <v>592.75890594156658</v>
      </c>
      <c r="F172" s="39">
        <f t="shared" ca="1" si="72"/>
        <v>922.19191730698003</v>
      </c>
      <c r="G172" s="134"/>
      <c r="H172" s="40">
        <f t="shared" ca="1" si="73"/>
        <v>1514.9508232485466</v>
      </c>
      <c r="I172" s="40">
        <f t="shared" ca="1" si="73"/>
        <v>117629.58927100635</v>
      </c>
      <c r="L172" s="37">
        <f t="shared" ca="1" si="71"/>
        <v>43191</v>
      </c>
      <c r="M172" s="37">
        <f t="shared" ca="1" si="65"/>
        <v>43220</v>
      </c>
      <c r="O172" s="133">
        <f t="shared" ca="1" si="56"/>
        <v>0.5</v>
      </c>
      <c r="P172" s="39">
        <f t="shared" ca="1" si="57"/>
        <v>432.29166666667118</v>
      </c>
      <c r="Q172" s="39">
        <f t="shared" ca="1" si="58"/>
        <v>1041.6666666666667</v>
      </c>
      <c r="R172" s="39">
        <f t="shared" ca="1" si="59"/>
        <v>1473.958333333338</v>
      </c>
      <c r="S172" s="39">
        <f t="shared" ca="1" si="60"/>
        <v>85416.666666667559</v>
      </c>
      <c r="U172" s="39">
        <f t="shared" ca="1" si="66"/>
        <v>592.75890594156658</v>
      </c>
      <c r="V172" s="39">
        <f t="shared" ca="1" si="61"/>
        <v>922.19191730698003</v>
      </c>
      <c r="W172" s="39">
        <f t="shared" ca="1" si="62"/>
        <v>1514.9508232485466</v>
      </c>
      <c r="X172" s="39">
        <f t="shared" ca="1" si="68"/>
        <v>117629.58927100635</v>
      </c>
      <c r="Z172" s="39">
        <f t="shared" ca="1" si="67"/>
        <v>1250</v>
      </c>
      <c r="AA172" s="39">
        <f t="shared" ca="1" si="63"/>
        <v>0</v>
      </c>
      <c r="AB172" s="39">
        <f t="shared" ca="1" si="69"/>
        <v>1250</v>
      </c>
      <c r="AC172" s="39">
        <f t="shared" ca="1" si="70"/>
        <v>250000</v>
      </c>
    </row>
    <row r="173" spans="2:29" ht="15" customHeight="1" x14ac:dyDescent="0.2">
      <c r="B173" s="41">
        <f t="shared" si="27"/>
        <v>159</v>
      </c>
      <c r="C173" s="38">
        <f t="shared" ca="1" si="55"/>
        <v>159</v>
      </c>
      <c r="D173" s="43">
        <f t="shared" ca="1" si="64"/>
        <v>43235</v>
      </c>
      <c r="E173" s="44">
        <f t="shared" ca="1" si="72"/>
        <v>588.14794635503176</v>
      </c>
      <c r="F173" s="44">
        <f t="shared" ca="1" si="72"/>
        <v>926.80287689351485</v>
      </c>
      <c r="G173" s="134"/>
      <c r="H173" s="45">
        <f t="shared" ca="1" si="73"/>
        <v>1514.9508232485466</v>
      </c>
      <c r="I173" s="45">
        <f t="shared" ca="1" si="73"/>
        <v>116702.78639411283</v>
      </c>
      <c r="L173" s="43">
        <f t="shared" ca="1" si="71"/>
        <v>43221</v>
      </c>
      <c r="M173" s="43">
        <f t="shared" ca="1" si="65"/>
        <v>43251</v>
      </c>
      <c r="O173" s="133">
        <f t="shared" ca="1" si="56"/>
        <v>0.5</v>
      </c>
      <c r="P173" s="44">
        <f t="shared" ca="1" si="57"/>
        <v>427.08333333333781</v>
      </c>
      <c r="Q173" s="136">
        <f t="shared" ca="1" si="58"/>
        <v>1041.6666666666667</v>
      </c>
      <c r="R173" s="44">
        <f t="shared" ca="1" si="59"/>
        <v>1468.7500000000045</v>
      </c>
      <c r="S173" s="44">
        <f t="shared" ca="1" si="60"/>
        <v>84375.000000000888</v>
      </c>
      <c r="U173" s="44">
        <f t="shared" ca="1" si="66"/>
        <v>588.14794635503176</v>
      </c>
      <c r="V173" s="44">
        <f t="shared" ca="1" si="61"/>
        <v>926.80287689351485</v>
      </c>
      <c r="W173" s="44">
        <f t="shared" ca="1" si="62"/>
        <v>1514.9508232485466</v>
      </c>
      <c r="X173" s="44">
        <f t="shared" ca="1" si="68"/>
        <v>116702.78639411283</v>
      </c>
      <c r="Z173" s="44">
        <f t="shared" ca="1" si="67"/>
        <v>1250</v>
      </c>
      <c r="AA173" s="44">
        <f t="shared" ca="1" si="63"/>
        <v>0</v>
      </c>
      <c r="AB173" s="44">
        <f t="shared" ca="1" si="69"/>
        <v>1250</v>
      </c>
      <c r="AC173" s="44">
        <f t="shared" ca="1" si="70"/>
        <v>250000</v>
      </c>
    </row>
    <row r="174" spans="2:29" ht="15" customHeight="1" x14ac:dyDescent="0.2">
      <c r="B174" s="21">
        <f t="shared" si="27"/>
        <v>160</v>
      </c>
      <c r="C174" s="42">
        <f t="shared" ca="1" si="55"/>
        <v>160</v>
      </c>
      <c r="D174" s="37">
        <f t="shared" ca="1" si="64"/>
        <v>43266</v>
      </c>
      <c r="E174" s="39">
        <f t="shared" ref="E174:F193" ca="1" si="74">INDEX($P174:$AC174,1,MATCH(E$12,$P$12:$AC$12,0))</f>
        <v>583.51393197056416</v>
      </c>
      <c r="F174" s="39">
        <f t="shared" ca="1" si="74"/>
        <v>931.43689127798245</v>
      </c>
      <c r="G174" s="134"/>
      <c r="H174" s="40">
        <f t="shared" ref="H174:I193" ca="1" si="75">INDEX($P174:$AC174,1,MATCH(H$12,$P$12:$AC$12,0))</f>
        <v>1514.9508232485466</v>
      </c>
      <c r="I174" s="40">
        <f t="shared" ca="1" si="75"/>
        <v>115771.34950283486</v>
      </c>
      <c r="L174" s="37">
        <f t="shared" ca="1" si="71"/>
        <v>43252</v>
      </c>
      <c r="M174" s="37">
        <f t="shared" ca="1" si="65"/>
        <v>43281</v>
      </c>
      <c r="O174" s="133">
        <f t="shared" ca="1" si="56"/>
        <v>0.5</v>
      </c>
      <c r="P174" s="39">
        <f t="shared" ca="1" si="57"/>
        <v>421.87500000000443</v>
      </c>
      <c r="Q174" s="39">
        <f t="shared" ca="1" si="58"/>
        <v>1041.6666666666667</v>
      </c>
      <c r="R174" s="39">
        <f t="shared" ca="1" si="59"/>
        <v>1463.5416666666711</v>
      </c>
      <c r="S174" s="39">
        <f t="shared" ca="1" si="60"/>
        <v>83333.333333334216</v>
      </c>
      <c r="U174" s="39">
        <f t="shared" ca="1" si="66"/>
        <v>583.51393197056416</v>
      </c>
      <c r="V174" s="39">
        <f t="shared" ca="1" si="61"/>
        <v>931.43689127798245</v>
      </c>
      <c r="W174" s="39">
        <f t="shared" ca="1" si="62"/>
        <v>1514.9508232485466</v>
      </c>
      <c r="X174" s="39">
        <f t="shared" ca="1" si="68"/>
        <v>115771.34950283486</v>
      </c>
      <c r="Z174" s="39">
        <f t="shared" ca="1" si="67"/>
        <v>1250</v>
      </c>
      <c r="AA174" s="39">
        <f t="shared" ca="1" si="63"/>
        <v>0</v>
      </c>
      <c r="AB174" s="39">
        <f t="shared" ca="1" si="69"/>
        <v>1250</v>
      </c>
      <c r="AC174" s="39">
        <f t="shared" ca="1" si="70"/>
        <v>250000</v>
      </c>
    </row>
    <row r="175" spans="2:29" ht="15" customHeight="1" x14ac:dyDescent="0.2">
      <c r="B175" s="41">
        <f t="shared" si="27"/>
        <v>161</v>
      </c>
      <c r="C175" s="38">
        <f t="shared" ca="1" si="55"/>
        <v>161</v>
      </c>
      <c r="D175" s="43">
        <f t="shared" ca="1" si="64"/>
        <v>43296</v>
      </c>
      <c r="E175" s="44">
        <f t="shared" ca="1" si="74"/>
        <v>578.85674751417423</v>
      </c>
      <c r="F175" s="44">
        <f t="shared" ca="1" si="74"/>
        <v>936.09407573437238</v>
      </c>
      <c r="G175" s="134"/>
      <c r="H175" s="45">
        <f t="shared" ca="1" si="75"/>
        <v>1514.9508232485466</v>
      </c>
      <c r="I175" s="45">
        <f t="shared" ca="1" si="75"/>
        <v>114835.25542710048</v>
      </c>
      <c r="L175" s="43">
        <f t="shared" ca="1" si="71"/>
        <v>43282</v>
      </c>
      <c r="M175" s="43">
        <f t="shared" ca="1" si="65"/>
        <v>43312</v>
      </c>
      <c r="O175" s="133">
        <f t="shared" ca="1" si="56"/>
        <v>0.5</v>
      </c>
      <c r="P175" s="44">
        <f t="shared" ca="1" si="57"/>
        <v>416.66666666667106</v>
      </c>
      <c r="Q175" s="136">
        <f t="shared" ca="1" si="58"/>
        <v>1041.6666666666667</v>
      </c>
      <c r="R175" s="44">
        <f t="shared" ca="1" si="59"/>
        <v>1458.3333333333378</v>
      </c>
      <c r="S175" s="44">
        <f t="shared" ca="1" si="60"/>
        <v>82291.666666667545</v>
      </c>
      <c r="U175" s="44">
        <f t="shared" ca="1" si="66"/>
        <v>578.85674751417423</v>
      </c>
      <c r="V175" s="44">
        <f t="shared" ca="1" si="61"/>
        <v>936.09407573437238</v>
      </c>
      <c r="W175" s="44">
        <f t="shared" ca="1" si="62"/>
        <v>1514.9508232485466</v>
      </c>
      <c r="X175" s="44">
        <f t="shared" ca="1" si="68"/>
        <v>114835.25542710048</v>
      </c>
      <c r="Z175" s="44">
        <f t="shared" ca="1" si="67"/>
        <v>1250</v>
      </c>
      <c r="AA175" s="44">
        <f t="shared" ca="1" si="63"/>
        <v>0</v>
      </c>
      <c r="AB175" s="44">
        <f t="shared" ca="1" si="69"/>
        <v>1250</v>
      </c>
      <c r="AC175" s="44">
        <f t="shared" ca="1" si="70"/>
        <v>250000</v>
      </c>
    </row>
    <row r="176" spans="2:29" ht="15" customHeight="1" x14ac:dyDescent="0.2">
      <c r="B176" s="21">
        <f t="shared" si="27"/>
        <v>162</v>
      </c>
      <c r="C176" s="42">
        <f t="shared" ca="1" si="55"/>
        <v>162</v>
      </c>
      <c r="D176" s="37">
        <f t="shared" ca="1" si="64"/>
        <v>43327</v>
      </c>
      <c r="E176" s="39">
        <f t="shared" ca="1" si="74"/>
        <v>574.17627713550235</v>
      </c>
      <c r="F176" s="39">
        <f t="shared" ca="1" si="74"/>
        <v>940.77454611304427</v>
      </c>
      <c r="G176" s="134"/>
      <c r="H176" s="40">
        <f t="shared" ca="1" si="75"/>
        <v>1514.9508232485466</v>
      </c>
      <c r="I176" s="40">
        <f t="shared" ca="1" si="75"/>
        <v>113894.48088098744</v>
      </c>
      <c r="L176" s="37">
        <f t="shared" ca="1" si="71"/>
        <v>43313</v>
      </c>
      <c r="M176" s="37">
        <f t="shared" ca="1" si="65"/>
        <v>43343</v>
      </c>
      <c r="O176" s="133">
        <f t="shared" ca="1" si="56"/>
        <v>0.5</v>
      </c>
      <c r="P176" s="39">
        <f t="shared" ca="1" si="57"/>
        <v>411.45833333333775</v>
      </c>
      <c r="Q176" s="39">
        <f t="shared" ca="1" si="58"/>
        <v>1041.6666666666667</v>
      </c>
      <c r="R176" s="39">
        <f t="shared" ca="1" si="59"/>
        <v>1453.1250000000045</v>
      </c>
      <c r="S176" s="39">
        <f t="shared" ca="1" si="60"/>
        <v>81250.000000000873</v>
      </c>
      <c r="U176" s="39">
        <f t="shared" ca="1" si="66"/>
        <v>574.17627713550235</v>
      </c>
      <c r="V176" s="39">
        <f t="shared" ca="1" si="61"/>
        <v>940.77454611304427</v>
      </c>
      <c r="W176" s="39">
        <f t="shared" ca="1" si="62"/>
        <v>1514.9508232485466</v>
      </c>
      <c r="X176" s="39">
        <f t="shared" ca="1" si="68"/>
        <v>113894.48088098744</v>
      </c>
      <c r="Z176" s="39">
        <f t="shared" ca="1" si="67"/>
        <v>1250</v>
      </c>
      <c r="AA176" s="39">
        <f t="shared" ca="1" si="63"/>
        <v>0</v>
      </c>
      <c r="AB176" s="39">
        <f t="shared" ca="1" si="69"/>
        <v>1250</v>
      </c>
      <c r="AC176" s="39">
        <f t="shared" ca="1" si="70"/>
        <v>250000</v>
      </c>
    </row>
    <row r="177" spans="2:29" ht="15" customHeight="1" x14ac:dyDescent="0.2">
      <c r="B177" s="41">
        <f t="shared" si="27"/>
        <v>163</v>
      </c>
      <c r="C177" s="38">
        <f t="shared" ca="1" si="55"/>
        <v>163</v>
      </c>
      <c r="D177" s="43">
        <f t="shared" ca="1" si="64"/>
        <v>43358</v>
      </c>
      <c r="E177" s="44">
        <f t="shared" ca="1" si="74"/>
        <v>569.47240440493715</v>
      </c>
      <c r="F177" s="44">
        <f t="shared" ca="1" si="74"/>
        <v>945.47841884360946</v>
      </c>
      <c r="G177" s="134"/>
      <c r="H177" s="45">
        <f t="shared" ca="1" si="75"/>
        <v>1514.9508232485466</v>
      </c>
      <c r="I177" s="45">
        <f t="shared" ca="1" si="75"/>
        <v>112949.00246214384</v>
      </c>
      <c r="L177" s="43">
        <f t="shared" ca="1" si="71"/>
        <v>43344</v>
      </c>
      <c r="M177" s="43">
        <f t="shared" ca="1" si="65"/>
        <v>43373</v>
      </c>
      <c r="O177" s="133">
        <f t="shared" ca="1" si="56"/>
        <v>0.5</v>
      </c>
      <c r="P177" s="44">
        <f t="shared" ca="1" si="57"/>
        <v>406.25000000000438</v>
      </c>
      <c r="Q177" s="136">
        <f t="shared" ca="1" si="58"/>
        <v>1041.6666666666667</v>
      </c>
      <c r="R177" s="44">
        <f t="shared" ca="1" si="59"/>
        <v>1447.9166666666711</v>
      </c>
      <c r="S177" s="44">
        <f t="shared" ca="1" si="60"/>
        <v>80208.333333334202</v>
      </c>
      <c r="U177" s="44">
        <f t="shared" ca="1" si="66"/>
        <v>569.47240440493715</v>
      </c>
      <c r="V177" s="44">
        <f t="shared" ca="1" si="61"/>
        <v>945.47841884360946</v>
      </c>
      <c r="W177" s="44">
        <f t="shared" ca="1" si="62"/>
        <v>1514.9508232485466</v>
      </c>
      <c r="X177" s="44">
        <f t="shared" ca="1" si="68"/>
        <v>112949.00246214384</v>
      </c>
      <c r="Z177" s="44">
        <f t="shared" ca="1" si="67"/>
        <v>1250</v>
      </c>
      <c r="AA177" s="44">
        <f t="shared" ca="1" si="63"/>
        <v>0</v>
      </c>
      <c r="AB177" s="44">
        <f t="shared" ca="1" si="69"/>
        <v>1250</v>
      </c>
      <c r="AC177" s="44">
        <f t="shared" ca="1" si="70"/>
        <v>250000</v>
      </c>
    </row>
    <row r="178" spans="2:29" ht="15" customHeight="1" x14ac:dyDescent="0.2">
      <c r="B178" s="21">
        <f t="shared" si="27"/>
        <v>164</v>
      </c>
      <c r="C178" s="42">
        <f t="shared" ca="1" si="55"/>
        <v>164</v>
      </c>
      <c r="D178" s="37">
        <f t="shared" ca="1" si="64"/>
        <v>43388</v>
      </c>
      <c r="E178" s="39">
        <f t="shared" ca="1" si="74"/>
        <v>564.74501231071918</v>
      </c>
      <c r="F178" s="39">
        <f t="shared" ca="1" si="74"/>
        <v>950.20581093782744</v>
      </c>
      <c r="G178" s="134"/>
      <c r="H178" s="40">
        <f t="shared" ca="1" si="75"/>
        <v>1514.9508232485466</v>
      </c>
      <c r="I178" s="40">
        <f t="shared" ca="1" si="75"/>
        <v>111998.79665120601</v>
      </c>
      <c r="L178" s="37">
        <f t="shared" ca="1" si="71"/>
        <v>43374</v>
      </c>
      <c r="M178" s="37">
        <f t="shared" ca="1" si="65"/>
        <v>43404</v>
      </c>
      <c r="O178" s="133">
        <f t="shared" ca="1" si="56"/>
        <v>0.5</v>
      </c>
      <c r="P178" s="39">
        <f t="shared" ca="1" si="57"/>
        <v>401.04166666667101</v>
      </c>
      <c r="Q178" s="39">
        <f t="shared" ca="1" si="58"/>
        <v>1041.6666666666667</v>
      </c>
      <c r="R178" s="39">
        <f t="shared" ca="1" si="59"/>
        <v>1442.7083333333378</v>
      </c>
      <c r="S178" s="39">
        <f t="shared" ca="1" si="60"/>
        <v>79166.66666666753</v>
      </c>
      <c r="U178" s="39">
        <f t="shared" ca="1" si="66"/>
        <v>564.74501231071918</v>
      </c>
      <c r="V178" s="39">
        <f t="shared" ca="1" si="61"/>
        <v>950.20581093782744</v>
      </c>
      <c r="W178" s="39">
        <f t="shared" ca="1" si="62"/>
        <v>1514.9508232485466</v>
      </c>
      <c r="X178" s="39">
        <f t="shared" ca="1" si="68"/>
        <v>111998.79665120601</v>
      </c>
      <c r="Z178" s="39">
        <f t="shared" ca="1" si="67"/>
        <v>1250</v>
      </c>
      <c r="AA178" s="39">
        <f t="shared" ca="1" si="63"/>
        <v>0</v>
      </c>
      <c r="AB178" s="39">
        <f t="shared" ca="1" si="69"/>
        <v>1250</v>
      </c>
      <c r="AC178" s="39">
        <f t="shared" ca="1" si="70"/>
        <v>250000</v>
      </c>
    </row>
    <row r="179" spans="2:29" ht="15" customHeight="1" x14ac:dyDescent="0.2">
      <c r="B179" s="41">
        <f t="shared" si="27"/>
        <v>165</v>
      </c>
      <c r="C179" s="38">
        <f t="shared" ca="1" si="55"/>
        <v>165</v>
      </c>
      <c r="D179" s="43">
        <f t="shared" ca="1" si="64"/>
        <v>43419</v>
      </c>
      <c r="E179" s="44">
        <f t="shared" ca="1" si="74"/>
        <v>559.99398325602999</v>
      </c>
      <c r="F179" s="44">
        <f t="shared" ca="1" si="74"/>
        <v>954.95683999251662</v>
      </c>
      <c r="G179" s="134"/>
      <c r="H179" s="45">
        <f t="shared" ca="1" si="75"/>
        <v>1514.9508232485466</v>
      </c>
      <c r="I179" s="45">
        <f t="shared" ca="1" si="75"/>
        <v>111043.83981121349</v>
      </c>
      <c r="L179" s="43">
        <f t="shared" ca="1" si="71"/>
        <v>43405</v>
      </c>
      <c r="M179" s="43">
        <f t="shared" ca="1" si="65"/>
        <v>43434</v>
      </c>
      <c r="O179" s="133">
        <f t="shared" ca="1" si="56"/>
        <v>0.5</v>
      </c>
      <c r="P179" s="44">
        <f t="shared" ca="1" si="57"/>
        <v>395.83333333333763</v>
      </c>
      <c r="Q179" s="136">
        <f t="shared" ca="1" si="58"/>
        <v>1041.6666666666667</v>
      </c>
      <c r="R179" s="44">
        <f t="shared" ca="1" si="59"/>
        <v>1437.5000000000043</v>
      </c>
      <c r="S179" s="44">
        <f t="shared" ca="1" si="60"/>
        <v>78125.000000000859</v>
      </c>
      <c r="U179" s="44">
        <f t="shared" ca="1" si="66"/>
        <v>559.99398325602999</v>
      </c>
      <c r="V179" s="44">
        <f t="shared" ca="1" si="61"/>
        <v>954.95683999251662</v>
      </c>
      <c r="W179" s="44">
        <f t="shared" ca="1" si="62"/>
        <v>1514.9508232485466</v>
      </c>
      <c r="X179" s="44">
        <f t="shared" ca="1" si="68"/>
        <v>111043.83981121349</v>
      </c>
      <c r="Z179" s="44">
        <f t="shared" ca="1" si="67"/>
        <v>1250</v>
      </c>
      <c r="AA179" s="44">
        <f t="shared" ca="1" si="63"/>
        <v>0</v>
      </c>
      <c r="AB179" s="44">
        <f t="shared" ca="1" si="69"/>
        <v>1250</v>
      </c>
      <c r="AC179" s="44">
        <f t="shared" ca="1" si="70"/>
        <v>250000</v>
      </c>
    </row>
    <row r="180" spans="2:29" ht="15" customHeight="1" x14ac:dyDescent="0.2">
      <c r="B180" s="21">
        <f t="shared" si="27"/>
        <v>166</v>
      </c>
      <c r="C180" s="42">
        <f t="shared" ca="1" si="55"/>
        <v>166</v>
      </c>
      <c r="D180" s="37">
        <f t="shared" ca="1" si="64"/>
        <v>43449</v>
      </c>
      <c r="E180" s="39">
        <f t="shared" ca="1" si="74"/>
        <v>555.2191990560674</v>
      </c>
      <c r="F180" s="39">
        <f t="shared" ca="1" si="74"/>
        <v>959.73162419247922</v>
      </c>
      <c r="G180" s="134"/>
      <c r="H180" s="40">
        <f t="shared" ca="1" si="75"/>
        <v>1514.9508232485466</v>
      </c>
      <c r="I180" s="40">
        <f t="shared" ca="1" si="75"/>
        <v>110084.108187021</v>
      </c>
      <c r="L180" s="37">
        <f t="shared" ca="1" si="71"/>
        <v>43435</v>
      </c>
      <c r="M180" s="37">
        <f t="shared" ca="1" si="65"/>
        <v>43465</v>
      </c>
      <c r="O180" s="133">
        <f t="shared" ca="1" si="56"/>
        <v>0.5</v>
      </c>
      <c r="P180" s="39">
        <f t="shared" ca="1" si="57"/>
        <v>390.62500000000432</v>
      </c>
      <c r="Q180" s="39">
        <f t="shared" ca="1" si="58"/>
        <v>1041.6666666666667</v>
      </c>
      <c r="R180" s="39">
        <f t="shared" ca="1" si="59"/>
        <v>1432.2916666666711</v>
      </c>
      <c r="S180" s="39">
        <f t="shared" ca="1" si="60"/>
        <v>77083.333333334187</v>
      </c>
      <c r="U180" s="39">
        <f t="shared" ca="1" si="66"/>
        <v>555.2191990560674</v>
      </c>
      <c r="V180" s="39">
        <f t="shared" ca="1" si="61"/>
        <v>959.73162419247922</v>
      </c>
      <c r="W180" s="39">
        <f t="shared" ca="1" si="62"/>
        <v>1514.9508232485466</v>
      </c>
      <c r="X180" s="39">
        <f t="shared" ca="1" si="68"/>
        <v>110084.108187021</v>
      </c>
      <c r="Z180" s="39">
        <f t="shared" ca="1" si="67"/>
        <v>1250</v>
      </c>
      <c r="AA180" s="39">
        <f t="shared" ca="1" si="63"/>
        <v>0</v>
      </c>
      <c r="AB180" s="39">
        <f t="shared" ca="1" si="69"/>
        <v>1250</v>
      </c>
      <c r="AC180" s="39">
        <f t="shared" ca="1" si="70"/>
        <v>250000</v>
      </c>
    </row>
    <row r="181" spans="2:29" ht="15" customHeight="1" x14ac:dyDescent="0.2">
      <c r="B181" s="41">
        <f t="shared" si="27"/>
        <v>167</v>
      </c>
      <c r="C181" s="38">
        <f t="shared" ca="1" si="55"/>
        <v>167</v>
      </c>
      <c r="D181" s="43">
        <f t="shared" ca="1" si="64"/>
        <v>43480</v>
      </c>
      <c r="E181" s="44">
        <f t="shared" ca="1" si="74"/>
        <v>550.42054093510501</v>
      </c>
      <c r="F181" s="44">
        <f t="shared" ca="1" si="74"/>
        <v>964.5302823134416</v>
      </c>
      <c r="G181" s="134"/>
      <c r="H181" s="45">
        <f t="shared" ca="1" si="75"/>
        <v>1514.9508232485466</v>
      </c>
      <c r="I181" s="45">
        <f t="shared" ca="1" si="75"/>
        <v>109119.57790470756</v>
      </c>
      <c r="L181" s="43">
        <f t="shared" ca="1" si="71"/>
        <v>43466</v>
      </c>
      <c r="M181" s="43">
        <f t="shared" ca="1" si="65"/>
        <v>43496</v>
      </c>
      <c r="O181" s="133">
        <f t="shared" ca="1" si="56"/>
        <v>0.5</v>
      </c>
      <c r="P181" s="44">
        <f t="shared" ca="1" si="57"/>
        <v>385.41666666667095</v>
      </c>
      <c r="Q181" s="136">
        <f t="shared" ca="1" si="58"/>
        <v>1041.6666666666667</v>
      </c>
      <c r="R181" s="44">
        <f t="shared" ca="1" si="59"/>
        <v>1427.0833333333376</v>
      </c>
      <c r="S181" s="44">
        <f t="shared" ca="1" si="60"/>
        <v>76041.666666667516</v>
      </c>
      <c r="U181" s="44">
        <f t="shared" ca="1" si="66"/>
        <v>550.42054093510501</v>
      </c>
      <c r="V181" s="44">
        <f t="shared" ca="1" si="61"/>
        <v>964.5302823134416</v>
      </c>
      <c r="W181" s="44">
        <f t="shared" ca="1" si="62"/>
        <v>1514.9508232485466</v>
      </c>
      <c r="X181" s="44">
        <f t="shared" ca="1" si="68"/>
        <v>109119.57790470756</v>
      </c>
      <c r="Z181" s="44">
        <f t="shared" ca="1" si="67"/>
        <v>1250</v>
      </c>
      <c r="AA181" s="44">
        <f t="shared" ca="1" si="63"/>
        <v>0</v>
      </c>
      <c r="AB181" s="44">
        <f t="shared" ca="1" si="69"/>
        <v>1250</v>
      </c>
      <c r="AC181" s="44">
        <f t="shared" ca="1" si="70"/>
        <v>250000</v>
      </c>
    </row>
    <row r="182" spans="2:29" ht="15" customHeight="1" x14ac:dyDescent="0.2">
      <c r="B182" s="21">
        <f t="shared" si="27"/>
        <v>168</v>
      </c>
      <c r="C182" s="42">
        <f t="shared" ca="1" si="55"/>
        <v>168</v>
      </c>
      <c r="D182" s="37">
        <f t="shared" ca="1" si="64"/>
        <v>43511</v>
      </c>
      <c r="E182" s="39">
        <f t="shared" ca="1" si="74"/>
        <v>545.59788952353779</v>
      </c>
      <c r="F182" s="39">
        <f t="shared" ca="1" si="74"/>
        <v>969.35293372500882</v>
      </c>
      <c r="G182" s="134"/>
      <c r="H182" s="40">
        <f t="shared" ca="1" si="75"/>
        <v>1514.9508232485466</v>
      </c>
      <c r="I182" s="40">
        <f t="shared" ca="1" si="75"/>
        <v>108150.22497098256</v>
      </c>
      <c r="L182" s="37">
        <f t="shared" ca="1" si="71"/>
        <v>43497</v>
      </c>
      <c r="M182" s="37">
        <f t="shared" ca="1" si="65"/>
        <v>43524</v>
      </c>
      <c r="O182" s="133">
        <f t="shared" ca="1" si="56"/>
        <v>0.5</v>
      </c>
      <c r="P182" s="39">
        <f t="shared" ca="1" si="57"/>
        <v>380.20833333333758</v>
      </c>
      <c r="Q182" s="39">
        <f t="shared" ca="1" si="58"/>
        <v>1041.6666666666667</v>
      </c>
      <c r="R182" s="39">
        <f t="shared" ca="1" si="59"/>
        <v>1421.8750000000043</v>
      </c>
      <c r="S182" s="39">
        <f t="shared" ca="1" si="60"/>
        <v>75000.000000000844</v>
      </c>
      <c r="U182" s="39">
        <f t="shared" ca="1" si="66"/>
        <v>545.59788952353779</v>
      </c>
      <c r="V182" s="39">
        <f t="shared" ca="1" si="61"/>
        <v>969.35293372500882</v>
      </c>
      <c r="W182" s="39">
        <f t="shared" ca="1" si="62"/>
        <v>1514.9508232485466</v>
      </c>
      <c r="X182" s="39">
        <f t="shared" ca="1" si="68"/>
        <v>108150.22497098256</v>
      </c>
      <c r="Z182" s="39">
        <f t="shared" ca="1" si="67"/>
        <v>1250</v>
      </c>
      <c r="AA182" s="39">
        <f t="shared" ca="1" si="63"/>
        <v>0</v>
      </c>
      <c r="AB182" s="39">
        <f t="shared" ca="1" si="69"/>
        <v>1250</v>
      </c>
      <c r="AC182" s="39">
        <f t="shared" ca="1" si="70"/>
        <v>250000</v>
      </c>
    </row>
    <row r="183" spans="2:29" ht="15" customHeight="1" x14ac:dyDescent="0.2">
      <c r="B183" s="41">
        <f t="shared" si="27"/>
        <v>169</v>
      </c>
      <c r="C183" s="38">
        <f t="shared" ca="1" si="55"/>
        <v>169</v>
      </c>
      <c r="D183" s="43">
        <f t="shared" ca="1" si="64"/>
        <v>43539</v>
      </c>
      <c r="E183" s="44">
        <f t="shared" ca="1" si="74"/>
        <v>540.75112485491275</v>
      </c>
      <c r="F183" s="44">
        <f t="shared" ca="1" si="74"/>
        <v>974.19969839363387</v>
      </c>
      <c r="G183" s="134"/>
      <c r="H183" s="45">
        <f t="shared" ca="1" si="75"/>
        <v>1514.9508232485466</v>
      </c>
      <c r="I183" s="45">
        <f t="shared" ca="1" si="75"/>
        <v>107176.02527258891</v>
      </c>
      <c r="L183" s="43">
        <f t="shared" ca="1" si="71"/>
        <v>43525</v>
      </c>
      <c r="M183" s="43">
        <f t="shared" ca="1" si="65"/>
        <v>43555</v>
      </c>
      <c r="O183" s="133">
        <f t="shared" ca="1" si="56"/>
        <v>0.5</v>
      </c>
      <c r="P183" s="44">
        <f t="shared" ca="1" si="57"/>
        <v>375.00000000000421</v>
      </c>
      <c r="Q183" s="136">
        <f t="shared" ca="1" si="58"/>
        <v>1041.6666666666667</v>
      </c>
      <c r="R183" s="44">
        <f t="shared" ca="1" si="59"/>
        <v>1416.6666666666711</v>
      </c>
      <c r="S183" s="44">
        <f t="shared" ca="1" si="60"/>
        <v>73958.333333334172</v>
      </c>
      <c r="U183" s="44">
        <f t="shared" ca="1" si="66"/>
        <v>540.75112485491275</v>
      </c>
      <c r="V183" s="44">
        <f t="shared" ca="1" si="61"/>
        <v>974.19969839363387</v>
      </c>
      <c r="W183" s="44">
        <f t="shared" ca="1" si="62"/>
        <v>1514.9508232485466</v>
      </c>
      <c r="X183" s="44">
        <f t="shared" ca="1" si="68"/>
        <v>107176.02527258891</v>
      </c>
      <c r="Z183" s="44">
        <f t="shared" ca="1" si="67"/>
        <v>1250</v>
      </c>
      <c r="AA183" s="44">
        <f t="shared" ca="1" si="63"/>
        <v>0</v>
      </c>
      <c r="AB183" s="44">
        <f t="shared" ca="1" si="69"/>
        <v>1250</v>
      </c>
      <c r="AC183" s="44">
        <f t="shared" ca="1" si="70"/>
        <v>250000</v>
      </c>
    </row>
    <row r="184" spans="2:29" ht="15" customHeight="1" x14ac:dyDescent="0.2">
      <c r="B184" s="21">
        <f t="shared" si="27"/>
        <v>170</v>
      </c>
      <c r="C184" s="42">
        <f t="shared" ca="1" si="55"/>
        <v>170</v>
      </c>
      <c r="D184" s="37">
        <f t="shared" ca="1" si="64"/>
        <v>43570</v>
      </c>
      <c r="E184" s="39">
        <f t="shared" ca="1" si="74"/>
        <v>535.88012636294457</v>
      </c>
      <c r="F184" s="39">
        <f t="shared" ca="1" si="74"/>
        <v>979.07069688560205</v>
      </c>
      <c r="G184" s="134"/>
      <c r="H184" s="40">
        <f t="shared" ca="1" si="75"/>
        <v>1514.9508232485466</v>
      </c>
      <c r="I184" s="40">
        <f t="shared" ca="1" si="75"/>
        <v>106196.95457570332</v>
      </c>
      <c r="L184" s="37">
        <f t="shared" ca="1" si="71"/>
        <v>43556</v>
      </c>
      <c r="M184" s="37">
        <f t="shared" ca="1" si="65"/>
        <v>43585</v>
      </c>
      <c r="O184" s="133">
        <f t="shared" ca="1" si="56"/>
        <v>0.5</v>
      </c>
      <c r="P184" s="39">
        <f t="shared" ca="1" si="57"/>
        <v>369.79166666667084</v>
      </c>
      <c r="Q184" s="39">
        <f t="shared" ca="1" si="58"/>
        <v>1041.6666666666667</v>
      </c>
      <c r="R184" s="39">
        <f t="shared" ca="1" si="59"/>
        <v>1411.4583333333376</v>
      </c>
      <c r="S184" s="39">
        <f t="shared" ca="1" si="60"/>
        <v>72916.666666667501</v>
      </c>
      <c r="U184" s="39">
        <f t="shared" ca="1" si="66"/>
        <v>535.88012636294457</v>
      </c>
      <c r="V184" s="39">
        <f t="shared" ca="1" si="61"/>
        <v>979.07069688560205</v>
      </c>
      <c r="W184" s="39">
        <f t="shared" ca="1" si="62"/>
        <v>1514.9508232485466</v>
      </c>
      <c r="X184" s="39">
        <f t="shared" ca="1" si="68"/>
        <v>106196.95457570332</v>
      </c>
      <c r="Z184" s="39">
        <f t="shared" ca="1" si="67"/>
        <v>1250</v>
      </c>
      <c r="AA184" s="39">
        <f t="shared" ca="1" si="63"/>
        <v>0</v>
      </c>
      <c r="AB184" s="39">
        <f t="shared" ca="1" si="69"/>
        <v>1250</v>
      </c>
      <c r="AC184" s="39">
        <f t="shared" ca="1" si="70"/>
        <v>250000</v>
      </c>
    </row>
    <row r="185" spans="2:29" ht="15" customHeight="1" x14ac:dyDescent="0.2">
      <c r="B185" s="41">
        <f t="shared" si="27"/>
        <v>171</v>
      </c>
      <c r="C185" s="38">
        <f t="shared" ca="1" si="55"/>
        <v>171</v>
      </c>
      <c r="D185" s="43">
        <f t="shared" ca="1" si="64"/>
        <v>43600</v>
      </c>
      <c r="E185" s="44">
        <f t="shared" ca="1" si="74"/>
        <v>530.98477287851665</v>
      </c>
      <c r="F185" s="44">
        <f t="shared" ca="1" si="74"/>
        <v>983.96605037002996</v>
      </c>
      <c r="G185" s="134"/>
      <c r="H185" s="45">
        <f t="shared" ca="1" si="75"/>
        <v>1514.9508232485466</v>
      </c>
      <c r="I185" s="45">
        <f t="shared" ca="1" si="75"/>
        <v>105212.98852533329</v>
      </c>
      <c r="L185" s="43">
        <f t="shared" ca="1" si="71"/>
        <v>43586</v>
      </c>
      <c r="M185" s="43">
        <f t="shared" ca="1" si="65"/>
        <v>43616</v>
      </c>
      <c r="O185" s="133">
        <f t="shared" ca="1" si="56"/>
        <v>0.5</v>
      </c>
      <c r="P185" s="44">
        <f t="shared" ca="1" si="57"/>
        <v>364.58333333333752</v>
      </c>
      <c r="Q185" s="136">
        <f t="shared" ca="1" si="58"/>
        <v>1041.6666666666667</v>
      </c>
      <c r="R185" s="44">
        <f t="shared" ca="1" si="59"/>
        <v>1406.2500000000043</v>
      </c>
      <c r="S185" s="44">
        <f t="shared" ca="1" si="60"/>
        <v>71875.000000000829</v>
      </c>
      <c r="U185" s="44">
        <f t="shared" ca="1" si="66"/>
        <v>530.98477287851665</v>
      </c>
      <c r="V185" s="44">
        <f t="shared" ca="1" si="61"/>
        <v>983.96605037002996</v>
      </c>
      <c r="W185" s="44">
        <f t="shared" ca="1" si="62"/>
        <v>1514.9508232485466</v>
      </c>
      <c r="X185" s="44">
        <f t="shared" ca="1" si="68"/>
        <v>105212.98852533329</v>
      </c>
      <c r="Z185" s="44">
        <f t="shared" ca="1" si="67"/>
        <v>1250</v>
      </c>
      <c r="AA185" s="44">
        <f t="shared" ca="1" si="63"/>
        <v>0</v>
      </c>
      <c r="AB185" s="44">
        <f t="shared" ca="1" si="69"/>
        <v>1250</v>
      </c>
      <c r="AC185" s="44">
        <f t="shared" ca="1" si="70"/>
        <v>250000</v>
      </c>
    </row>
    <row r="186" spans="2:29" ht="15" customHeight="1" x14ac:dyDescent="0.2">
      <c r="B186" s="21">
        <f t="shared" si="27"/>
        <v>172</v>
      </c>
      <c r="C186" s="42">
        <f t="shared" ca="1" si="55"/>
        <v>172</v>
      </c>
      <c r="D186" s="37">
        <f t="shared" ca="1" si="64"/>
        <v>43631</v>
      </c>
      <c r="E186" s="39">
        <f t="shared" ca="1" si="74"/>
        <v>526.06494262666649</v>
      </c>
      <c r="F186" s="39">
        <f t="shared" ca="1" si="74"/>
        <v>988.88588062188012</v>
      </c>
      <c r="G186" s="134"/>
      <c r="H186" s="40">
        <f t="shared" ca="1" si="75"/>
        <v>1514.9508232485466</v>
      </c>
      <c r="I186" s="40">
        <f t="shared" ca="1" si="75"/>
        <v>104224.10264471141</v>
      </c>
      <c r="L186" s="37">
        <f t="shared" ca="1" si="71"/>
        <v>43617</v>
      </c>
      <c r="M186" s="37">
        <f t="shared" ca="1" si="65"/>
        <v>43646</v>
      </c>
      <c r="O186" s="133">
        <f t="shared" ca="1" si="56"/>
        <v>0.5</v>
      </c>
      <c r="P186" s="39">
        <f t="shared" ca="1" si="57"/>
        <v>359.37500000000415</v>
      </c>
      <c r="Q186" s="39">
        <f t="shared" ca="1" si="58"/>
        <v>1041.6666666666667</v>
      </c>
      <c r="R186" s="39">
        <f t="shared" ca="1" si="59"/>
        <v>1401.0416666666708</v>
      </c>
      <c r="S186" s="39">
        <f t="shared" ca="1" si="60"/>
        <v>70833.333333334158</v>
      </c>
      <c r="U186" s="39">
        <f t="shared" ca="1" si="66"/>
        <v>526.06494262666649</v>
      </c>
      <c r="V186" s="39">
        <f t="shared" ca="1" si="61"/>
        <v>988.88588062188012</v>
      </c>
      <c r="W186" s="39">
        <f t="shared" ca="1" si="62"/>
        <v>1514.9508232485466</v>
      </c>
      <c r="X186" s="39">
        <f t="shared" ca="1" si="68"/>
        <v>104224.10264471141</v>
      </c>
      <c r="Z186" s="39">
        <f t="shared" ca="1" si="67"/>
        <v>1250</v>
      </c>
      <c r="AA186" s="39">
        <f t="shared" ca="1" si="63"/>
        <v>0</v>
      </c>
      <c r="AB186" s="39">
        <f t="shared" ca="1" si="69"/>
        <v>1250</v>
      </c>
      <c r="AC186" s="39">
        <f t="shared" ca="1" si="70"/>
        <v>250000</v>
      </c>
    </row>
    <row r="187" spans="2:29" ht="15" customHeight="1" x14ac:dyDescent="0.2">
      <c r="B187" s="41">
        <f t="shared" si="27"/>
        <v>173</v>
      </c>
      <c r="C187" s="38">
        <f t="shared" ca="1" si="55"/>
        <v>173</v>
      </c>
      <c r="D187" s="43">
        <f t="shared" ca="1" si="64"/>
        <v>43661</v>
      </c>
      <c r="E187" s="44">
        <f t="shared" ca="1" si="74"/>
        <v>521.12051322355705</v>
      </c>
      <c r="F187" s="44">
        <f t="shared" ca="1" si="74"/>
        <v>993.83031002498956</v>
      </c>
      <c r="G187" s="134"/>
      <c r="H187" s="45">
        <f t="shared" ca="1" si="75"/>
        <v>1514.9508232485466</v>
      </c>
      <c r="I187" s="45">
        <f t="shared" ca="1" si="75"/>
        <v>103230.27233468642</v>
      </c>
      <c r="L187" s="43">
        <f t="shared" ca="1" si="71"/>
        <v>43647</v>
      </c>
      <c r="M187" s="43">
        <f t="shared" ca="1" si="65"/>
        <v>43677</v>
      </c>
      <c r="O187" s="133">
        <f t="shared" ca="1" si="56"/>
        <v>0.5</v>
      </c>
      <c r="P187" s="44">
        <f t="shared" ca="1" si="57"/>
        <v>354.16666666667078</v>
      </c>
      <c r="Q187" s="136">
        <f t="shared" ca="1" si="58"/>
        <v>1041.6666666666667</v>
      </c>
      <c r="R187" s="44">
        <f t="shared" ca="1" si="59"/>
        <v>1395.8333333333376</v>
      </c>
      <c r="S187" s="44">
        <f t="shared" ca="1" si="60"/>
        <v>69791.666666667486</v>
      </c>
      <c r="U187" s="44">
        <f t="shared" ca="1" si="66"/>
        <v>521.12051322355705</v>
      </c>
      <c r="V187" s="44">
        <f t="shared" ca="1" si="61"/>
        <v>993.83031002498956</v>
      </c>
      <c r="W187" s="44">
        <f t="shared" ca="1" si="62"/>
        <v>1514.9508232485466</v>
      </c>
      <c r="X187" s="44">
        <f t="shared" ca="1" si="68"/>
        <v>103230.27233468642</v>
      </c>
      <c r="Z187" s="44">
        <f t="shared" ca="1" si="67"/>
        <v>1250</v>
      </c>
      <c r="AA187" s="44">
        <f t="shared" ca="1" si="63"/>
        <v>0</v>
      </c>
      <c r="AB187" s="44">
        <f t="shared" ca="1" si="69"/>
        <v>1250</v>
      </c>
      <c r="AC187" s="44">
        <f t="shared" ca="1" si="70"/>
        <v>250000</v>
      </c>
    </row>
    <row r="188" spans="2:29" ht="15" customHeight="1" x14ac:dyDescent="0.2">
      <c r="B188" s="21">
        <f t="shared" si="27"/>
        <v>174</v>
      </c>
      <c r="C188" s="42">
        <f t="shared" ca="1" si="55"/>
        <v>174</v>
      </c>
      <c r="D188" s="37">
        <f t="shared" ca="1" si="64"/>
        <v>43692</v>
      </c>
      <c r="E188" s="39">
        <f t="shared" ca="1" si="74"/>
        <v>516.15136167343212</v>
      </c>
      <c r="F188" s="39">
        <f t="shared" ca="1" si="74"/>
        <v>998.79946157511449</v>
      </c>
      <c r="G188" s="134"/>
      <c r="H188" s="40">
        <f t="shared" ca="1" si="75"/>
        <v>1514.9508232485466</v>
      </c>
      <c r="I188" s="40">
        <f t="shared" ca="1" si="75"/>
        <v>102231.47287311131</v>
      </c>
      <c r="L188" s="37">
        <f t="shared" ca="1" si="71"/>
        <v>43678</v>
      </c>
      <c r="M188" s="37">
        <f t="shared" ca="1" si="65"/>
        <v>43708</v>
      </c>
      <c r="O188" s="133">
        <f t="shared" ca="1" si="56"/>
        <v>0.5</v>
      </c>
      <c r="P188" s="39">
        <f t="shared" ca="1" si="57"/>
        <v>348.95833333333741</v>
      </c>
      <c r="Q188" s="39">
        <f t="shared" ca="1" si="58"/>
        <v>1041.6666666666667</v>
      </c>
      <c r="R188" s="39">
        <f t="shared" ca="1" si="59"/>
        <v>1390.6250000000041</v>
      </c>
      <c r="S188" s="39">
        <f t="shared" ca="1" si="60"/>
        <v>68750.000000000815</v>
      </c>
      <c r="U188" s="39">
        <f t="shared" ca="1" si="66"/>
        <v>516.15136167343212</v>
      </c>
      <c r="V188" s="39">
        <f t="shared" ca="1" si="61"/>
        <v>998.79946157511449</v>
      </c>
      <c r="W188" s="39">
        <f t="shared" ca="1" si="62"/>
        <v>1514.9508232485466</v>
      </c>
      <c r="X188" s="39">
        <f t="shared" ca="1" si="68"/>
        <v>102231.47287311131</v>
      </c>
      <c r="Z188" s="39">
        <f t="shared" ca="1" si="67"/>
        <v>1250</v>
      </c>
      <c r="AA188" s="39">
        <f t="shared" ca="1" si="63"/>
        <v>0</v>
      </c>
      <c r="AB188" s="39">
        <f t="shared" ca="1" si="69"/>
        <v>1250</v>
      </c>
      <c r="AC188" s="39">
        <f t="shared" ca="1" si="70"/>
        <v>250000</v>
      </c>
    </row>
    <row r="189" spans="2:29" ht="15" customHeight="1" x14ac:dyDescent="0.2">
      <c r="B189" s="41">
        <f t="shared" si="27"/>
        <v>175</v>
      </c>
      <c r="C189" s="38">
        <f t="shared" ca="1" si="55"/>
        <v>175</v>
      </c>
      <c r="D189" s="43">
        <f t="shared" ca="1" si="64"/>
        <v>43723</v>
      </c>
      <c r="E189" s="44">
        <f t="shared" ca="1" si="74"/>
        <v>511.15736436555659</v>
      </c>
      <c r="F189" s="44">
        <f t="shared" ca="1" si="74"/>
        <v>1003.7934588829901</v>
      </c>
      <c r="G189" s="134"/>
      <c r="H189" s="45">
        <f t="shared" ca="1" si="75"/>
        <v>1514.9508232485466</v>
      </c>
      <c r="I189" s="45">
        <f t="shared" ca="1" si="75"/>
        <v>101227.67941422832</v>
      </c>
      <c r="L189" s="43">
        <f t="shared" ca="1" si="71"/>
        <v>43709</v>
      </c>
      <c r="M189" s="43">
        <f t="shared" ca="1" si="65"/>
        <v>43738</v>
      </c>
      <c r="O189" s="133">
        <f t="shared" ca="1" si="56"/>
        <v>0.5</v>
      </c>
      <c r="P189" s="44">
        <f t="shared" ca="1" si="57"/>
        <v>343.75000000000409</v>
      </c>
      <c r="Q189" s="136">
        <f t="shared" ca="1" si="58"/>
        <v>1041.6666666666667</v>
      </c>
      <c r="R189" s="44">
        <f t="shared" ca="1" si="59"/>
        <v>1385.4166666666708</v>
      </c>
      <c r="S189" s="44">
        <f t="shared" ca="1" si="60"/>
        <v>67708.333333334143</v>
      </c>
      <c r="U189" s="44">
        <f t="shared" ca="1" si="66"/>
        <v>511.15736436555659</v>
      </c>
      <c r="V189" s="44">
        <f t="shared" ca="1" si="61"/>
        <v>1003.7934588829901</v>
      </c>
      <c r="W189" s="44">
        <f t="shared" ca="1" si="62"/>
        <v>1514.9508232485466</v>
      </c>
      <c r="X189" s="44">
        <f t="shared" ca="1" si="68"/>
        <v>101227.67941422832</v>
      </c>
      <c r="Z189" s="44">
        <f t="shared" ca="1" si="67"/>
        <v>1250</v>
      </c>
      <c r="AA189" s="44">
        <f t="shared" ca="1" si="63"/>
        <v>0</v>
      </c>
      <c r="AB189" s="44">
        <f t="shared" ca="1" si="69"/>
        <v>1250</v>
      </c>
      <c r="AC189" s="44">
        <f t="shared" ca="1" si="70"/>
        <v>250000</v>
      </c>
    </row>
    <row r="190" spans="2:29" ht="15" customHeight="1" x14ac:dyDescent="0.2">
      <c r="B190" s="21">
        <f t="shared" si="27"/>
        <v>176</v>
      </c>
      <c r="C190" s="42">
        <f t="shared" ca="1" si="55"/>
        <v>176</v>
      </c>
      <c r="D190" s="37">
        <f t="shared" ca="1" si="64"/>
        <v>43753</v>
      </c>
      <c r="E190" s="39">
        <f t="shared" ca="1" si="74"/>
        <v>506.13839707114158</v>
      </c>
      <c r="F190" s="39">
        <f t="shared" ca="1" si="74"/>
        <v>1008.8124261774051</v>
      </c>
      <c r="G190" s="134"/>
      <c r="H190" s="40">
        <f t="shared" ca="1" si="75"/>
        <v>1514.9508232485466</v>
      </c>
      <c r="I190" s="40">
        <f t="shared" ca="1" si="75"/>
        <v>100218.86698805091</v>
      </c>
      <c r="L190" s="37">
        <f t="shared" ca="1" si="71"/>
        <v>43739</v>
      </c>
      <c r="M190" s="37">
        <f t="shared" ca="1" si="65"/>
        <v>43769</v>
      </c>
      <c r="O190" s="133">
        <f t="shared" ca="1" si="56"/>
        <v>0.5</v>
      </c>
      <c r="P190" s="39">
        <f t="shared" ca="1" si="57"/>
        <v>338.54166666667072</v>
      </c>
      <c r="Q190" s="39">
        <f t="shared" ca="1" si="58"/>
        <v>1041.6666666666667</v>
      </c>
      <c r="R190" s="39">
        <f t="shared" ca="1" si="59"/>
        <v>1380.2083333333376</v>
      </c>
      <c r="S190" s="39">
        <f t="shared" ca="1" si="60"/>
        <v>66666.666666667472</v>
      </c>
      <c r="U190" s="39">
        <f t="shared" ca="1" si="66"/>
        <v>506.13839707114158</v>
      </c>
      <c r="V190" s="39">
        <f t="shared" ca="1" si="61"/>
        <v>1008.8124261774051</v>
      </c>
      <c r="W190" s="39">
        <f t="shared" ca="1" si="62"/>
        <v>1514.9508232485466</v>
      </c>
      <c r="X190" s="39">
        <f t="shared" ca="1" si="68"/>
        <v>100218.86698805091</v>
      </c>
      <c r="Z190" s="39">
        <f t="shared" ca="1" si="67"/>
        <v>1250</v>
      </c>
      <c r="AA190" s="39">
        <f t="shared" ca="1" si="63"/>
        <v>0</v>
      </c>
      <c r="AB190" s="39">
        <f t="shared" ca="1" si="69"/>
        <v>1250</v>
      </c>
      <c r="AC190" s="39">
        <f t="shared" ca="1" si="70"/>
        <v>250000</v>
      </c>
    </row>
    <row r="191" spans="2:29" ht="15" customHeight="1" x14ac:dyDescent="0.2">
      <c r="B191" s="41">
        <f t="shared" si="27"/>
        <v>177</v>
      </c>
      <c r="C191" s="38">
        <f t="shared" ca="1" si="55"/>
        <v>177</v>
      </c>
      <c r="D191" s="43">
        <f t="shared" ca="1" si="64"/>
        <v>43784</v>
      </c>
      <c r="E191" s="44">
        <f t="shared" ca="1" si="74"/>
        <v>501.09433494025456</v>
      </c>
      <c r="F191" s="44">
        <f t="shared" ca="1" si="74"/>
        <v>1013.856488308292</v>
      </c>
      <c r="G191" s="134"/>
      <c r="H191" s="45">
        <f t="shared" ca="1" si="75"/>
        <v>1514.9508232485466</v>
      </c>
      <c r="I191" s="45">
        <f t="shared" ca="1" si="75"/>
        <v>99205.010499742624</v>
      </c>
      <c r="L191" s="43">
        <f t="shared" ca="1" si="71"/>
        <v>43770</v>
      </c>
      <c r="M191" s="43">
        <f t="shared" ca="1" si="65"/>
        <v>43799</v>
      </c>
      <c r="O191" s="133">
        <f t="shared" ca="1" si="56"/>
        <v>0.5</v>
      </c>
      <c r="P191" s="44">
        <f t="shared" ca="1" si="57"/>
        <v>333.33333333333735</v>
      </c>
      <c r="Q191" s="136">
        <f t="shared" ca="1" si="58"/>
        <v>1041.6666666666667</v>
      </c>
      <c r="R191" s="44">
        <f t="shared" ca="1" si="59"/>
        <v>1375.0000000000041</v>
      </c>
      <c r="S191" s="44">
        <f t="shared" ca="1" si="60"/>
        <v>65625.0000000008</v>
      </c>
      <c r="U191" s="44">
        <f t="shared" ca="1" si="66"/>
        <v>501.09433494025456</v>
      </c>
      <c r="V191" s="44">
        <f t="shared" ca="1" si="61"/>
        <v>1013.856488308292</v>
      </c>
      <c r="W191" s="44">
        <f t="shared" ca="1" si="62"/>
        <v>1514.9508232485466</v>
      </c>
      <c r="X191" s="44">
        <f t="shared" ca="1" si="68"/>
        <v>99205.010499742624</v>
      </c>
      <c r="Z191" s="44">
        <f t="shared" ca="1" si="67"/>
        <v>1250</v>
      </c>
      <c r="AA191" s="44">
        <f t="shared" ca="1" si="63"/>
        <v>0</v>
      </c>
      <c r="AB191" s="44">
        <f t="shared" ca="1" si="69"/>
        <v>1250</v>
      </c>
      <c r="AC191" s="44">
        <f t="shared" ca="1" si="70"/>
        <v>250000</v>
      </c>
    </row>
    <row r="192" spans="2:29" ht="15" customHeight="1" x14ac:dyDescent="0.2">
      <c r="B192" s="21">
        <f t="shared" si="27"/>
        <v>178</v>
      </c>
      <c r="C192" s="42">
        <f t="shared" ca="1" si="55"/>
        <v>178</v>
      </c>
      <c r="D192" s="37">
        <f t="shared" ca="1" si="64"/>
        <v>43814</v>
      </c>
      <c r="E192" s="39">
        <f t="shared" ca="1" si="74"/>
        <v>496.02505249871314</v>
      </c>
      <c r="F192" s="39">
        <f t="shared" ca="1" si="74"/>
        <v>1018.9257707498334</v>
      </c>
      <c r="G192" s="134"/>
      <c r="H192" s="40">
        <f t="shared" ca="1" si="75"/>
        <v>1514.9508232485466</v>
      </c>
      <c r="I192" s="40">
        <f t="shared" ca="1" si="75"/>
        <v>98186.084728992791</v>
      </c>
      <c r="L192" s="37">
        <f t="shared" ca="1" si="71"/>
        <v>43800</v>
      </c>
      <c r="M192" s="37">
        <f t="shared" ca="1" si="65"/>
        <v>43830</v>
      </c>
      <c r="O192" s="133">
        <f t="shared" ca="1" si="56"/>
        <v>0.5</v>
      </c>
      <c r="P192" s="39">
        <f t="shared" ca="1" si="57"/>
        <v>328.12500000000398</v>
      </c>
      <c r="Q192" s="39">
        <f t="shared" ca="1" si="58"/>
        <v>1041.6666666666667</v>
      </c>
      <c r="R192" s="39">
        <f t="shared" ca="1" si="59"/>
        <v>1369.7916666666706</v>
      </c>
      <c r="S192" s="39">
        <f t="shared" ca="1" si="60"/>
        <v>64583.333333334136</v>
      </c>
      <c r="U192" s="39">
        <f t="shared" ca="1" si="66"/>
        <v>496.02505249871314</v>
      </c>
      <c r="V192" s="39">
        <f t="shared" ca="1" si="61"/>
        <v>1018.9257707498334</v>
      </c>
      <c r="W192" s="39">
        <f t="shared" ca="1" si="62"/>
        <v>1514.9508232485466</v>
      </c>
      <c r="X192" s="39">
        <f t="shared" ca="1" si="68"/>
        <v>98186.084728992791</v>
      </c>
      <c r="Z192" s="39">
        <f t="shared" ca="1" si="67"/>
        <v>1250</v>
      </c>
      <c r="AA192" s="39">
        <f t="shared" ca="1" si="63"/>
        <v>0</v>
      </c>
      <c r="AB192" s="39">
        <f t="shared" ca="1" si="69"/>
        <v>1250</v>
      </c>
      <c r="AC192" s="39">
        <f t="shared" ca="1" si="70"/>
        <v>250000</v>
      </c>
    </row>
    <row r="193" spans="2:29" ht="15" customHeight="1" x14ac:dyDescent="0.2">
      <c r="B193" s="41">
        <f t="shared" si="27"/>
        <v>179</v>
      </c>
      <c r="C193" s="38">
        <f t="shared" ca="1" si="55"/>
        <v>179</v>
      </c>
      <c r="D193" s="43">
        <f t="shared" ca="1" si="64"/>
        <v>43845</v>
      </c>
      <c r="E193" s="44">
        <f t="shared" ca="1" si="74"/>
        <v>490.93042364496398</v>
      </c>
      <c r="F193" s="44">
        <f t="shared" ca="1" si="74"/>
        <v>1024.0203996035825</v>
      </c>
      <c r="G193" s="134"/>
      <c r="H193" s="45">
        <f t="shared" ca="1" si="75"/>
        <v>1514.9508232485466</v>
      </c>
      <c r="I193" s="45">
        <f t="shared" ca="1" si="75"/>
        <v>97162.064329389206</v>
      </c>
      <c r="L193" s="43">
        <f t="shared" ca="1" si="71"/>
        <v>43831</v>
      </c>
      <c r="M193" s="43">
        <f t="shared" ca="1" si="65"/>
        <v>43861</v>
      </c>
      <c r="O193" s="133">
        <f t="shared" ca="1" si="56"/>
        <v>0.5</v>
      </c>
      <c r="P193" s="44">
        <f t="shared" ca="1" si="57"/>
        <v>322.91666666667066</v>
      </c>
      <c r="Q193" s="136">
        <f t="shared" ca="1" si="58"/>
        <v>1041.6666666666667</v>
      </c>
      <c r="R193" s="44">
        <f t="shared" ca="1" si="59"/>
        <v>1364.5833333333374</v>
      </c>
      <c r="S193" s="44">
        <f t="shared" ca="1" si="60"/>
        <v>63541.666666667472</v>
      </c>
      <c r="U193" s="44">
        <f t="shared" ca="1" si="66"/>
        <v>490.93042364496398</v>
      </c>
      <c r="V193" s="44">
        <f t="shared" ca="1" si="61"/>
        <v>1024.0203996035825</v>
      </c>
      <c r="W193" s="44">
        <f t="shared" ca="1" si="62"/>
        <v>1514.9508232485466</v>
      </c>
      <c r="X193" s="44">
        <f t="shared" ca="1" si="68"/>
        <v>97162.064329389206</v>
      </c>
      <c r="Z193" s="44">
        <f t="shared" ca="1" si="67"/>
        <v>1250</v>
      </c>
      <c r="AA193" s="44">
        <f t="shared" ca="1" si="63"/>
        <v>0</v>
      </c>
      <c r="AB193" s="44">
        <f t="shared" ca="1" si="69"/>
        <v>1250</v>
      </c>
      <c r="AC193" s="44">
        <f t="shared" ca="1" si="70"/>
        <v>250000</v>
      </c>
    </row>
    <row r="194" spans="2:29" ht="15" customHeight="1" x14ac:dyDescent="0.2">
      <c r="B194" s="21">
        <f t="shared" si="27"/>
        <v>180</v>
      </c>
      <c r="C194" s="42">
        <f t="shared" ca="1" si="55"/>
        <v>180</v>
      </c>
      <c r="D194" s="37">
        <f t="shared" ca="1" si="64"/>
        <v>43876</v>
      </c>
      <c r="E194" s="39">
        <f t="shared" ref="E194:F213" ca="1" si="76">INDEX($P194:$AC194,1,MATCH(E$12,$P$12:$AC$12,0))</f>
        <v>485.81032164694602</v>
      </c>
      <c r="F194" s="39">
        <f t="shared" ca="1" si="76"/>
        <v>1029.1405016016006</v>
      </c>
      <c r="G194" s="134"/>
      <c r="H194" s="40">
        <f t="shared" ref="H194:I213" ca="1" si="77">INDEX($P194:$AC194,1,MATCH(H$12,$P$12:$AC$12,0))</f>
        <v>1514.9508232485466</v>
      </c>
      <c r="I194" s="40">
        <f t="shared" ca="1" si="77"/>
        <v>96132.923827787599</v>
      </c>
      <c r="L194" s="37">
        <f t="shared" ca="1" si="71"/>
        <v>43862</v>
      </c>
      <c r="M194" s="37">
        <f t="shared" ca="1" si="65"/>
        <v>43890</v>
      </c>
      <c r="O194" s="133">
        <f t="shared" ca="1" si="56"/>
        <v>0.5</v>
      </c>
      <c r="P194" s="39">
        <f t="shared" ca="1" si="57"/>
        <v>317.70833333333735</v>
      </c>
      <c r="Q194" s="39">
        <f t="shared" ca="1" si="58"/>
        <v>1041.6666666666667</v>
      </c>
      <c r="R194" s="39">
        <f t="shared" ca="1" si="59"/>
        <v>1359.3750000000041</v>
      </c>
      <c r="S194" s="39">
        <f t="shared" ca="1" si="60"/>
        <v>62500.000000000808</v>
      </c>
      <c r="U194" s="39">
        <f t="shared" ca="1" si="66"/>
        <v>485.81032164694602</v>
      </c>
      <c r="V194" s="39">
        <f t="shared" ca="1" si="61"/>
        <v>1029.1405016016006</v>
      </c>
      <c r="W194" s="39">
        <f t="shared" ca="1" si="62"/>
        <v>1514.9508232485466</v>
      </c>
      <c r="X194" s="39">
        <f t="shared" ca="1" si="68"/>
        <v>96132.923827787599</v>
      </c>
      <c r="Z194" s="39">
        <f t="shared" ca="1" si="67"/>
        <v>1250</v>
      </c>
      <c r="AA194" s="39">
        <f t="shared" ca="1" si="63"/>
        <v>0</v>
      </c>
      <c r="AB194" s="39">
        <f t="shared" ca="1" si="69"/>
        <v>1250</v>
      </c>
      <c r="AC194" s="39">
        <f t="shared" ca="1" si="70"/>
        <v>250000</v>
      </c>
    </row>
    <row r="195" spans="2:29" ht="15" customHeight="1" x14ac:dyDescent="0.2">
      <c r="B195" s="41">
        <f t="shared" si="27"/>
        <v>181</v>
      </c>
      <c r="C195" s="38">
        <f t="shared" ca="1" si="55"/>
        <v>181</v>
      </c>
      <c r="D195" s="43">
        <f t="shared" ca="1" si="64"/>
        <v>43905</v>
      </c>
      <c r="E195" s="44">
        <f t="shared" ca="1" si="76"/>
        <v>480.66461913893801</v>
      </c>
      <c r="F195" s="44">
        <f t="shared" ca="1" si="76"/>
        <v>1034.2862041096087</v>
      </c>
      <c r="G195" s="134"/>
      <c r="H195" s="45">
        <f t="shared" ca="1" si="77"/>
        <v>1514.9508232485466</v>
      </c>
      <c r="I195" s="45">
        <f t="shared" ca="1" si="77"/>
        <v>95098.637623677991</v>
      </c>
      <c r="L195" s="43">
        <f t="shared" ca="1" si="71"/>
        <v>43891</v>
      </c>
      <c r="M195" s="43">
        <f t="shared" ca="1" si="65"/>
        <v>43921</v>
      </c>
      <c r="O195" s="133">
        <f t="shared" ca="1" si="56"/>
        <v>0.5</v>
      </c>
      <c r="P195" s="44">
        <f t="shared" ca="1" si="57"/>
        <v>312.50000000000404</v>
      </c>
      <c r="Q195" s="136">
        <f t="shared" ca="1" si="58"/>
        <v>1041.6666666666667</v>
      </c>
      <c r="R195" s="44">
        <f t="shared" ca="1" si="59"/>
        <v>1354.1666666666708</v>
      </c>
      <c r="S195" s="44">
        <f t="shared" ca="1" si="60"/>
        <v>61458.333333334143</v>
      </c>
      <c r="U195" s="44">
        <f t="shared" ca="1" si="66"/>
        <v>480.66461913893801</v>
      </c>
      <c r="V195" s="44">
        <f t="shared" ca="1" si="61"/>
        <v>1034.2862041096087</v>
      </c>
      <c r="W195" s="44">
        <f t="shared" ca="1" si="62"/>
        <v>1514.9508232485466</v>
      </c>
      <c r="X195" s="44">
        <f t="shared" ca="1" si="68"/>
        <v>95098.637623677991</v>
      </c>
      <c r="Z195" s="44">
        <f t="shared" ca="1" si="67"/>
        <v>1250</v>
      </c>
      <c r="AA195" s="44">
        <f t="shared" ca="1" si="63"/>
        <v>0</v>
      </c>
      <c r="AB195" s="44">
        <f t="shared" ca="1" si="69"/>
        <v>1250</v>
      </c>
      <c r="AC195" s="44">
        <f t="shared" ca="1" si="70"/>
        <v>250000</v>
      </c>
    </row>
    <row r="196" spans="2:29" ht="15" customHeight="1" x14ac:dyDescent="0.2">
      <c r="B196" s="21">
        <f t="shared" si="27"/>
        <v>182</v>
      </c>
      <c r="C196" s="42">
        <f t="shared" ca="1" si="55"/>
        <v>182</v>
      </c>
      <c r="D196" s="37">
        <f t="shared" ca="1" si="64"/>
        <v>43936</v>
      </c>
      <c r="E196" s="39">
        <f t="shared" ca="1" si="76"/>
        <v>475.49318811838998</v>
      </c>
      <c r="F196" s="39">
        <f t="shared" ca="1" si="76"/>
        <v>1039.4576351301566</v>
      </c>
      <c r="G196" s="134"/>
      <c r="H196" s="40">
        <f t="shared" ca="1" si="77"/>
        <v>1514.9508232485466</v>
      </c>
      <c r="I196" s="40">
        <f t="shared" ca="1" si="77"/>
        <v>94059.179988547839</v>
      </c>
      <c r="L196" s="37">
        <f t="shared" ca="1" si="71"/>
        <v>43922</v>
      </c>
      <c r="M196" s="37">
        <f t="shared" ca="1" si="65"/>
        <v>43951</v>
      </c>
      <c r="O196" s="133">
        <f t="shared" ca="1" si="56"/>
        <v>0.5</v>
      </c>
      <c r="P196" s="39">
        <f t="shared" ca="1" si="57"/>
        <v>307.29166666667072</v>
      </c>
      <c r="Q196" s="39">
        <f t="shared" ca="1" si="58"/>
        <v>1041.6666666666667</v>
      </c>
      <c r="R196" s="39">
        <f t="shared" ca="1" si="59"/>
        <v>1348.9583333333376</v>
      </c>
      <c r="S196" s="39">
        <f t="shared" ca="1" si="60"/>
        <v>60416.666666667479</v>
      </c>
      <c r="U196" s="39">
        <f t="shared" ca="1" si="66"/>
        <v>475.49318811838998</v>
      </c>
      <c r="V196" s="39">
        <f t="shared" ca="1" si="61"/>
        <v>1039.4576351301566</v>
      </c>
      <c r="W196" s="39">
        <f t="shared" ca="1" si="62"/>
        <v>1514.9508232485466</v>
      </c>
      <c r="X196" s="39">
        <f t="shared" ca="1" si="68"/>
        <v>94059.179988547839</v>
      </c>
      <c r="Z196" s="39">
        <f t="shared" ca="1" si="67"/>
        <v>1250</v>
      </c>
      <c r="AA196" s="39">
        <f t="shared" ca="1" si="63"/>
        <v>0</v>
      </c>
      <c r="AB196" s="39">
        <f t="shared" ca="1" si="69"/>
        <v>1250</v>
      </c>
      <c r="AC196" s="39">
        <f t="shared" ca="1" si="70"/>
        <v>250000</v>
      </c>
    </row>
    <row r="197" spans="2:29" ht="15" customHeight="1" x14ac:dyDescent="0.2">
      <c r="B197" s="41">
        <f t="shared" si="27"/>
        <v>183</v>
      </c>
      <c r="C197" s="38">
        <f t="shared" ca="1" si="55"/>
        <v>183</v>
      </c>
      <c r="D197" s="43">
        <f t="shared" ca="1" si="64"/>
        <v>43966</v>
      </c>
      <c r="E197" s="44">
        <f t="shared" ca="1" si="76"/>
        <v>470.2958999427392</v>
      </c>
      <c r="F197" s="44">
        <f t="shared" ca="1" si="76"/>
        <v>1044.6549233058074</v>
      </c>
      <c r="G197" s="134"/>
      <c r="H197" s="45">
        <f t="shared" ca="1" si="77"/>
        <v>1514.9508232485466</v>
      </c>
      <c r="I197" s="45">
        <f t="shared" ca="1" si="77"/>
        <v>93014.525065242036</v>
      </c>
      <c r="L197" s="43">
        <f t="shared" ca="1" si="71"/>
        <v>43952</v>
      </c>
      <c r="M197" s="43">
        <f t="shared" ca="1" si="65"/>
        <v>43982</v>
      </c>
      <c r="O197" s="133">
        <f t="shared" ca="1" si="56"/>
        <v>0.5</v>
      </c>
      <c r="P197" s="44">
        <f t="shared" ca="1" si="57"/>
        <v>302.08333333333741</v>
      </c>
      <c r="Q197" s="136">
        <f t="shared" ca="1" si="58"/>
        <v>1041.6666666666667</v>
      </c>
      <c r="R197" s="44">
        <f t="shared" ca="1" si="59"/>
        <v>1343.7500000000041</v>
      </c>
      <c r="S197" s="44">
        <f t="shared" ca="1" si="60"/>
        <v>59375.000000000815</v>
      </c>
      <c r="U197" s="44">
        <f t="shared" ca="1" si="66"/>
        <v>470.2958999427392</v>
      </c>
      <c r="V197" s="44">
        <f t="shared" ca="1" si="61"/>
        <v>1044.6549233058074</v>
      </c>
      <c r="W197" s="44">
        <f t="shared" ca="1" si="62"/>
        <v>1514.9508232485466</v>
      </c>
      <c r="X197" s="44">
        <f t="shared" ca="1" si="68"/>
        <v>93014.525065242036</v>
      </c>
      <c r="Z197" s="44">
        <f t="shared" ca="1" si="67"/>
        <v>1250</v>
      </c>
      <c r="AA197" s="44">
        <f t="shared" ca="1" si="63"/>
        <v>0</v>
      </c>
      <c r="AB197" s="44">
        <f t="shared" ca="1" si="69"/>
        <v>1250</v>
      </c>
      <c r="AC197" s="44">
        <f t="shared" ca="1" si="70"/>
        <v>250000</v>
      </c>
    </row>
    <row r="198" spans="2:29" ht="15" customHeight="1" x14ac:dyDescent="0.2">
      <c r="B198" s="21">
        <f t="shared" si="27"/>
        <v>184</v>
      </c>
      <c r="C198" s="42">
        <f t="shared" ca="1" si="55"/>
        <v>184</v>
      </c>
      <c r="D198" s="37">
        <f t="shared" ca="1" si="64"/>
        <v>43997</v>
      </c>
      <c r="E198" s="39">
        <f t="shared" ca="1" si="76"/>
        <v>465.07262532621019</v>
      </c>
      <c r="F198" s="39">
        <f t="shared" ca="1" si="76"/>
        <v>1049.8781979223363</v>
      </c>
      <c r="G198" s="134"/>
      <c r="H198" s="40">
        <f t="shared" ca="1" si="77"/>
        <v>1514.9508232485466</v>
      </c>
      <c r="I198" s="40">
        <f t="shared" ca="1" si="77"/>
        <v>91964.646867319694</v>
      </c>
      <c r="L198" s="37">
        <f t="shared" ca="1" si="71"/>
        <v>43983</v>
      </c>
      <c r="M198" s="37">
        <f t="shared" ca="1" si="65"/>
        <v>44012</v>
      </c>
      <c r="O198" s="133">
        <f t="shared" ca="1" si="56"/>
        <v>0.5</v>
      </c>
      <c r="P198" s="39">
        <f t="shared" ca="1" si="57"/>
        <v>296.87500000000409</v>
      </c>
      <c r="Q198" s="39">
        <f t="shared" ca="1" si="58"/>
        <v>1041.6666666666667</v>
      </c>
      <c r="R198" s="39">
        <f t="shared" ca="1" si="59"/>
        <v>1338.5416666666708</v>
      </c>
      <c r="S198" s="39">
        <f t="shared" ca="1" si="60"/>
        <v>58333.333333334151</v>
      </c>
      <c r="U198" s="39">
        <f t="shared" ca="1" si="66"/>
        <v>465.07262532621019</v>
      </c>
      <c r="V198" s="39">
        <f t="shared" ca="1" si="61"/>
        <v>1049.8781979223363</v>
      </c>
      <c r="W198" s="39">
        <f t="shared" ca="1" si="62"/>
        <v>1514.9508232485466</v>
      </c>
      <c r="X198" s="39">
        <f t="shared" ca="1" si="68"/>
        <v>91964.646867319694</v>
      </c>
      <c r="Z198" s="39">
        <f t="shared" ca="1" si="67"/>
        <v>1250</v>
      </c>
      <c r="AA198" s="39">
        <f t="shared" ca="1" si="63"/>
        <v>0</v>
      </c>
      <c r="AB198" s="39">
        <f t="shared" ca="1" si="69"/>
        <v>1250</v>
      </c>
      <c r="AC198" s="39">
        <f t="shared" ca="1" si="70"/>
        <v>250000</v>
      </c>
    </row>
    <row r="199" spans="2:29" ht="15" customHeight="1" x14ac:dyDescent="0.2">
      <c r="B199" s="41">
        <f t="shared" si="27"/>
        <v>185</v>
      </c>
      <c r="C199" s="38">
        <f t="shared" ca="1" si="55"/>
        <v>185</v>
      </c>
      <c r="D199" s="43">
        <f t="shared" ca="1" si="64"/>
        <v>44027</v>
      </c>
      <c r="E199" s="44">
        <f t="shared" ca="1" si="76"/>
        <v>459.82323433659849</v>
      </c>
      <c r="F199" s="44">
        <f t="shared" ca="1" si="76"/>
        <v>1055.1275889119481</v>
      </c>
      <c r="G199" s="134"/>
      <c r="H199" s="45">
        <f t="shared" ca="1" si="77"/>
        <v>1514.9508232485466</v>
      </c>
      <c r="I199" s="45">
        <f t="shared" ca="1" si="77"/>
        <v>90909.519278407752</v>
      </c>
      <c r="L199" s="43">
        <f t="shared" ca="1" si="71"/>
        <v>44013</v>
      </c>
      <c r="M199" s="43">
        <f t="shared" ca="1" si="65"/>
        <v>44043</v>
      </c>
      <c r="O199" s="133">
        <f t="shared" ca="1" si="56"/>
        <v>0.5</v>
      </c>
      <c r="P199" s="44">
        <f t="shared" ca="1" si="57"/>
        <v>291.66666666667078</v>
      </c>
      <c r="Q199" s="136">
        <f t="shared" ca="1" si="58"/>
        <v>1041.6666666666667</v>
      </c>
      <c r="R199" s="44">
        <f t="shared" ca="1" si="59"/>
        <v>1333.3333333333376</v>
      </c>
      <c r="S199" s="44">
        <f t="shared" ca="1" si="60"/>
        <v>57291.666666667486</v>
      </c>
      <c r="U199" s="44">
        <f t="shared" ca="1" si="66"/>
        <v>459.82323433659849</v>
      </c>
      <c r="V199" s="44">
        <f t="shared" ca="1" si="61"/>
        <v>1055.1275889119481</v>
      </c>
      <c r="W199" s="44">
        <f t="shared" ca="1" si="62"/>
        <v>1514.9508232485466</v>
      </c>
      <c r="X199" s="44">
        <f t="shared" ca="1" si="68"/>
        <v>90909.519278407752</v>
      </c>
      <c r="Z199" s="44">
        <f t="shared" ca="1" si="67"/>
        <v>1250</v>
      </c>
      <c r="AA199" s="44">
        <f t="shared" ca="1" si="63"/>
        <v>0</v>
      </c>
      <c r="AB199" s="44">
        <f t="shared" ca="1" si="69"/>
        <v>1250</v>
      </c>
      <c r="AC199" s="44">
        <f t="shared" ca="1" si="70"/>
        <v>250000</v>
      </c>
    </row>
    <row r="200" spans="2:29" ht="15" customHeight="1" x14ac:dyDescent="0.2">
      <c r="B200" s="21">
        <f t="shared" si="27"/>
        <v>186</v>
      </c>
      <c r="C200" s="42">
        <f t="shared" ca="1" si="55"/>
        <v>186</v>
      </c>
      <c r="D200" s="37">
        <f t="shared" ca="1" si="64"/>
        <v>44058</v>
      </c>
      <c r="E200" s="39">
        <f t="shared" ca="1" si="76"/>
        <v>454.54759639203877</v>
      </c>
      <c r="F200" s="39">
        <f t="shared" ca="1" si="76"/>
        <v>1060.4032268565079</v>
      </c>
      <c r="G200" s="134"/>
      <c r="H200" s="40">
        <f t="shared" ca="1" si="77"/>
        <v>1514.9508232485466</v>
      </c>
      <c r="I200" s="40">
        <f t="shared" ca="1" si="77"/>
        <v>89849.116051551246</v>
      </c>
      <c r="L200" s="37">
        <f t="shared" ca="1" si="71"/>
        <v>44044</v>
      </c>
      <c r="M200" s="37">
        <f t="shared" ca="1" si="65"/>
        <v>44074</v>
      </c>
      <c r="O200" s="133">
        <f t="shared" ca="1" si="56"/>
        <v>0.5</v>
      </c>
      <c r="P200" s="39">
        <f t="shared" ca="1" si="57"/>
        <v>286.45833333333741</v>
      </c>
      <c r="Q200" s="39">
        <f t="shared" ca="1" si="58"/>
        <v>1041.6666666666667</v>
      </c>
      <c r="R200" s="39">
        <f t="shared" ca="1" si="59"/>
        <v>1328.1250000000041</v>
      </c>
      <c r="S200" s="39">
        <f t="shared" ca="1" si="60"/>
        <v>56250.000000000822</v>
      </c>
      <c r="U200" s="39">
        <f t="shared" ca="1" si="66"/>
        <v>454.54759639203877</v>
      </c>
      <c r="V200" s="39">
        <f t="shared" ca="1" si="61"/>
        <v>1060.4032268565079</v>
      </c>
      <c r="W200" s="39">
        <f t="shared" ca="1" si="62"/>
        <v>1514.9508232485466</v>
      </c>
      <c r="X200" s="39">
        <f t="shared" ca="1" si="68"/>
        <v>89849.116051551246</v>
      </c>
      <c r="Z200" s="39">
        <f t="shared" ca="1" si="67"/>
        <v>1250</v>
      </c>
      <c r="AA200" s="39">
        <f t="shared" ca="1" si="63"/>
        <v>0</v>
      </c>
      <c r="AB200" s="39">
        <f t="shared" ca="1" si="69"/>
        <v>1250</v>
      </c>
      <c r="AC200" s="39">
        <f t="shared" ca="1" si="70"/>
        <v>250000</v>
      </c>
    </row>
    <row r="201" spans="2:29" ht="15" customHeight="1" x14ac:dyDescent="0.2">
      <c r="B201" s="41">
        <f t="shared" si="27"/>
        <v>187</v>
      </c>
      <c r="C201" s="38">
        <f t="shared" ca="1" si="55"/>
        <v>187</v>
      </c>
      <c r="D201" s="43">
        <f t="shared" ca="1" si="64"/>
        <v>44089</v>
      </c>
      <c r="E201" s="44">
        <f t="shared" ca="1" si="76"/>
        <v>449.24558025775622</v>
      </c>
      <c r="F201" s="44">
        <f t="shared" ca="1" si="76"/>
        <v>1065.7052429907903</v>
      </c>
      <c r="G201" s="134"/>
      <c r="H201" s="45">
        <f t="shared" ca="1" si="77"/>
        <v>1514.9508232485466</v>
      </c>
      <c r="I201" s="45">
        <f t="shared" ca="1" si="77"/>
        <v>88783.410808560453</v>
      </c>
      <c r="L201" s="43">
        <f t="shared" ca="1" si="71"/>
        <v>44075</v>
      </c>
      <c r="M201" s="43">
        <f t="shared" ca="1" si="65"/>
        <v>44104</v>
      </c>
      <c r="O201" s="133">
        <f t="shared" ca="1" si="56"/>
        <v>0.5</v>
      </c>
      <c r="P201" s="44">
        <f t="shared" ca="1" si="57"/>
        <v>281.25000000000409</v>
      </c>
      <c r="Q201" s="136">
        <f t="shared" ca="1" si="58"/>
        <v>1041.6666666666667</v>
      </c>
      <c r="R201" s="44">
        <f t="shared" ca="1" si="59"/>
        <v>1322.9166666666708</v>
      </c>
      <c r="S201" s="44">
        <f t="shared" ca="1" si="60"/>
        <v>55208.333333334158</v>
      </c>
      <c r="U201" s="44">
        <f t="shared" ca="1" si="66"/>
        <v>449.24558025775622</v>
      </c>
      <c r="V201" s="44">
        <f t="shared" ca="1" si="61"/>
        <v>1065.7052429907903</v>
      </c>
      <c r="W201" s="44">
        <f t="shared" ca="1" si="62"/>
        <v>1514.9508232485466</v>
      </c>
      <c r="X201" s="44">
        <f t="shared" ca="1" si="68"/>
        <v>88783.410808560453</v>
      </c>
      <c r="Z201" s="44">
        <f t="shared" ca="1" si="67"/>
        <v>1250</v>
      </c>
      <c r="AA201" s="44">
        <f t="shared" ca="1" si="63"/>
        <v>0</v>
      </c>
      <c r="AB201" s="44">
        <f t="shared" ca="1" si="69"/>
        <v>1250</v>
      </c>
      <c r="AC201" s="44">
        <f t="shared" ca="1" si="70"/>
        <v>250000</v>
      </c>
    </row>
    <row r="202" spans="2:29" ht="15" customHeight="1" x14ac:dyDescent="0.2">
      <c r="B202" s="21">
        <f t="shared" si="27"/>
        <v>188</v>
      </c>
      <c r="C202" s="42">
        <f t="shared" ca="1" si="55"/>
        <v>188</v>
      </c>
      <c r="D202" s="37">
        <f t="shared" ca="1" si="64"/>
        <v>44119</v>
      </c>
      <c r="E202" s="39">
        <f t="shared" ca="1" si="76"/>
        <v>443.91705404280225</v>
      </c>
      <c r="F202" s="39">
        <f t="shared" ca="1" si="76"/>
        <v>1071.0337692057444</v>
      </c>
      <c r="G202" s="134"/>
      <c r="H202" s="40">
        <f t="shared" ca="1" si="77"/>
        <v>1514.9508232485466</v>
      </c>
      <c r="I202" s="40">
        <f t="shared" ca="1" si="77"/>
        <v>87712.377039354702</v>
      </c>
      <c r="L202" s="37">
        <f t="shared" ca="1" si="71"/>
        <v>44105</v>
      </c>
      <c r="M202" s="37">
        <f t="shared" ca="1" si="65"/>
        <v>44135</v>
      </c>
      <c r="O202" s="133">
        <f t="shared" ca="1" si="56"/>
        <v>0.5</v>
      </c>
      <c r="P202" s="39">
        <f t="shared" ca="1" si="57"/>
        <v>276.04166666667078</v>
      </c>
      <c r="Q202" s="39">
        <f t="shared" ca="1" si="58"/>
        <v>1041.6666666666667</v>
      </c>
      <c r="R202" s="39">
        <f t="shared" ca="1" si="59"/>
        <v>1317.7083333333376</v>
      </c>
      <c r="S202" s="39">
        <f t="shared" ca="1" si="60"/>
        <v>54166.666666667494</v>
      </c>
      <c r="U202" s="39">
        <f t="shared" ca="1" si="66"/>
        <v>443.91705404280225</v>
      </c>
      <c r="V202" s="39">
        <f t="shared" ca="1" si="61"/>
        <v>1071.0337692057444</v>
      </c>
      <c r="W202" s="39">
        <f t="shared" ca="1" si="62"/>
        <v>1514.9508232485466</v>
      </c>
      <c r="X202" s="39">
        <f t="shared" ca="1" si="68"/>
        <v>87712.377039354702</v>
      </c>
      <c r="Z202" s="39">
        <f t="shared" ca="1" si="67"/>
        <v>1250</v>
      </c>
      <c r="AA202" s="39">
        <f t="shared" ca="1" si="63"/>
        <v>0</v>
      </c>
      <c r="AB202" s="39">
        <f t="shared" ca="1" si="69"/>
        <v>1250</v>
      </c>
      <c r="AC202" s="39">
        <f t="shared" ca="1" si="70"/>
        <v>250000</v>
      </c>
    </row>
    <row r="203" spans="2:29" ht="15" customHeight="1" x14ac:dyDescent="0.2">
      <c r="B203" s="41">
        <f t="shared" si="27"/>
        <v>189</v>
      </c>
      <c r="C203" s="38">
        <f t="shared" ca="1" si="55"/>
        <v>189</v>
      </c>
      <c r="D203" s="43">
        <f t="shared" ca="1" si="64"/>
        <v>44150</v>
      </c>
      <c r="E203" s="44">
        <f t="shared" ca="1" si="76"/>
        <v>438.56188519677352</v>
      </c>
      <c r="F203" s="44">
        <f t="shared" ca="1" si="76"/>
        <v>1076.388938051773</v>
      </c>
      <c r="G203" s="134"/>
      <c r="H203" s="45">
        <f t="shared" ca="1" si="77"/>
        <v>1514.9508232485466</v>
      </c>
      <c r="I203" s="45">
        <f t="shared" ca="1" si="77"/>
        <v>86635.988101302923</v>
      </c>
      <c r="L203" s="43">
        <f t="shared" ca="1" si="71"/>
        <v>44136</v>
      </c>
      <c r="M203" s="43">
        <f t="shared" ca="1" si="65"/>
        <v>44165</v>
      </c>
      <c r="O203" s="133">
        <f t="shared" ca="1" si="56"/>
        <v>0.5</v>
      </c>
      <c r="P203" s="44">
        <f t="shared" ca="1" si="57"/>
        <v>270.83333333333746</v>
      </c>
      <c r="Q203" s="136">
        <f t="shared" ca="1" si="58"/>
        <v>1041.6666666666667</v>
      </c>
      <c r="R203" s="44">
        <f t="shared" ca="1" si="59"/>
        <v>1312.5000000000041</v>
      </c>
      <c r="S203" s="44">
        <f t="shared" ca="1" si="60"/>
        <v>53125.000000000829</v>
      </c>
      <c r="U203" s="44">
        <f t="shared" ca="1" si="66"/>
        <v>438.56188519677352</v>
      </c>
      <c r="V203" s="44">
        <f t="shared" ca="1" si="61"/>
        <v>1076.388938051773</v>
      </c>
      <c r="W203" s="44">
        <f t="shared" ca="1" si="62"/>
        <v>1514.9508232485466</v>
      </c>
      <c r="X203" s="44">
        <f t="shared" ca="1" si="68"/>
        <v>86635.988101302923</v>
      </c>
      <c r="Z203" s="44">
        <f t="shared" ca="1" si="67"/>
        <v>1250</v>
      </c>
      <c r="AA203" s="44">
        <f t="shared" ca="1" si="63"/>
        <v>0</v>
      </c>
      <c r="AB203" s="44">
        <f t="shared" ca="1" si="69"/>
        <v>1250</v>
      </c>
      <c r="AC203" s="44">
        <f t="shared" ca="1" si="70"/>
        <v>250000</v>
      </c>
    </row>
    <row r="204" spans="2:29" ht="15" customHeight="1" x14ac:dyDescent="0.2">
      <c r="B204" s="21">
        <f t="shared" si="27"/>
        <v>190</v>
      </c>
      <c r="C204" s="42">
        <f t="shared" ca="1" si="55"/>
        <v>190</v>
      </c>
      <c r="D204" s="37">
        <f t="shared" ca="1" si="64"/>
        <v>44180</v>
      </c>
      <c r="E204" s="39">
        <f t="shared" ca="1" si="76"/>
        <v>433.17994050651464</v>
      </c>
      <c r="F204" s="39">
        <f t="shared" ca="1" si="76"/>
        <v>1081.770882742032</v>
      </c>
      <c r="G204" s="134"/>
      <c r="H204" s="40">
        <f t="shared" ca="1" si="77"/>
        <v>1514.9508232485466</v>
      </c>
      <c r="I204" s="40">
        <f t="shared" ca="1" si="77"/>
        <v>85554.217218560894</v>
      </c>
      <c r="L204" s="37">
        <f t="shared" ca="1" si="71"/>
        <v>44166</v>
      </c>
      <c r="M204" s="37">
        <f t="shared" ca="1" si="65"/>
        <v>44196</v>
      </c>
      <c r="O204" s="133">
        <f t="shared" ca="1" si="56"/>
        <v>0.5</v>
      </c>
      <c r="P204" s="39">
        <f t="shared" ca="1" si="57"/>
        <v>265.62500000000415</v>
      </c>
      <c r="Q204" s="39">
        <f t="shared" ca="1" si="58"/>
        <v>1041.6666666666667</v>
      </c>
      <c r="R204" s="39">
        <f t="shared" ca="1" si="59"/>
        <v>1307.2916666666708</v>
      </c>
      <c r="S204" s="39">
        <f t="shared" ca="1" si="60"/>
        <v>52083.333333334165</v>
      </c>
      <c r="U204" s="39">
        <f t="shared" ca="1" si="66"/>
        <v>433.17994050651464</v>
      </c>
      <c r="V204" s="39">
        <f t="shared" ca="1" si="61"/>
        <v>1081.770882742032</v>
      </c>
      <c r="W204" s="39">
        <f t="shared" ca="1" si="62"/>
        <v>1514.9508232485466</v>
      </c>
      <c r="X204" s="39">
        <f t="shared" ca="1" si="68"/>
        <v>85554.217218560894</v>
      </c>
      <c r="Z204" s="39">
        <f t="shared" ca="1" si="67"/>
        <v>1250</v>
      </c>
      <c r="AA204" s="39">
        <f t="shared" ca="1" si="63"/>
        <v>0</v>
      </c>
      <c r="AB204" s="39">
        <f t="shared" ca="1" si="69"/>
        <v>1250</v>
      </c>
      <c r="AC204" s="39">
        <f t="shared" ca="1" si="70"/>
        <v>250000</v>
      </c>
    </row>
    <row r="205" spans="2:29" ht="15" customHeight="1" x14ac:dyDescent="0.2">
      <c r="B205" s="41">
        <f t="shared" si="27"/>
        <v>191</v>
      </c>
      <c r="C205" s="38">
        <f t="shared" ca="1" si="55"/>
        <v>191</v>
      </c>
      <c r="D205" s="43">
        <f t="shared" ca="1" si="64"/>
        <v>44211</v>
      </c>
      <c r="E205" s="44">
        <f t="shared" ca="1" si="76"/>
        <v>427.77108609280447</v>
      </c>
      <c r="F205" s="44">
        <f t="shared" ca="1" si="76"/>
        <v>1087.1797371557423</v>
      </c>
      <c r="G205" s="134"/>
      <c r="H205" s="45">
        <f t="shared" ca="1" si="77"/>
        <v>1514.9508232485466</v>
      </c>
      <c r="I205" s="45">
        <f t="shared" ca="1" si="77"/>
        <v>84467.037481405147</v>
      </c>
      <c r="L205" s="43">
        <f t="shared" ca="1" si="71"/>
        <v>44197</v>
      </c>
      <c r="M205" s="43">
        <f t="shared" ca="1" si="65"/>
        <v>44227</v>
      </c>
      <c r="O205" s="133">
        <f t="shared" ca="1" si="56"/>
        <v>0.5</v>
      </c>
      <c r="P205" s="44">
        <f t="shared" ca="1" si="57"/>
        <v>260.41666666667084</v>
      </c>
      <c r="Q205" s="136">
        <f t="shared" ca="1" si="58"/>
        <v>1041.6666666666667</v>
      </c>
      <c r="R205" s="44">
        <f t="shared" ca="1" si="59"/>
        <v>1302.0833333333376</v>
      </c>
      <c r="S205" s="44">
        <f t="shared" ca="1" si="60"/>
        <v>51041.666666667501</v>
      </c>
      <c r="U205" s="44">
        <f t="shared" ca="1" si="66"/>
        <v>427.77108609280447</v>
      </c>
      <c r="V205" s="44">
        <f t="shared" ca="1" si="61"/>
        <v>1087.1797371557423</v>
      </c>
      <c r="W205" s="44">
        <f t="shared" ca="1" si="62"/>
        <v>1514.9508232485466</v>
      </c>
      <c r="X205" s="44">
        <f t="shared" ca="1" si="68"/>
        <v>84467.037481405147</v>
      </c>
      <c r="Z205" s="44">
        <f t="shared" ca="1" si="67"/>
        <v>1250</v>
      </c>
      <c r="AA205" s="44">
        <f t="shared" ca="1" si="63"/>
        <v>0</v>
      </c>
      <c r="AB205" s="44">
        <f t="shared" ca="1" si="69"/>
        <v>1250</v>
      </c>
      <c r="AC205" s="44">
        <f t="shared" ca="1" si="70"/>
        <v>250000</v>
      </c>
    </row>
    <row r="206" spans="2:29" ht="15" customHeight="1" x14ac:dyDescent="0.2">
      <c r="B206" s="21">
        <f t="shared" si="27"/>
        <v>192</v>
      </c>
      <c r="C206" s="42">
        <f t="shared" ref="C206:C254" ca="1" si="78">IF(B206-$H$9&lt;0,0,IF($E$9-B206&lt;0,"abgelaufen",B206-$H$9))</f>
        <v>192</v>
      </c>
      <c r="D206" s="37">
        <f t="shared" ca="1" si="64"/>
        <v>44242</v>
      </c>
      <c r="E206" s="39">
        <f t="shared" ca="1" si="76"/>
        <v>422.33518740702573</v>
      </c>
      <c r="F206" s="39">
        <f t="shared" ca="1" si="76"/>
        <v>1092.615635841521</v>
      </c>
      <c r="G206" s="134"/>
      <c r="H206" s="40">
        <f t="shared" ca="1" si="77"/>
        <v>1514.9508232485466</v>
      </c>
      <c r="I206" s="40">
        <f t="shared" ca="1" si="77"/>
        <v>83374.421845563629</v>
      </c>
      <c r="L206" s="37">
        <f t="shared" ca="1" si="71"/>
        <v>44228</v>
      </c>
      <c r="M206" s="37">
        <f t="shared" ca="1" si="65"/>
        <v>44255</v>
      </c>
      <c r="O206" s="133">
        <f t="shared" ca="1" si="56"/>
        <v>0.5</v>
      </c>
      <c r="P206" s="39">
        <f t="shared" ca="1" si="57"/>
        <v>255.20833333333749</v>
      </c>
      <c r="Q206" s="39">
        <f t="shared" ca="1" si="58"/>
        <v>1041.6666666666667</v>
      </c>
      <c r="R206" s="39">
        <f t="shared" ca="1" si="59"/>
        <v>1296.8750000000043</v>
      </c>
      <c r="S206" s="39">
        <f t="shared" ca="1" si="60"/>
        <v>50000.000000000837</v>
      </c>
      <c r="U206" s="39">
        <f t="shared" ca="1" si="66"/>
        <v>422.33518740702573</v>
      </c>
      <c r="V206" s="39">
        <f t="shared" ca="1" si="61"/>
        <v>1092.615635841521</v>
      </c>
      <c r="W206" s="39">
        <f t="shared" ca="1" si="62"/>
        <v>1514.9508232485466</v>
      </c>
      <c r="X206" s="39">
        <f t="shared" ca="1" si="68"/>
        <v>83374.421845563629</v>
      </c>
      <c r="Z206" s="39">
        <f t="shared" ca="1" si="67"/>
        <v>1250</v>
      </c>
      <c r="AA206" s="39">
        <f t="shared" ca="1" si="63"/>
        <v>0</v>
      </c>
      <c r="AB206" s="39">
        <f t="shared" ca="1" si="69"/>
        <v>1250</v>
      </c>
      <c r="AC206" s="39">
        <f t="shared" ca="1" si="70"/>
        <v>250000</v>
      </c>
    </row>
    <row r="207" spans="2:29" ht="15" customHeight="1" x14ac:dyDescent="0.2">
      <c r="B207" s="41">
        <f t="shared" si="27"/>
        <v>193</v>
      </c>
      <c r="C207" s="38">
        <f t="shared" ca="1" si="78"/>
        <v>193</v>
      </c>
      <c r="D207" s="43">
        <f t="shared" ca="1" si="64"/>
        <v>44270</v>
      </c>
      <c r="E207" s="44">
        <f t="shared" ca="1" si="76"/>
        <v>416.87210922781816</v>
      </c>
      <c r="F207" s="44">
        <f t="shared" ca="1" si="76"/>
        <v>1098.0787140207285</v>
      </c>
      <c r="G207" s="134"/>
      <c r="H207" s="45">
        <f t="shared" ca="1" si="77"/>
        <v>1514.9508232485466</v>
      </c>
      <c r="I207" s="45">
        <f t="shared" ca="1" si="77"/>
        <v>82276.343131542904</v>
      </c>
      <c r="L207" s="43">
        <f t="shared" ca="1" si="71"/>
        <v>44256</v>
      </c>
      <c r="M207" s="43">
        <f t="shared" ca="1" si="65"/>
        <v>44286</v>
      </c>
      <c r="O207" s="133">
        <f t="shared" ref="O207:O254" ca="1" si="79">IF(D207&lt;=$Q$6,$P$9,$R$9)</f>
        <v>0.5</v>
      </c>
      <c r="P207" s="44">
        <f t="shared" ref="P207:P254" ca="1" si="80">S206*$O207/100</f>
        <v>250.00000000000418</v>
      </c>
      <c r="Q207" s="136">
        <f t="shared" ref="Q207:Q254" ca="1" si="81">IF(C207&gt;0,MIN($S$14/$S$9,S206),0)+G207</f>
        <v>1041.6666666666667</v>
      </c>
      <c r="R207" s="44">
        <f t="shared" ref="R207:R254" ca="1" si="82">P207+Q207</f>
        <v>1291.6666666666708</v>
      </c>
      <c r="S207" s="44">
        <f t="shared" ref="S207:S254" ca="1" si="83">S206-Q207</f>
        <v>48958.333333334172</v>
      </c>
      <c r="U207" s="44">
        <f t="shared" ca="1" si="66"/>
        <v>416.87210922781816</v>
      </c>
      <c r="V207" s="44">
        <f t="shared" ref="V207:V254" ca="1" si="84">(W207-U207)*--(C207&gt;0)</f>
        <v>1098.0787140207285</v>
      </c>
      <c r="W207" s="44">
        <f t="shared" ref="W207:W254" ca="1" si="85">IF(C207=0,U207,IF(X206&lt;=V206,X206+U207,-PMT($P$9/100,$S$9,$D$6,0,0))*--(X206&gt;0))+G207</f>
        <v>1514.9508232485466</v>
      </c>
      <c r="X207" s="44">
        <f t="shared" ca="1" si="68"/>
        <v>82276.343131542904</v>
      </c>
      <c r="Z207" s="44">
        <f t="shared" ca="1" si="67"/>
        <v>1250</v>
      </c>
      <c r="AA207" s="44">
        <f t="shared" ref="AA207:AA254" ca="1" si="86">IF(C207=$S$9,$S$14,0)+G207</f>
        <v>0</v>
      </c>
      <c r="AB207" s="44">
        <f t="shared" ca="1" si="69"/>
        <v>1250</v>
      </c>
      <c r="AC207" s="44">
        <f t="shared" ca="1" si="70"/>
        <v>250000</v>
      </c>
    </row>
    <row r="208" spans="2:29" ht="15" customHeight="1" x14ac:dyDescent="0.2">
      <c r="B208" s="21">
        <f t="shared" si="27"/>
        <v>194</v>
      </c>
      <c r="C208" s="42">
        <f t="shared" ca="1" si="78"/>
        <v>194</v>
      </c>
      <c r="D208" s="37">
        <f t="shared" ref="D208:D254" ca="1" si="87">MIN(DATE(YEAR(D207),MONTH(D207)+$D$12,DAY(D207)),M208)</f>
        <v>44301</v>
      </c>
      <c r="E208" s="39">
        <f t="shared" ca="1" si="76"/>
        <v>411.38171565771449</v>
      </c>
      <c r="F208" s="39">
        <f t="shared" ca="1" si="76"/>
        <v>1103.5691075908321</v>
      </c>
      <c r="G208" s="134"/>
      <c r="H208" s="40">
        <f t="shared" ca="1" si="77"/>
        <v>1514.9508232485466</v>
      </c>
      <c r="I208" s="40">
        <f t="shared" ca="1" si="77"/>
        <v>81172.774023952079</v>
      </c>
      <c r="L208" s="37">
        <f t="shared" ca="1" si="71"/>
        <v>44287</v>
      </c>
      <c r="M208" s="37">
        <f t="shared" ref="M208:M254" ca="1" si="88">EOMONTH(L208,0)</f>
        <v>44316</v>
      </c>
      <c r="O208" s="133">
        <f t="shared" ca="1" si="79"/>
        <v>0.5</v>
      </c>
      <c r="P208" s="39">
        <f t="shared" ca="1" si="80"/>
        <v>244.79166666667086</v>
      </c>
      <c r="Q208" s="39">
        <f t="shared" ca="1" si="81"/>
        <v>1041.6666666666667</v>
      </c>
      <c r="R208" s="39">
        <f t="shared" ca="1" si="82"/>
        <v>1286.4583333333376</v>
      </c>
      <c r="S208" s="39">
        <f t="shared" ca="1" si="83"/>
        <v>47916.666666667508</v>
      </c>
      <c r="U208" s="39">
        <f t="shared" ca="1" si="66"/>
        <v>411.38171565771449</v>
      </c>
      <c r="V208" s="39">
        <f t="shared" ca="1" si="84"/>
        <v>1103.5691075908321</v>
      </c>
      <c r="W208" s="39">
        <f t="shared" ca="1" si="85"/>
        <v>1514.9508232485466</v>
      </c>
      <c r="X208" s="39">
        <f t="shared" ca="1" si="68"/>
        <v>81172.774023952079</v>
      </c>
      <c r="Z208" s="39">
        <f t="shared" ca="1" si="67"/>
        <v>1250</v>
      </c>
      <c r="AA208" s="39">
        <f t="shared" ca="1" si="86"/>
        <v>0</v>
      </c>
      <c r="AB208" s="39">
        <f t="shared" ca="1" si="69"/>
        <v>1250</v>
      </c>
      <c r="AC208" s="39">
        <f t="shared" ca="1" si="70"/>
        <v>250000</v>
      </c>
    </row>
    <row r="209" spans="2:29" ht="15" customHeight="1" x14ac:dyDescent="0.2">
      <c r="B209" s="41">
        <f t="shared" si="27"/>
        <v>195</v>
      </c>
      <c r="C209" s="38">
        <f t="shared" ca="1" si="78"/>
        <v>195</v>
      </c>
      <c r="D209" s="43">
        <f t="shared" ca="1" si="87"/>
        <v>44331</v>
      </c>
      <c r="E209" s="44">
        <f t="shared" ca="1" si="76"/>
        <v>405.86387011976041</v>
      </c>
      <c r="F209" s="44">
        <f t="shared" ca="1" si="76"/>
        <v>1109.0869531287863</v>
      </c>
      <c r="G209" s="134"/>
      <c r="H209" s="45">
        <f t="shared" ca="1" si="77"/>
        <v>1514.9508232485466</v>
      </c>
      <c r="I209" s="45">
        <f t="shared" ca="1" si="77"/>
        <v>80063.687070823289</v>
      </c>
      <c r="L209" s="43">
        <f t="shared" ca="1" si="71"/>
        <v>44317</v>
      </c>
      <c r="M209" s="43">
        <f t="shared" ca="1" si="88"/>
        <v>44347</v>
      </c>
      <c r="O209" s="133">
        <f t="shared" ca="1" si="79"/>
        <v>0.5</v>
      </c>
      <c r="P209" s="44">
        <f t="shared" ca="1" si="80"/>
        <v>239.58333333333755</v>
      </c>
      <c r="Q209" s="136">
        <f t="shared" ca="1" si="81"/>
        <v>1041.6666666666667</v>
      </c>
      <c r="R209" s="44">
        <f t="shared" ca="1" si="82"/>
        <v>1281.2500000000043</v>
      </c>
      <c r="S209" s="44">
        <f t="shared" ca="1" si="83"/>
        <v>46875.000000000844</v>
      </c>
      <c r="U209" s="44">
        <f t="shared" ref="U209:U254" ca="1" si="89">X208*$O209/100</f>
        <v>405.86387011976041</v>
      </c>
      <c r="V209" s="44">
        <f t="shared" ca="1" si="84"/>
        <v>1109.0869531287863</v>
      </c>
      <c r="W209" s="44">
        <f t="shared" ca="1" si="85"/>
        <v>1514.9508232485466</v>
      </c>
      <c r="X209" s="44">
        <f t="shared" ca="1" si="68"/>
        <v>80063.687070823289</v>
      </c>
      <c r="Z209" s="44">
        <f t="shared" ref="Z209:Z254" ca="1" si="90">AC208*$O209/100</f>
        <v>1250</v>
      </c>
      <c r="AA209" s="44">
        <f t="shared" ca="1" si="86"/>
        <v>0</v>
      </c>
      <c r="AB209" s="44">
        <f t="shared" ca="1" si="69"/>
        <v>1250</v>
      </c>
      <c r="AC209" s="44">
        <f t="shared" ca="1" si="70"/>
        <v>250000</v>
      </c>
    </row>
    <row r="210" spans="2:29" ht="15" customHeight="1" x14ac:dyDescent="0.2">
      <c r="B210" s="21">
        <f t="shared" si="27"/>
        <v>196</v>
      </c>
      <c r="C210" s="42">
        <f t="shared" ca="1" si="78"/>
        <v>196</v>
      </c>
      <c r="D210" s="37">
        <f t="shared" ca="1" si="87"/>
        <v>44362</v>
      </c>
      <c r="E210" s="39">
        <f t="shared" ca="1" si="76"/>
        <v>400.31843535411645</v>
      </c>
      <c r="F210" s="39">
        <f t="shared" ca="1" si="76"/>
        <v>1114.6323878944302</v>
      </c>
      <c r="G210" s="134"/>
      <c r="H210" s="40">
        <f t="shared" ca="1" si="77"/>
        <v>1514.9508232485466</v>
      </c>
      <c r="I210" s="40">
        <f t="shared" ca="1" si="77"/>
        <v>78949.054682928865</v>
      </c>
      <c r="L210" s="37">
        <f t="shared" ca="1" si="71"/>
        <v>44348</v>
      </c>
      <c r="M210" s="37">
        <f t="shared" ca="1" si="88"/>
        <v>44377</v>
      </c>
      <c r="O210" s="133">
        <f t="shared" ca="1" si="79"/>
        <v>0.5</v>
      </c>
      <c r="P210" s="39">
        <f t="shared" ca="1" si="80"/>
        <v>234.37500000000421</v>
      </c>
      <c r="Q210" s="39">
        <f t="shared" ca="1" si="81"/>
        <v>1041.6666666666667</v>
      </c>
      <c r="R210" s="39">
        <f t="shared" ca="1" si="82"/>
        <v>1276.0416666666711</v>
      </c>
      <c r="S210" s="39">
        <f t="shared" ca="1" si="83"/>
        <v>45833.33333333418</v>
      </c>
      <c r="U210" s="39">
        <f t="shared" ca="1" si="89"/>
        <v>400.31843535411645</v>
      </c>
      <c r="V210" s="39">
        <f t="shared" ca="1" si="84"/>
        <v>1114.6323878944302</v>
      </c>
      <c r="W210" s="39">
        <f t="shared" ca="1" si="85"/>
        <v>1514.9508232485466</v>
      </c>
      <c r="X210" s="39">
        <f t="shared" ca="1" si="68"/>
        <v>78949.054682928865</v>
      </c>
      <c r="Z210" s="39">
        <f t="shared" ca="1" si="90"/>
        <v>1250</v>
      </c>
      <c r="AA210" s="39">
        <f t="shared" ca="1" si="86"/>
        <v>0</v>
      </c>
      <c r="AB210" s="39">
        <f t="shared" ca="1" si="69"/>
        <v>1250</v>
      </c>
      <c r="AC210" s="39">
        <f t="shared" ca="1" si="70"/>
        <v>250000</v>
      </c>
    </row>
    <row r="211" spans="2:29" ht="15" customHeight="1" x14ac:dyDescent="0.2">
      <c r="B211" s="41">
        <f t="shared" si="27"/>
        <v>197</v>
      </c>
      <c r="C211" s="38">
        <f t="shared" ca="1" si="78"/>
        <v>197</v>
      </c>
      <c r="D211" s="43">
        <f t="shared" ca="1" si="87"/>
        <v>44392</v>
      </c>
      <c r="E211" s="44">
        <f t="shared" ca="1" si="76"/>
        <v>394.74527341464432</v>
      </c>
      <c r="F211" s="44">
        <f t="shared" ca="1" si="76"/>
        <v>1120.2055498339023</v>
      </c>
      <c r="G211" s="134"/>
      <c r="H211" s="45">
        <f t="shared" ca="1" si="77"/>
        <v>1514.9508232485466</v>
      </c>
      <c r="I211" s="45">
        <f t="shared" ca="1" si="77"/>
        <v>77828.849133094962</v>
      </c>
      <c r="L211" s="43">
        <f t="shared" ca="1" si="71"/>
        <v>44378</v>
      </c>
      <c r="M211" s="43">
        <f t="shared" ca="1" si="88"/>
        <v>44408</v>
      </c>
      <c r="O211" s="133">
        <f t="shared" ca="1" si="79"/>
        <v>0.5</v>
      </c>
      <c r="P211" s="44">
        <f t="shared" ca="1" si="80"/>
        <v>229.16666666667089</v>
      </c>
      <c r="Q211" s="136">
        <f t="shared" ca="1" si="81"/>
        <v>1041.6666666666667</v>
      </c>
      <c r="R211" s="44">
        <f t="shared" ca="1" si="82"/>
        <v>1270.8333333333376</v>
      </c>
      <c r="S211" s="44">
        <f t="shared" ca="1" si="83"/>
        <v>44791.666666667516</v>
      </c>
      <c r="U211" s="44">
        <f t="shared" ca="1" si="89"/>
        <v>394.74527341464432</v>
      </c>
      <c r="V211" s="44">
        <f t="shared" ca="1" si="84"/>
        <v>1120.2055498339023</v>
      </c>
      <c r="W211" s="44">
        <f t="shared" ca="1" si="85"/>
        <v>1514.9508232485466</v>
      </c>
      <c r="X211" s="44">
        <f t="shared" ref="X211:X254" ca="1" si="91">IF(X210-V211&lt;0,0,X210-V211)</f>
        <v>77828.849133094962</v>
      </c>
      <c r="Z211" s="44">
        <f t="shared" ca="1" si="90"/>
        <v>1250</v>
      </c>
      <c r="AA211" s="44">
        <f t="shared" ca="1" si="86"/>
        <v>0</v>
      </c>
      <c r="AB211" s="44">
        <f t="shared" ref="AB211:AB254" ca="1" si="92">Z211+AA211</f>
        <v>1250</v>
      </c>
      <c r="AC211" s="44">
        <f t="shared" ref="AC211:AC254" ca="1" si="93">AC210-AA211</f>
        <v>250000</v>
      </c>
    </row>
    <row r="212" spans="2:29" ht="15" customHeight="1" x14ac:dyDescent="0.2">
      <c r="B212" s="21">
        <f t="shared" si="27"/>
        <v>198</v>
      </c>
      <c r="C212" s="42">
        <f t="shared" ca="1" si="78"/>
        <v>198</v>
      </c>
      <c r="D212" s="37">
        <f t="shared" ca="1" si="87"/>
        <v>44423</v>
      </c>
      <c r="E212" s="39">
        <f t="shared" ca="1" si="76"/>
        <v>389.14424566547478</v>
      </c>
      <c r="F212" s="39">
        <f t="shared" ca="1" si="76"/>
        <v>1125.8065775830719</v>
      </c>
      <c r="G212" s="134"/>
      <c r="H212" s="40">
        <f t="shared" ca="1" si="77"/>
        <v>1514.9508232485466</v>
      </c>
      <c r="I212" s="40">
        <f t="shared" ca="1" si="77"/>
        <v>76703.042555511885</v>
      </c>
      <c r="L212" s="37">
        <f t="shared" ref="L212:L254" ca="1" si="94">DATE(YEAR($L211),MONTH($L211)+$D$12,1)</f>
        <v>44409</v>
      </c>
      <c r="M212" s="37">
        <f t="shared" ca="1" si="88"/>
        <v>44439</v>
      </c>
      <c r="O212" s="133">
        <f t="shared" ca="1" si="79"/>
        <v>0.5</v>
      </c>
      <c r="P212" s="39">
        <f t="shared" ca="1" si="80"/>
        <v>223.95833333333758</v>
      </c>
      <c r="Q212" s="39">
        <f t="shared" ca="1" si="81"/>
        <v>1041.6666666666667</v>
      </c>
      <c r="R212" s="39">
        <f t="shared" ca="1" si="82"/>
        <v>1265.6250000000043</v>
      </c>
      <c r="S212" s="39">
        <f t="shared" ca="1" si="83"/>
        <v>43750.000000000851</v>
      </c>
      <c r="U212" s="39">
        <f t="shared" ca="1" si="89"/>
        <v>389.14424566547478</v>
      </c>
      <c r="V212" s="39">
        <f t="shared" ca="1" si="84"/>
        <v>1125.8065775830719</v>
      </c>
      <c r="W212" s="39">
        <f t="shared" ca="1" si="85"/>
        <v>1514.9508232485466</v>
      </c>
      <c r="X212" s="39">
        <f t="shared" ca="1" si="91"/>
        <v>76703.042555511885</v>
      </c>
      <c r="Z212" s="39">
        <f t="shared" ca="1" si="90"/>
        <v>1250</v>
      </c>
      <c r="AA212" s="39">
        <f t="shared" ca="1" si="86"/>
        <v>0</v>
      </c>
      <c r="AB212" s="39">
        <f t="shared" ca="1" si="92"/>
        <v>1250</v>
      </c>
      <c r="AC212" s="39">
        <f t="shared" ca="1" si="93"/>
        <v>250000</v>
      </c>
    </row>
    <row r="213" spans="2:29" ht="15" customHeight="1" x14ac:dyDescent="0.2">
      <c r="B213" s="41">
        <f t="shared" si="27"/>
        <v>199</v>
      </c>
      <c r="C213" s="38">
        <f t="shared" ca="1" si="78"/>
        <v>199</v>
      </c>
      <c r="D213" s="43">
        <f t="shared" ca="1" si="87"/>
        <v>44454</v>
      </c>
      <c r="E213" s="44">
        <f t="shared" ca="1" si="76"/>
        <v>383.51521277755944</v>
      </c>
      <c r="F213" s="44">
        <f t="shared" ca="1" si="76"/>
        <v>1131.4356104709873</v>
      </c>
      <c r="G213" s="134"/>
      <c r="H213" s="45">
        <f t="shared" ca="1" si="77"/>
        <v>1514.9508232485466</v>
      </c>
      <c r="I213" s="45">
        <f t="shared" ca="1" si="77"/>
        <v>75571.606945040898</v>
      </c>
      <c r="L213" s="43">
        <f t="shared" ca="1" si="94"/>
        <v>44440</v>
      </c>
      <c r="M213" s="43">
        <f t="shared" ca="1" si="88"/>
        <v>44469</v>
      </c>
      <c r="O213" s="133">
        <f t="shared" ca="1" si="79"/>
        <v>0.5</v>
      </c>
      <c r="P213" s="44">
        <f t="shared" ca="1" si="80"/>
        <v>218.75000000000426</v>
      </c>
      <c r="Q213" s="136">
        <f t="shared" ca="1" si="81"/>
        <v>1041.6666666666667</v>
      </c>
      <c r="R213" s="44">
        <f t="shared" ca="1" si="82"/>
        <v>1260.4166666666711</v>
      </c>
      <c r="S213" s="44">
        <f t="shared" ca="1" si="83"/>
        <v>42708.333333334187</v>
      </c>
      <c r="U213" s="44">
        <f t="shared" ca="1" si="89"/>
        <v>383.51521277755944</v>
      </c>
      <c r="V213" s="44">
        <f t="shared" ca="1" si="84"/>
        <v>1131.4356104709873</v>
      </c>
      <c r="W213" s="44">
        <f t="shared" ca="1" si="85"/>
        <v>1514.9508232485466</v>
      </c>
      <c r="X213" s="44">
        <f t="shared" ca="1" si="91"/>
        <v>75571.606945040898</v>
      </c>
      <c r="Z213" s="44">
        <f t="shared" ca="1" si="90"/>
        <v>1250</v>
      </c>
      <c r="AA213" s="44">
        <f t="shared" ca="1" si="86"/>
        <v>0</v>
      </c>
      <c r="AB213" s="44">
        <f t="shared" ca="1" si="92"/>
        <v>1250</v>
      </c>
      <c r="AC213" s="44">
        <f t="shared" ca="1" si="93"/>
        <v>250000</v>
      </c>
    </row>
    <row r="214" spans="2:29" ht="15" customHeight="1" x14ac:dyDescent="0.2">
      <c r="B214" s="21">
        <f t="shared" si="27"/>
        <v>200</v>
      </c>
      <c r="C214" s="42">
        <f t="shared" ca="1" si="78"/>
        <v>200</v>
      </c>
      <c r="D214" s="37">
        <f t="shared" ca="1" si="87"/>
        <v>44484</v>
      </c>
      <c r="E214" s="39">
        <f t="shared" ref="E214:F233" ca="1" si="95">INDEX($P214:$AC214,1,MATCH(E$12,$P$12:$AC$12,0))</f>
        <v>377.8580347252045</v>
      </c>
      <c r="F214" s="39">
        <f t="shared" ca="1" si="95"/>
        <v>1137.0927885233421</v>
      </c>
      <c r="G214" s="134"/>
      <c r="H214" s="40">
        <f t="shared" ref="H214:I233" ca="1" si="96">INDEX($P214:$AC214,1,MATCH(H$12,$P$12:$AC$12,0))</f>
        <v>1514.9508232485466</v>
      </c>
      <c r="I214" s="40">
        <f t="shared" ca="1" si="96"/>
        <v>74434.514156517558</v>
      </c>
      <c r="L214" s="37">
        <f t="shared" ca="1" si="94"/>
        <v>44470</v>
      </c>
      <c r="M214" s="37">
        <f t="shared" ca="1" si="88"/>
        <v>44500</v>
      </c>
      <c r="O214" s="133">
        <f t="shared" ca="1" si="79"/>
        <v>0.5</v>
      </c>
      <c r="P214" s="39">
        <f t="shared" ca="1" si="80"/>
        <v>213.54166666667095</v>
      </c>
      <c r="Q214" s="39">
        <f t="shared" ca="1" si="81"/>
        <v>1041.6666666666667</v>
      </c>
      <c r="R214" s="39">
        <f t="shared" ca="1" si="82"/>
        <v>1255.2083333333376</v>
      </c>
      <c r="S214" s="39">
        <f t="shared" ca="1" si="83"/>
        <v>41666.666666667523</v>
      </c>
      <c r="U214" s="39">
        <f t="shared" ca="1" si="89"/>
        <v>377.8580347252045</v>
      </c>
      <c r="V214" s="39">
        <f t="shared" ca="1" si="84"/>
        <v>1137.0927885233421</v>
      </c>
      <c r="W214" s="39">
        <f t="shared" ca="1" si="85"/>
        <v>1514.9508232485466</v>
      </c>
      <c r="X214" s="39">
        <f t="shared" ca="1" si="91"/>
        <v>74434.514156517558</v>
      </c>
      <c r="Z214" s="39">
        <f t="shared" ca="1" si="90"/>
        <v>1250</v>
      </c>
      <c r="AA214" s="39">
        <f t="shared" ca="1" si="86"/>
        <v>0</v>
      </c>
      <c r="AB214" s="39">
        <f t="shared" ca="1" si="92"/>
        <v>1250</v>
      </c>
      <c r="AC214" s="39">
        <f t="shared" ca="1" si="93"/>
        <v>250000</v>
      </c>
    </row>
    <row r="215" spans="2:29" ht="15" customHeight="1" x14ac:dyDescent="0.2">
      <c r="B215" s="41">
        <f t="shared" si="27"/>
        <v>201</v>
      </c>
      <c r="C215" s="38">
        <f t="shared" ca="1" si="78"/>
        <v>201</v>
      </c>
      <c r="D215" s="43">
        <f t="shared" ca="1" si="87"/>
        <v>44515</v>
      </c>
      <c r="E215" s="44">
        <f t="shared" ca="1" si="95"/>
        <v>372.1725707825878</v>
      </c>
      <c r="F215" s="44">
        <f t="shared" ca="1" si="95"/>
        <v>1142.7782524659588</v>
      </c>
      <c r="G215" s="134"/>
      <c r="H215" s="45">
        <f t="shared" ca="1" si="96"/>
        <v>1514.9508232485466</v>
      </c>
      <c r="I215" s="45">
        <f t="shared" ca="1" si="96"/>
        <v>73291.735904051602</v>
      </c>
      <c r="L215" s="43">
        <f t="shared" ca="1" si="94"/>
        <v>44501</v>
      </c>
      <c r="M215" s="43">
        <f t="shared" ca="1" si="88"/>
        <v>44530</v>
      </c>
      <c r="O215" s="133">
        <f t="shared" ca="1" si="79"/>
        <v>0.5</v>
      </c>
      <c r="P215" s="44">
        <f t="shared" ca="1" si="80"/>
        <v>208.33333333333761</v>
      </c>
      <c r="Q215" s="136">
        <f t="shared" ca="1" si="81"/>
        <v>1041.6666666666667</v>
      </c>
      <c r="R215" s="44">
        <f t="shared" ca="1" si="82"/>
        <v>1250.0000000000043</v>
      </c>
      <c r="S215" s="44">
        <f t="shared" ca="1" si="83"/>
        <v>40625.000000000859</v>
      </c>
      <c r="U215" s="44">
        <f t="shared" ca="1" si="89"/>
        <v>372.1725707825878</v>
      </c>
      <c r="V215" s="44">
        <f t="shared" ca="1" si="84"/>
        <v>1142.7782524659588</v>
      </c>
      <c r="W215" s="44">
        <f t="shared" ca="1" si="85"/>
        <v>1514.9508232485466</v>
      </c>
      <c r="X215" s="44">
        <f t="shared" ca="1" si="91"/>
        <v>73291.735904051602</v>
      </c>
      <c r="Z215" s="44">
        <f t="shared" ca="1" si="90"/>
        <v>1250</v>
      </c>
      <c r="AA215" s="44">
        <f t="shared" ca="1" si="86"/>
        <v>0</v>
      </c>
      <c r="AB215" s="44">
        <f t="shared" ca="1" si="92"/>
        <v>1250</v>
      </c>
      <c r="AC215" s="44">
        <f t="shared" ca="1" si="93"/>
        <v>250000</v>
      </c>
    </row>
    <row r="216" spans="2:29" ht="15" customHeight="1" x14ac:dyDescent="0.2">
      <c r="B216" s="21">
        <f t="shared" si="27"/>
        <v>202</v>
      </c>
      <c r="C216" s="42">
        <f t="shared" ca="1" si="78"/>
        <v>202</v>
      </c>
      <c r="D216" s="37">
        <f t="shared" ca="1" si="87"/>
        <v>44545</v>
      </c>
      <c r="E216" s="39">
        <f t="shared" ca="1" si="95"/>
        <v>366.45867952025799</v>
      </c>
      <c r="F216" s="39">
        <f t="shared" ca="1" si="95"/>
        <v>1148.4921437282887</v>
      </c>
      <c r="G216" s="134"/>
      <c r="H216" s="40">
        <f t="shared" ca="1" si="96"/>
        <v>1514.9508232485466</v>
      </c>
      <c r="I216" s="40">
        <f t="shared" ca="1" si="96"/>
        <v>72143.243760323312</v>
      </c>
      <c r="L216" s="37">
        <f t="shared" ca="1" si="94"/>
        <v>44531</v>
      </c>
      <c r="M216" s="37">
        <f t="shared" ca="1" si="88"/>
        <v>44561</v>
      </c>
      <c r="O216" s="133">
        <f t="shared" ca="1" si="79"/>
        <v>0.5</v>
      </c>
      <c r="P216" s="39">
        <f t="shared" ca="1" si="80"/>
        <v>203.12500000000429</v>
      </c>
      <c r="Q216" s="39">
        <f t="shared" ca="1" si="81"/>
        <v>1041.6666666666667</v>
      </c>
      <c r="R216" s="39">
        <f t="shared" ca="1" si="82"/>
        <v>1244.7916666666711</v>
      </c>
      <c r="S216" s="39">
        <f t="shared" ca="1" si="83"/>
        <v>39583.333333334194</v>
      </c>
      <c r="U216" s="39">
        <f t="shared" ca="1" si="89"/>
        <v>366.45867952025799</v>
      </c>
      <c r="V216" s="39">
        <f t="shared" ca="1" si="84"/>
        <v>1148.4921437282887</v>
      </c>
      <c r="W216" s="39">
        <f t="shared" ca="1" si="85"/>
        <v>1514.9508232485466</v>
      </c>
      <c r="X216" s="39">
        <f t="shared" ca="1" si="91"/>
        <v>72143.243760323312</v>
      </c>
      <c r="Z216" s="39">
        <f t="shared" ca="1" si="90"/>
        <v>1250</v>
      </c>
      <c r="AA216" s="39">
        <f t="shared" ca="1" si="86"/>
        <v>0</v>
      </c>
      <c r="AB216" s="39">
        <f t="shared" ca="1" si="92"/>
        <v>1250</v>
      </c>
      <c r="AC216" s="39">
        <f t="shared" ca="1" si="93"/>
        <v>250000</v>
      </c>
    </row>
    <row r="217" spans="2:29" ht="15" customHeight="1" x14ac:dyDescent="0.2">
      <c r="B217" s="41">
        <f t="shared" si="27"/>
        <v>203</v>
      </c>
      <c r="C217" s="38">
        <f t="shared" ca="1" si="78"/>
        <v>203</v>
      </c>
      <c r="D217" s="43">
        <f t="shared" ca="1" si="87"/>
        <v>44576</v>
      </c>
      <c r="E217" s="44">
        <f t="shared" ca="1" si="95"/>
        <v>360.71621880161655</v>
      </c>
      <c r="F217" s="44">
        <f t="shared" ca="1" si="95"/>
        <v>1154.23460444693</v>
      </c>
      <c r="G217" s="134"/>
      <c r="H217" s="45">
        <f t="shared" ca="1" si="96"/>
        <v>1514.9508232485466</v>
      </c>
      <c r="I217" s="45">
        <f t="shared" ca="1" si="96"/>
        <v>70989.009155876382</v>
      </c>
      <c r="L217" s="43">
        <f t="shared" ca="1" si="94"/>
        <v>44562</v>
      </c>
      <c r="M217" s="43">
        <f t="shared" ca="1" si="88"/>
        <v>44592</v>
      </c>
      <c r="O217" s="133">
        <f t="shared" ca="1" si="79"/>
        <v>0.5</v>
      </c>
      <c r="P217" s="44">
        <f t="shared" ca="1" si="80"/>
        <v>197.91666666667098</v>
      </c>
      <c r="Q217" s="136">
        <f t="shared" ca="1" si="81"/>
        <v>1041.6666666666667</v>
      </c>
      <c r="R217" s="44">
        <f t="shared" ca="1" si="82"/>
        <v>1239.5833333333378</v>
      </c>
      <c r="S217" s="44">
        <f t="shared" ca="1" si="83"/>
        <v>38541.66666666753</v>
      </c>
      <c r="U217" s="44">
        <f t="shared" ca="1" si="89"/>
        <v>360.71621880161655</v>
      </c>
      <c r="V217" s="44">
        <f t="shared" ca="1" si="84"/>
        <v>1154.23460444693</v>
      </c>
      <c r="W217" s="44">
        <f t="shared" ca="1" si="85"/>
        <v>1514.9508232485466</v>
      </c>
      <c r="X217" s="44">
        <f t="shared" ca="1" si="91"/>
        <v>70989.009155876382</v>
      </c>
      <c r="Z217" s="44">
        <f t="shared" ca="1" si="90"/>
        <v>1250</v>
      </c>
      <c r="AA217" s="44">
        <f t="shared" ca="1" si="86"/>
        <v>0</v>
      </c>
      <c r="AB217" s="44">
        <f t="shared" ca="1" si="92"/>
        <v>1250</v>
      </c>
      <c r="AC217" s="44">
        <f t="shared" ca="1" si="93"/>
        <v>250000</v>
      </c>
    </row>
    <row r="218" spans="2:29" ht="15" customHeight="1" x14ac:dyDescent="0.2">
      <c r="B218" s="21">
        <f t="shared" si="27"/>
        <v>204</v>
      </c>
      <c r="C218" s="42">
        <f t="shared" ca="1" si="78"/>
        <v>204</v>
      </c>
      <c r="D218" s="37">
        <f t="shared" ca="1" si="87"/>
        <v>44607</v>
      </c>
      <c r="E218" s="39">
        <f t="shared" ca="1" si="95"/>
        <v>354.94504577938193</v>
      </c>
      <c r="F218" s="39">
        <f t="shared" ca="1" si="95"/>
        <v>1160.0057774691647</v>
      </c>
      <c r="G218" s="134"/>
      <c r="H218" s="40">
        <f t="shared" ca="1" si="96"/>
        <v>1514.9508232485466</v>
      </c>
      <c r="I218" s="40">
        <f t="shared" ca="1" si="96"/>
        <v>69829.003378407215</v>
      </c>
      <c r="L218" s="37">
        <f t="shared" ca="1" si="94"/>
        <v>44593</v>
      </c>
      <c r="M218" s="37">
        <f t="shared" ca="1" si="88"/>
        <v>44620</v>
      </c>
      <c r="O218" s="133">
        <f t="shared" ca="1" si="79"/>
        <v>0.5</v>
      </c>
      <c r="P218" s="39">
        <f t="shared" ca="1" si="80"/>
        <v>192.70833333333766</v>
      </c>
      <c r="Q218" s="39">
        <f t="shared" ca="1" si="81"/>
        <v>1041.6666666666667</v>
      </c>
      <c r="R218" s="39">
        <f t="shared" ca="1" si="82"/>
        <v>1234.3750000000043</v>
      </c>
      <c r="S218" s="39">
        <f t="shared" ca="1" si="83"/>
        <v>37500.000000000866</v>
      </c>
      <c r="U218" s="39">
        <f t="shared" ca="1" si="89"/>
        <v>354.94504577938193</v>
      </c>
      <c r="V218" s="39">
        <f t="shared" ca="1" si="84"/>
        <v>1160.0057774691647</v>
      </c>
      <c r="W218" s="39">
        <f t="shared" ca="1" si="85"/>
        <v>1514.9508232485466</v>
      </c>
      <c r="X218" s="39">
        <f t="shared" ca="1" si="91"/>
        <v>69829.003378407215</v>
      </c>
      <c r="Z218" s="39">
        <f t="shared" ca="1" si="90"/>
        <v>1250</v>
      </c>
      <c r="AA218" s="39">
        <f t="shared" ca="1" si="86"/>
        <v>0</v>
      </c>
      <c r="AB218" s="39">
        <f t="shared" ca="1" si="92"/>
        <v>1250</v>
      </c>
      <c r="AC218" s="39">
        <f t="shared" ca="1" si="93"/>
        <v>250000</v>
      </c>
    </row>
    <row r="219" spans="2:29" ht="15" customHeight="1" x14ac:dyDescent="0.2">
      <c r="B219" s="41">
        <f t="shared" si="27"/>
        <v>205</v>
      </c>
      <c r="C219" s="38">
        <f t="shared" ca="1" si="78"/>
        <v>205</v>
      </c>
      <c r="D219" s="43">
        <f t="shared" ca="1" si="87"/>
        <v>44635</v>
      </c>
      <c r="E219" s="44">
        <f t="shared" ca="1" si="95"/>
        <v>349.1450168920361</v>
      </c>
      <c r="F219" s="44">
        <f t="shared" ca="1" si="95"/>
        <v>1165.8058063565104</v>
      </c>
      <c r="G219" s="134"/>
      <c r="H219" s="45">
        <f t="shared" ca="1" si="96"/>
        <v>1514.9508232485466</v>
      </c>
      <c r="I219" s="45">
        <f t="shared" ca="1" si="96"/>
        <v>68663.197572050703</v>
      </c>
      <c r="L219" s="43">
        <f t="shared" ca="1" si="94"/>
        <v>44621</v>
      </c>
      <c r="M219" s="43">
        <f t="shared" ca="1" si="88"/>
        <v>44651</v>
      </c>
      <c r="O219" s="133">
        <f t="shared" ca="1" si="79"/>
        <v>0.5</v>
      </c>
      <c r="P219" s="44">
        <f t="shared" ca="1" si="80"/>
        <v>187.50000000000432</v>
      </c>
      <c r="Q219" s="136">
        <f t="shared" ca="1" si="81"/>
        <v>1041.6666666666667</v>
      </c>
      <c r="R219" s="44">
        <f t="shared" ca="1" si="82"/>
        <v>1229.1666666666711</v>
      </c>
      <c r="S219" s="44">
        <f t="shared" ca="1" si="83"/>
        <v>36458.333333334202</v>
      </c>
      <c r="U219" s="44">
        <f t="shared" ca="1" si="89"/>
        <v>349.1450168920361</v>
      </c>
      <c r="V219" s="44">
        <f t="shared" ca="1" si="84"/>
        <v>1165.8058063565104</v>
      </c>
      <c r="W219" s="44">
        <f t="shared" ca="1" si="85"/>
        <v>1514.9508232485466</v>
      </c>
      <c r="X219" s="44">
        <f t="shared" ca="1" si="91"/>
        <v>68663.197572050703</v>
      </c>
      <c r="Z219" s="44">
        <f t="shared" ca="1" si="90"/>
        <v>1250</v>
      </c>
      <c r="AA219" s="44">
        <f t="shared" ca="1" si="86"/>
        <v>0</v>
      </c>
      <c r="AB219" s="44">
        <f t="shared" ca="1" si="92"/>
        <v>1250</v>
      </c>
      <c r="AC219" s="44">
        <f t="shared" ca="1" si="93"/>
        <v>250000</v>
      </c>
    </row>
    <row r="220" spans="2:29" ht="15" customHeight="1" x14ac:dyDescent="0.2">
      <c r="B220" s="21">
        <f t="shared" si="27"/>
        <v>206</v>
      </c>
      <c r="C220" s="42">
        <f t="shared" ca="1" si="78"/>
        <v>206</v>
      </c>
      <c r="D220" s="37">
        <f t="shared" ca="1" si="87"/>
        <v>44666</v>
      </c>
      <c r="E220" s="39">
        <f t="shared" ca="1" si="95"/>
        <v>343.31598786025353</v>
      </c>
      <c r="F220" s="39">
        <f t="shared" ca="1" si="95"/>
        <v>1171.6348353882931</v>
      </c>
      <c r="G220" s="134"/>
      <c r="H220" s="40">
        <f t="shared" ca="1" si="96"/>
        <v>1514.9508232485466</v>
      </c>
      <c r="I220" s="40">
        <f t="shared" ca="1" si="96"/>
        <v>67491.56273666241</v>
      </c>
      <c r="L220" s="37">
        <f t="shared" ca="1" si="94"/>
        <v>44652</v>
      </c>
      <c r="M220" s="37">
        <f t="shared" ca="1" si="88"/>
        <v>44681</v>
      </c>
      <c r="O220" s="133">
        <f t="shared" ca="1" si="79"/>
        <v>0.5</v>
      </c>
      <c r="P220" s="39">
        <f t="shared" ca="1" si="80"/>
        <v>182.29166666667101</v>
      </c>
      <c r="Q220" s="39">
        <f t="shared" ca="1" si="81"/>
        <v>1041.6666666666667</v>
      </c>
      <c r="R220" s="39">
        <f t="shared" ca="1" si="82"/>
        <v>1223.9583333333378</v>
      </c>
      <c r="S220" s="39">
        <f t="shared" ca="1" si="83"/>
        <v>35416.666666667537</v>
      </c>
      <c r="U220" s="39">
        <f t="shared" ca="1" si="89"/>
        <v>343.31598786025353</v>
      </c>
      <c r="V220" s="39">
        <f t="shared" ca="1" si="84"/>
        <v>1171.6348353882931</v>
      </c>
      <c r="W220" s="39">
        <f t="shared" ca="1" si="85"/>
        <v>1514.9508232485466</v>
      </c>
      <c r="X220" s="39">
        <f t="shared" ca="1" si="91"/>
        <v>67491.56273666241</v>
      </c>
      <c r="Z220" s="39">
        <f t="shared" ca="1" si="90"/>
        <v>1250</v>
      </c>
      <c r="AA220" s="39">
        <f t="shared" ca="1" si="86"/>
        <v>0</v>
      </c>
      <c r="AB220" s="39">
        <f t="shared" ca="1" si="92"/>
        <v>1250</v>
      </c>
      <c r="AC220" s="39">
        <f t="shared" ca="1" si="93"/>
        <v>250000</v>
      </c>
    </row>
    <row r="221" spans="2:29" ht="15" customHeight="1" x14ac:dyDescent="0.2">
      <c r="B221" s="41">
        <f t="shared" si="27"/>
        <v>207</v>
      </c>
      <c r="C221" s="38">
        <f t="shared" ca="1" si="78"/>
        <v>207</v>
      </c>
      <c r="D221" s="43">
        <f t="shared" ca="1" si="87"/>
        <v>44696</v>
      </c>
      <c r="E221" s="44">
        <f t="shared" ca="1" si="95"/>
        <v>337.45781368331205</v>
      </c>
      <c r="F221" s="44">
        <f t="shared" ca="1" si="95"/>
        <v>1177.4930095652346</v>
      </c>
      <c r="G221" s="134"/>
      <c r="H221" s="45">
        <f t="shared" ca="1" si="96"/>
        <v>1514.9508232485466</v>
      </c>
      <c r="I221" s="45">
        <f t="shared" ca="1" si="96"/>
        <v>66314.069727097172</v>
      </c>
      <c r="L221" s="43">
        <f t="shared" ca="1" si="94"/>
        <v>44682</v>
      </c>
      <c r="M221" s="43">
        <f t="shared" ca="1" si="88"/>
        <v>44712</v>
      </c>
      <c r="O221" s="133">
        <f t="shared" ca="1" si="79"/>
        <v>0.5</v>
      </c>
      <c r="P221" s="44">
        <f t="shared" ca="1" si="80"/>
        <v>177.08333333333769</v>
      </c>
      <c r="Q221" s="136">
        <f t="shared" ca="1" si="81"/>
        <v>1041.6666666666667</v>
      </c>
      <c r="R221" s="44">
        <f t="shared" ca="1" si="82"/>
        <v>1218.7500000000045</v>
      </c>
      <c r="S221" s="44">
        <f t="shared" ca="1" si="83"/>
        <v>34375.000000000873</v>
      </c>
      <c r="U221" s="44">
        <f t="shared" ca="1" si="89"/>
        <v>337.45781368331205</v>
      </c>
      <c r="V221" s="44">
        <f t="shared" ca="1" si="84"/>
        <v>1177.4930095652346</v>
      </c>
      <c r="W221" s="44">
        <f t="shared" ca="1" si="85"/>
        <v>1514.9508232485466</v>
      </c>
      <c r="X221" s="44">
        <f t="shared" ca="1" si="91"/>
        <v>66314.069727097172</v>
      </c>
      <c r="Z221" s="44">
        <f t="shared" ca="1" si="90"/>
        <v>1250</v>
      </c>
      <c r="AA221" s="44">
        <f t="shared" ca="1" si="86"/>
        <v>0</v>
      </c>
      <c r="AB221" s="44">
        <f t="shared" ca="1" si="92"/>
        <v>1250</v>
      </c>
      <c r="AC221" s="44">
        <f t="shared" ca="1" si="93"/>
        <v>250000</v>
      </c>
    </row>
    <row r="222" spans="2:29" ht="15" customHeight="1" x14ac:dyDescent="0.2">
      <c r="B222" s="21">
        <f t="shared" si="27"/>
        <v>208</v>
      </c>
      <c r="C222" s="42">
        <f t="shared" ca="1" si="78"/>
        <v>208</v>
      </c>
      <c r="D222" s="37">
        <f t="shared" ca="1" si="87"/>
        <v>44727</v>
      </c>
      <c r="E222" s="39">
        <f t="shared" ca="1" si="95"/>
        <v>331.57034863548586</v>
      </c>
      <c r="F222" s="39">
        <f t="shared" ca="1" si="95"/>
        <v>1183.3804746130609</v>
      </c>
      <c r="G222" s="134"/>
      <c r="H222" s="40">
        <f t="shared" ca="1" si="96"/>
        <v>1514.9508232485466</v>
      </c>
      <c r="I222" s="40">
        <f t="shared" ca="1" si="96"/>
        <v>65130.68925248411</v>
      </c>
      <c r="L222" s="37">
        <f t="shared" ca="1" si="94"/>
        <v>44713</v>
      </c>
      <c r="M222" s="37">
        <f t="shared" ca="1" si="88"/>
        <v>44742</v>
      </c>
      <c r="O222" s="133">
        <f t="shared" ca="1" si="79"/>
        <v>0.5</v>
      </c>
      <c r="P222" s="39">
        <f t="shared" ca="1" si="80"/>
        <v>171.87500000000438</v>
      </c>
      <c r="Q222" s="39">
        <f t="shared" ca="1" si="81"/>
        <v>1041.6666666666667</v>
      </c>
      <c r="R222" s="39">
        <f t="shared" ca="1" si="82"/>
        <v>1213.5416666666711</v>
      </c>
      <c r="S222" s="39">
        <f t="shared" ca="1" si="83"/>
        <v>33333.333333334209</v>
      </c>
      <c r="U222" s="39">
        <f t="shared" ca="1" si="89"/>
        <v>331.57034863548586</v>
      </c>
      <c r="V222" s="39">
        <f t="shared" ca="1" si="84"/>
        <v>1183.3804746130609</v>
      </c>
      <c r="W222" s="39">
        <f t="shared" ca="1" si="85"/>
        <v>1514.9508232485466</v>
      </c>
      <c r="X222" s="39">
        <f t="shared" ca="1" si="91"/>
        <v>65130.68925248411</v>
      </c>
      <c r="Z222" s="39">
        <f t="shared" ca="1" si="90"/>
        <v>1250</v>
      </c>
      <c r="AA222" s="39">
        <f t="shared" ca="1" si="86"/>
        <v>0</v>
      </c>
      <c r="AB222" s="39">
        <f t="shared" ca="1" si="92"/>
        <v>1250</v>
      </c>
      <c r="AC222" s="39">
        <f t="shared" ca="1" si="93"/>
        <v>250000</v>
      </c>
    </row>
    <row r="223" spans="2:29" ht="15" customHeight="1" x14ac:dyDescent="0.2">
      <c r="B223" s="41">
        <f t="shared" si="27"/>
        <v>209</v>
      </c>
      <c r="C223" s="38">
        <f t="shared" ca="1" si="78"/>
        <v>209</v>
      </c>
      <c r="D223" s="43">
        <f t="shared" ca="1" si="87"/>
        <v>44757</v>
      </c>
      <c r="E223" s="44">
        <f t="shared" ca="1" si="95"/>
        <v>325.65344626242057</v>
      </c>
      <c r="F223" s="44">
        <f t="shared" ca="1" si="95"/>
        <v>1189.297376986126</v>
      </c>
      <c r="G223" s="134"/>
      <c r="H223" s="45">
        <f t="shared" ca="1" si="96"/>
        <v>1514.9508232485466</v>
      </c>
      <c r="I223" s="45">
        <f t="shared" ca="1" si="96"/>
        <v>63941.391875497982</v>
      </c>
      <c r="L223" s="43">
        <f t="shared" ca="1" si="94"/>
        <v>44743</v>
      </c>
      <c r="M223" s="43">
        <f t="shared" ca="1" si="88"/>
        <v>44773</v>
      </c>
      <c r="O223" s="133">
        <f t="shared" ca="1" si="79"/>
        <v>0.5</v>
      </c>
      <c r="P223" s="44">
        <f t="shared" ca="1" si="80"/>
        <v>166.66666666667103</v>
      </c>
      <c r="Q223" s="136">
        <f t="shared" ca="1" si="81"/>
        <v>1041.6666666666667</v>
      </c>
      <c r="R223" s="44">
        <f t="shared" ca="1" si="82"/>
        <v>1208.3333333333378</v>
      </c>
      <c r="S223" s="44">
        <f t="shared" ca="1" si="83"/>
        <v>32291.666666667541</v>
      </c>
      <c r="U223" s="44">
        <f t="shared" ca="1" si="89"/>
        <v>325.65344626242057</v>
      </c>
      <c r="V223" s="44">
        <f t="shared" ca="1" si="84"/>
        <v>1189.297376986126</v>
      </c>
      <c r="W223" s="44">
        <f t="shared" ca="1" si="85"/>
        <v>1514.9508232485466</v>
      </c>
      <c r="X223" s="44">
        <f t="shared" ca="1" si="91"/>
        <v>63941.391875497982</v>
      </c>
      <c r="Z223" s="44">
        <f t="shared" ca="1" si="90"/>
        <v>1250</v>
      </c>
      <c r="AA223" s="44">
        <f t="shared" ca="1" si="86"/>
        <v>0</v>
      </c>
      <c r="AB223" s="44">
        <f t="shared" ca="1" si="92"/>
        <v>1250</v>
      </c>
      <c r="AC223" s="44">
        <f t="shared" ca="1" si="93"/>
        <v>250000</v>
      </c>
    </row>
    <row r="224" spans="2:29" ht="15" customHeight="1" x14ac:dyDescent="0.2">
      <c r="B224" s="21">
        <f t="shared" si="27"/>
        <v>210</v>
      </c>
      <c r="C224" s="42">
        <f t="shared" ca="1" si="78"/>
        <v>210</v>
      </c>
      <c r="D224" s="37">
        <f t="shared" ca="1" si="87"/>
        <v>44788</v>
      </c>
      <c r="E224" s="39">
        <f t="shared" ca="1" si="95"/>
        <v>319.70695937748991</v>
      </c>
      <c r="F224" s="39">
        <f t="shared" ca="1" si="95"/>
        <v>1195.2438638710566</v>
      </c>
      <c r="G224" s="134"/>
      <c r="H224" s="40">
        <f t="shared" ca="1" si="96"/>
        <v>1514.9508232485466</v>
      </c>
      <c r="I224" s="40">
        <f t="shared" ca="1" si="96"/>
        <v>62746.148011626923</v>
      </c>
      <c r="L224" s="37">
        <f t="shared" ca="1" si="94"/>
        <v>44774</v>
      </c>
      <c r="M224" s="37">
        <f t="shared" ca="1" si="88"/>
        <v>44804</v>
      </c>
      <c r="O224" s="133">
        <f t="shared" ca="1" si="79"/>
        <v>0.5</v>
      </c>
      <c r="P224" s="39">
        <f t="shared" ca="1" si="80"/>
        <v>161.45833333333769</v>
      </c>
      <c r="Q224" s="39">
        <f t="shared" ca="1" si="81"/>
        <v>1041.6666666666667</v>
      </c>
      <c r="R224" s="39">
        <f t="shared" ca="1" si="82"/>
        <v>1203.1250000000045</v>
      </c>
      <c r="S224" s="39">
        <f t="shared" ca="1" si="83"/>
        <v>31250.000000000873</v>
      </c>
      <c r="U224" s="39">
        <f t="shared" ca="1" si="89"/>
        <v>319.70695937748991</v>
      </c>
      <c r="V224" s="39">
        <f t="shared" ca="1" si="84"/>
        <v>1195.2438638710566</v>
      </c>
      <c r="W224" s="39">
        <f t="shared" ca="1" si="85"/>
        <v>1514.9508232485466</v>
      </c>
      <c r="X224" s="39">
        <f t="shared" ca="1" si="91"/>
        <v>62746.148011626923</v>
      </c>
      <c r="Z224" s="39">
        <f t="shared" ca="1" si="90"/>
        <v>1250</v>
      </c>
      <c r="AA224" s="39">
        <f t="shared" ca="1" si="86"/>
        <v>0</v>
      </c>
      <c r="AB224" s="39">
        <f t="shared" ca="1" si="92"/>
        <v>1250</v>
      </c>
      <c r="AC224" s="39">
        <f t="shared" ca="1" si="93"/>
        <v>250000</v>
      </c>
    </row>
    <row r="225" spans="2:29" ht="15" customHeight="1" x14ac:dyDescent="0.2">
      <c r="B225" s="41">
        <f t="shared" si="27"/>
        <v>211</v>
      </c>
      <c r="C225" s="38">
        <f t="shared" ca="1" si="78"/>
        <v>211</v>
      </c>
      <c r="D225" s="43">
        <f t="shared" ca="1" si="87"/>
        <v>44819</v>
      </c>
      <c r="E225" s="44">
        <f t="shared" ca="1" si="95"/>
        <v>313.73074005813464</v>
      </c>
      <c r="F225" s="44">
        <f t="shared" ca="1" si="95"/>
        <v>1201.220083190412</v>
      </c>
      <c r="G225" s="134"/>
      <c r="H225" s="45">
        <f t="shared" ca="1" si="96"/>
        <v>1514.9508232485466</v>
      </c>
      <c r="I225" s="45">
        <f t="shared" ca="1" si="96"/>
        <v>61544.927928436511</v>
      </c>
      <c r="L225" s="43">
        <f t="shared" ca="1" si="94"/>
        <v>44805</v>
      </c>
      <c r="M225" s="43">
        <f t="shared" ca="1" si="88"/>
        <v>44834</v>
      </c>
      <c r="O225" s="133">
        <f t="shared" ca="1" si="79"/>
        <v>0.5</v>
      </c>
      <c r="P225" s="44">
        <f t="shared" ca="1" si="80"/>
        <v>156.25000000000438</v>
      </c>
      <c r="Q225" s="136">
        <f t="shared" ca="1" si="81"/>
        <v>1041.6666666666667</v>
      </c>
      <c r="R225" s="44">
        <f t="shared" ca="1" si="82"/>
        <v>1197.9166666666711</v>
      </c>
      <c r="S225" s="44">
        <f t="shared" ca="1" si="83"/>
        <v>30208.333333334205</v>
      </c>
      <c r="U225" s="44">
        <f t="shared" ca="1" si="89"/>
        <v>313.73074005813464</v>
      </c>
      <c r="V225" s="44">
        <f t="shared" ca="1" si="84"/>
        <v>1201.220083190412</v>
      </c>
      <c r="W225" s="44">
        <f t="shared" ca="1" si="85"/>
        <v>1514.9508232485466</v>
      </c>
      <c r="X225" s="44">
        <f t="shared" ca="1" si="91"/>
        <v>61544.927928436511</v>
      </c>
      <c r="Z225" s="44">
        <f t="shared" ca="1" si="90"/>
        <v>1250</v>
      </c>
      <c r="AA225" s="44">
        <f t="shared" ca="1" si="86"/>
        <v>0</v>
      </c>
      <c r="AB225" s="44">
        <f t="shared" ca="1" si="92"/>
        <v>1250</v>
      </c>
      <c r="AC225" s="44">
        <f t="shared" ca="1" si="93"/>
        <v>250000</v>
      </c>
    </row>
    <row r="226" spans="2:29" ht="15" customHeight="1" x14ac:dyDescent="0.2">
      <c r="B226" s="21">
        <f t="shared" si="27"/>
        <v>212</v>
      </c>
      <c r="C226" s="42">
        <f t="shared" ca="1" si="78"/>
        <v>212</v>
      </c>
      <c r="D226" s="37">
        <f t="shared" ca="1" si="87"/>
        <v>44849</v>
      </c>
      <c r="E226" s="39">
        <f t="shared" ca="1" si="95"/>
        <v>307.72463964218258</v>
      </c>
      <c r="F226" s="39">
        <f t="shared" ca="1" si="95"/>
        <v>1207.226183606364</v>
      </c>
      <c r="G226" s="134"/>
      <c r="H226" s="40">
        <f t="shared" ca="1" si="96"/>
        <v>1514.9508232485466</v>
      </c>
      <c r="I226" s="40">
        <f t="shared" ca="1" si="96"/>
        <v>60337.701744830149</v>
      </c>
      <c r="L226" s="37">
        <f t="shared" ca="1" si="94"/>
        <v>44835</v>
      </c>
      <c r="M226" s="37">
        <f t="shared" ca="1" si="88"/>
        <v>44865</v>
      </c>
      <c r="O226" s="133">
        <f t="shared" ca="1" si="79"/>
        <v>0.5</v>
      </c>
      <c r="P226" s="39">
        <f t="shared" ca="1" si="80"/>
        <v>151.04166666667103</v>
      </c>
      <c r="Q226" s="39">
        <f t="shared" ca="1" si="81"/>
        <v>1041.6666666666667</v>
      </c>
      <c r="R226" s="39">
        <f t="shared" ca="1" si="82"/>
        <v>1192.7083333333378</v>
      </c>
      <c r="S226" s="39">
        <f t="shared" ca="1" si="83"/>
        <v>29166.666666667537</v>
      </c>
      <c r="U226" s="39">
        <f t="shared" ca="1" si="89"/>
        <v>307.72463964218258</v>
      </c>
      <c r="V226" s="39">
        <f t="shared" ca="1" si="84"/>
        <v>1207.226183606364</v>
      </c>
      <c r="W226" s="39">
        <f t="shared" ca="1" si="85"/>
        <v>1514.9508232485466</v>
      </c>
      <c r="X226" s="39">
        <f t="shared" ca="1" si="91"/>
        <v>60337.701744830149</v>
      </c>
      <c r="Z226" s="39">
        <f t="shared" ca="1" si="90"/>
        <v>1250</v>
      </c>
      <c r="AA226" s="39">
        <f t="shared" ca="1" si="86"/>
        <v>0</v>
      </c>
      <c r="AB226" s="39">
        <f t="shared" ca="1" si="92"/>
        <v>1250</v>
      </c>
      <c r="AC226" s="39">
        <f t="shared" ca="1" si="93"/>
        <v>250000</v>
      </c>
    </row>
    <row r="227" spans="2:29" ht="15" customHeight="1" x14ac:dyDescent="0.2">
      <c r="B227" s="41">
        <f t="shared" si="27"/>
        <v>213</v>
      </c>
      <c r="C227" s="38">
        <f t="shared" ca="1" si="78"/>
        <v>213</v>
      </c>
      <c r="D227" s="43">
        <f t="shared" ca="1" si="87"/>
        <v>44880</v>
      </c>
      <c r="E227" s="44">
        <f t="shared" ca="1" si="95"/>
        <v>301.68850872415072</v>
      </c>
      <c r="F227" s="44">
        <f t="shared" ca="1" si="95"/>
        <v>1213.2623145243958</v>
      </c>
      <c r="G227" s="134"/>
      <c r="H227" s="45">
        <f t="shared" ca="1" si="96"/>
        <v>1514.9508232485466</v>
      </c>
      <c r="I227" s="45">
        <f t="shared" ca="1" si="96"/>
        <v>59124.439430305756</v>
      </c>
      <c r="L227" s="43">
        <f t="shared" ca="1" si="94"/>
        <v>44866</v>
      </c>
      <c r="M227" s="43">
        <f t="shared" ca="1" si="88"/>
        <v>44895</v>
      </c>
      <c r="O227" s="133">
        <f t="shared" ca="1" si="79"/>
        <v>0.5</v>
      </c>
      <c r="P227" s="44">
        <f t="shared" ca="1" si="80"/>
        <v>145.83333333333769</v>
      </c>
      <c r="Q227" s="136">
        <f t="shared" ca="1" si="81"/>
        <v>1041.6666666666667</v>
      </c>
      <c r="R227" s="44">
        <f t="shared" ca="1" si="82"/>
        <v>1187.5000000000045</v>
      </c>
      <c r="S227" s="44">
        <f t="shared" ca="1" si="83"/>
        <v>28125.000000000869</v>
      </c>
      <c r="U227" s="44">
        <f t="shared" ca="1" si="89"/>
        <v>301.68850872415072</v>
      </c>
      <c r="V227" s="44">
        <f t="shared" ca="1" si="84"/>
        <v>1213.2623145243958</v>
      </c>
      <c r="W227" s="44">
        <f t="shared" ca="1" si="85"/>
        <v>1514.9508232485466</v>
      </c>
      <c r="X227" s="44">
        <f t="shared" ca="1" si="91"/>
        <v>59124.439430305756</v>
      </c>
      <c r="Z227" s="44">
        <f t="shared" ca="1" si="90"/>
        <v>1250</v>
      </c>
      <c r="AA227" s="44">
        <f t="shared" ca="1" si="86"/>
        <v>0</v>
      </c>
      <c r="AB227" s="44">
        <f t="shared" ca="1" si="92"/>
        <v>1250</v>
      </c>
      <c r="AC227" s="44">
        <f t="shared" ca="1" si="93"/>
        <v>250000</v>
      </c>
    </row>
    <row r="228" spans="2:29" ht="15" customHeight="1" x14ac:dyDescent="0.2">
      <c r="B228" s="21">
        <f t="shared" si="27"/>
        <v>214</v>
      </c>
      <c r="C228" s="42">
        <f t="shared" ca="1" si="78"/>
        <v>214</v>
      </c>
      <c r="D228" s="37">
        <f t="shared" ca="1" si="87"/>
        <v>44910</v>
      </c>
      <c r="E228" s="39">
        <f t="shared" ca="1" si="95"/>
        <v>295.62219715152878</v>
      </c>
      <c r="F228" s="39">
        <f t="shared" ca="1" si="95"/>
        <v>1219.3286260970178</v>
      </c>
      <c r="G228" s="134"/>
      <c r="H228" s="40">
        <f t="shared" ca="1" si="96"/>
        <v>1514.9508232485466</v>
      </c>
      <c r="I228" s="40">
        <f t="shared" ca="1" si="96"/>
        <v>57905.110804208736</v>
      </c>
      <c r="L228" s="37">
        <f t="shared" ca="1" si="94"/>
        <v>44896</v>
      </c>
      <c r="M228" s="37">
        <f t="shared" ca="1" si="88"/>
        <v>44926</v>
      </c>
      <c r="O228" s="133">
        <f t="shared" ca="1" si="79"/>
        <v>0.5</v>
      </c>
      <c r="P228" s="39">
        <f t="shared" ca="1" si="80"/>
        <v>140.62500000000435</v>
      </c>
      <c r="Q228" s="39">
        <f t="shared" ca="1" si="81"/>
        <v>1041.6666666666667</v>
      </c>
      <c r="R228" s="39">
        <f t="shared" ca="1" si="82"/>
        <v>1182.2916666666711</v>
      </c>
      <c r="S228" s="39">
        <f t="shared" ca="1" si="83"/>
        <v>27083.333333334202</v>
      </c>
      <c r="U228" s="39">
        <f t="shared" ca="1" si="89"/>
        <v>295.62219715152878</v>
      </c>
      <c r="V228" s="39">
        <f t="shared" ca="1" si="84"/>
        <v>1219.3286260970178</v>
      </c>
      <c r="W228" s="39">
        <f t="shared" ca="1" si="85"/>
        <v>1514.9508232485466</v>
      </c>
      <c r="X228" s="39">
        <f t="shared" ca="1" si="91"/>
        <v>57905.110804208736</v>
      </c>
      <c r="Z228" s="39">
        <f t="shared" ca="1" si="90"/>
        <v>1250</v>
      </c>
      <c r="AA228" s="39">
        <f t="shared" ca="1" si="86"/>
        <v>0</v>
      </c>
      <c r="AB228" s="39">
        <f t="shared" ca="1" si="92"/>
        <v>1250</v>
      </c>
      <c r="AC228" s="39">
        <f t="shared" ca="1" si="93"/>
        <v>250000</v>
      </c>
    </row>
    <row r="229" spans="2:29" ht="15" customHeight="1" x14ac:dyDescent="0.2">
      <c r="B229" s="41">
        <f t="shared" si="27"/>
        <v>215</v>
      </c>
      <c r="C229" s="38">
        <f t="shared" ca="1" si="78"/>
        <v>215</v>
      </c>
      <c r="D229" s="43">
        <f t="shared" ca="1" si="87"/>
        <v>44941</v>
      </c>
      <c r="E229" s="44">
        <f t="shared" ca="1" si="95"/>
        <v>289.52555402104366</v>
      </c>
      <c r="F229" s="44">
        <f t="shared" ca="1" si="95"/>
        <v>1225.4252692275029</v>
      </c>
      <c r="G229" s="134"/>
      <c r="H229" s="45">
        <f t="shared" ca="1" si="96"/>
        <v>1514.9508232485466</v>
      </c>
      <c r="I229" s="45">
        <f t="shared" ca="1" si="96"/>
        <v>56679.685534981232</v>
      </c>
      <c r="L229" s="43">
        <f t="shared" ca="1" si="94"/>
        <v>44927</v>
      </c>
      <c r="M229" s="43">
        <f t="shared" ca="1" si="88"/>
        <v>44957</v>
      </c>
      <c r="O229" s="133">
        <f t="shared" ca="1" si="79"/>
        <v>0.5</v>
      </c>
      <c r="P229" s="44">
        <f t="shared" ca="1" si="80"/>
        <v>135.41666666667101</v>
      </c>
      <c r="Q229" s="136">
        <f t="shared" ca="1" si="81"/>
        <v>1041.6666666666667</v>
      </c>
      <c r="R229" s="44">
        <f t="shared" ca="1" si="82"/>
        <v>1177.0833333333378</v>
      </c>
      <c r="S229" s="44">
        <f t="shared" ca="1" si="83"/>
        <v>26041.666666667534</v>
      </c>
      <c r="U229" s="44">
        <f t="shared" ca="1" si="89"/>
        <v>289.52555402104366</v>
      </c>
      <c r="V229" s="44">
        <f t="shared" ca="1" si="84"/>
        <v>1225.4252692275029</v>
      </c>
      <c r="W229" s="44">
        <f t="shared" ca="1" si="85"/>
        <v>1514.9508232485466</v>
      </c>
      <c r="X229" s="44">
        <f t="shared" ca="1" si="91"/>
        <v>56679.685534981232</v>
      </c>
      <c r="Z229" s="44">
        <f t="shared" ca="1" si="90"/>
        <v>1250</v>
      </c>
      <c r="AA229" s="44">
        <f t="shared" ca="1" si="86"/>
        <v>0</v>
      </c>
      <c r="AB229" s="44">
        <f t="shared" ca="1" si="92"/>
        <v>1250</v>
      </c>
      <c r="AC229" s="44">
        <f t="shared" ca="1" si="93"/>
        <v>250000</v>
      </c>
    </row>
    <row r="230" spans="2:29" ht="15" customHeight="1" x14ac:dyDescent="0.2">
      <c r="B230" s="21">
        <f t="shared" si="27"/>
        <v>216</v>
      </c>
      <c r="C230" s="42">
        <f t="shared" ca="1" si="78"/>
        <v>216</v>
      </c>
      <c r="D230" s="37">
        <f t="shared" ca="1" si="87"/>
        <v>44972</v>
      </c>
      <c r="E230" s="39">
        <f t="shared" ca="1" si="95"/>
        <v>283.39842767490615</v>
      </c>
      <c r="F230" s="39">
        <f t="shared" ca="1" si="95"/>
        <v>1231.5523955736405</v>
      </c>
      <c r="G230" s="134"/>
      <c r="H230" s="40">
        <f t="shared" ca="1" si="96"/>
        <v>1514.9508232485466</v>
      </c>
      <c r="I230" s="40">
        <f t="shared" ca="1" si="96"/>
        <v>55448.13313940759</v>
      </c>
      <c r="L230" s="37">
        <f t="shared" ca="1" si="94"/>
        <v>44958</v>
      </c>
      <c r="M230" s="37">
        <f t="shared" ca="1" si="88"/>
        <v>44985</v>
      </c>
      <c r="O230" s="133">
        <f t="shared" ca="1" si="79"/>
        <v>0.5</v>
      </c>
      <c r="P230" s="39">
        <f t="shared" ca="1" si="80"/>
        <v>130.20833333333766</v>
      </c>
      <c r="Q230" s="39">
        <f t="shared" ca="1" si="81"/>
        <v>1041.6666666666667</v>
      </c>
      <c r="R230" s="39">
        <f t="shared" ca="1" si="82"/>
        <v>1171.8750000000043</v>
      </c>
      <c r="S230" s="39">
        <f t="shared" ca="1" si="83"/>
        <v>25000.000000000866</v>
      </c>
      <c r="U230" s="39">
        <f t="shared" ca="1" si="89"/>
        <v>283.39842767490615</v>
      </c>
      <c r="V230" s="39">
        <f t="shared" ca="1" si="84"/>
        <v>1231.5523955736405</v>
      </c>
      <c r="W230" s="39">
        <f t="shared" ca="1" si="85"/>
        <v>1514.9508232485466</v>
      </c>
      <c r="X230" s="39">
        <f t="shared" ca="1" si="91"/>
        <v>55448.13313940759</v>
      </c>
      <c r="Z230" s="39">
        <f t="shared" ca="1" si="90"/>
        <v>1250</v>
      </c>
      <c r="AA230" s="39">
        <f t="shared" ca="1" si="86"/>
        <v>0</v>
      </c>
      <c r="AB230" s="39">
        <f t="shared" ca="1" si="92"/>
        <v>1250</v>
      </c>
      <c r="AC230" s="39">
        <f t="shared" ca="1" si="93"/>
        <v>250000</v>
      </c>
    </row>
    <row r="231" spans="2:29" ht="15" customHeight="1" x14ac:dyDescent="0.2">
      <c r="B231" s="41">
        <f t="shared" si="27"/>
        <v>217</v>
      </c>
      <c r="C231" s="38">
        <f t="shared" ca="1" si="78"/>
        <v>217</v>
      </c>
      <c r="D231" s="43">
        <f t="shared" ca="1" si="87"/>
        <v>45000</v>
      </c>
      <c r="E231" s="44">
        <f t="shared" ca="1" si="95"/>
        <v>277.24066569703797</v>
      </c>
      <c r="F231" s="44">
        <f t="shared" ca="1" si="95"/>
        <v>1237.7101575515087</v>
      </c>
      <c r="G231" s="134"/>
      <c r="H231" s="45">
        <f t="shared" ca="1" si="96"/>
        <v>1514.9508232485466</v>
      </c>
      <c r="I231" s="45">
        <f t="shared" ca="1" si="96"/>
        <v>54210.422981856078</v>
      </c>
      <c r="L231" s="43">
        <f t="shared" ca="1" si="94"/>
        <v>44986</v>
      </c>
      <c r="M231" s="43">
        <f t="shared" ca="1" si="88"/>
        <v>45016</v>
      </c>
      <c r="O231" s="133">
        <f t="shared" ca="1" si="79"/>
        <v>0.5</v>
      </c>
      <c r="P231" s="44">
        <f t="shared" ca="1" si="80"/>
        <v>125.00000000000433</v>
      </c>
      <c r="Q231" s="136">
        <f t="shared" ca="1" si="81"/>
        <v>1041.6666666666667</v>
      </c>
      <c r="R231" s="44">
        <f t="shared" ca="1" si="82"/>
        <v>1166.6666666666711</v>
      </c>
      <c r="S231" s="44">
        <f t="shared" ca="1" si="83"/>
        <v>23958.333333334198</v>
      </c>
      <c r="U231" s="44">
        <f t="shared" ca="1" si="89"/>
        <v>277.24066569703797</v>
      </c>
      <c r="V231" s="44">
        <f t="shared" ca="1" si="84"/>
        <v>1237.7101575515087</v>
      </c>
      <c r="W231" s="44">
        <f t="shared" ca="1" si="85"/>
        <v>1514.9508232485466</v>
      </c>
      <c r="X231" s="44">
        <f t="shared" ca="1" si="91"/>
        <v>54210.422981856078</v>
      </c>
      <c r="Z231" s="44">
        <f t="shared" ca="1" si="90"/>
        <v>1250</v>
      </c>
      <c r="AA231" s="44">
        <f t="shared" ca="1" si="86"/>
        <v>0</v>
      </c>
      <c r="AB231" s="44">
        <f t="shared" ca="1" si="92"/>
        <v>1250</v>
      </c>
      <c r="AC231" s="44">
        <f t="shared" ca="1" si="93"/>
        <v>250000</v>
      </c>
    </row>
    <row r="232" spans="2:29" ht="15" customHeight="1" x14ac:dyDescent="0.2">
      <c r="B232" s="21">
        <f t="shared" si="27"/>
        <v>218</v>
      </c>
      <c r="C232" s="42">
        <f t="shared" ca="1" si="78"/>
        <v>218</v>
      </c>
      <c r="D232" s="37">
        <f t="shared" ca="1" si="87"/>
        <v>45031</v>
      </c>
      <c r="E232" s="39">
        <f t="shared" ca="1" si="95"/>
        <v>271.05211490928036</v>
      </c>
      <c r="F232" s="39">
        <f t="shared" ca="1" si="95"/>
        <v>1243.8987083392662</v>
      </c>
      <c r="G232" s="134"/>
      <c r="H232" s="40">
        <f t="shared" ca="1" si="96"/>
        <v>1514.9508232485466</v>
      </c>
      <c r="I232" s="40">
        <f t="shared" ca="1" si="96"/>
        <v>52966.524273516814</v>
      </c>
      <c r="L232" s="37">
        <f t="shared" ca="1" si="94"/>
        <v>45017</v>
      </c>
      <c r="M232" s="37">
        <f t="shared" ca="1" si="88"/>
        <v>45046</v>
      </c>
      <c r="O232" s="133">
        <f t="shared" ca="1" si="79"/>
        <v>0.5</v>
      </c>
      <c r="P232" s="39">
        <f t="shared" ca="1" si="80"/>
        <v>119.79166666667099</v>
      </c>
      <c r="Q232" s="39">
        <f t="shared" ca="1" si="81"/>
        <v>1041.6666666666667</v>
      </c>
      <c r="R232" s="39">
        <f t="shared" ca="1" si="82"/>
        <v>1161.4583333333378</v>
      </c>
      <c r="S232" s="39">
        <f t="shared" ca="1" si="83"/>
        <v>22916.66666666753</v>
      </c>
      <c r="U232" s="39">
        <f t="shared" ca="1" si="89"/>
        <v>271.05211490928036</v>
      </c>
      <c r="V232" s="39">
        <f t="shared" ca="1" si="84"/>
        <v>1243.8987083392662</v>
      </c>
      <c r="W232" s="39">
        <f t="shared" ca="1" si="85"/>
        <v>1514.9508232485466</v>
      </c>
      <c r="X232" s="39">
        <f t="shared" ca="1" si="91"/>
        <v>52966.524273516814</v>
      </c>
      <c r="Z232" s="39">
        <f t="shared" ca="1" si="90"/>
        <v>1250</v>
      </c>
      <c r="AA232" s="39">
        <f t="shared" ca="1" si="86"/>
        <v>0</v>
      </c>
      <c r="AB232" s="39">
        <f t="shared" ca="1" si="92"/>
        <v>1250</v>
      </c>
      <c r="AC232" s="39">
        <f t="shared" ca="1" si="93"/>
        <v>250000</v>
      </c>
    </row>
    <row r="233" spans="2:29" ht="15" customHeight="1" x14ac:dyDescent="0.2">
      <c r="B233" s="41">
        <f t="shared" si="27"/>
        <v>219</v>
      </c>
      <c r="C233" s="38">
        <f t="shared" ca="1" si="78"/>
        <v>219</v>
      </c>
      <c r="D233" s="43">
        <f t="shared" ca="1" si="87"/>
        <v>45061</v>
      </c>
      <c r="E233" s="44">
        <f t="shared" ca="1" si="95"/>
        <v>264.83262136758407</v>
      </c>
      <c r="F233" s="44">
        <f t="shared" ca="1" si="95"/>
        <v>1250.1182018809625</v>
      </c>
      <c r="G233" s="134"/>
      <c r="H233" s="45">
        <f t="shared" ca="1" si="96"/>
        <v>1514.9508232485466</v>
      </c>
      <c r="I233" s="45">
        <f t="shared" ca="1" si="96"/>
        <v>51716.406071635851</v>
      </c>
      <c r="L233" s="43">
        <f t="shared" ca="1" si="94"/>
        <v>45047</v>
      </c>
      <c r="M233" s="43">
        <f t="shared" ca="1" si="88"/>
        <v>45077</v>
      </c>
      <c r="O233" s="133">
        <f t="shared" ca="1" si="79"/>
        <v>0.5</v>
      </c>
      <c r="P233" s="44">
        <f t="shared" ca="1" si="80"/>
        <v>114.58333333333765</v>
      </c>
      <c r="Q233" s="136">
        <f t="shared" ca="1" si="81"/>
        <v>1041.6666666666667</v>
      </c>
      <c r="R233" s="44">
        <f t="shared" ca="1" si="82"/>
        <v>1156.2500000000043</v>
      </c>
      <c r="S233" s="44">
        <f t="shared" ca="1" si="83"/>
        <v>21875.000000000862</v>
      </c>
      <c r="U233" s="44">
        <f t="shared" ca="1" si="89"/>
        <v>264.83262136758407</v>
      </c>
      <c r="V233" s="44">
        <f t="shared" ca="1" si="84"/>
        <v>1250.1182018809625</v>
      </c>
      <c r="W233" s="44">
        <f t="shared" ca="1" si="85"/>
        <v>1514.9508232485466</v>
      </c>
      <c r="X233" s="44">
        <f t="shared" ca="1" si="91"/>
        <v>51716.406071635851</v>
      </c>
      <c r="Z233" s="44">
        <f t="shared" ca="1" si="90"/>
        <v>1250</v>
      </c>
      <c r="AA233" s="44">
        <f t="shared" ca="1" si="86"/>
        <v>0</v>
      </c>
      <c r="AB233" s="44">
        <f t="shared" ca="1" si="92"/>
        <v>1250</v>
      </c>
      <c r="AC233" s="44">
        <f t="shared" ca="1" si="93"/>
        <v>250000</v>
      </c>
    </row>
    <row r="234" spans="2:29" ht="15" customHeight="1" x14ac:dyDescent="0.2">
      <c r="B234" s="21">
        <f t="shared" si="27"/>
        <v>220</v>
      </c>
      <c r="C234" s="42">
        <f t="shared" ca="1" si="78"/>
        <v>220</v>
      </c>
      <c r="D234" s="37">
        <f t="shared" ca="1" si="87"/>
        <v>45092</v>
      </c>
      <c r="E234" s="39">
        <f t="shared" ref="E234:F254" ca="1" si="97">INDEX($P234:$AC234,1,MATCH(E$12,$P$12:$AC$12,0))</f>
        <v>258.58203035817928</v>
      </c>
      <c r="F234" s="39">
        <f t="shared" ca="1" si="97"/>
        <v>1256.3687928903673</v>
      </c>
      <c r="G234" s="134"/>
      <c r="H234" s="40">
        <f t="shared" ref="H234:I254" ca="1" si="98">INDEX($P234:$AC234,1,MATCH(H$12,$P$12:$AC$12,0))</f>
        <v>1514.9508232485466</v>
      </c>
      <c r="I234" s="40">
        <f t="shared" ca="1" si="98"/>
        <v>50460.037278745483</v>
      </c>
      <c r="L234" s="37">
        <f t="shared" ca="1" si="94"/>
        <v>45078</v>
      </c>
      <c r="M234" s="37">
        <f t="shared" ca="1" si="88"/>
        <v>45107</v>
      </c>
      <c r="O234" s="133">
        <f t="shared" ca="1" si="79"/>
        <v>0.5</v>
      </c>
      <c r="P234" s="39">
        <f t="shared" ca="1" si="80"/>
        <v>109.37500000000431</v>
      </c>
      <c r="Q234" s="39">
        <f t="shared" ca="1" si="81"/>
        <v>1041.6666666666667</v>
      </c>
      <c r="R234" s="39">
        <f t="shared" ca="1" si="82"/>
        <v>1151.0416666666711</v>
      </c>
      <c r="S234" s="39">
        <f t="shared" ca="1" si="83"/>
        <v>20833.333333334194</v>
      </c>
      <c r="U234" s="39">
        <f t="shared" ca="1" si="89"/>
        <v>258.58203035817928</v>
      </c>
      <c r="V234" s="39">
        <f t="shared" ca="1" si="84"/>
        <v>1256.3687928903673</v>
      </c>
      <c r="W234" s="39">
        <f t="shared" ca="1" si="85"/>
        <v>1514.9508232485466</v>
      </c>
      <c r="X234" s="39">
        <f t="shared" ca="1" si="91"/>
        <v>50460.037278745483</v>
      </c>
      <c r="Z234" s="39">
        <f t="shared" ca="1" si="90"/>
        <v>1250</v>
      </c>
      <c r="AA234" s="39">
        <f t="shared" ca="1" si="86"/>
        <v>0</v>
      </c>
      <c r="AB234" s="39">
        <f t="shared" ca="1" si="92"/>
        <v>1250</v>
      </c>
      <c r="AC234" s="39">
        <f t="shared" ca="1" si="93"/>
        <v>250000</v>
      </c>
    </row>
    <row r="235" spans="2:29" ht="15" customHeight="1" x14ac:dyDescent="0.2">
      <c r="B235" s="41">
        <f t="shared" si="27"/>
        <v>221</v>
      </c>
      <c r="C235" s="38">
        <f t="shared" ca="1" si="78"/>
        <v>221</v>
      </c>
      <c r="D235" s="43">
        <f t="shared" ca="1" si="87"/>
        <v>45122</v>
      </c>
      <c r="E235" s="44">
        <f t="shared" ca="1" si="97"/>
        <v>252.30018639372742</v>
      </c>
      <c r="F235" s="44">
        <f t="shared" ca="1" si="97"/>
        <v>1262.6506368548191</v>
      </c>
      <c r="G235" s="134"/>
      <c r="H235" s="45">
        <f t="shared" ca="1" si="98"/>
        <v>1514.9508232485466</v>
      </c>
      <c r="I235" s="45">
        <f t="shared" ca="1" si="98"/>
        <v>49197.386641890662</v>
      </c>
      <c r="L235" s="43">
        <f t="shared" ca="1" si="94"/>
        <v>45108</v>
      </c>
      <c r="M235" s="43">
        <f t="shared" ca="1" si="88"/>
        <v>45138</v>
      </c>
      <c r="O235" s="133">
        <f t="shared" ca="1" si="79"/>
        <v>0.5</v>
      </c>
      <c r="P235" s="44">
        <f t="shared" ca="1" si="80"/>
        <v>104.16666666667098</v>
      </c>
      <c r="Q235" s="136">
        <f t="shared" ca="1" si="81"/>
        <v>1041.6666666666667</v>
      </c>
      <c r="R235" s="44">
        <f t="shared" ca="1" si="82"/>
        <v>1145.8333333333378</v>
      </c>
      <c r="S235" s="44">
        <f t="shared" ca="1" si="83"/>
        <v>19791.666666667526</v>
      </c>
      <c r="U235" s="44">
        <f t="shared" ca="1" si="89"/>
        <v>252.30018639372742</v>
      </c>
      <c r="V235" s="44">
        <f t="shared" ca="1" si="84"/>
        <v>1262.6506368548191</v>
      </c>
      <c r="W235" s="44">
        <f t="shared" ca="1" si="85"/>
        <v>1514.9508232485466</v>
      </c>
      <c r="X235" s="44">
        <f t="shared" ca="1" si="91"/>
        <v>49197.386641890662</v>
      </c>
      <c r="Z235" s="44">
        <f t="shared" ca="1" si="90"/>
        <v>1250</v>
      </c>
      <c r="AA235" s="44">
        <f t="shared" ca="1" si="86"/>
        <v>0</v>
      </c>
      <c r="AB235" s="44">
        <f t="shared" ca="1" si="92"/>
        <v>1250</v>
      </c>
      <c r="AC235" s="44">
        <f t="shared" ca="1" si="93"/>
        <v>250000</v>
      </c>
    </row>
    <row r="236" spans="2:29" ht="15" customHeight="1" x14ac:dyDescent="0.2">
      <c r="B236" s="21">
        <f t="shared" si="27"/>
        <v>222</v>
      </c>
      <c r="C236" s="42">
        <f t="shared" ca="1" si="78"/>
        <v>222</v>
      </c>
      <c r="D236" s="37">
        <f t="shared" ca="1" si="87"/>
        <v>45153</v>
      </c>
      <c r="E236" s="39">
        <f t="shared" ca="1" si="97"/>
        <v>245.9869332094533</v>
      </c>
      <c r="F236" s="39">
        <f t="shared" ca="1" si="97"/>
        <v>1268.9638900390933</v>
      </c>
      <c r="G236" s="134"/>
      <c r="H236" s="40">
        <f t="shared" ca="1" si="98"/>
        <v>1514.9508232485466</v>
      </c>
      <c r="I236" s="40">
        <f t="shared" ca="1" si="98"/>
        <v>47928.422751851569</v>
      </c>
      <c r="L236" s="37">
        <f t="shared" ca="1" si="94"/>
        <v>45139</v>
      </c>
      <c r="M236" s="37">
        <f t="shared" ca="1" si="88"/>
        <v>45169</v>
      </c>
      <c r="O236" s="133">
        <f t="shared" ca="1" si="79"/>
        <v>0.5</v>
      </c>
      <c r="P236" s="39">
        <f t="shared" ca="1" si="80"/>
        <v>98.958333333337634</v>
      </c>
      <c r="Q236" s="39">
        <f t="shared" ca="1" si="81"/>
        <v>1041.6666666666667</v>
      </c>
      <c r="R236" s="39">
        <f t="shared" ca="1" si="82"/>
        <v>1140.6250000000043</v>
      </c>
      <c r="S236" s="39">
        <f t="shared" ca="1" si="83"/>
        <v>18750.000000000859</v>
      </c>
      <c r="U236" s="39">
        <f t="shared" ca="1" si="89"/>
        <v>245.9869332094533</v>
      </c>
      <c r="V236" s="39">
        <f t="shared" ca="1" si="84"/>
        <v>1268.9638900390933</v>
      </c>
      <c r="W236" s="39">
        <f t="shared" ca="1" si="85"/>
        <v>1514.9508232485466</v>
      </c>
      <c r="X236" s="39">
        <f t="shared" ca="1" si="91"/>
        <v>47928.422751851569</v>
      </c>
      <c r="Z236" s="39">
        <f t="shared" ca="1" si="90"/>
        <v>1250</v>
      </c>
      <c r="AA236" s="39">
        <f t="shared" ca="1" si="86"/>
        <v>0</v>
      </c>
      <c r="AB236" s="39">
        <f t="shared" ca="1" si="92"/>
        <v>1250</v>
      </c>
      <c r="AC236" s="39">
        <f t="shared" ca="1" si="93"/>
        <v>250000</v>
      </c>
    </row>
    <row r="237" spans="2:29" ht="15" customHeight="1" x14ac:dyDescent="0.2">
      <c r="B237" s="41">
        <f t="shared" si="27"/>
        <v>223</v>
      </c>
      <c r="C237" s="38">
        <f t="shared" ca="1" si="78"/>
        <v>223</v>
      </c>
      <c r="D237" s="43">
        <f t="shared" ca="1" si="87"/>
        <v>45184</v>
      </c>
      <c r="E237" s="44">
        <f t="shared" ca="1" si="97"/>
        <v>239.64211375925785</v>
      </c>
      <c r="F237" s="44">
        <f t="shared" ca="1" si="97"/>
        <v>1275.3087094892887</v>
      </c>
      <c r="G237" s="134"/>
      <c r="H237" s="45">
        <f t="shared" ca="1" si="98"/>
        <v>1514.9508232485466</v>
      </c>
      <c r="I237" s="45">
        <f t="shared" ca="1" si="98"/>
        <v>46653.114042362278</v>
      </c>
      <c r="L237" s="43">
        <f t="shared" ca="1" si="94"/>
        <v>45170</v>
      </c>
      <c r="M237" s="43">
        <f t="shared" ca="1" si="88"/>
        <v>45199</v>
      </c>
      <c r="O237" s="133">
        <f t="shared" ca="1" si="79"/>
        <v>0.5</v>
      </c>
      <c r="P237" s="44">
        <f t="shared" ca="1" si="80"/>
        <v>93.750000000004292</v>
      </c>
      <c r="Q237" s="136">
        <f t="shared" ca="1" si="81"/>
        <v>1041.6666666666667</v>
      </c>
      <c r="R237" s="44">
        <f t="shared" ca="1" si="82"/>
        <v>1135.4166666666711</v>
      </c>
      <c r="S237" s="44">
        <f t="shared" ca="1" si="83"/>
        <v>17708.333333334191</v>
      </c>
      <c r="U237" s="44">
        <f t="shared" ca="1" si="89"/>
        <v>239.64211375925785</v>
      </c>
      <c r="V237" s="44">
        <f t="shared" ca="1" si="84"/>
        <v>1275.3087094892887</v>
      </c>
      <c r="W237" s="44">
        <f t="shared" ca="1" si="85"/>
        <v>1514.9508232485466</v>
      </c>
      <c r="X237" s="44">
        <f t="shared" ca="1" si="91"/>
        <v>46653.114042362278</v>
      </c>
      <c r="Z237" s="44">
        <f t="shared" ca="1" si="90"/>
        <v>1250</v>
      </c>
      <c r="AA237" s="44">
        <f t="shared" ca="1" si="86"/>
        <v>0</v>
      </c>
      <c r="AB237" s="44">
        <f t="shared" ca="1" si="92"/>
        <v>1250</v>
      </c>
      <c r="AC237" s="44">
        <f t="shared" ca="1" si="93"/>
        <v>250000</v>
      </c>
    </row>
    <row r="238" spans="2:29" ht="15" customHeight="1" x14ac:dyDescent="0.2">
      <c r="B238" s="21">
        <f t="shared" si="27"/>
        <v>224</v>
      </c>
      <c r="C238" s="42">
        <f t="shared" ca="1" si="78"/>
        <v>224</v>
      </c>
      <c r="D238" s="37">
        <f t="shared" ca="1" si="87"/>
        <v>45214</v>
      </c>
      <c r="E238" s="39">
        <f t="shared" ca="1" si="97"/>
        <v>233.26557021181139</v>
      </c>
      <c r="F238" s="39">
        <f t="shared" ca="1" si="97"/>
        <v>1281.6852530367353</v>
      </c>
      <c r="G238" s="134"/>
      <c r="H238" s="40">
        <f t="shared" ca="1" si="98"/>
        <v>1514.9508232485466</v>
      </c>
      <c r="I238" s="40">
        <f t="shared" ca="1" si="98"/>
        <v>45371.428789325546</v>
      </c>
      <c r="L238" s="37">
        <f t="shared" ca="1" si="94"/>
        <v>45200</v>
      </c>
      <c r="M238" s="37">
        <f t="shared" ca="1" si="88"/>
        <v>45230</v>
      </c>
      <c r="O238" s="133">
        <f t="shared" ca="1" si="79"/>
        <v>0.5</v>
      </c>
      <c r="P238" s="39">
        <f t="shared" ca="1" si="80"/>
        <v>88.541666666670949</v>
      </c>
      <c r="Q238" s="39">
        <f t="shared" ca="1" si="81"/>
        <v>1041.6666666666667</v>
      </c>
      <c r="R238" s="39">
        <f t="shared" ca="1" si="82"/>
        <v>1130.2083333333376</v>
      </c>
      <c r="S238" s="39">
        <f t="shared" ca="1" si="83"/>
        <v>16666.666666667523</v>
      </c>
      <c r="U238" s="39">
        <f t="shared" ca="1" si="89"/>
        <v>233.26557021181139</v>
      </c>
      <c r="V238" s="39">
        <f t="shared" ca="1" si="84"/>
        <v>1281.6852530367353</v>
      </c>
      <c r="W238" s="39">
        <f t="shared" ca="1" si="85"/>
        <v>1514.9508232485466</v>
      </c>
      <c r="X238" s="39">
        <f t="shared" ca="1" si="91"/>
        <v>45371.428789325546</v>
      </c>
      <c r="Z238" s="39">
        <f t="shared" ca="1" si="90"/>
        <v>1250</v>
      </c>
      <c r="AA238" s="39">
        <f t="shared" ca="1" si="86"/>
        <v>0</v>
      </c>
      <c r="AB238" s="39">
        <f t="shared" ca="1" si="92"/>
        <v>1250</v>
      </c>
      <c r="AC238" s="39">
        <f t="shared" ca="1" si="93"/>
        <v>250000</v>
      </c>
    </row>
    <row r="239" spans="2:29" ht="15" customHeight="1" x14ac:dyDescent="0.2">
      <c r="B239" s="41">
        <f t="shared" si="27"/>
        <v>225</v>
      </c>
      <c r="C239" s="38">
        <f t="shared" ca="1" si="78"/>
        <v>225</v>
      </c>
      <c r="D239" s="43">
        <f t="shared" ca="1" si="87"/>
        <v>45245</v>
      </c>
      <c r="E239" s="44">
        <f t="shared" ca="1" si="97"/>
        <v>226.85714394662773</v>
      </c>
      <c r="F239" s="44">
        <f t="shared" ca="1" si="97"/>
        <v>1288.0936793019189</v>
      </c>
      <c r="G239" s="134"/>
      <c r="H239" s="45">
        <f t="shared" ca="1" si="98"/>
        <v>1514.9508232485466</v>
      </c>
      <c r="I239" s="45">
        <f t="shared" ca="1" si="98"/>
        <v>44083.335110023625</v>
      </c>
      <c r="L239" s="43">
        <f t="shared" ca="1" si="94"/>
        <v>45231</v>
      </c>
      <c r="M239" s="43">
        <f t="shared" ca="1" si="88"/>
        <v>45260</v>
      </c>
      <c r="O239" s="133">
        <f t="shared" ca="1" si="79"/>
        <v>0.5</v>
      </c>
      <c r="P239" s="44">
        <f t="shared" ca="1" si="80"/>
        <v>83.33333333333762</v>
      </c>
      <c r="Q239" s="136">
        <f t="shared" ca="1" si="81"/>
        <v>1041.6666666666667</v>
      </c>
      <c r="R239" s="44">
        <f t="shared" ca="1" si="82"/>
        <v>1125.0000000000043</v>
      </c>
      <c r="S239" s="44">
        <f t="shared" ca="1" si="83"/>
        <v>15625.000000000857</v>
      </c>
      <c r="U239" s="44">
        <f t="shared" ca="1" si="89"/>
        <v>226.85714394662773</v>
      </c>
      <c r="V239" s="44">
        <f t="shared" ca="1" si="84"/>
        <v>1288.0936793019189</v>
      </c>
      <c r="W239" s="44">
        <f t="shared" ca="1" si="85"/>
        <v>1514.9508232485466</v>
      </c>
      <c r="X239" s="44">
        <f t="shared" ca="1" si="91"/>
        <v>44083.335110023625</v>
      </c>
      <c r="Z239" s="44">
        <f t="shared" ca="1" si="90"/>
        <v>1250</v>
      </c>
      <c r="AA239" s="44">
        <f t="shared" ca="1" si="86"/>
        <v>0</v>
      </c>
      <c r="AB239" s="44">
        <f t="shared" ca="1" si="92"/>
        <v>1250</v>
      </c>
      <c r="AC239" s="44">
        <f t="shared" ca="1" si="93"/>
        <v>250000</v>
      </c>
    </row>
    <row r="240" spans="2:29" ht="15" customHeight="1" x14ac:dyDescent="0.2">
      <c r="B240" s="21">
        <f t="shared" si="27"/>
        <v>226</v>
      </c>
      <c r="C240" s="42">
        <f t="shared" ca="1" si="78"/>
        <v>226</v>
      </c>
      <c r="D240" s="37">
        <f t="shared" ca="1" si="87"/>
        <v>45275</v>
      </c>
      <c r="E240" s="39">
        <f t="shared" ca="1" si="97"/>
        <v>220.41667555011813</v>
      </c>
      <c r="F240" s="39">
        <f t="shared" ca="1" si="97"/>
        <v>1294.5341476984286</v>
      </c>
      <c r="G240" s="134"/>
      <c r="H240" s="40">
        <f t="shared" ca="1" si="98"/>
        <v>1514.9508232485466</v>
      </c>
      <c r="I240" s="40">
        <f t="shared" ca="1" si="98"/>
        <v>42788.8009623252</v>
      </c>
      <c r="L240" s="37">
        <f t="shared" ca="1" si="94"/>
        <v>45261</v>
      </c>
      <c r="M240" s="37">
        <f t="shared" ca="1" si="88"/>
        <v>45291</v>
      </c>
      <c r="O240" s="133">
        <f t="shared" ca="1" si="79"/>
        <v>0.5</v>
      </c>
      <c r="P240" s="39">
        <f t="shared" ca="1" si="80"/>
        <v>78.125000000004277</v>
      </c>
      <c r="Q240" s="39">
        <f t="shared" ca="1" si="81"/>
        <v>1041.6666666666667</v>
      </c>
      <c r="R240" s="39">
        <f t="shared" ca="1" si="82"/>
        <v>1119.7916666666711</v>
      </c>
      <c r="S240" s="39">
        <f t="shared" ca="1" si="83"/>
        <v>14583.333333334191</v>
      </c>
      <c r="U240" s="39">
        <f t="shared" ca="1" si="89"/>
        <v>220.41667555011813</v>
      </c>
      <c r="V240" s="39">
        <f t="shared" ca="1" si="84"/>
        <v>1294.5341476984286</v>
      </c>
      <c r="W240" s="39">
        <f t="shared" ca="1" si="85"/>
        <v>1514.9508232485466</v>
      </c>
      <c r="X240" s="39">
        <f t="shared" ca="1" si="91"/>
        <v>42788.8009623252</v>
      </c>
      <c r="Z240" s="39">
        <f t="shared" ca="1" si="90"/>
        <v>1250</v>
      </c>
      <c r="AA240" s="39">
        <f t="shared" ca="1" si="86"/>
        <v>0</v>
      </c>
      <c r="AB240" s="39">
        <f t="shared" ca="1" si="92"/>
        <v>1250</v>
      </c>
      <c r="AC240" s="39">
        <f t="shared" ca="1" si="93"/>
        <v>250000</v>
      </c>
    </row>
    <row r="241" spans="2:29" ht="15" customHeight="1" x14ac:dyDescent="0.2">
      <c r="B241" s="41">
        <f t="shared" si="27"/>
        <v>227</v>
      </c>
      <c r="C241" s="38">
        <f t="shared" ca="1" si="78"/>
        <v>227</v>
      </c>
      <c r="D241" s="43">
        <f t="shared" ca="1" si="87"/>
        <v>45306</v>
      </c>
      <c r="E241" s="44">
        <f t="shared" ca="1" si="97"/>
        <v>213.944004811626</v>
      </c>
      <c r="F241" s="44">
        <f t="shared" ca="1" si="97"/>
        <v>1301.0068184369206</v>
      </c>
      <c r="G241" s="134"/>
      <c r="H241" s="45">
        <f t="shared" ca="1" si="98"/>
        <v>1514.9508232485466</v>
      </c>
      <c r="I241" s="45">
        <f t="shared" ca="1" si="98"/>
        <v>41487.794143888277</v>
      </c>
      <c r="L241" s="43">
        <f t="shared" ca="1" si="94"/>
        <v>45292</v>
      </c>
      <c r="M241" s="43">
        <f t="shared" ca="1" si="88"/>
        <v>45322</v>
      </c>
      <c r="O241" s="133">
        <f t="shared" ca="1" si="79"/>
        <v>0.5</v>
      </c>
      <c r="P241" s="44">
        <f t="shared" ca="1" si="80"/>
        <v>72.916666666670949</v>
      </c>
      <c r="Q241" s="136">
        <f t="shared" ca="1" si="81"/>
        <v>1041.6666666666667</v>
      </c>
      <c r="R241" s="44">
        <f t="shared" ca="1" si="82"/>
        <v>1114.5833333333376</v>
      </c>
      <c r="S241" s="44">
        <f t="shared" ca="1" si="83"/>
        <v>13541.666666667525</v>
      </c>
      <c r="U241" s="44">
        <f t="shared" ca="1" si="89"/>
        <v>213.944004811626</v>
      </c>
      <c r="V241" s="44">
        <f t="shared" ca="1" si="84"/>
        <v>1301.0068184369206</v>
      </c>
      <c r="W241" s="44">
        <f t="shared" ca="1" si="85"/>
        <v>1514.9508232485466</v>
      </c>
      <c r="X241" s="44">
        <f t="shared" ca="1" si="91"/>
        <v>41487.794143888277</v>
      </c>
      <c r="Z241" s="44">
        <f t="shared" ca="1" si="90"/>
        <v>1250</v>
      </c>
      <c r="AA241" s="44">
        <f t="shared" ca="1" si="86"/>
        <v>0</v>
      </c>
      <c r="AB241" s="44">
        <f t="shared" ca="1" si="92"/>
        <v>1250</v>
      </c>
      <c r="AC241" s="44">
        <f t="shared" ca="1" si="93"/>
        <v>250000</v>
      </c>
    </row>
    <row r="242" spans="2:29" ht="15" customHeight="1" x14ac:dyDescent="0.2">
      <c r="B242" s="21">
        <f t="shared" si="27"/>
        <v>228</v>
      </c>
      <c r="C242" s="42">
        <f t="shared" ca="1" si="78"/>
        <v>228</v>
      </c>
      <c r="D242" s="37">
        <f t="shared" ca="1" si="87"/>
        <v>45337</v>
      </c>
      <c r="E242" s="39">
        <f t="shared" ca="1" si="97"/>
        <v>207.43897071944139</v>
      </c>
      <c r="F242" s="39">
        <f t="shared" ca="1" si="97"/>
        <v>1307.5118525291052</v>
      </c>
      <c r="G242" s="134"/>
      <c r="H242" s="40">
        <f t="shared" ca="1" si="98"/>
        <v>1514.9508232485466</v>
      </c>
      <c r="I242" s="40">
        <f t="shared" ca="1" si="98"/>
        <v>40180.282291359174</v>
      </c>
      <c r="L242" s="37">
        <f t="shared" ca="1" si="94"/>
        <v>45323</v>
      </c>
      <c r="M242" s="37">
        <f t="shared" ca="1" si="88"/>
        <v>45351</v>
      </c>
      <c r="O242" s="133">
        <f t="shared" ca="1" si="79"/>
        <v>0.5</v>
      </c>
      <c r="P242" s="39">
        <f t="shared" ca="1" si="80"/>
        <v>67.70833333333762</v>
      </c>
      <c r="Q242" s="39">
        <f t="shared" ca="1" si="81"/>
        <v>1041.6666666666667</v>
      </c>
      <c r="R242" s="39">
        <f t="shared" ca="1" si="82"/>
        <v>1109.3750000000043</v>
      </c>
      <c r="S242" s="39">
        <f t="shared" ca="1" si="83"/>
        <v>12500.000000000859</v>
      </c>
      <c r="U242" s="39">
        <f t="shared" ca="1" si="89"/>
        <v>207.43897071944139</v>
      </c>
      <c r="V242" s="39">
        <f t="shared" ca="1" si="84"/>
        <v>1307.5118525291052</v>
      </c>
      <c r="W242" s="39">
        <f t="shared" ca="1" si="85"/>
        <v>1514.9508232485466</v>
      </c>
      <c r="X242" s="39">
        <f t="shared" ca="1" si="91"/>
        <v>40180.282291359174</v>
      </c>
      <c r="Z242" s="39">
        <f t="shared" ca="1" si="90"/>
        <v>1250</v>
      </c>
      <c r="AA242" s="39">
        <f t="shared" ca="1" si="86"/>
        <v>0</v>
      </c>
      <c r="AB242" s="39">
        <f t="shared" ca="1" si="92"/>
        <v>1250</v>
      </c>
      <c r="AC242" s="39">
        <f t="shared" ca="1" si="93"/>
        <v>250000</v>
      </c>
    </row>
    <row r="243" spans="2:29" ht="15" customHeight="1" x14ac:dyDescent="0.2">
      <c r="B243" s="41">
        <f t="shared" si="27"/>
        <v>229</v>
      </c>
      <c r="C243" s="38">
        <f t="shared" ca="1" si="78"/>
        <v>229</v>
      </c>
      <c r="D243" s="43">
        <f t="shared" ca="1" si="87"/>
        <v>45366</v>
      </c>
      <c r="E243" s="44">
        <f t="shared" ca="1" si="97"/>
        <v>200.90141145679587</v>
      </c>
      <c r="F243" s="44">
        <f t="shared" ca="1" si="97"/>
        <v>1314.0494117917508</v>
      </c>
      <c r="G243" s="134"/>
      <c r="H243" s="45">
        <f t="shared" ca="1" si="98"/>
        <v>1514.9508232485466</v>
      </c>
      <c r="I243" s="45">
        <f t="shared" ca="1" si="98"/>
        <v>38866.232879567426</v>
      </c>
      <c r="L243" s="43">
        <f t="shared" ca="1" si="94"/>
        <v>45352</v>
      </c>
      <c r="M243" s="43">
        <f t="shared" ca="1" si="88"/>
        <v>45382</v>
      </c>
      <c r="O243" s="133">
        <f t="shared" ca="1" si="79"/>
        <v>0.5</v>
      </c>
      <c r="P243" s="44">
        <f t="shared" ca="1" si="80"/>
        <v>62.500000000004292</v>
      </c>
      <c r="Q243" s="136">
        <f t="shared" ca="1" si="81"/>
        <v>1041.6666666666667</v>
      </c>
      <c r="R243" s="44">
        <f t="shared" ca="1" si="82"/>
        <v>1104.1666666666711</v>
      </c>
      <c r="S243" s="44">
        <f t="shared" ca="1" si="83"/>
        <v>11458.333333334193</v>
      </c>
      <c r="U243" s="44">
        <f t="shared" ca="1" si="89"/>
        <v>200.90141145679587</v>
      </c>
      <c r="V243" s="44">
        <f t="shared" ca="1" si="84"/>
        <v>1314.0494117917508</v>
      </c>
      <c r="W243" s="44">
        <f t="shared" ca="1" si="85"/>
        <v>1514.9508232485466</v>
      </c>
      <c r="X243" s="44">
        <f t="shared" ca="1" si="91"/>
        <v>38866.232879567426</v>
      </c>
      <c r="Z243" s="44">
        <f t="shared" ca="1" si="90"/>
        <v>1250</v>
      </c>
      <c r="AA243" s="44">
        <f t="shared" ca="1" si="86"/>
        <v>0</v>
      </c>
      <c r="AB243" s="44">
        <f t="shared" ca="1" si="92"/>
        <v>1250</v>
      </c>
      <c r="AC243" s="44">
        <f t="shared" ca="1" si="93"/>
        <v>250000</v>
      </c>
    </row>
    <row r="244" spans="2:29" ht="15" customHeight="1" x14ac:dyDescent="0.2">
      <c r="B244" s="21">
        <f t="shared" si="27"/>
        <v>230</v>
      </c>
      <c r="C244" s="42">
        <f t="shared" ca="1" si="78"/>
        <v>230</v>
      </c>
      <c r="D244" s="37">
        <f t="shared" ca="1" si="87"/>
        <v>45397</v>
      </c>
      <c r="E244" s="39">
        <f t="shared" ca="1" si="97"/>
        <v>194.33116439783714</v>
      </c>
      <c r="F244" s="39">
        <f t="shared" ca="1" si="97"/>
        <v>1320.6196588507096</v>
      </c>
      <c r="G244" s="134"/>
      <c r="H244" s="40">
        <f t="shared" ca="1" si="98"/>
        <v>1514.9508232485466</v>
      </c>
      <c r="I244" s="40">
        <f t="shared" ca="1" si="98"/>
        <v>37545.613220716717</v>
      </c>
      <c r="L244" s="37">
        <f t="shared" ca="1" si="94"/>
        <v>45383</v>
      </c>
      <c r="M244" s="37">
        <f t="shared" ca="1" si="88"/>
        <v>45412</v>
      </c>
      <c r="O244" s="133">
        <f t="shared" ca="1" si="79"/>
        <v>0.5</v>
      </c>
      <c r="P244" s="39">
        <f t="shared" ca="1" si="80"/>
        <v>57.291666666670963</v>
      </c>
      <c r="Q244" s="39">
        <f t="shared" ca="1" si="81"/>
        <v>1041.6666666666667</v>
      </c>
      <c r="R244" s="39">
        <f t="shared" ca="1" si="82"/>
        <v>1098.9583333333378</v>
      </c>
      <c r="S244" s="39">
        <f t="shared" ca="1" si="83"/>
        <v>10416.666666667526</v>
      </c>
      <c r="U244" s="39">
        <f t="shared" ca="1" si="89"/>
        <v>194.33116439783714</v>
      </c>
      <c r="V244" s="39">
        <f t="shared" ca="1" si="84"/>
        <v>1320.6196588507096</v>
      </c>
      <c r="W244" s="39">
        <f t="shared" ca="1" si="85"/>
        <v>1514.9508232485466</v>
      </c>
      <c r="X244" s="39">
        <f t="shared" ca="1" si="91"/>
        <v>37545.613220716717</v>
      </c>
      <c r="Z244" s="39">
        <f t="shared" ca="1" si="90"/>
        <v>1250</v>
      </c>
      <c r="AA244" s="39">
        <f t="shared" ca="1" si="86"/>
        <v>0</v>
      </c>
      <c r="AB244" s="39">
        <f t="shared" ca="1" si="92"/>
        <v>1250</v>
      </c>
      <c r="AC244" s="39">
        <f t="shared" ca="1" si="93"/>
        <v>250000</v>
      </c>
    </row>
    <row r="245" spans="2:29" ht="15" customHeight="1" x14ac:dyDescent="0.2">
      <c r="B245" s="41">
        <f t="shared" si="27"/>
        <v>231</v>
      </c>
      <c r="C245" s="38">
        <f t="shared" ca="1" si="78"/>
        <v>231</v>
      </c>
      <c r="D245" s="43">
        <f t="shared" ca="1" si="87"/>
        <v>45427</v>
      </c>
      <c r="E245" s="44">
        <f t="shared" ca="1" si="97"/>
        <v>187.72806610358359</v>
      </c>
      <c r="F245" s="44">
        <f t="shared" ca="1" si="97"/>
        <v>1327.222757144963</v>
      </c>
      <c r="G245" s="134"/>
      <c r="H245" s="45">
        <f t="shared" ca="1" si="98"/>
        <v>1514.9508232485466</v>
      </c>
      <c r="I245" s="45">
        <f t="shared" ca="1" si="98"/>
        <v>36218.390463571755</v>
      </c>
      <c r="L245" s="43">
        <f t="shared" ca="1" si="94"/>
        <v>45413</v>
      </c>
      <c r="M245" s="43">
        <f t="shared" ca="1" si="88"/>
        <v>45443</v>
      </c>
      <c r="O245" s="133">
        <f t="shared" ca="1" si="79"/>
        <v>0.5</v>
      </c>
      <c r="P245" s="44">
        <f t="shared" ca="1" si="80"/>
        <v>52.083333333337634</v>
      </c>
      <c r="Q245" s="136">
        <f t="shared" ca="1" si="81"/>
        <v>1041.6666666666667</v>
      </c>
      <c r="R245" s="44">
        <f t="shared" ca="1" si="82"/>
        <v>1093.7500000000043</v>
      </c>
      <c r="S245" s="44">
        <f t="shared" ca="1" si="83"/>
        <v>9375.0000000008604</v>
      </c>
      <c r="U245" s="44">
        <f t="shared" ca="1" si="89"/>
        <v>187.72806610358359</v>
      </c>
      <c r="V245" s="44">
        <f t="shared" ca="1" si="84"/>
        <v>1327.222757144963</v>
      </c>
      <c r="W245" s="44">
        <f t="shared" ca="1" si="85"/>
        <v>1514.9508232485466</v>
      </c>
      <c r="X245" s="44">
        <f t="shared" ca="1" si="91"/>
        <v>36218.390463571755</v>
      </c>
      <c r="Z245" s="44">
        <f t="shared" ca="1" si="90"/>
        <v>1250</v>
      </c>
      <c r="AA245" s="44">
        <f t="shared" ca="1" si="86"/>
        <v>0</v>
      </c>
      <c r="AB245" s="44">
        <f t="shared" ca="1" si="92"/>
        <v>1250</v>
      </c>
      <c r="AC245" s="44">
        <f t="shared" ca="1" si="93"/>
        <v>250000</v>
      </c>
    </row>
    <row r="246" spans="2:29" ht="15" customHeight="1" x14ac:dyDescent="0.2">
      <c r="B246" s="21">
        <f t="shared" si="27"/>
        <v>232</v>
      </c>
      <c r="C246" s="42">
        <f t="shared" ca="1" si="78"/>
        <v>232</v>
      </c>
      <c r="D246" s="37">
        <f t="shared" ca="1" si="87"/>
        <v>45458</v>
      </c>
      <c r="E246" s="39">
        <f t="shared" ca="1" si="97"/>
        <v>181.09195231785878</v>
      </c>
      <c r="F246" s="39">
        <f t="shared" ca="1" si="97"/>
        <v>1333.8588709306878</v>
      </c>
      <c r="G246" s="134"/>
      <c r="H246" s="40">
        <f t="shared" ca="1" si="98"/>
        <v>1514.9508232485466</v>
      </c>
      <c r="I246" s="40">
        <f t="shared" ca="1" si="98"/>
        <v>34884.531592641069</v>
      </c>
      <c r="L246" s="37">
        <f t="shared" ca="1" si="94"/>
        <v>45444</v>
      </c>
      <c r="M246" s="37">
        <f t="shared" ca="1" si="88"/>
        <v>45473</v>
      </c>
      <c r="O246" s="133">
        <f t="shared" ca="1" si="79"/>
        <v>0.5</v>
      </c>
      <c r="P246" s="39">
        <f t="shared" ca="1" si="80"/>
        <v>46.875000000004299</v>
      </c>
      <c r="Q246" s="39">
        <f t="shared" ca="1" si="81"/>
        <v>1041.6666666666667</v>
      </c>
      <c r="R246" s="39">
        <f t="shared" ca="1" si="82"/>
        <v>1088.5416666666711</v>
      </c>
      <c r="S246" s="39">
        <f t="shared" ca="1" si="83"/>
        <v>8333.3333333341943</v>
      </c>
      <c r="U246" s="39">
        <f t="shared" ca="1" si="89"/>
        <v>181.09195231785878</v>
      </c>
      <c r="V246" s="39">
        <f t="shared" ca="1" si="84"/>
        <v>1333.8588709306878</v>
      </c>
      <c r="W246" s="39">
        <f t="shared" ca="1" si="85"/>
        <v>1514.9508232485466</v>
      </c>
      <c r="X246" s="39">
        <f t="shared" ca="1" si="91"/>
        <v>34884.531592641069</v>
      </c>
      <c r="Z246" s="39">
        <f t="shared" ca="1" si="90"/>
        <v>1250</v>
      </c>
      <c r="AA246" s="39">
        <f t="shared" ca="1" si="86"/>
        <v>0</v>
      </c>
      <c r="AB246" s="39">
        <f t="shared" ca="1" si="92"/>
        <v>1250</v>
      </c>
      <c r="AC246" s="39">
        <f t="shared" ca="1" si="93"/>
        <v>250000</v>
      </c>
    </row>
    <row r="247" spans="2:29" ht="15" customHeight="1" x14ac:dyDescent="0.2">
      <c r="B247" s="41">
        <f t="shared" si="27"/>
        <v>233</v>
      </c>
      <c r="C247" s="38">
        <f t="shared" ca="1" si="78"/>
        <v>233</v>
      </c>
      <c r="D247" s="43">
        <f t="shared" ca="1" si="87"/>
        <v>45488</v>
      </c>
      <c r="E247" s="44">
        <f t="shared" ca="1" si="97"/>
        <v>174.42265796320535</v>
      </c>
      <c r="F247" s="44">
        <f t="shared" ca="1" si="97"/>
        <v>1340.5281652853412</v>
      </c>
      <c r="G247" s="134"/>
      <c r="H247" s="45">
        <f t="shared" ca="1" si="98"/>
        <v>1514.9508232485466</v>
      </c>
      <c r="I247" s="45">
        <f t="shared" ca="1" si="98"/>
        <v>33544.003427355725</v>
      </c>
      <c r="L247" s="43">
        <f t="shared" ca="1" si="94"/>
        <v>45474</v>
      </c>
      <c r="M247" s="43">
        <f t="shared" ca="1" si="88"/>
        <v>45504</v>
      </c>
      <c r="O247" s="133">
        <f t="shared" ca="1" si="79"/>
        <v>0.5</v>
      </c>
      <c r="P247" s="44">
        <f t="shared" ca="1" si="80"/>
        <v>41.66666666667097</v>
      </c>
      <c r="Q247" s="136">
        <f t="shared" ca="1" si="81"/>
        <v>1041.6666666666667</v>
      </c>
      <c r="R247" s="44">
        <f t="shared" ca="1" si="82"/>
        <v>1083.3333333333378</v>
      </c>
      <c r="S247" s="44">
        <f t="shared" ca="1" si="83"/>
        <v>7291.6666666675274</v>
      </c>
      <c r="U247" s="44">
        <f t="shared" ca="1" si="89"/>
        <v>174.42265796320535</v>
      </c>
      <c r="V247" s="44">
        <f t="shared" ca="1" si="84"/>
        <v>1340.5281652853412</v>
      </c>
      <c r="W247" s="44">
        <f t="shared" ca="1" si="85"/>
        <v>1514.9508232485466</v>
      </c>
      <c r="X247" s="44">
        <f t="shared" ca="1" si="91"/>
        <v>33544.003427355725</v>
      </c>
      <c r="Z247" s="44">
        <f t="shared" ca="1" si="90"/>
        <v>1250</v>
      </c>
      <c r="AA247" s="44">
        <f t="shared" ca="1" si="86"/>
        <v>0</v>
      </c>
      <c r="AB247" s="44">
        <f t="shared" ca="1" si="92"/>
        <v>1250</v>
      </c>
      <c r="AC247" s="44">
        <f t="shared" ca="1" si="93"/>
        <v>250000</v>
      </c>
    </row>
    <row r="248" spans="2:29" ht="15" customHeight="1" x14ac:dyDescent="0.2">
      <c r="B248" s="21">
        <f t="shared" si="27"/>
        <v>234</v>
      </c>
      <c r="C248" s="42">
        <f t="shared" ca="1" si="78"/>
        <v>234</v>
      </c>
      <c r="D248" s="37">
        <f t="shared" ca="1" si="87"/>
        <v>45519</v>
      </c>
      <c r="E248" s="39">
        <f t="shared" ca="1" si="97"/>
        <v>167.72001713677864</v>
      </c>
      <c r="F248" s="39">
        <f t="shared" ca="1" si="97"/>
        <v>1347.2308061117681</v>
      </c>
      <c r="G248" s="134"/>
      <c r="H248" s="40">
        <f t="shared" ca="1" si="98"/>
        <v>1514.9508232485466</v>
      </c>
      <c r="I248" s="40">
        <f t="shared" ca="1" si="98"/>
        <v>32196.772621243956</v>
      </c>
      <c r="L248" s="37">
        <f t="shared" ca="1" si="94"/>
        <v>45505</v>
      </c>
      <c r="M248" s="37">
        <f t="shared" ca="1" si="88"/>
        <v>45535</v>
      </c>
      <c r="O248" s="133">
        <f t="shared" ca="1" si="79"/>
        <v>0.5</v>
      </c>
      <c r="P248" s="39">
        <f t="shared" ca="1" si="80"/>
        <v>36.458333333337634</v>
      </c>
      <c r="Q248" s="39">
        <f t="shared" ca="1" si="81"/>
        <v>1041.6666666666667</v>
      </c>
      <c r="R248" s="39">
        <f t="shared" ca="1" si="82"/>
        <v>1078.1250000000043</v>
      </c>
      <c r="S248" s="39">
        <f t="shared" ca="1" si="83"/>
        <v>6250.0000000008604</v>
      </c>
      <c r="U248" s="39">
        <f t="shared" ca="1" si="89"/>
        <v>167.72001713677864</v>
      </c>
      <c r="V248" s="39">
        <f t="shared" ca="1" si="84"/>
        <v>1347.2308061117681</v>
      </c>
      <c r="W248" s="39">
        <f t="shared" ca="1" si="85"/>
        <v>1514.9508232485466</v>
      </c>
      <c r="X248" s="39">
        <f t="shared" ca="1" si="91"/>
        <v>32196.772621243956</v>
      </c>
      <c r="Z248" s="39">
        <f t="shared" ca="1" si="90"/>
        <v>1250</v>
      </c>
      <c r="AA248" s="39">
        <f t="shared" ca="1" si="86"/>
        <v>0</v>
      </c>
      <c r="AB248" s="39">
        <f t="shared" ca="1" si="92"/>
        <v>1250</v>
      </c>
      <c r="AC248" s="39">
        <f t="shared" ca="1" si="93"/>
        <v>250000</v>
      </c>
    </row>
    <row r="249" spans="2:29" ht="15" customHeight="1" x14ac:dyDescent="0.2">
      <c r="B249" s="41">
        <f t="shared" si="27"/>
        <v>235</v>
      </c>
      <c r="C249" s="38">
        <f t="shared" ca="1" si="78"/>
        <v>235</v>
      </c>
      <c r="D249" s="43">
        <f t="shared" ca="1" si="87"/>
        <v>45550</v>
      </c>
      <c r="E249" s="44">
        <f t="shared" ca="1" si="97"/>
        <v>160.98386310621979</v>
      </c>
      <c r="F249" s="44">
        <f t="shared" ca="1" si="97"/>
        <v>1353.9669601423268</v>
      </c>
      <c r="G249" s="134"/>
      <c r="H249" s="45">
        <f t="shared" ca="1" si="98"/>
        <v>1514.9508232485466</v>
      </c>
      <c r="I249" s="45">
        <f t="shared" ca="1" si="98"/>
        <v>30842.805661101629</v>
      </c>
      <c r="L249" s="43">
        <f t="shared" ca="1" si="94"/>
        <v>45536</v>
      </c>
      <c r="M249" s="43">
        <f t="shared" ca="1" si="88"/>
        <v>45565</v>
      </c>
      <c r="O249" s="133">
        <f t="shared" ca="1" si="79"/>
        <v>0.5</v>
      </c>
      <c r="P249" s="44">
        <f t="shared" ca="1" si="80"/>
        <v>31.250000000004302</v>
      </c>
      <c r="Q249" s="136">
        <f t="shared" ca="1" si="81"/>
        <v>1041.6666666666667</v>
      </c>
      <c r="R249" s="44">
        <f t="shared" ca="1" si="82"/>
        <v>1072.9166666666711</v>
      </c>
      <c r="S249" s="44">
        <f t="shared" ca="1" si="83"/>
        <v>5208.3333333341934</v>
      </c>
      <c r="U249" s="44">
        <f t="shared" ca="1" si="89"/>
        <v>160.98386310621979</v>
      </c>
      <c r="V249" s="44">
        <f t="shared" ca="1" si="84"/>
        <v>1353.9669601423268</v>
      </c>
      <c r="W249" s="44">
        <f t="shared" ca="1" si="85"/>
        <v>1514.9508232485466</v>
      </c>
      <c r="X249" s="44">
        <f t="shared" ca="1" si="91"/>
        <v>30842.805661101629</v>
      </c>
      <c r="Z249" s="44">
        <f t="shared" ca="1" si="90"/>
        <v>1250</v>
      </c>
      <c r="AA249" s="44">
        <f t="shared" ca="1" si="86"/>
        <v>0</v>
      </c>
      <c r="AB249" s="44">
        <f t="shared" ca="1" si="92"/>
        <v>1250</v>
      </c>
      <c r="AC249" s="44">
        <f t="shared" ca="1" si="93"/>
        <v>250000</v>
      </c>
    </row>
    <row r="250" spans="2:29" ht="15" customHeight="1" x14ac:dyDescent="0.2">
      <c r="B250" s="21">
        <f t="shared" si="27"/>
        <v>236</v>
      </c>
      <c r="C250" s="42">
        <f t="shared" ca="1" si="78"/>
        <v>236</v>
      </c>
      <c r="D250" s="37">
        <f t="shared" ca="1" si="87"/>
        <v>45580</v>
      </c>
      <c r="E250" s="39">
        <f t="shared" ca="1" si="97"/>
        <v>154.21402830550815</v>
      </c>
      <c r="F250" s="39">
        <f t="shared" ca="1" si="97"/>
        <v>1360.7367949430384</v>
      </c>
      <c r="G250" s="134"/>
      <c r="H250" s="40">
        <f t="shared" ca="1" si="98"/>
        <v>1514.9508232485466</v>
      </c>
      <c r="I250" s="40">
        <f t="shared" ca="1" si="98"/>
        <v>29482.068866158592</v>
      </c>
      <c r="L250" s="37">
        <f t="shared" ca="1" si="94"/>
        <v>45566</v>
      </c>
      <c r="M250" s="37">
        <f t="shared" ca="1" si="88"/>
        <v>45596</v>
      </c>
      <c r="O250" s="133">
        <f t="shared" ca="1" si="79"/>
        <v>0.5</v>
      </c>
      <c r="P250" s="39">
        <f t="shared" ca="1" si="80"/>
        <v>26.041666666670967</v>
      </c>
      <c r="Q250" s="39">
        <f t="shared" ca="1" si="81"/>
        <v>1041.6666666666667</v>
      </c>
      <c r="R250" s="39">
        <f t="shared" ca="1" si="82"/>
        <v>1067.7083333333378</v>
      </c>
      <c r="S250" s="39">
        <f t="shared" ca="1" si="83"/>
        <v>4166.6666666675264</v>
      </c>
      <c r="U250" s="39">
        <f t="shared" ca="1" si="89"/>
        <v>154.21402830550815</v>
      </c>
      <c r="V250" s="39">
        <f t="shared" ca="1" si="84"/>
        <v>1360.7367949430384</v>
      </c>
      <c r="W250" s="39">
        <f t="shared" ca="1" si="85"/>
        <v>1514.9508232485466</v>
      </c>
      <c r="X250" s="39">
        <f t="shared" ca="1" si="91"/>
        <v>29482.068866158592</v>
      </c>
      <c r="Z250" s="39">
        <f t="shared" ca="1" si="90"/>
        <v>1250</v>
      </c>
      <c r="AA250" s="39">
        <f t="shared" ca="1" si="86"/>
        <v>0</v>
      </c>
      <c r="AB250" s="39">
        <f t="shared" ca="1" si="92"/>
        <v>1250</v>
      </c>
      <c r="AC250" s="39">
        <f t="shared" ca="1" si="93"/>
        <v>250000</v>
      </c>
    </row>
    <row r="251" spans="2:29" ht="15" customHeight="1" x14ac:dyDescent="0.2">
      <c r="B251" s="41">
        <f t="shared" si="27"/>
        <v>237</v>
      </c>
      <c r="C251" s="38">
        <f t="shared" ca="1" si="78"/>
        <v>237</v>
      </c>
      <c r="D251" s="43">
        <f t="shared" ca="1" si="87"/>
        <v>45611</v>
      </c>
      <c r="E251" s="44">
        <f t="shared" ca="1" si="97"/>
        <v>147.41034433079295</v>
      </c>
      <c r="F251" s="44">
        <f t="shared" ca="1" si="97"/>
        <v>1367.5404789177537</v>
      </c>
      <c r="G251" s="134"/>
      <c r="H251" s="45">
        <f t="shared" ca="1" si="98"/>
        <v>1514.9508232485466</v>
      </c>
      <c r="I251" s="45">
        <f t="shared" ca="1" si="98"/>
        <v>28114.52838724084</v>
      </c>
      <c r="L251" s="43">
        <f t="shared" ca="1" si="94"/>
        <v>45597</v>
      </c>
      <c r="M251" s="43">
        <f t="shared" ca="1" si="88"/>
        <v>45626</v>
      </c>
      <c r="O251" s="133">
        <f t="shared" ca="1" si="79"/>
        <v>0.5</v>
      </c>
      <c r="P251" s="44">
        <f t="shared" ca="1" si="80"/>
        <v>20.833333333337631</v>
      </c>
      <c r="Q251" s="136">
        <f t="shared" ca="1" si="81"/>
        <v>1041.6666666666667</v>
      </c>
      <c r="R251" s="44">
        <f t="shared" ca="1" si="82"/>
        <v>1062.5000000000043</v>
      </c>
      <c r="S251" s="44">
        <f t="shared" ca="1" si="83"/>
        <v>3125.0000000008595</v>
      </c>
      <c r="U251" s="44">
        <f t="shared" ca="1" si="89"/>
        <v>147.41034433079295</v>
      </c>
      <c r="V251" s="44">
        <f t="shared" ca="1" si="84"/>
        <v>1367.5404789177537</v>
      </c>
      <c r="W251" s="44">
        <f t="shared" ca="1" si="85"/>
        <v>1514.9508232485466</v>
      </c>
      <c r="X251" s="44">
        <f t="shared" ca="1" si="91"/>
        <v>28114.52838724084</v>
      </c>
      <c r="Z251" s="44">
        <f t="shared" ca="1" si="90"/>
        <v>1250</v>
      </c>
      <c r="AA251" s="44">
        <f t="shared" ca="1" si="86"/>
        <v>0</v>
      </c>
      <c r="AB251" s="44">
        <f t="shared" ca="1" si="92"/>
        <v>1250</v>
      </c>
      <c r="AC251" s="44">
        <f t="shared" ca="1" si="93"/>
        <v>250000</v>
      </c>
    </row>
    <row r="252" spans="2:29" ht="15" customHeight="1" x14ac:dyDescent="0.2">
      <c r="B252" s="21">
        <f t="shared" si="27"/>
        <v>238</v>
      </c>
      <c r="C252" s="42">
        <f t="shared" ca="1" si="78"/>
        <v>238</v>
      </c>
      <c r="D252" s="37">
        <f t="shared" ca="1" si="87"/>
        <v>45641</v>
      </c>
      <c r="E252" s="39">
        <f t="shared" ca="1" si="97"/>
        <v>140.57264193620421</v>
      </c>
      <c r="F252" s="39">
        <f t="shared" ca="1" si="97"/>
        <v>1374.3781813123423</v>
      </c>
      <c r="G252" s="134"/>
      <c r="H252" s="40">
        <f t="shared" ca="1" si="98"/>
        <v>1514.9508232485466</v>
      </c>
      <c r="I252" s="40">
        <f t="shared" ca="1" si="98"/>
        <v>26740.150205928498</v>
      </c>
      <c r="L252" s="37">
        <f t="shared" ca="1" si="94"/>
        <v>45627</v>
      </c>
      <c r="M252" s="37">
        <f t="shared" ca="1" si="88"/>
        <v>45657</v>
      </c>
      <c r="O252" s="133">
        <f t="shared" ca="1" si="79"/>
        <v>0.5</v>
      </c>
      <c r="P252" s="39">
        <f t="shared" ca="1" si="80"/>
        <v>15.625000000004297</v>
      </c>
      <c r="Q252" s="39">
        <f t="shared" ca="1" si="81"/>
        <v>1041.6666666666667</v>
      </c>
      <c r="R252" s="39">
        <f t="shared" ca="1" si="82"/>
        <v>1057.2916666666711</v>
      </c>
      <c r="S252" s="39">
        <f t="shared" ca="1" si="83"/>
        <v>2083.3333333341925</v>
      </c>
      <c r="U252" s="39">
        <f t="shared" ca="1" si="89"/>
        <v>140.57264193620421</v>
      </c>
      <c r="V252" s="39">
        <f t="shared" ca="1" si="84"/>
        <v>1374.3781813123423</v>
      </c>
      <c r="W252" s="39">
        <f t="shared" ca="1" si="85"/>
        <v>1514.9508232485466</v>
      </c>
      <c r="X252" s="39">
        <f t="shared" ca="1" si="91"/>
        <v>26740.150205928498</v>
      </c>
      <c r="Z252" s="39">
        <f t="shared" ca="1" si="90"/>
        <v>1250</v>
      </c>
      <c r="AA252" s="39">
        <f t="shared" ca="1" si="86"/>
        <v>0</v>
      </c>
      <c r="AB252" s="39">
        <f t="shared" ca="1" si="92"/>
        <v>1250</v>
      </c>
      <c r="AC252" s="39">
        <f t="shared" ca="1" si="93"/>
        <v>250000</v>
      </c>
    </row>
    <row r="253" spans="2:29" ht="15" customHeight="1" x14ac:dyDescent="0.2">
      <c r="B253" s="41">
        <f t="shared" si="27"/>
        <v>239</v>
      </c>
      <c r="C253" s="38">
        <f t="shared" ca="1" si="78"/>
        <v>239</v>
      </c>
      <c r="D253" s="43">
        <f t="shared" ca="1" si="87"/>
        <v>45672</v>
      </c>
      <c r="E253" s="44">
        <f t="shared" ca="1" si="97"/>
        <v>133.70075102964248</v>
      </c>
      <c r="F253" s="44">
        <f t="shared" ca="1" si="97"/>
        <v>1381.2500722189041</v>
      </c>
      <c r="G253" s="134"/>
      <c r="H253" s="45">
        <f t="shared" ca="1" si="98"/>
        <v>1514.9508232485466</v>
      </c>
      <c r="I253" s="45">
        <f t="shared" ca="1" si="98"/>
        <v>25358.900133709594</v>
      </c>
      <c r="L253" s="43">
        <f t="shared" ca="1" si="94"/>
        <v>45658</v>
      </c>
      <c r="M253" s="43">
        <f t="shared" ca="1" si="88"/>
        <v>45688</v>
      </c>
      <c r="O253" s="133">
        <f t="shared" ca="1" si="79"/>
        <v>0.5</v>
      </c>
      <c r="P253" s="44">
        <f t="shared" ca="1" si="80"/>
        <v>10.416666666670963</v>
      </c>
      <c r="Q253" s="136">
        <f t="shared" ca="1" si="81"/>
        <v>1041.6666666666667</v>
      </c>
      <c r="R253" s="44">
        <f t="shared" ca="1" si="82"/>
        <v>1052.0833333333378</v>
      </c>
      <c r="S253" s="44">
        <f t="shared" ca="1" si="83"/>
        <v>1041.6666666675258</v>
      </c>
      <c r="U253" s="44">
        <f t="shared" ca="1" si="89"/>
        <v>133.70075102964248</v>
      </c>
      <c r="V253" s="44">
        <f t="shared" ca="1" si="84"/>
        <v>1381.2500722189041</v>
      </c>
      <c r="W253" s="44">
        <f t="shared" ca="1" si="85"/>
        <v>1514.9508232485466</v>
      </c>
      <c r="X253" s="44">
        <f t="shared" ca="1" si="91"/>
        <v>25358.900133709594</v>
      </c>
      <c r="Z253" s="44">
        <f t="shared" ca="1" si="90"/>
        <v>1250</v>
      </c>
      <c r="AA253" s="44">
        <f t="shared" ca="1" si="86"/>
        <v>0</v>
      </c>
      <c r="AB253" s="44">
        <f t="shared" ca="1" si="92"/>
        <v>1250</v>
      </c>
      <c r="AC253" s="44">
        <f t="shared" ca="1" si="93"/>
        <v>250000</v>
      </c>
    </row>
    <row r="254" spans="2:29" ht="15" customHeight="1" x14ac:dyDescent="0.2">
      <c r="B254" s="21">
        <f t="shared" ref="B254" si="99">B253+1</f>
        <v>240</v>
      </c>
      <c r="C254" s="42">
        <f t="shared" ca="1" si="78"/>
        <v>240</v>
      </c>
      <c r="D254" s="37">
        <f t="shared" ca="1" si="87"/>
        <v>45703</v>
      </c>
      <c r="E254" s="39">
        <f t="shared" ca="1" si="97"/>
        <v>126.79450066854797</v>
      </c>
      <c r="F254" s="39">
        <f t="shared" ca="1" si="97"/>
        <v>1388.1563225799987</v>
      </c>
      <c r="G254" s="134"/>
      <c r="H254" s="40">
        <f t="shared" ca="1" si="98"/>
        <v>1514.9508232485466</v>
      </c>
      <c r="I254" s="40">
        <f t="shared" ca="1" si="98"/>
        <v>23970.743811129596</v>
      </c>
      <c r="L254" s="37">
        <f t="shared" ca="1" si="94"/>
        <v>45689</v>
      </c>
      <c r="M254" s="37">
        <f t="shared" ca="1" si="88"/>
        <v>45716</v>
      </c>
      <c r="O254" s="133">
        <f t="shared" ca="1" si="79"/>
        <v>0.5</v>
      </c>
      <c r="P254" s="39">
        <f t="shared" ca="1" si="80"/>
        <v>5.2083333333376292</v>
      </c>
      <c r="Q254" s="39">
        <f t="shared" ca="1" si="81"/>
        <v>1041.6666666666667</v>
      </c>
      <c r="R254" s="39">
        <f t="shared" ca="1" si="82"/>
        <v>1046.8750000000043</v>
      </c>
      <c r="S254" s="39">
        <f t="shared" ca="1" si="83"/>
        <v>8.5901774582453072E-10</v>
      </c>
      <c r="U254" s="39">
        <f t="shared" ca="1" si="89"/>
        <v>126.79450066854797</v>
      </c>
      <c r="V254" s="39">
        <f t="shared" ca="1" si="84"/>
        <v>1388.1563225799987</v>
      </c>
      <c r="W254" s="39">
        <f t="shared" ca="1" si="85"/>
        <v>1514.9508232485466</v>
      </c>
      <c r="X254" s="39">
        <f t="shared" ca="1" si="91"/>
        <v>23970.743811129596</v>
      </c>
      <c r="Z254" s="39">
        <f t="shared" ca="1" si="90"/>
        <v>1250</v>
      </c>
      <c r="AA254" s="39">
        <f t="shared" ca="1" si="86"/>
        <v>250000</v>
      </c>
      <c r="AB254" s="39">
        <f t="shared" ca="1" si="92"/>
        <v>251250</v>
      </c>
      <c r="AC254" s="39">
        <f t="shared" ca="1" si="93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45731</v>
      </c>
      <c r="E256" s="44">
        <f ca="1">INDEX($P256:$AC256,1,MATCH(E$12,$P$12:$AC$12,0))</f>
        <v>137558.94139078085</v>
      </c>
      <c r="F256" s="44">
        <f ca="1">INDEX($P256:$AC256,1,MATCH(F$12,$P$12:$AC$12,0))</f>
        <v>226029.25618887047</v>
      </c>
      <c r="G256" s="44"/>
      <c r="H256" s="45">
        <f ca="1">INDEX($P256:$AC256,1,MATCH(H$12,$P$12:$AC$12,0))</f>
        <v>363588.19757965027</v>
      </c>
      <c r="I256" s="45">
        <f ca="1">INDEX($P256:$AC256,1,MATCH(I$12,$P$12:$AC$12,0))</f>
        <v>0</v>
      </c>
      <c r="P256" s="61">
        <f ca="1">SUM(P15:P254)</f>
        <v>113020.83333333414</v>
      </c>
      <c r="Q256" s="61">
        <f ca="1">SUM(Q15:Q254)</f>
        <v>249999.99999999913</v>
      </c>
      <c r="R256" s="61">
        <f ca="1">SUM(R15:R254)</f>
        <v>363020.83333333378</v>
      </c>
      <c r="S256" s="62"/>
      <c r="U256" s="63">
        <f ca="1">SUM(U15:U254)</f>
        <v>137558.94139078085</v>
      </c>
      <c r="V256" s="63">
        <f ca="1">SUM(V15:V254)</f>
        <v>226029.25618887047</v>
      </c>
      <c r="W256" s="63">
        <f ca="1">SUM(W15:W254)</f>
        <v>363588.19757965027</v>
      </c>
      <c r="X256" s="64"/>
      <c r="Z256" s="65">
        <f ca="1">SUM(Z15:Z254)</f>
        <v>249999.99999999988</v>
      </c>
      <c r="AA256" s="65">
        <f ca="1">SUM(AA15:AA254)</f>
        <v>250000</v>
      </c>
      <c r="AB256" s="65">
        <f ca="1">SUM(AB15:AB254)</f>
        <v>499999.99999999988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100">DATE(YEAR(D256)+$D$11,MONTH(D256)+$D$12,DAY(D256))</f>
        <v>45762</v>
      </c>
      <c r="E257" s="39">
        <f ca="1">INDEX($P257:$AC257,1,MATCH(E$12,$P$12:$AC$12,0))</f>
        <v>6877.9470695390428</v>
      </c>
      <c r="F257" s="39">
        <f ca="1">INDEX($P257:$AC257,1,MATCH(F$12,$P$12:$AC$12,0))</f>
        <v>11301.462809443523</v>
      </c>
      <c r="G257" s="39"/>
      <c r="H257" s="40">
        <f ca="1">INDEX($P257:$AC257,1,MATCH(H$12,$P$12:$AC$12,0))</f>
        <v>18179.409878982515</v>
      </c>
      <c r="I257" s="40">
        <f ca="1">INDEX($P257:$AC257,1,MATCH(I$12,$P$12:$AC$12,0))</f>
        <v>148659.85280083964</v>
      </c>
      <c r="P257" s="61">
        <f ca="1">P256/$E$6</f>
        <v>5651.041666666707</v>
      </c>
      <c r="Q257" s="61">
        <f ca="1">Q256/$E$6</f>
        <v>12499.999999999956</v>
      </c>
      <c r="R257" s="61">
        <f ca="1">R256/$E$6</f>
        <v>18151.04166666669</v>
      </c>
      <c r="S257" s="61">
        <f ca="1">SUM(S14:S254)/$E$6/$D$9</f>
        <v>125520.8333333343</v>
      </c>
      <c r="U257" s="63">
        <f ca="1">U256/$E$6</f>
        <v>6877.9470695390428</v>
      </c>
      <c r="V257" s="63">
        <f ca="1">V256/$E$6</f>
        <v>11301.462809443523</v>
      </c>
      <c r="W257" s="63">
        <f ca="1">W256/$E$6</f>
        <v>18179.409878982515</v>
      </c>
      <c r="X257" s="63">
        <f ca="1">SUM(X14:X254)/$E$6/$D$9</f>
        <v>148659.85280083964</v>
      </c>
      <c r="Z257" s="65">
        <f ca="1">Z256/$E$6</f>
        <v>12499.999999999995</v>
      </c>
      <c r="AA257" s="65">
        <f ca="1">AA256/$E$6</f>
        <v>12500</v>
      </c>
      <c r="AB257" s="65">
        <f ca="1">AB256/$E$6</f>
        <v>24999.999999999993</v>
      </c>
      <c r="AC257" s="65">
        <f ca="1">SUM(AC14:AC254)/$E$6/$D$9</f>
        <v>250000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101">E13</f>
        <v>Zinsen</v>
      </c>
      <c r="F260" s="22" t="s">
        <v>89</v>
      </c>
      <c r="G260" s="149" t="s">
        <v>100</v>
      </c>
      <c r="H260" s="22" t="str">
        <f t="shared" ref="H260:I260" si="102">H13</f>
        <v>Kapitaldienst</v>
      </c>
      <c r="I260" s="22" t="str">
        <f t="shared" si="102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>
        <f t="shared" ref="E261:F272" ca="1" si="103">IFERROR(INDEX(E$14:E$254,_xlfn.AGGREGATE(15,6,ROW(E$14:E$254)/(($D$14:$D$254&gt;=$C261)*($D$14:$D$254&lt;=$D261))-$L$13,1),1),"-")</f>
        <v>422.33518740702573</v>
      </c>
      <c r="F261" s="198">
        <f t="shared" ca="1" si="103"/>
        <v>1092.615635841521</v>
      </c>
      <c r="H261" s="198">
        <f t="shared" ref="H261:H272" ca="1" si="104">IFERROR(INDEX(H$14:H$254,_xlfn.AGGREGATE(15,6,ROW(H$14:H$254)/(($D$14:$D$254&gt;=$C261)*($D$14:$D$254&lt;=$D261))-$L$13,1),1),"-")</f>
        <v>1514.9508232485466</v>
      </c>
      <c r="I261" s="45">
        <f ca="1">LOOKUP(D261,$D$14:$D$254,$I$14:$I$254)</f>
        <v>83374.421845563629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>
        <f t="shared" ca="1" si="103"/>
        <v>416.87210922781816</v>
      </c>
      <c r="F262" s="198">
        <f t="shared" ca="1" si="103"/>
        <v>1098.0787140207285</v>
      </c>
      <c r="H262" s="198">
        <f t="shared" ca="1" si="104"/>
        <v>1514.9508232485466</v>
      </c>
      <c r="I262" s="45">
        <f ca="1">LOOKUP(D262,$D$14:$D$254,$I$14:$I$254)</f>
        <v>82276.343131542904</v>
      </c>
    </row>
    <row r="263" spans="2:29" s="32" customFormat="1" ht="30" hidden="1" customHeight="1" x14ac:dyDescent="0.2">
      <c r="B263" s="96" t="s">
        <v>59</v>
      </c>
      <c r="C263" s="94">
        <f t="shared" ref="C263:C272" ca="1" si="105">DATE(YEAR(C262),MONTH(C262)+1,DAY(C262))</f>
        <v>44287</v>
      </c>
      <c r="D263" s="91">
        <f t="shared" ref="D263:D272" ca="1" si="106">EOMONTH(C263,0)</f>
        <v>44316</v>
      </c>
      <c r="E263" s="198">
        <f t="shared" ca="1" si="103"/>
        <v>411.38171565771449</v>
      </c>
      <c r="F263" s="198">
        <f t="shared" ca="1" si="103"/>
        <v>1103.5691075908321</v>
      </c>
      <c r="H263" s="198">
        <f t="shared" ca="1" si="104"/>
        <v>1514.9508232485466</v>
      </c>
      <c r="I263" s="45">
        <f t="shared" ref="I263:I272" ca="1" si="107">LOOKUP(D263,$D$14:$D$254,$I$14:$I$254)</f>
        <v>81172.774023952079</v>
      </c>
    </row>
    <row r="264" spans="2:29" s="32" customFormat="1" ht="30" hidden="1" customHeight="1" x14ac:dyDescent="0.2">
      <c r="C264" s="94">
        <f t="shared" ca="1" si="105"/>
        <v>44317</v>
      </c>
      <c r="D264" s="91">
        <f t="shared" ca="1" si="106"/>
        <v>44347</v>
      </c>
      <c r="E264" s="198">
        <f t="shared" ca="1" si="103"/>
        <v>405.86387011976041</v>
      </c>
      <c r="F264" s="198">
        <f t="shared" ca="1" si="103"/>
        <v>1109.0869531287863</v>
      </c>
      <c r="H264" s="198">
        <f t="shared" ca="1" si="104"/>
        <v>1514.9508232485466</v>
      </c>
      <c r="I264" s="45">
        <f t="shared" ca="1" si="107"/>
        <v>80063.687070823289</v>
      </c>
    </row>
    <row r="265" spans="2:29" s="32" customFormat="1" ht="30" hidden="1" customHeight="1" x14ac:dyDescent="0.2">
      <c r="C265" s="94">
        <f t="shared" ca="1" si="105"/>
        <v>44348</v>
      </c>
      <c r="D265" s="91">
        <f t="shared" ca="1" si="106"/>
        <v>44377</v>
      </c>
      <c r="E265" s="198">
        <f t="shared" ca="1" si="103"/>
        <v>400.31843535411645</v>
      </c>
      <c r="F265" s="198">
        <f t="shared" ca="1" si="103"/>
        <v>1114.6323878944302</v>
      </c>
      <c r="H265" s="198">
        <f t="shared" ca="1" si="104"/>
        <v>1514.9508232485466</v>
      </c>
      <c r="I265" s="45">
        <f t="shared" ca="1" si="107"/>
        <v>78949.054682928865</v>
      </c>
    </row>
    <row r="266" spans="2:29" s="32" customFormat="1" ht="30" hidden="1" customHeight="1" x14ac:dyDescent="0.2">
      <c r="C266" s="94">
        <f t="shared" ca="1" si="105"/>
        <v>44378</v>
      </c>
      <c r="D266" s="91">
        <f t="shared" ca="1" si="106"/>
        <v>44408</v>
      </c>
      <c r="E266" s="198">
        <f t="shared" ca="1" si="103"/>
        <v>394.74527341464432</v>
      </c>
      <c r="F266" s="198">
        <f t="shared" ca="1" si="103"/>
        <v>1120.2055498339023</v>
      </c>
      <c r="H266" s="198">
        <f t="shared" ca="1" si="104"/>
        <v>1514.9508232485466</v>
      </c>
      <c r="I266" s="45">
        <f t="shared" ca="1" si="107"/>
        <v>77828.849133094962</v>
      </c>
    </row>
    <row r="267" spans="2:29" s="32" customFormat="1" ht="30" hidden="1" customHeight="1" x14ac:dyDescent="0.2">
      <c r="C267" s="94">
        <f t="shared" ca="1" si="105"/>
        <v>44409</v>
      </c>
      <c r="D267" s="91">
        <f t="shared" ca="1" si="106"/>
        <v>44439</v>
      </c>
      <c r="E267" s="198">
        <f t="shared" ca="1" si="103"/>
        <v>389.14424566547478</v>
      </c>
      <c r="F267" s="198">
        <f t="shared" ca="1" si="103"/>
        <v>1125.8065775830719</v>
      </c>
      <c r="H267" s="198">
        <f t="shared" ca="1" si="104"/>
        <v>1514.9508232485466</v>
      </c>
      <c r="I267" s="45">
        <f t="shared" ca="1" si="107"/>
        <v>76703.042555511885</v>
      </c>
    </row>
    <row r="268" spans="2:29" s="32" customFormat="1" ht="30" hidden="1" customHeight="1" x14ac:dyDescent="0.2">
      <c r="C268" s="94">
        <f t="shared" ca="1" si="105"/>
        <v>44440</v>
      </c>
      <c r="D268" s="91">
        <f t="shared" ca="1" si="106"/>
        <v>44469</v>
      </c>
      <c r="E268" s="198">
        <f t="shared" ca="1" si="103"/>
        <v>383.51521277755944</v>
      </c>
      <c r="F268" s="198">
        <f t="shared" ca="1" si="103"/>
        <v>1131.4356104709873</v>
      </c>
      <c r="H268" s="198">
        <f t="shared" ca="1" si="104"/>
        <v>1514.9508232485466</v>
      </c>
      <c r="I268" s="45">
        <f t="shared" ca="1" si="107"/>
        <v>75571.606945040898</v>
      </c>
    </row>
    <row r="269" spans="2:29" s="32" customFormat="1" ht="30" hidden="1" customHeight="1" x14ac:dyDescent="0.2">
      <c r="C269" s="94">
        <f t="shared" ca="1" si="105"/>
        <v>44470</v>
      </c>
      <c r="D269" s="91">
        <f t="shared" ca="1" si="106"/>
        <v>44500</v>
      </c>
      <c r="E269" s="198">
        <f t="shared" ca="1" si="103"/>
        <v>377.8580347252045</v>
      </c>
      <c r="F269" s="198">
        <f t="shared" ca="1" si="103"/>
        <v>1137.0927885233421</v>
      </c>
      <c r="H269" s="198">
        <f t="shared" ca="1" si="104"/>
        <v>1514.9508232485466</v>
      </c>
      <c r="I269" s="45">
        <f t="shared" ca="1" si="107"/>
        <v>74434.514156517558</v>
      </c>
    </row>
    <row r="270" spans="2:29" s="32" customFormat="1" ht="30" hidden="1" customHeight="1" x14ac:dyDescent="0.2">
      <c r="C270" s="94">
        <f t="shared" ca="1" si="105"/>
        <v>44501</v>
      </c>
      <c r="D270" s="91">
        <f t="shared" ca="1" si="106"/>
        <v>44530</v>
      </c>
      <c r="E270" s="198">
        <f t="shared" ca="1" si="103"/>
        <v>372.1725707825878</v>
      </c>
      <c r="F270" s="198">
        <f t="shared" ca="1" si="103"/>
        <v>1142.7782524659588</v>
      </c>
      <c r="H270" s="198">
        <f t="shared" ca="1" si="104"/>
        <v>1514.9508232485466</v>
      </c>
      <c r="I270" s="45">
        <f t="shared" ca="1" si="107"/>
        <v>73291.735904051602</v>
      </c>
    </row>
    <row r="271" spans="2:29" s="32" customFormat="1" ht="30" hidden="1" customHeight="1" x14ac:dyDescent="0.2">
      <c r="C271" s="94">
        <f t="shared" ca="1" si="105"/>
        <v>44531</v>
      </c>
      <c r="D271" s="91">
        <f t="shared" ca="1" si="106"/>
        <v>44561</v>
      </c>
      <c r="E271" s="198">
        <f t="shared" ca="1" si="103"/>
        <v>366.45867952025799</v>
      </c>
      <c r="F271" s="198">
        <f t="shared" ca="1" si="103"/>
        <v>1148.4921437282887</v>
      </c>
      <c r="H271" s="198">
        <f t="shared" ca="1" si="104"/>
        <v>1514.9508232485466</v>
      </c>
      <c r="I271" s="45">
        <f t="shared" ca="1" si="107"/>
        <v>72143.243760323312</v>
      </c>
    </row>
    <row r="272" spans="2:29" s="32" customFormat="1" ht="30" hidden="1" customHeight="1" x14ac:dyDescent="0.2">
      <c r="C272" s="94">
        <f t="shared" ca="1" si="105"/>
        <v>44562</v>
      </c>
      <c r="D272" s="91">
        <f t="shared" ca="1" si="106"/>
        <v>44592</v>
      </c>
      <c r="E272" s="198">
        <f t="shared" ca="1" si="103"/>
        <v>360.71621880161655</v>
      </c>
      <c r="F272" s="198">
        <f t="shared" ca="1" si="103"/>
        <v>1154.23460444693</v>
      </c>
      <c r="H272" s="198">
        <f t="shared" ca="1" si="104"/>
        <v>1514.9508232485466</v>
      </c>
      <c r="I272" s="45">
        <f t="shared" ca="1" si="107"/>
        <v>70989.009155876382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9" id="{15C9D546-E397-47DE-A419-BE8C0A5B9D6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4" id="{C20B7D67-BD29-45DB-B9CB-B65EF9B8BB5C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99B7C756-33B0-4A04-8C9A-D303F68DC2D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F57DD296-00DB-4459-B09B-7D9368F14D4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26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2</v>
      </c>
      <c r="D2" s="47" t="s">
        <v>90</v>
      </c>
      <c r="E2" s="11"/>
      <c r="F2" s="205">
        <v>2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Annuitätendarlehen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2</v>
      </c>
      <c r="C6" s="82">
        <f ca="1">INDEX(Kapitaldienst!E$6:E$30,MATCH(INDIRECT($B$2&amp;$C$2&amp;"'!$C$2"),Kapitaldienst!$B$6:$B$30,0),1)</f>
        <v>42050</v>
      </c>
      <c r="D6" s="83">
        <f ca="1">INDEX(Kapitaldienst!F$6:F$30,MATCH(INDIRECT($B$2&amp;$C$2&amp;"'!$C$2"),Kapitaldienst!$B$6:$B$30,0),1)</f>
        <v>150000</v>
      </c>
      <c r="E6" s="84">
        <f ca="1">INDEX(Kapitaldienst!G$6:G$30,MATCH(INDIRECT($B$2&amp;$C$2&amp;"'!$C$2"),Kapitaldienst!$B$6:$B$30,0),1)</f>
        <v>20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3</v>
      </c>
      <c r="Q6" s="128">
        <f ca="1">INDEX(Kapitaldienst!I$6:I$30,MATCH(INDIRECT($B$2&amp;$C$2&amp;"'!$C$2"),Kapitaldienst!$B$6:$B$30,0),1)</f>
        <v>45703</v>
      </c>
      <c r="R6" s="129">
        <f ca="1">INDEX(Kapitaldienst!J$6:J$30,MATCH(INDIRECT($B$2&amp;$C$2&amp;"'!$C$2"),Kapitaldienst!$B$6:$B$30,0),1)</f>
        <v>5</v>
      </c>
      <c r="S6" s="137">
        <f ca="1">E6-H6</f>
        <v>20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240</v>
      </c>
      <c r="H9" s="31">
        <f ca="1">H6*$D9</f>
        <v>0</v>
      </c>
      <c r="I9" s="79" t="str">
        <f ca="1">INDEX(Basis!J4:J7,MATCH('Darlehen 2'!I6,Basis!I4:I7),1)</f>
        <v>Monat</v>
      </c>
      <c r="P9" s="133">
        <f ca="1">P6/$D$9</f>
        <v>0.25</v>
      </c>
      <c r="Q9" s="96" t="s">
        <v>88</v>
      </c>
      <c r="R9" s="133">
        <f ca="1">R6/$D$9</f>
        <v>0.41666666666666669</v>
      </c>
      <c r="S9" s="31">
        <f ca="1">E9-H9</f>
        <v>240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42094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21</v>
      </c>
      <c r="F12" s="35">
        <f ca="1">E12+1</f>
        <v>22</v>
      </c>
      <c r="G12" s="35"/>
      <c r="H12" s="35">
        <f ca="1">F12+1</f>
        <v>23</v>
      </c>
      <c r="I12" s="35">
        <f ca="1">H12+1</f>
        <v>24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42050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150000</v>
      </c>
      <c r="L14" s="206">
        <f ca="1">DATE(YEAR(D14),MONTH(D14),1)</f>
        <v>42036</v>
      </c>
      <c r="M14" s="209"/>
      <c r="P14" s="21"/>
      <c r="Q14" s="21"/>
      <c r="R14" s="21"/>
      <c r="S14" s="39">
        <f ca="1">D6</f>
        <v>150000</v>
      </c>
      <c r="U14" s="21"/>
      <c r="V14" s="21"/>
      <c r="W14" s="39"/>
      <c r="X14" s="39">
        <f ca="1">D6</f>
        <v>150000</v>
      </c>
      <c r="Z14" s="21"/>
      <c r="AA14" s="21"/>
      <c r="AB14" s="21"/>
      <c r="AC14" s="39">
        <f ca="1">D6</f>
        <v>150000</v>
      </c>
    </row>
    <row r="15" spans="1:54" ht="15" customHeight="1" x14ac:dyDescent="0.2">
      <c r="B15" s="41">
        <v>1</v>
      </c>
      <c r="C15" s="42">
        <f t="shared" ca="1" si="0"/>
        <v>1</v>
      </c>
      <c r="D15" s="43">
        <f ca="1">MIN(DATE(YEAR(D14),MONTH(D14)+$D$12,DAY(D14)),M15)</f>
        <v>42078</v>
      </c>
      <c r="E15" s="44">
        <f t="shared" ca="1" si="1"/>
        <v>375</v>
      </c>
      <c r="F15" s="44">
        <f t="shared" ca="1" si="1"/>
        <v>456.89639678086814</v>
      </c>
      <c r="G15" s="134"/>
      <c r="H15" s="45">
        <f t="shared" ca="1" si="2"/>
        <v>831.89639678086814</v>
      </c>
      <c r="I15" s="45">
        <f t="shared" ca="1" si="2"/>
        <v>149543.10360321912</v>
      </c>
      <c r="L15" s="43">
        <f ca="1">DATE(YEAR($L14),MONTH($L14)+$D$12,1)</f>
        <v>42064</v>
      </c>
      <c r="M15" s="43">
        <f ca="1">EOMONTH(L15,0)</f>
        <v>42094</v>
      </c>
      <c r="O15" s="133">
        <f t="shared" ref="O15:O78" ca="1" si="3">IF(D15&lt;=$Q$6,$P$9,$R$9)</f>
        <v>0.25</v>
      </c>
      <c r="P15" s="44">
        <f t="shared" ref="P15:P78" ca="1" si="4">S14*$O15/100</f>
        <v>375</v>
      </c>
      <c r="Q15" s="136">
        <f t="shared" ref="Q15:Q78" ca="1" si="5">IF(C15&gt;0,MIN($S$14/$S$9,S14),0)+G15</f>
        <v>625</v>
      </c>
      <c r="R15" s="44">
        <f t="shared" ref="R15:R78" ca="1" si="6">P15+Q15</f>
        <v>1000</v>
      </c>
      <c r="S15" s="44">
        <f t="shared" ref="S15:S78" ca="1" si="7">S14-Q15</f>
        <v>149375</v>
      </c>
      <c r="U15" s="44">
        <f ca="1">X14*$O15/100</f>
        <v>375</v>
      </c>
      <c r="V15" s="44">
        <f t="shared" ref="V15:V78" ca="1" si="8">(W15-U15)*--(C15&gt;0)</f>
        <v>456.89639678086814</v>
      </c>
      <c r="W15" s="44">
        <f t="shared" ref="W15:W78" ca="1" si="9">IF(C15=0,U15,IF(X14&lt;=V14,X14+U15,-PMT($P$9/100,$S$9,$D$6,0,0))*--(X14&gt;0))+G15</f>
        <v>831.89639678086814</v>
      </c>
      <c r="X15" s="44">
        <f t="shared" ref="X15:X78" ca="1" si="10">IF(X14-V15&lt;0,0,X14-V15)</f>
        <v>149543.10360321912</v>
      </c>
      <c r="Z15" s="44">
        <f ca="1">AC14*$O15/100</f>
        <v>375</v>
      </c>
      <c r="AA15" s="44">
        <f t="shared" ref="AA15:AA78" ca="1" si="11">IF(C15=$S$9,$S$14,0)+G15</f>
        <v>0</v>
      </c>
      <c r="AB15" s="44">
        <f t="shared" ref="AB15:AB78" ca="1" si="12">Z15+AA15</f>
        <v>375</v>
      </c>
      <c r="AC15" s="44">
        <f t="shared" ref="AC15:AC78" ca="1" si="13">AC14-AA15</f>
        <v>150000</v>
      </c>
    </row>
    <row r="16" spans="1:54" ht="15" customHeight="1" x14ac:dyDescent="0.2">
      <c r="B16" s="21">
        <f>B15+1</f>
        <v>2</v>
      </c>
      <c r="C16" s="38">
        <f t="shared" ca="1" si="0"/>
        <v>2</v>
      </c>
      <c r="D16" s="37">
        <f t="shared" ref="D16:D79" ca="1" si="14">MIN(DATE(YEAR(D15),MONTH(D15)+$D$12,DAY(D15)),M16)</f>
        <v>42109</v>
      </c>
      <c r="E16" s="39">
        <f t="shared" ca="1" si="1"/>
        <v>373.85775900804782</v>
      </c>
      <c r="F16" s="39">
        <f t="shared" ca="1" si="1"/>
        <v>458.03863777282032</v>
      </c>
      <c r="G16" s="134"/>
      <c r="H16" s="40">
        <f t="shared" ca="1" si="2"/>
        <v>831.89639678086814</v>
      </c>
      <c r="I16" s="40">
        <f t="shared" ca="1" si="2"/>
        <v>149085.0649654463</v>
      </c>
      <c r="L16" s="37">
        <f t="shared" ref="L16" ca="1" si="15">DATE(YEAR($L15),MONTH($L15)+$D$12,1)</f>
        <v>42095</v>
      </c>
      <c r="M16" s="37">
        <f t="shared" ref="M16:M79" ca="1" si="16">EOMONTH(L16,0)</f>
        <v>42124</v>
      </c>
      <c r="O16" s="133">
        <f t="shared" ca="1" si="3"/>
        <v>0.25</v>
      </c>
      <c r="P16" s="39">
        <f t="shared" ca="1" si="4"/>
        <v>373.4375</v>
      </c>
      <c r="Q16" s="39">
        <f t="shared" ca="1" si="5"/>
        <v>625</v>
      </c>
      <c r="R16" s="39">
        <f t="shared" ca="1" si="6"/>
        <v>998.4375</v>
      </c>
      <c r="S16" s="39">
        <f t="shared" ca="1" si="7"/>
        <v>148750</v>
      </c>
      <c r="U16" s="39">
        <f ca="1">X15*$O16/100</f>
        <v>373.85775900804782</v>
      </c>
      <c r="V16" s="39">
        <f t="shared" ca="1" si="8"/>
        <v>458.03863777282032</v>
      </c>
      <c r="W16" s="39">
        <f t="shared" ca="1" si="9"/>
        <v>831.89639678086814</v>
      </c>
      <c r="X16" s="39">
        <f t="shared" ca="1" si="10"/>
        <v>149085.0649654463</v>
      </c>
      <c r="Z16" s="39">
        <f ca="1">AC15*$O16/100</f>
        <v>375</v>
      </c>
      <c r="AA16" s="39">
        <f t="shared" ca="1" si="11"/>
        <v>0</v>
      </c>
      <c r="AB16" s="39">
        <f t="shared" ca="1" si="12"/>
        <v>375</v>
      </c>
      <c r="AC16" s="39">
        <f t="shared" ca="1" si="13"/>
        <v>150000</v>
      </c>
    </row>
    <row r="17" spans="1:29" ht="15" customHeight="1" x14ac:dyDescent="0.2">
      <c r="B17" s="41">
        <f>B16+1</f>
        <v>3</v>
      </c>
      <c r="C17" s="42">
        <f t="shared" ca="1" si="0"/>
        <v>3</v>
      </c>
      <c r="D17" s="43">
        <f t="shared" ca="1" si="14"/>
        <v>42139</v>
      </c>
      <c r="E17" s="44">
        <f t="shared" ca="1" si="1"/>
        <v>372.71266241361576</v>
      </c>
      <c r="F17" s="44">
        <f t="shared" ca="1" si="1"/>
        <v>459.18373436725238</v>
      </c>
      <c r="G17" s="134"/>
      <c r="H17" s="45">
        <f t="shared" ca="1" si="2"/>
        <v>831.89639678086814</v>
      </c>
      <c r="I17" s="45">
        <f t="shared" ca="1" si="2"/>
        <v>148625.88123107905</v>
      </c>
      <c r="L17" s="43">
        <f ca="1">DATE(YEAR($L16),MONTH($L16)+$D$12,1)</f>
        <v>42125</v>
      </c>
      <c r="M17" s="43">
        <f ca="1">EOMONTH(L17,0)</f>
        <v>42155</v>
      </c>
      <c r="O17" s="133">
        <f t="shared" ca="1" si="3"/>
        <v>0.25</v>
      </c>
      <c r="P17" s="44">
        <f t="shared" ca="1" si="4"/>
        <v>371.875</v>
      </c>
      <c r="Q17" s="136">
        <f t="shared" ca="1" si="5"/>
        <v>625</v>
      </c>
      <c r="R17" s="44">
        <f t="shared" ca="1" si="6"/>
        <v>996.875</v>
      </c>
      <c r="S17" s="44">
        <f t="shared" ca="1" si="7"/>
        <v>148125</v>
      </c>
      <c r="U17" s="44">
        <f ca="1">X16*$O17/100</f>
        <v>372.71266241361576</v>
      </c>
      <c r="V17" s="44">
        <f t="shared" ca="1" si="8"/>
        <v>459.18373436725238</v>
      </c>
      <c r="W17" s="44">
        <f t="shared" ca="1" si="9"/>
        <v>831.89639678086814</v>
      </c>
      <c r="X17" s="44">
        <f t="shared" ca="1" si="10"/>
        <v>148625.88123107905</v>
      </c>
      <c r="Z17" s="44">
        <f t="shared" ref="Z17:Z80" ca="1" si="17">AC16*$O17/100</f>
        <v>375</v>
      </c>
      <c r="AA17" s="44">
        <f t="shared" ca="1" si="11"/>
        <v>0</v>
      </c>
      <c r="AB17" s="44">
        <f t="shared" ca="1" si="12"/>
        <v>375</v>
      </c>
      <c r="AC17" s="44">
        <f t="shared" ca="1" si="13"/>
        <v>150000</v>
      </c>
    </row>
    <row r="18" spans="1:29" ht="15" customHeight="1" x14ac:dyDescent="0.2">
      <c r="B18" s="21">
        <f t="shared" ref="B18:B81" si="18">B17+1</f>
        <v>4</v>
      </c>
      <c r="C18" s="38">
        <f t="shared" ca="1" si="0"/>
        <v>4</v>
      </c>
      <c r="D18" s="37">
        <f t="shared" ca="1" si="14"/>
        <v>42170</v>
      </c>
      <c r="E18" s="39">
        <f t="shared" ca="1" si="1"/>
        <v>371.56470307769763</v>
      </c>
      <c r="F18" s="39">
        <f t="shared" ca="1" si="1"/>
        <v>460.33169370317052</v>
      </c>
      <c r="G18" s="134"/>
      <c r="H18" s="40">
        <f t="shared" ca="1" si="2"/>
        <v>831.89639678086814</v>
      </c>
      <c r="I18" s="40">
        <f t="shared" ca="1" si="2"/>
        <v>148165.54953737589</v>
      </c>
      <c r="L18" s="37">
        <f t="shared" ref="L18:L81" ca="1" si="19">DATE(YEAR($L17),MONTH($L17)+$D$12,1)</f>
        <v>42156</v>
      </c>
      <c r="M18" s="37">
        <f t="shared" ca="1" si="16"/>
        <v>42185</v>
      </c>
      <c r="O18" s="133">
        <f t="shared" ca="1" si="3"/>
        <v>0.25</v>
      </c>
      <c r="P18" s="39">
        <f t="shared" ca="1" si="4"/>
        <v>370.3125</v>
      </c>
      <c r="Q18" s="39">
        <f t="shared" ca="1" si="5"/>
        <v>625</v>
      </c>
      <c r="R18" s="39">
        <f t="shared" ca="1" si="6"/>
        <v>995.3125</v>
      </c>
      <c r="S18" s="39">
        <f t="shared" ca="1" si="7"/>
        <v>147500</v>
      </c>
      <c r="U18" s="39">
        <f t="shared" ref="U18:U81" ca="1" si="20">X17*$O18/100</f>
        <v>371.56470307769763</v>
      </c>
      <c r="V18" s="39">
        <f t="shared" ca="1" si="8"/>
        <v>460.33169370317052</v>
      </c>
      <c r="W18" s="39">
        <f t="shared" ca="1" si="9"/>
        <v>831.89639678086814</v>
      </c>
      <c r="X18" s="39">
        <f t="shared" ca="1" si="10"/>
        <v>148165.54953737589</v>
      </c>
      <c r="Z18" s="39">
        <f t="shared" ca="1" si="17"/>
        <v>375</v>
      </c>
      <c r="AA18" s="39">
        <f t="shared" ca="1" si="11"/>
        <v>0</v>
      </c>
      <c r="AB18" s="39">
        <f t="shared" ca="1" si="12"/>
        <v>375</v>
      </c>
      <c r="AC18" s="39">
        <f t="shared" ca="1" si="13"/>
        <v>150000</v>
      </c>
    </row>
    <row r="19" spans="1:29" ht="15" customHeight="1" x14ac:dyDescent="0.2">
      <c r="B19" s="41">
        <f t="shared" si="18"/>
        <v>5</v>
      </c>
      <c r="C19" s="42">
        <f t="shared" ca="1" si="0"/>
        <v>5</v>
      </c>
      <c r="D19" s="43">
        <f t="shared" ca="1" si="14"/>
        <v>42200</v>
      </c>
      <c r="E19" s="44">
        <f t="shared" ca="1" si="1"/>
        <v>370.41387384343972</v>
      </c>
      <c r="F19" s="44">
        <f t="shared" ca="1" si="1"/>
        <v>461.48252293742843</v>
      </c>
      <c r="G19" s="134"/>
      <c r="H19" s="45">
        <f t="shared" ca="1" si="2"/>
        <v>831.89639678086814</v>
      </c>
      <c r="I19" s="45">
        <f t="shared" ca="1" si="2"/>
        <v>147704.06701443845</v>
      </c>
      <c r="L19" s="43">
        <f t="shared" ca="1" si="19"/>
        <v>42186</v>
      </c>
      <c r="M19" s="43">
        <f t="shared" ca="1" si="16"/>
        <v>42216</v>
      </c>
      <c r="O19" s="133">
        <f t="shared" ca="1" si="3"/>
        <v>0.25</v>
      </c>
      <c r="P19" s="44">
        <f t="shared" ca="1" si="4"/>
        <v>368.75</v>
      </c>
      <c r="Q19" s="136">
        <f t="shared" ca="1" si="5"/>
        <v>625</v>
      </c>
      <c r="R19" s="44">
        <f t="shared" ca="1" si="6"/>
        <v>993.75</v>
      </c>
      <c r="S19" s="44">
        <f t="shared" ca="1" si="7"/>
        <v>146875</v>
      </c>
      <c r="U19" s="44">
        <f t="shared" ca="1" si="20"/>
        <v>370.41387384343972</v>
      </c>
      <c r="V19" s="44">
        <f t="shared" ca="1" si="8"/>
        <v>461.48252293742843</v>
      </c>
      <c r="W19" s="44">
        <f t="shared" ca="1" si="9"/>
        <v>831.89639678086814</v>
      </c>
      <c r="X19" s="44">
        <f t="shared" ca="1" si="10"/>
        <v>147704.06701443845</v>
      </c>
      <c r="Z19" s="44">
        <f t="shared" ca="1" si="17"/>
        <v>375</v>
      </c>
      <c r="AA19" s="44">
        <f t="shared" ca="1" si="11"/>
        <v>0</v>
      </c>
      <c r="AB19" s="44">
        <f t="shared" ca="1" si="12"/>
        <v>375</v>
      </c>
      <c r="AC19" s="44">
        <f t="shared" ca="1" si="13"/>
        <v>150000</v>
      </c>
    </row>
    <row r="20" spans="1:29" ht="15" customHeight="1" x14ac:dyDescent="0.2">
      <c r="B20" s="21">
        <f t="shared" si="18"/>
        <v>6</v>
      </c>
      <c r="C20" s="38">
        <f t="shared" ca="1" si="0"/>
        <v>6</v>
      </c>
      <c r="D20" s="37">
        <f t="shared" ca="1" si="14"/>
        <v>42231</v>
      </c>
      <c r="E20" s="39">
        <f t="shared" ca="1" si="1"/>
        <v>369.26016753609611</v>
      </c>
      <c r="F20" s="39">
        <f t="shared" ca="1" si="1"/>
        <v>462.63622924477204</v>
      </c>
      <c r="G20" s="134"/>
      <c r="H20" s="40">
        <f t="shared" ca="1" si="2"/>
        <v>831.89639678086814</v>
      </c>
      <c r="I20" s="40">
        <f t="shared" ca="1" si="2"/>
        <v>147241.43078519369</v>
      </c>
      <c r="L20" s="37">
        <f t="shared" ca="1" si="19"/>
        <v>42217</v>
      </c>
      <c r="M20" s="37">
        <f t="shared" ca="1" si="16"/>
        <v>42247</v>
      </c>
      <c r="O20" s="133">
        <f t="shared" ca="1" si="3"/>
        <v>0.25</v>
      </c>
      <c r="P20" s="39">
        <f t="shared" ca="1" si="4"/>
        <v>367.1875</v>
      </c>
      <c r="Q20" s="39">
        <f t="shared" ca="1" si="5"/>
        <v>625</v>
      </c>
      <c r="R20" s="39">
        <f t="shared" ca="1" si="6"/>
        <v>992.1875</v>
      </c>
      <c r="S20" s="39">
        <f t="shared" ca="1" si="7"/>
        <v>146250</v>
      </c>
      <c r="U20" s="39">
        <f t="shared" ca="1" si="20"/>
        <v>369.26016753609611</v>
      </c>
      <c r="V20" s="39">
        <f t="shared" ca="1" si="8"/>
        <v>462.63622924477204</v>
      </c>
      <c r="W20" s="39">
        <f t="shared" ca="1" si="9"/>
        <v>831.89639678086814</v>
      </c>
      <c r="X20" s="39">
        <f t="shared" ca="1" si="10"/>
        <v>147241.43078519369</v>
      </c>
      <c r="Z20" s="39">
        <f t="shared" ca="1" si="17"/>
        <v>375</v>
      </c>
      <c r="AA20" s="39">
        <f t="shared" ca="1" si="11"/>
        <v>0</v>
      </c>
      <c r="AB20" s="39">
        <f t="shared" ca="1" si="12"/>
        <v>375</v>
      </c>
      <c r="AC20" s="39">
        <f t="shared" ca="1" si="13"/>
        <v>150000</v>
      </c>
    </row>
    <row r="21" spans="1:29" ht="15" customHeight="1" x14ac:dyDescent="0.2">
      <c r="A21" s="68"/>
      <c r="B21" s="41">
        <f t="shared" si="18"/>
        <v>7</v>
      </c>
      <c r="C21" s="42">
        <f t="shared" ca="1" si="0"/>
        <v>7</v>
      </c>
      <c r="D21" s="43">
        <f t="shared" ca="1" si="14"/>
        <v>42262</v>
      </c>
      <c r="E21" s="44">
        <f t="shared" ca="1" si="1"/>
        <v>368.10357696298422</v>
      </c>
      <c r="F21" s="44">
        <f t="shared" ca="1" si="1"/>
        <v>463.79281981788392</v>
      </c>
      <c r="G21" s="134"/>
      <c r="H21" s="45">
        <f t="shared" ca="1" si="2"/>
        <v>831.89639678086814</v>
      </c>
      <c r="I21" s="45">
        <f t="shared" ca="1" si="2"/>
        <v>146777.63796537582</v>
      </c>
      <c r="J21" s="68"/>
      <c r="K21" s="68"/>
      <c r="L21" s="43">
        <f t="shared" ca="1" si="19"/>
        <v>42248</v>
      </c>
      <c r="M21" s="43">
        <f t="shared" ca="1" si="16"/>
        <v>42277</v>
      </c>
      <c r="O21" s="133">
        <f t="shared" ca="1" si="3"/>
        <v>0.25</v>
      </c>
      <c r="P21" s="44">
        <f t="shared" ca="1" si="4"/>
        <v>365.625</v>
      </c>
      <c r="Q21" s="136">
        <f t="shared" ca="1" si="5"/>
        <v>625</v>
      </c>
      <c r="R21" s="44">
        <f t="shared" ca="1" si="6"/>
        <v>990.625</v>
      </c>
      <c r="S21" s="44">
        <f t="shared" ca="1" si="7"/>
        <v>145625</v>
      </c>
      <c r="U21" s="44">
        <f t="shared" ca="1" si="20"/>
        <v>368.10357696298422</v>
      </c>
      <c r="V21" s="44">
        <f t="shared" ca="1" si="8"/>
        <v>463.79281981788392</v>
      </c>
      <c r="W21" s="44">
        <f t="shared" ca="1" si="9"/>
        <v>831.89639678086814</v>
      </c>
      <c r="X21" s="44">
        <f t="shared" ca="1" si="10"/>
        <v>146777.63796537582</v>
      </c>
      <c r="Z21" s="44">
        <f t="shared" ca="1" si="17"/>
        <v>375</v>
      </c>
      <c r="AA21" s="44">
        <f t="shared" ca="1" si="11"/>
        <v>0</v>
      </c>
      <c r="AB21" s="44">
        <f t="shared" ca="1" si="12"/>
        <v>375</v>
      </c>
      <c r="AC21" s="44">
        <f t="shared" ca="1" si="13"/>
        <v>150000</v>
      </c>
    </row>
    <row r="22" spans="1:29" ht="15" customHeight="1" x14ac:dyDescent="0.2">
      <c r="B22" s="21">
        <f t="shared" si="18"/>
        <v>8</v>
      </c>
      <c r="C22" s="38">
        <f t="shared" ca="1" si="0"/>
        <v>8</v>
      </c>
      <c r="D22" s="37">
        <f t="shared" ca="1" si="14"/>
        <v>42292</v>
      </c>
      <c r="E22" s="39">
        <f t="shared" ca="1" si="1"/>
        <v>366.94409491343953</v>
      </c>
      <c r="F22" s="39">
        <f t="shared" ca="1" si="1"/>
        <v>464.95230186742862</v>
      </c>
      <c r="G22" s="134"/>
      <c r="H22" s="40">
        <f t="shared" ca="1" si="2"/>
        <v>831.89639678086814</v>
      </c>
      <c r="I22" s="40">
        <f t="shared" ca="1" si="2"/>
        <v>146312.6856635084</v>
      </c>
      <c r="L22" s="37">
        <f t="shared" ca="1" si="19"/>
        <v>42278</v>
      </c>
      <c r="M22" s="37">
        <f t="shared" ca="1" si="16"/>
        <v>42308</v>
      </c>
      <c r="O22" s="133">
        <f t="shared" ca="1" si="3"/>
        <v>0.25</v>
      </c>
      <c r="P22" s="39">
        <f t="shared" ca="1" si="4"/>
        <v>364.0625</v>
      </c>
      <c r="Q22" s="39">
        <f t="shared" ca="1" si="5"/>
        <v>625</v>
      </c>
      <c r="R22" s="39">
        <f t="shared" ca="1" si="6"/>
        <v>989.0625</v>
      </c>
      <c r="S22" s="39">
        <f t="shared" ca="1" si="7"/>
        <v>145000</v>
      </c>
      <c r="U22" s="39">
        <f t="shared" ca="1" si="20"/>
        <v>366.94409491343953</v>
      </c>
      <c r="V22" s="39">
        <f t="shared" ca="1" si="8"/>
        <v>464.95230186742862</v>
      </c>
      <c r="W22" s="39">
        <f t="shared" ca="1" si="9"/>
        <v>831.89639678086814</v>
      </c>
      <c r="X22" s="39">
        <f t="shared" ca="1" si="10"/>
        <v>146312.6856635084</v>
      </c>
      <c r="Z22" s="39">
        <f t="shared" ca="1" si="17"/>
        <v>375</v>
      </c>
      <c r="AA22" s="39">
        <f t="shared" ca="1" si="11"/>
        <v>0</v>
      </c>
      <c r="AB22" s="39">
        <f t="shared" ca="1" si="12"/>
        <v>375</v>
      </c>
      <c r="AC22" s="39">
        <f t="shared" ca="1" si="13"/>
        <v>150000</v>
      </c>
    </row>
    <row r="23" spans="1:29" ht="15" customHeight="1" x14ac:dyDescent="0.2">
      <c r="B23" s="41">
        <f t="shared" si="18"/>
        <v>9</v>
      </c>
      <c r="C23" s="42">
        <f t="shared" ca="1" si="0"/>
        <v>9</v>
      </c>
      <c r="D23" s="43">
        <f t="shared" ca="1" si="14"/>
        <v>42323</v>
      </c>
      <c r="E23" s="44">
        <f t="shared" ca="1" si="1"/>
        <v>365.78171415877097</v>
      </c>
      <c r="F23" s="44">
        <f t="shared" ca="1" si="1"/>
        <v>466.11468262209718</v>
      </c>
      <c r="G23" s="134"/>
      <c r="H23" s="45">
        <f t="shared" ca="1" si="2"/>
        <v>831.89639678086814</v>
      </c>
      <c r="I23" s="45">
        <f t="shared" ca="1" si="2"/>
        <v>145846.57098088629</v>
      </c>
      <c r="L23" s="43">
        <f t="shared" ca="1" si="19"/>
        <v>42309</v>
      </c>
      <c r="M23" s="43">
        <f t="shared" ca="1" si="16"/>
        <v>42338</v>
      </c>
      <c r="O23" s="133">
        <f t="shared" ca="1" si="3"/>
        <v>0.25</v>
      </c>
      <c r="P23" s="44">
        <f t="shared" ca="1" si="4"/>
        <v>362.5</v>
      </c>
      <c r="Q23" s="136">
        <f t="shared" ca="1" si="5"/>
        <v>625</v>
      </c>
      <c r="R23" s="44">
        <f t="shared" ca="1" si="6"/>
        <v>987.5</v>
      </c>
      <c r="S23" s="44">
        <f t="shared" ca="1" si="7"/>
        <v>144375</v>
      </c>
      <c r="U23" s="44">
        <f t="shared" ca="1" si="20"/>
        <v>365.78171415877097</v>
      </c>
      <c r="V23" s="44">
        <f t="shared" ca="1" si="8"/>
        <v>466.11468262209718</v>
      </c>
      <c r="W23" s="44">
        <f t="shared" ca="1" si="9"/>
        <v>831.89639678086814</v>
      </c>
      <c r="X23" s="44">
        <f t="shared" ca="1" si="10"/>
        <v>145846.57098088629</v>
      </c>
      <c r="Z23" s="44">
        <f t="shared" ca="1" si="17"/>
        <v>375</v>
      </c>
      <c r="AA23" s="44">
        <f t="shared" ca="1" si="11"/>
        <v>0</v>
      </c>
      <c r="AB23" s="44">
        <f t="shared" ca="1" si="12"/>
        <v>375</v>
      </c>
      <c r="AC23" s="44">
        <f t="shared" ca="1" si="13"/>
        <v>150000</v>
      </c>
    </row>
    <row r="24" spans="1:29" ht="15" customHeight="1" x14ac:dyDescent="0.2">
      <c r="B24" s="21">
        <f t="shared" si="18"/>
        <v>10</v>
      </c>
      <c r="C24" s="38">
        <f t="shared" ca="1" si="0"/>
        <v>10</v>
      </c>
      <c r="D24" s="37">
        <f t="shared" ca="1" si="14"/>
        <v>42353</v>
      </c>
      <c r="E24" s="39">
        <f t="shared" ca="1" si="1"/>
        <v>364.6164274522157</v>
      </c>
      <c r="F24" s="39">
        <f t="shared" ca="1" si="1"/>
        <v>467.27996932865244</v>
      </c>
      <c r="G24" s="134"/>
      <c r="H24" s="40">
        <f t="shared" ca="1" si="2"/>
        <v>831.89639678086814</v>
      </c>
      <c r="I24" s="40">
        <f t="shared" ca="1" si="2"/>
        <v>145379.29101155762</v>
      </c>
      <c r="L24" s="37">
        <f t="shared" ca="1" si="19"/>
        <v>42339</v>
      </c>
      <c r="M24" s="37">
        <f t="shared" ca="1" si="16"/>
        <v>42369</v>
      </c>
      <c r="O24" s="133">
        <f t="shared" ca="1" si="3"/>
        <v>0.25</v>
      </c>
      <c r="P24" s="39">
        <f t="shared" ca="1" si="4"/>
        <v>360.9375</v>
      </c>
      <c r="Q24" s="39">
        <f t="shared" ca="1" si="5"/>
        <v>625</v>
      </c>
      <c r="R24" s="39">
        <f t="shared" ca="1" si="6"/>
        <v>985.9375</v>
      </c>
      <c r="S24" s="39">
        <f t="shared" ca="1" si="7"/>
        <v>143750</v>
      </c>
      <c r="U24" s="39">
        <f t="shared" ca="1" si="20"/>
        <v>364.6164274522157</v>
      </c>
      <c r="V24" s="39">
        <f t="shared" ca="1" si="8"/>
        <v>467.27996932865244</v>
      </c>
      <c r="W24" s="39">
        <f t="shared" ca="1" si="9"/>
        <v>831.89639678086814</v>
      </c>
      <c r="X24" s="39">
        <f t="shared" ca="1" si="10"/>
        <v>145379.29101155762</v>
      </c>
      <c r="Z24" s="39">
        <f t="shared" ca="1" si="17"/>
        <v>375</v>
      </c>
      <c r="AA24" s="39">
        <f t="shared" ca="1" si="11"/>
        <v>0</v>
      </c>
      <c r="AB24" s="39">
        <f t="shared" ca="1" si="12"/>
        <v>375</v>
      </c>
      <c r="AC24" s="39">
        <f t="shared" ca="1" si="13"/>
        <v>150000</v>
      </c>
    </row>
    <row r="25" spans="1:29" ht="15" customHeight="1" x14ac:dyDescent="0.2">
      <c r="B25" s="41">
        <f t="shared" si="18"/>
        <v>11</v>
      </c>
      <c r="C25" s="42">
        <f t="shared" ca="1" si="0"/>
        <v>11</v>
      </c>
      <c r="D25" s="43">
        <f t="shared" ca="1" si="14"/>
        <v>42384</v>
      </c>
      <c r="E25" s="44">
        <f t="shared" ca="1" si="1"/>
        <v>363.44822752889405</v>
      </c>
      <c r="F25" s="44">
        <f t="shared" ca="1" si="1"/>
        <v>468.44816925197409</v>
      </c>
      <c r="G25" s="134"/>
      <c r="H25" s="45">
        <f t="shared" ca="1" si="2"/>
        <v>831.89639678086814</v>
      </c>
      <c r="I25" s="45">
        <f t="shared" ca="1" si="2"/>
        <v>144910.84284230566</v>
      </c>
      <c r="L25" s="43">
        <f t="shared" ca="1" si="19"/>
        <v>42370</v>
      </c>
      <c r="M25" s="43">
        <f t="shared" ca="1" si="16"/>
        <v>42400</v>
      </c>
      <c r="O25" s="133">
        <f t="shared" ca="1" si="3"/>
        <v>0.25</v>
      </c>
      <c r="P25" s="44">
        <f t="shared" ca="1" si="4"/>
        <v>359.375</v>
      </c>
      <c r="Q25" s="136">
        <f t="shared" ca="1" si="5"/>
        <v>625</v>
      </c>
      <c r="R25" s="44">
        <f t="shared" ca="1" si="6"/>
        <v>984.375</v>
      </c>
      <c r="S25" s="44">
        <f t="shared" ca="1" si="7"/>
        <v>143125</v>
      </c>
      <c r="U25" s="44">
        <f t="shared" ca="1" si="20"/>
        <v>363.44822752889405</v>
      </c>
      <c r="V25" s="44">
        <f t="shared" ca="1" si="8"/>
        <v>468.44816925197409</v>
      </c>
      <c r="W25" s="44">
        <f t="shared" ca="1" si="9"/>
        <v>831.89639678086814</v>
      </c>
      <c r="X25" s="44">
        <f t="shared" ca="1" si="10"/>
        <v>144910.84284230566</v>
      </c>
      <c r="Z25" s="44">
        <f t="shared" ca="1" si="17"/>
        <v>375</v>
      </c>
      <c r="AA25" s="44">
        <f t="shared" ca="1" si="11"/>
        <v>0</v>
      </c>
      <c r="AB25" s="44">
        <f t="shared" ca="1" si="12"/>
        <v>375</v>
      </c>
      <c r="AC25" s="44">
        <f t="shared" ca="1" si="13"/>
        <v>150000</v>
      </c>
    </row>
    <row r="26" spans="1:29" ht="15" customHeight="1" x14ac:dyDescent="0.2">
      <c r="B26" s="21">
        <f t="shared" si="18"/>
        <v>12</v>
      </c>
      <c r="C26" s="38">
        <f t="shared" ca="1" si="0"/>
        <v>12</v>
      </c>
      <c r="D26" s="37">
        <f t="shared" ca="1" si="14"/>
        <v>42415</v>
      </c>
      <c r="E26" s="39">
        <f t="shared" ca="1" si="1"/>
        <v>362.27710710576417</v>
      </c>
      <c r="F26" s="39">
        <f t="shared" ca="1" si="1"/>
        <v>469.61928967510397</v>
      </c>
      <c r="G26" s="134"/>
      <c r="H26" s="40">
        <f t="shared" ca="1" si="2"/>
        <v>831.89639678086814</v>
      </c>
      <c r="I26" s="40">
        <f t="shared" ca="1" si="2"/>
        <v>144441.22355263054</v>
      </c>
      <c r="L26" s="37">
        <f t="shared" ca="1" si="19"/>
        <v>42401</v>
      </c>
      <c r="M26" s="37">
        <f t="shared" ca="1" si="16"/>
        <v>42429</v>
      </c>
      <c r="O26" s="133">
        <f t="shared" ca="1" si="3"/>
        <v>0.25</v>
      </c>
      <c r="P26" s="39">
        <f t="shared" ca="1" si="4"/>
        <v>357.8125</v>
      </c>
      <c r="Q26" s="39">
        <f t="shared" ca="1" si="5"/>
        <v>625</v>
      </c>
      <c r="R26" s="39">
        <f t="shared" ca="1" si="6"/>
        <v>982.8125</v>
      </c>
      <c r="S26" s="39">
        <f t="shared" ca="1" si="7"/>
        <v>142500</v>
      </c>
      <c r="U26" s="39">
        <f t="shared" ca="1" si="20"/>
        <v>362.27710710576417</v>
      </c>
      <c r="V26" s="39">
        <f t="shared" ca="1" si="8"/>
        <v>469.61928967510397</v>
      </c>
      <c r="W26" s="39">
        <f t="shared" ca="1" si="9"/>
        <v>831.89639678086814</v>
      </c>
      <c r="X26" s="39">
        <f t="shared" ca="1" si="10"/>
        <v>144441.22355263054</v>
      </c>
      <c r="Z26" s="39">
        <f t="shared" ca="1" si="17"/>
        <v>375</v>
      </c>
      <c r="AA26" s="39">
        <f t="shared" ca="1" si="11"/>
        <v>0</v>
      </c>
      <c r="AB26" s="39">
        <f t="shared" ca="1" si="12"/>
        <v>375</v>
      </c>
      <c r="AC26" s="39">
        <f t="shared" ca="1" si="13"/>
        <v>150000</v>
      </c>
    </row>
    <row r="27" spans="1:29" ht="15" customHeight="1" x14ac:dyDescent="0.2">
      <c r="B27" s="41">
        <f t="shared" si="18"/>
        <v>13</v>
      </c>
      <c r="C27" s="42">
        <f t="shared" ca="1" si="0"/>
        <v>13</v>
      </c>
      <c r="D27" s="43">
        <f t="shared" ca="1" si="14"/>
        <v>42444</v>
      </c>
      <c r="E27" s="44">
        <f t="shared" ca="1" si="1"/>
        <v>361.10305888157637</v>
      </c>
      <c r="F27" s="44">
        <f t="shared" ca="1" si="1"/>
        <v>470.79333789929177</v>
      </c>
      <c r="G27" s="134"/>
      <c r="H27" s="45">
        <f t="shared" ca="1" si="2"/>
        <v>831.89639678086814</v>
      </c>
      <c r="I27" s="45">
        <f t="shared" ca="1" si="2"/>
        <v>143970.43021473126</v>
      </c>
      <c r="L27" s="43">
        <f t="shared" ca="1" si="19"/>
        <v>42430</v>
      </c>
      <c r="M27" s="43">
        <f t="shared" ca="1" si="16"/>
        <v>42460</v>
      </c>
      <c r="O27" s="133">
        <f t="shared" ca="1" si="3"/>
        <v>0.25</v>
      </c>
      <c r="P27" s="44">
        <f t="shared" ca="1" si="4"/>
        <v>356.25</v>
      </c>
      <c r="Q27" s="136">
        <f t="shared" ca="1" si="5"/>
        <v>625</v>
      </c>
      <c r="R27" s="44">
        <f t="shared" ca="1" si="6"/>
        <v>981.25</v>
      </c>
      <c r="S27" s="44">
        <f t="shared" ca="1" si="7"/>
        <v>141875</v>
      </c>
      <c r="U27" s="44">
        <f t="shared" ca="1" si="20"/>
        <v>361.10305888157637</v>
      </c>
      <c r="V27" s="44">
        <f t="shared" ca="1" si="8"/>
        <v>470.79333789929177</v>
      </c>
      <c r="W27" s="44">
        <f t="shared" ca="1" si="9"/>
        <v>831.89639678086814</v>
      </c>
      <c r="X27" s="44">
        <f t="shared" ca="1" si="10"/>
        <v>143970.43021473126</v>
      </c>
      <c r="Z27" s="44">
        <f t="shared" ca="1" si="17"/>
        <v>375</v>
      </c>
      <c r="AA27" s="44">
        <f t="shared" ca="1" si="11"/>
        <v>0</v>
      </c>
      <c r="AB27" s="44">
        <f t="shared" ca="1" si="12"/>
        <v>375</v>
      </c>
      <c r="AC27" s="44">
        <f t="shared" ca="1" si="13"/>
        <v>150000</v>
      </c>
    </row>
    <row r="28" spans="1:29" ht="15" customHeight="1" x14ac:dyDescent="0.2">
      <c r="B28" s="21">
        <f t="shared" si="18"/>
        <v>14</v>
      </c>
      <c r="C28" s="38">
        <f t="shared" ca="1" si="0"/>
        <v>14</v>
      </c>
      <c r="D28" s="37">
        <f t="shared" ca="1" si="14"/>
        <v>42475</v>
      </c>
      <c r="E28" s="39">
        <f t="shared" ca="1" si="1"/>
        <v>359.92607553682814</v>
      </c>
      <c r="F28" s="39">
        <f t="shared" ca="1" si="1"/>
        <v>471.97032124404001</v>
      </c>
      <c r="G28" s="134"/>
      <c r="H28" s="40">
        <f t="shared" ca="1" si="2"/>
        <v>831.89639678086814</v>
      </c>
      <c r="I28" s="40">
        <f t="shared" ca="1" si="2"/>
        <v>143498.45989348722</v>
      </c>
      <c r="L28" s="37">
        <f t="shared" ca="1" si="19"/>
        <v>42461</v>
      </c>
      <c r="M28" s="37">
        <f t="shared" ca="1" si="16"/>
        <v>42490</v>
      </c>
      <c r="O28" s="133">
        <f t="shared" ca="1" si="3"/>
        <v>0.25</v>
      </c>
      <c r="P28" s="39">
        <f t="shared" ca="1" si="4"/>
        <v>354.6875</v>
      </c>
      <c r="Q28" s="39">
        <f t="shared" ca="1" si="5"/>
        <v>625</v>
      </c>
      <c r="R28" s="39">
        <f t="shared" ca="1" si="6"/>
        <v>979.6875</v>
      </c>
      <c r="S28" s="39">
        <f t="shared" ca="1" si="7"/>
        <v>141250</v>
      </c>
      <c r="U28" s="39">
        <f t="shared" ca="1" si="20"/>
        <v>359.92607553682814</v>
      </c>
      <c r="V28" s="39">
        <f t="shared" ca="1" si="8"/>
        <v>471.97032124404001</v>
      </c>
      <c r="W28" s="39">
        <f t="shared" ca="1" si="9"/>
        <v>831.89639678086814</v>
      </c>
      <c r="X28" s="39">
        <f t="shared" ca="1" si="10"/>
        <v>143498.45989348722</v>
      </c>
      <c r="Z28" s="39">
        <f t="shared" ca="1" si="17"/>
        <v>375</v>
      </c>
      <c r="AA28" s="39">
        <f t="shared" ca="1" si="11"/>
        <v>0</v>
      </c>
      <c r="AB28" s="39">
        <f t="shared" ca="1" si="12"/>
        <v>375</v>
      </c>
      <c r="AC28" s="39">
        <f t="shared" ca="1" si="13"/>
        <v>150000</v>
      </c>
    </row>
    <row r="29" spans="1:29" ht="15" customHeight="1" x14ac:dyDescent="0.2">
      <c r="B29" s="41">
        <f t="shared" si="18"/>
        <v>15</v>
      </c>
      <c r="C29" s="42">
        <f t="shared" ca="1" si="0"/>
        <v>15</v>
      </c>
      <c r="D29" s="43">
        <f t="shared" ca="1" si="14"/>
        <v>42505</v>
      </c>
      <c r="E29" s="44">
        <f t="shared" ca="1" si="1"/>
        <v>358.74614973371803</v>
      </c>
      <c r="F29" s="44">
        <f t="shared" ca="1" si="1"/>
        <v>473.15024704715012</v>
      </c>
      <c r="G29" s="134"/>
      <c r="H29" s="45">
        <f t="shared" ca="1" si="2"/>
        <v>831.89639678086814</v>
      </c>
      <c r="I29" s="45">
        <f t="shared" ca="1" si="2"/>
        <v>143025.30964644006</v>
      </c>
      <c r="L29" s="43">
        <f t="shared" ca="1" si="19"/>
        <v>42491</v>
      </c>
      <c r="M29" s="43">
        <f t="shared" ca="1" si="16"/>
        <v>42521</v>
      </c>
      <c r="O29" s="133">
        <f t="shared" ca="1" si="3"/>
        <v>0.25</v>
      </c>
      <c r="P29" s="44">
        <f t="shared" ca="1" si="4"/>
        <v>353.125</v>
      </c>
      <c r="Q29" s="136">
        <f t="shared" ca="1" si="5"/>
        <v>625</v>
      </c>
      <c r="R29" s="44">
        <f t="shared" ca="1" si="6"/>
        <v>978.125</v>
      </c>
      <c r="S29" s="44">
        <f t="shared" ca="1" si="7"/>
        <v>140625</v>
      </c>
      <c r="U29" s="44">
        <f t="shared" ca="1" si="20"/>
        <v>358.74614973371803</v>
      </c>
      <c r="V29" s="44">
        <f t="shared" ca="1" si="8"/>
        <v>473.15024704715012</v>
      </c>
      <c r="W29" s="44">
        <f t="shared" ca="1" si="9"/>
        <v>831.89639678086814</v>
      </c>
      <c r="X29" s="44">
        <f t="shared" ca="1" si="10"/>
        <v>143025.30964644006</v>
      </c>
      <c r="Z29" s="44">
        <f t="shared" ca="1" si="17"/>
        <v>375</v>
      </c>
      <c r="AA29" s="44">
        <f t="shared" ca="1" si="11"/>
        <v>0</v>
      </c>
      <c r="AB29" s="44">
        <f t="shared" ca="1" si="12"/>
        <v>375</v>
      </c>
      <c r="AC29" s="44">
        <f t="shared" ca="1" si="13"/>
        <v>150000</v>
      </c>
    </row>
    <row r="30" spans="1:29" ht="15" customHeight="1" x14ac:dyDescent="0.2">
      <c r="B30" s="21">
        <f t="shared" si="18"/>
        <v>16</v>
      </c>
      <c r="C30" s="38">
        <f t="shared" ca="1" si="0"/>
        <v>16</v>
      </c>
      <c r="D30" s="37">
        <f t="shared" ca="1" si="14"/>
        <v>42536</v>
      </c>
      <c r="E30" s="39">
        <f t="shared" ca="1" si="1"/>
        <v>357.56327411610016</v>
      </c>
      <c r="F30" s="39">
        <f t="shared" ca="1" si="1"/>
        <v>474.33312266476798</v>
      </c>
      <c r="G30" s="134"/>
      <c r="H30" s="40">
        <f t="shared" ca="1" si="2"/>
        <v>831.89639678086814</v>
      </c>
      <c r="I30" s="40">
        <f t="shared" ca="1" si="2"/>
        <v>142550.97652377529</v>
      </c>
      <c r="L30" s="37">
        <f t="shared" ca="1" si="19"/>
        <v>42522</v>
      </c>
      <c r="M30" s="37">
        <f t="shared" ca="1" si="16"/>
        <v>42551</v>
      </c>
      <c r="O30" s="133">
        <f t="shared" ca="1" si="3"/>
        <v>0.25</v>
      </c>
      <c r="P30" s="39">
        <f t="shared" ca="1" si="4"/>
        <v>351.5625</v>
      </c>
      <c r="Q30" s="39">
        <f t="shared" ca="1" si="5"/>
        <v>625</v>
      </c>
      <c r="R30" s="39">
        <f t="shared" ca="1" si="6"/>
        <v>976.5625</v>
      </c>
      <c r="S30" s="39">
        <f t="shared" ca="1" si="7"/>
        <v>140000</v>
      </c>
      <c r="U30" s="39">
        <f t="shared" ca="1" si="20"/>
        <v>357.56327411610016</v>
      </c>
      <c r="V30" s="39">
        <f t="shared" ca="1" si="8"/>
        <v>474.33312266476798</v>
      </c>
      <c r="W30" s="39">
        <f t="shared" ca="1" si="9"/>
        <v>831.89639678086814</v>
      </c>
      <c r="X30" s="39">
        <f t="shared" ca="1" si="10"/>
        <v>142550.97652377529</v>
      </c>
      <c r="Z30" s="39">
        <f t="shared" ca="1" si="17"/>
        <v>375</v>
      </c>
      <c r="AA30" s="39">
        <f t="shared" ca="1" si="11"/>
        <v>0</v>
      </c>
      <c r="AB30" s="39">
        <f t="shared" ca="1" si="12"/>
        <v>375</v>
      </c>
      <c r="AC30" s="39">
        <f t="shared" ca="1" si="13"/>
        <v>150000</v>
      </c>
    </row>
    <row r="31" spans="1:29" ht="15" customHeight="1" x14ac:dyDescent="0.2">
      <c r="B31" s="41">
        <f t="shared" si="18"/>
        <v>17</v>
      </c>
      <c r="C31" s="42">
        <f t="shared" ca="1" si="0"/>
        <v>17</v>
      </c>
      <c r="D31" s="43">
        <f t="shared" ca="1" si="14"/>
        <v>42566</v>
      </c>
      <c r="E31" s="44">
        <f t="shared" ca="1" si="1"/>
        <v>356.37744130943821</v>
      </c>
      <c r="F31" s="44">
        <f t="shared" ca="1" si="1"/>
        <v>475.51895547142993</v>
      </c>
      <c r="G31" s="134"/>
      <c r="H31" s="45">
        <f t="shared" ca="1" si="2"/>
        <v>831.89639678086814</v>
      </c>
      <c r="I31" s="45">
        <f t="shared" ca="1" si="2"/>
        <v>142075.45756830386</v>
      </c>
      <c r="L31" s="43">
        <f t="shared" ca="1" si="19"/>
        <v>42552</v>
      </c>
      <c r="M31" s="43">
        <f t="shared" ca="1" si="16"/>
        <v>42582</v>
      </c>
      <c r="O31" s="133">
        <f t="shared" ca="1" si="3"/>
        <v>0.25</v>
      </c>
      <c r="P31" s="44">
        <f t="shared" ca="1" si="4"/>
        <v>350</v>
      </c>
      <c r="Q31" s="136">
        <f t="shared" ca="1" si="5"/>
        <v>625</v>
      </c>
      <c r="R31" s="44">
        <f t="shared" ca="1" si="6"/>
        <v>975</v>
      </c>
      <c r="S31" s="44">
        <f t="shared" ca="1" si="7"/>
        <v>139375</v>
      </c>
      <c r="U31" s="44">
        <f t="shared" ca="1" si="20"/>
        <v>356.37744130943821</v>
      </c>
      <c r="V31" s="44">
        <f t="shared" ca="1" si="8"/>
        <v>475.51895547142993</v>
      </c>
      <c r="W31" s="44">
        <f t="shared" ca="1" si="9"/>
        <v>831.89639678086814</v>
      </c>
      <c r="X31" s="44">
        <f t="shared" ca="1" si="10"/>
        <v>142075.45756830386</v>
      </c>
      <c r="Z31" s="44">
        <f t="shared" ca="1" si="17"/>
        <v>375</v>
      </c>
      <c r="AA31" s="44">
        <f t="shared" ca="1" si="11"/>
        <v>0</v>
      </c>
      <c r="AB31" s="44">
        <f t="shared" ca="1" si="12"/>
        <v>375</v>
      </c>
      <c r="AC31" s="44">
        <f t="shared" ca="1" si="13"/>
        <v>150000</v>
      </c>
    </row>
    <row r="32" spans="1:29" ht="15" customHeight="1" x14ac:dyDescent="0.2">
      <c r="B32" s="21">
        <f t="shared" si="18"/>
        <v>18</v>
      </c>
      <c r="C32" s="38">
        <f t="shared" ca="1" si="0"/>
        <v>18</v>
      </c>
      <c r="D32" s="37">
        <f t="shared" ca="1" si="14"/>
        <v>42597</v>
      </c>
      <c r="E32" s="39">
        <f t="shared" ca="1" si="1"/>
        <v>355.18864392075966</v>
      </c>
      <c r="F32" s="39">
        <f t="shared" ca="1" si="1"/>
        <v>476.70775286010849</v>
      </c>
      <c r="G32" s="134"/>
      <c r="H32" s="40">
        <f t="shared" ca="1" si="2"/>
        <v>831.89639678086814</v>
      </c>
      <c r="I32" s="40">
        <f t="shared" ca="1" si="2"/>
        <v>141598.74981544373</v>
      </c>
      <c r="L32" s="37">
        <f t="shared" ca="1" si="19"/>
        <v>42583</v>
      </c>
      <c r="M32" s="37">
        <f t="shared" ca="1" si="16"/>
        <v>42613</v>
      </c>
      <c r="O32" s="133">
        <f t="shared" ca="1" si="3"/>
        <v>0.25</v>
      </c>
      <c r="P32" s="39">
        <f t="shared" ca="1" si="4"/>
        <v>348.4375</v>
      </c>
      <c r="Q32" s="39">
        <f t="shared" ca="1" si="5"/>
        <v>625</v>
      </c>
      <c r="R32" s="39">
        <f t="shared" ca="1" si="6"/>
        <v>973.4375</v>
      </c>
      <c r="S32" s="39">
        <f t="shared" ca="1" si="7"/>
        <v>138750</v>
      </c>
      <c r="U32" s="39">
        <f t="shared" ca="1" si="20"/>
        <v>355.18864392075966</v>
      </c>
      <c r="V32" s="39">
        <f t="shared" ca="1" si="8"/>
        <v>476.70775286010849</v>
      </c>
      <c r="W32" s="39">
        <f t="shared" ca="1" si="9"/>
        <v>831.89639678086814</v>
      </c>
      <c r="X32" s="39">
        <f t="shared" ca="1" si="10"/>
        <v>141598.74981544373</v>
      </c>
      <c r="Z32" s="39">
        <f t="shared" ca="1" si="17"/>
        <v>375</v>
      </c>
      <c r="AA32" s="39">
        <f t="shared" ca="1" si="11"/>
        <v>0</v>
      </c>
      <c r="AB32" s="39">
        <f t="shared" ca="1" si="12"/>
        <v>375</v>
      </c>
      <c r="AC32" s="39">
        <f t="shared" ca="1" si="13"/>
        <v>150000</v>
      </c>
    </row>
    <row r="33" spans="2:29" ht="15" customHeight="1" x14ac:dyDescent="0.2">
      <c r="B33" s="41">
        <f t="shared" si="18"/>
        <v>19</v>
      </c>
      <c r="C33" s="42">
        <f t="shared" ca="1" si="0"/>
        <v>19</v>
      </c>
      <c r="D33" s="43">
        <f t="shared" ca="1" si="14"/>
        <v>42628</v>
      </c>
      <c r="E33" s="44">
        <f t="shared" ca="1" si="1"/>
        <v>353.99687453860935</v>
      </c>
      <c r="F33" s="44">
        <f t="shared" ca="1" si="1"/>
        <v>477.8995222422588</v>
      </c>
      <c r="G33" s="134"/>
      <c r="H33" s="45">
        <f t="shared" ca="1" si="2"/>
        <v>831.89639678086814</v>
      </c>
      <c r="I33" s="45">
        <f t="shared" ca="1" si="2"/>
        <v>141120.85029320148</v>
      </c>
      <c r="L33" s="43">
        <f t="shared" ca="1" si="19"/>
        <v>42614</v>
      </c>
      <c r="M33" s="43">
        <f t="shared" ca="1" si="16"/>
        <v>42643</v>
      </c>
      <c r="O33" s="133">
        <f t="shared" ca="1" si="3"/>
        <v>0.25</v>
      </c>
      <c r="P33" s="44">
        <f t="shared" ca="1" si="4"/>
        <v>346.875</v>
      </c>
      <c r="Q33" s="136">
        <f t="shared" ca="1" si="5"/>
        <v>625</v>
      </c>
      <c r="R33" s="44">
        <f t="shared" ca="1" si="6"/>
        <v>971.875</v>
      </c>
      <c r="S33" s="44">
        <f t="shared" ca="1" si="7"/>
        <v>138125</v>
      </c>
      <c r="U33" s="44">
        <f t="shared" ca="1" si="20"/>
        <v>353.99687453860935</v>
      </c>
      <c r="V33" s="44">
        <f t="shared" ca="1" si="8"/>
        <v>477.8995222422588</v>
      </c>
      <c r="W33" s="44">
        <f t="shared" ca="1" si="9"/>
        <v>831.89639678086814</v>
      </c>
      <c r="X33" s="44">
        <f t="shared" ca="1" si="10"/>
        <v>141120.85029320148</v>
      </c>
      <c r="Z33" s="44">
        <f t="shared" ca="1" si="17"/>
        <v>375</v>
      </c>
      <c r="AA33" s="44">
        <f t="shared" ca="1" si="11"/>
        <v>0</v>
      </c>
      <c r="AB33" s="44">
        <f t="shared" ca="1" si="12"/>
        <v>375</v>
      </c>
      <c r="AC33" s="44">
        <f t="shared" ca="1" si="13"/>
        <v>150000</v>
      </c>
    </row>
    <row r="34" spans="2:29" ht="15" customHeight="1" x14ac:dyDescent="0.2">
      <c r="B34" s="21">
        <f t="shared" si="18"/>
        <v>20</v>
      </c>
      <c r="C34" s="38">
        <f t="shared" ca="1" si="0"/>
        <v>20</v>
      </c>
      <c r="D34" s="37">
        <f t="shared" ca="1" si="14"/>
        <v>42658</v>
      </c>
      <c r="E34" s="39">
        <f t="shared" ref="E34:F53" ca="1" si="21">INDEX($P34:$AC34,1,MATCH(E$12,$P$12:$AC$12,0))</f>
        <v>352.80212573300372</v>
      </c>
      <c r="F34" s="39">
        <f t="shared" ca="1" si="21"/>
        <v>479.09427104786442</v>
      </c>
      <c r="G34" s="134"/>
      <c r="H34" s="40">
        <f t="shared" ref="H34:I53" ca="1" si="22">INDEX($P34:$AC34,1,MATCH(H$12,$P$12:$AC$12,0))</f>
        <v>831.89639678086814</v>
      </c>
      <c r="I34" s="40">
        <f t="shared" ca="1" si="22"/>
        <v>140641.75602215363</v>
      </c>
      <c r="L34" s="37">
        <f t="shared" ca="1" si="19"/>
        <v>42644</v>
      </c>
      <c r="M34" s="37">
        <f t="shared" ca="1" si="16"/>
        <v>42674</v>
      </c>
      <c r="O34" s="133">
        <f t="shared" ca="1" si="3"/>
        <v>0.25</v>
      </c>
      <c r="P34" s="39">
        <f t="shared" ca="1" si="4"/>
        <v>345.3125</v>
      </c>
      <c r="Q34" s="39">
        <f t="shared" ca="1" si="5"/>
        <v>625</v>
      </c>
      <c r="R34" s="39">
        <f t="shared" ca="1" si="6"/>
        <v>970.3125</v>
      </c>
      <c r="S34" s="39">
        <f t="shared" ca="1" si="7"/>
        <v>137500</v>
      </c>
      <c r="U34" s="39">
        <f t="shared" ca="1" si="20"/>
        <v>352.80212573300372</v>
      </c>
      <c r="V34" s="39">
        <f t="shared" ca="1" si="8"/>
        <v>479.09427104786442</v>
      </c>
      <c r="W34" s="39">
        <f t="shared" ca="1" si="9"/>
        <v>831.89639678086814</v>
      </c>
      <c r="X34" s="39">
        <f t="shared" ca="1" si="10"/>
        <v>140641.75602215363</v>
      </c>
      <c r="Z34" s="39">
        <f t="shared" ca="1" si="17"/>
        <v>375</v>
      </c>
      <c r="AA34" s="39">
        <f t="shared" ca="1" si="11"/>
        <v>0</v>
      </c>
      <c r="AB34" s="39">
        <f t="shared" ca="1" si="12"/>
        <v>375</v>
      </c>
      <c r="AC34" s="39">
        <f t="shared" ca="1" si="13"/>
        <v>150000</v>
      </c>
    </row>
    <row r="35" spans="2:29" ht="15" customHeight="1" x14ac:dyDescent="0.2">
      <c r="B35" s="41">
        <f t="shared" si="18"/>
        <v>21</v>
      </c>
      <c r="C35" s="42">
        <f t="shared" ca="1" si="0"/>
        <v>21</v>
      </c>
      <c r="D35" s="43">
        <f t="shared" ca="1" si="14"/>
        <v>42689</v>
      </c>
      <c r="E35" s="44">
        <f t="shared" ca="1" si="21"/>
        <v>351.60439005538404</v>
      </c>
      <c r="F35" s="44">
        <f t="shared" ca="1" si="21"/>
        <v>480.2920067254841</v>
      </c>
      <c r="G35" s="134"/>
      <c r="H35" s="45">
        <f t="shared" ca="1" si="22"/>
        <v>831.89639678086814</v>
      </c>
      <c r="I35" s="45">
        <f t="shared" ca="1" si="22"/>
        <v>140161.46401542815</v>
      </c>
      <c r="L35" s="43">
        <f t="shared" ca="1" si="19"/>
        <v>42675</v>
      </c>
      <c r="M35" s="43">
        <f t="shared" ca="1" si="16"/>
        <v>42704</v>
      </c>
      <c r="O35" s="133">
        <f t="shared" ca="1" si="3"/>
        <v>0.25</v>
      </c>
      <c r="P35" s="44">
        <f t="shared" ca="1" si="4"/>
        <v>343.75</v>
      </c>
      <c r="Q35" s="136">
        <f t="shared" ca="1" si="5"/>
        <v>625</v>
      </c>
      <c r="R35" s="44">
        <f t="shared" ca="1" si="6"/>
        <v>968.75</v>
      </c>
      <c r="S35" s="44">
        <f t="shared" ca="1" si="7"/>
        <v>136875</v>
      </c>
      <c r="U35" s="44">
        <f t="shared" ca="1" si="20"/>
        <v>351.60439005538404</v>
      </c>
      <c r="V35" s="44">
        <f t="shared" ca="1" si="8"/>
        <v>480.2920067254841</v>
      </c>
      <c r="W35" s="44">
        <f t="shared" ca="1" si="9"/>
        <v>831.89639678086814</v>
      </c>
      <c r="X35" s="44">
        <f t="shared" ca="1" si="10"/>
        <v>140161.46401542815</v>
      </c>
      <c r="Z35" s="44">
        <f t="shared" ca="1" si="17"/>
        <v>375</v>
      </c>
      <c r="AA35" s="44">
        <f t="shared" ca="1" si="11"/>
        <v>0</v>
      </c>
      <c r="AB35" s="44">
        <f t="shared" ca="1" si="12"/>
        <v>375</v>
      </c>
      <c r="AC35" s="44">
        <f t="shared" ca="1" si="13"/>
        <v>150000</v>
      </c>
    </row>
    <row r="36" spans="2:29" ht="15" customHeight="1" x14ac:dyDescent="0.2">
      <c r="B36" s="21">
        <f t="shared" si="18"/>
        <v>22</v>
      </c>
      <c r="C36" s="38">
        <f t="shared" ca="1" si="0"/>
        <v>22</v>
      </c>
      <c r="D36" s="37">
        <f t="shared" ca="1" si="14"/>
        <v>42719</v>
      </c>
      <c r="E36" s="39">
        <f t="shared" ca="1" si="21"/>
        <v>350.40366003857037</v>
      </c>
      <c r="F36" s="39">
        <f t="shared" ca="1" si="21"/>
        <v>481.49273674229778</v>
      </c>
      <c r="G36" s="134"/>
      <c r="H36" s="40">
        <f t="shared" ca="1" si="22"/>
        <v>831.89639678086814</v>
      </c>
      <c r="I36" s="40">
        <f t="shared" ca="1" si="22"/>
        <v>139679.97127868584</v>
      </c>
      <c r="L36" s="37">
        <f t="shared" ca="1" si="19"/>
        <v>42705</v>
      </c>
      <c r="M36" s="37">
        <f t="shared" ca="1" si="16"/>
        <v>42735</v>
      </c>
      <c r="O36" s="133">
        <f t="shared" ca="1" si="3"/>
        <v>0.25</v>
      </c>
      <c r="P36" s="39">
        <f t="shared" ca="1" si="4"/>
        <v>342.1875</v>
      </c>
      <c r="Q36" s="39">
        <f t="shared" ca="1" si="5"/>
        <v>625</v>
      </c>
      <c r="R36" s="39">
        <f t="shared" ca="1" si="6"/>
        <v>967.1875</v>
      </c>
      <c r="S36" s="39">
        <f t="shared" ca="1" si="7"/>
        <v>136250</v>
      </c>
      <c r="U36" s="39">
        <f t="shared" ca="1" si="20"/>
        <v>350.40366003857037</v>
      </c>
      <c r="V36" s="39">
        <f t="shared" ca="1" si="8"/>
        <v>481.49273674229778</v>
      </c>
      <c r="W36" s="39">
        <f t="shared" ca="1" si="9"/>
        <v>831.89639678086814</v>
      </c>
      <c r="X36" s="39">
        <f t="shared" ca="1" si="10"/>
        <v>139679.97127868584</v>
      </c>
      <c r="Z36" s="39">
        <f t="shared" ca="1" si="17"/>
        <v>375</v>
      </c>
      <c r="AA36" s="39">
        <f t="shared" ca="1" si="11"/>
        <v>0</v>
      </c>
      <c r="AB36" s="39">
        <f t="shared" ca="1" si="12"/>
        <v>375</v>
      </c>
      <c r="AC36" s="39">
        <f t="shared" ca="1" si="13"/>
        <v>150000</v>
      </c>
    </row>
    <row r="37" spans="2:29" ht="15" customHeight="1" x14ac:dyDescent="0.2">
      <c r="B37" s="41">
        <f t="shared" si="18"/>
        <v>23</v>
      </c>
      <c r="C37" s="42">
        <f t="shared" ca="1" si="0"/>
        <v>23</v>
      </c>
      <c r="D37" s="43">
        <f t="shared" ca="1" si="14"/>
        <v>42750</v>
      </c>
      <c r="E37" s="44">
        <f t="shared" ca="1" si="21"/>
        <v>349.19992819671461</v>
      </c>
      <c r="F37" s="44">
        <f t="shared" ca="1" si="21"/>
        <v>482.69646858415354</v>
      </c>
      <c r="G37" s="134"/>
      <c r="H37" s="45">
        <f t="shared" ca="1" si="22"/>
        <v>831.89639678086814</v>
      </c>
      <c r="I37" s="45">
        <f t="shared" ca="1" si="22"/>
        <v>139197.27481010169</v>
      </c>
      <c r="L37" s="43">
        <f t="shared" ca="1" si="19"/>
        <v>42736</v>
      </c>
      <c r="M37" s="43">
        <f t="shared" ca="1" si="16"/>
        <v>42766</v>
      </c>
      <c r="O37" s="133">
        <f t="shared" ca="1" si="3"/>
        <v>0.25</v>
      </c>
      <c r="P37" s="44">
        <f t="shared" ca="1" si="4"/>
        <v>340.625</v>
      </c>
      <c r="Q37" s="136">
        <f t="shared" ca="1" si="5"/>
        <v>625</v>
      </c>
      <c r="R37" s="44">
        <f t="shared" ca="1" si="6"/>
        <v>965.625</v>
      </c>
      <c r="S37" s="44">
        <f t="shared" ca="1" si="7"/>
        <v>135625</v>
      </c>
      <c r="U37" s="44">
        <f t="shared" ca="1" si="20"/>
        <v>349.19992819671461</v>
      </c>
      <c r="V37" s="44">
        <f t="shared" ca="1" si="8"/>
        <v>482.69646858415354</v>
      </c>
      <c r="W37" s="44">
        <f t="shared" ca="1" si="9"/>
        <v>831.89639678086814</v>
      </c>
      <c r="X37" s="44">
        <f t="shared" ca="1" si="10"/>
        <v>139197.27481010169</v>
      </c>
      <c r="Z37" s="44">
        <f t="shared" ca="1" si="17"/>
        <v>375</v>
      </c>
      <c r="AA37" s="44">
        <f t="shared" ca="1" si="11"/>
        <v>0</v>
      </c>
      <c r="AB37" s="44">
        <f t="shared" ca="1" si="12"/>
        <v>375</v>
      </c>
      <c r="AC37" s="44">
        <f t="shared" ca="1" si="13"/>
        <v>150000</v>
      </c>
    </row>
    <row r="38" spans="2:29" ht="15" customHeight="1" x14ac:dyDescent="0.2">
      <c r="B38" s="21">
        <f t="shared" si="18"/>
        <v>24</v>
      </c>
      <c r="C38" s="38">
        <f t="shared" ca="1" si="0"/>
        <v>24</v>
      </c>
      <c r="D38" s="37">
        <f t="shared" ca="1" si="14"/>
        <v>42781</v>
      </c>
      <c r="E38" s="39">
        <f t="shared" ca="1" si="21"/>
        <v>347.9931870252542</v>
      </c>
      <c r="F38" s="39">
        <f t="shared" ca="1" si="21"/>
        <v>483.90320975561394</v>
      </c>
      <c r="G38" s="134"/>
      <c r="H38" s="40">
        <f t="shared" ca="1" si="22"/>
        <v>831.89639678086814</v>
      </c>
      <c r="I38" s="40">
        <f t="shared" ca="1" si="22"/>
        <v>138713.37160034609</v>
      </c>
      <c r="L38" s="37">
        <f t="shared" ca="1" si="19"/>
        <v>42767</v>
      </c>
      <c r="M38" s="37">
        <f t="shared" ca="1" si="16"/>
        <v>42794</v>
      </c>
      <c r="O38" s="133">
        <f t="shared" ca="1" si="3"/>
        <v>0.25</v>
      </c>
      <c r="P38" s="39">
        <f t="shared" ca="1" si="4"/>
        <v>339.0625</v>
      </c>
      <c r="Q38" s="39">
        <f t="shared" ca="1" si="5"/>
        <v>625</v>
      </c>
      <c r="R38" s="39">
        <f t="shared" ca="1" si="6"/>
        <v>964.0625</v>
      </c>
      <c r="S38" s="39">
        <f t="shared" ca="1" si="7"/>
        <v>135000</v>
      </c>
      <c r="U38" s="39">
        <f t="shared" ca="1" si="20"/>
        <v>347.9931870252542</v>
      </c>
      <c r="V38" s="39">
        <f t="shared" ca="1" si="8"/>
        <v>483.90320975561394</v>
      </c>
      <c r="W38" s="39">
        <f t="shared" ca="1" si="9"/>
        <v>831.89639678086814</v>
      </c>
      <c r="X38" s="39">
        <f t="shared" ca="1" si="10"/>
        <v>138713.37160034609</v>
      </c>
      <c r="Z38" s="39">
        <f t="shared" ca="1" si="17"/>
        <v>375</v>
      </c>
      <c r="AA38" s="39">
        <f t="shared" ca="1" si="11"/>
        <v>0</v>
      </c>
      <c r="AB38" s="39">
        <f t="shared" ca="1" si="12"/>
        <v>375</v>
      </c>
      <c r="AC38" s="39">
        <f t="shared" ca="1" si="13"/>
        <v>150000</v>
      </c>
    </row>
    <row r="39" spans="2:29" ht="15" customHeight="1" x14ac:dyDescent="0.2">
      <c r="B39" s="41">
        <f t="shared" si="18"/>
        <v>25</v>
      </c>
      <c r="C39" s="42">
        <f t="shared" ca="1" si="0"/>
        <v>25</v>
      </c>
      <c r="D39" s="43">
        <f t="shared" ca="1" si="14"/>
        <v>42809</v>
      </c>
      <c r="E39" s="44">
        <f t="shared" ca="1" si="21"/>
        <v>346.78342900086523</v>
      </c>
      <c r="F39" s="44">
        <f t="shared" ca="1" si="21"/>
        <v>485.11296778000292</v>
      </c>
      <c r="G39" s="134"/>
      <c r="H39" s="45">
        <f t="shared" ca="1" si="22"/>
        <v>831.89639678086814</v>
      </c>
      <c r="I39" s="45">
        <f t="shared" ca="1" si="22"/>
        <v>138228.25863256608</v>
      </c>
      <c r="L39" s="43">
        <f t="shared" ca="1" si="19"/>
        <v>42795</v>
      </c>
      <c r="M39" s="43">
        <f t="shared" ca="1" si="16"/>
        <v>42825</v>
      </c>
      <c r="O39" s="133">
        <f t="shared" ca="1" si="3"/>
        <v>0.25</v>
      </c>
      <c r="P39" s="44">
        <f t="shared" ca="1" si="4"/>
        <v>337.5</v>
      </c>
      <c r="Q39" s="136">
        <f t="shared" ca="1" si="5"/>
        <v>625</v>
      </c>
      <c r="R39" s="44">
        <f t="shared" ca="1" si="6"/>
        <v>962.5</v>
      </c>
      <c r="S39" s="44">
        <f t="shared" ca="1" si="7"/>
        <v>134375</v>
      </c>
      <c r="U39" s="44">
        <f t="shared" ca="1" si="20"/>
        <v>346.78342900086523</v>
      </c>
      <c r="V39" s="44">
        <f t="shared" ca="1" si="8"/>
        <v>485.11296778000292</v>
      </c>
      <c r="W39" s="44">
        <f t="shared" ca="1" si="9"/>
        <v>831.89639678086814</v>
      </c>
      <c r="X39" s="44">
        <f t="shared" ca="1" si="10"/>
        <v>138228.25863256608</v>
      </c>
      <c r="Z39" s="44">
        <f t="shared" ca="1" si="17"/>
        <v>375</v>
      </c>
      <c r="AA39" s="44">
        <f t="shared" ca="1" si="11"/>
        <v>0</v>
      </c>
      <c r="AB39" s="44">
        <f t="shared" ca="1" si="12"/>
        <v>375</v>
      </c>
      <c r="AC39" s="44">
        <f t="shared" ca="1" si="13"/>
        <v>150000</v>
      </c>
    </row>
    <row r="40" spans="2:29" ht="15" customHeight="1" x14ac:dyDescent="0.2">
      <c r="B40" s="21">
        <f t="shared" si="18"/>
        <v>26</v>
      </c>
      <c r="C40" s="38">
        <f t="shared" ca="1" si="0"/>
        <v>26</v>
      </c>
      <c r="D40" s="37">
        <f t="shared" ca="1" si="14"/>
        <v>42840</v>
      </c>
      <c r="E40" s="39">
        <f t="shared" ca="1" si="21"/>
        <v>345.57064658141519</v>
      </c>
      <c r="F40" s="39">
        <f t="shared" ca="1" si="21"/>
        <v>486.32575019945295</v>
      </c>
      <c r="G40" s="134"/>
      <c r="H40" s="40">
        <f t="shared" ca="1" si="22"/>
        <v>831.89639678086814</v>
      </c>
      <c r="I40" s="40">
        <f t="shared" ca="1" si="22"/>
        <v>137741.93288236661</v>
      </c>
      <c r="L40" s="37">
        <f t="shared" ca="1" si="19"/>
        <v>42826</v>
      </c>
      <c r="M40" s="37">
        <f t="shared" ca="1" si="16"/>
        <v>42855</v>
      </c>
      <c r="O40" s="133">
        <f t="shared" ca="1" si="3"/>
        <v>0.25</v>
      </c>
      <c r="P40" s="39">
        <f t="shared" ca="1" si="4"/>
        <v>335.9375</v>
      </c>
      <c r="Q40" s="39">
        <f t="shared" ca="1" si="5"/>
        <v>625</v>
      </c>
      <c r="R40" s="39">
        <f t="shared" ca="1" si="6"/>
        <v>960.9375</v>
      </c>
      <c r="S40" s="39">
        <f t="shared" ca="1" si="7"/>
        <v>133750</v>
      </c>
      <c r="U40" s="39">
        <f t="shared" ca="1" si="20"/>
        <v>345.57064658141519</v>
      </c>
      <c r="V40" s="39">
        <f t="shared" ca="1" si="8"/>
        <v>486.32575019945295</v>
      </c>
      <c r="W40" s="39">
        <f t="shared" ca="1" si="9"/>
        <v>831.89639678086814</v>
      </c>
      <c r="X40" s="39">
        <f t="shared" ca="1" si="10"/>
        <v>137741.93288236661</v>
      </c>
      <c r="Z40" s="39">
        <f t="shared" ca="1" si="17"/>
        <v>375</v>
      </c>
      <c r="AA40" s="39">
        <f t="shared" ca="1" si="11"/>
        <v>0</v>
      </c>
      <c r="AB40" s="39">
        <f t="shared" ca="1" si="12"/>
        <v>375</v>
      </c>
      <c r="AC40" s="39">
        <f t="shared" ca="1" si="13"/>
        <v>150000</v>
      </c>
    </row>
    <row r="41" spans="2:29" ht="15" customHeight="1" x14ac:dyDescent="0.2">
      <c r="B41" s="41">
        <f t="shared" si="18"/>
        <v>27</v>
      </c>
      <c r="C41" s="42">
        <f t="shared" ca="1" si="0"/>
        <v>27</v>
      </c>
      <c r="D41" s="43">
        <f t="shared" ca="1" si="14"/>
        <v>42870</v>
      </c>
      <c r="E41" s="44">
        <f t="shared" ca="1" si="21"/>
        <v>344.35483220591652</v>
      </c>
      <c r="F41" s="44">
        <f t="shared" ca="1" si="21"/>
        <v>487.54156457495162</v>
      </c>
      <c r="G41" s="134"/>
      <c r="H41" s="45">
        <f t="shared" ca="1" si="22"/>
        <v>831.89639678086814</v>
      </c>
      <c r="I41" s="45">
        <f t="shared" ca="1" si="22"/>
        <v>137254.39131779165</v>
      </c>
      <c r="L41" s="43">
        <f t="shared" ca="1" si="19"/>
        <v>42856</v>
      </c>
      <c r="M41" s="43">
        <f t="shared" ca="1" si="16"/>
        <v>42886</v>
      </c>
      <c r="O41" s="133">
        <f t="shared" ca="1" si="3"/>
        <v>0.25</v>
      </c>
      <c r="P41" s="44">
        <f t="shared" ca="1" si="4"/>
        <v>334.375</v>
      </c>
      <c r="Q41" s="136">
        <f t="shared" ca="1" si="5"/>
        <v>625</v>
      </c>
      <c r="R41" s="44">
        <f t="shared" ca="1" si="6"/>
        <v>959.375</v>
      </c>
      <c r="S41" s="44">
        <f t="shared" ca="1" si="7"/>
        <v>133125</v>
      </c>
      <c r="U41" s="44">
        <f t="shared" ca="1" si="20"/>
        <v>344.35483220591652</v>
      </c>
      <c r="V41" s="44">
        <f t="shared" ca="1" si="8"/>
        <v>487.54156457495162</v>
      </c>
      <c r="W41" s="44">
        <f t="shared" ca="1" si="9"/>
        <v>831.89639678086814</v>
      </c>
      <c r="X41" s="44">
        <f t="shared" ca="1" si="10"/>
        <v>137254.39131779165</v>
      </c>
      <c r="Z41" s="44">
        <f t="shared" ca="1" si="17"/>
        <v>375</v>
      </c>
      <c r="AA41" s="44">
        <f t="shared" ca="1" si="11"/>
        <v>0</v>
      </c>
      <c r="AB41" s="44">
        <f t="shared" ca="1" si="12"/>
        <v>375</v>
      </c>
      <c r="AC41" s="44">
        <f t="shared" ca="1" si="13"/>
        <v>150000</v>
      </c>
    </row>
    <row r="42" spans="2:29" ht="15" customHeight="1" x14ac:dyDescent="0.2">
      <c r="B42" s="21">
        <f t="shared" si="18"/>
        <v>28</v>
      </c>
      <c r="C42" s="38">
        <f t="shared" ca="1" si="0"/>
        <v>28</v>
      </c>
      <c r="D42" s="37">
        <f t="shared" ca="1" si="14"/>
        <v>42901</v>
      </c>
      <c r="E42" s="39">
        <f t="shared" ca="1" si="21"/>
        <v>343.13597829447912</v>
      </c>
      <c r="F42" s="39">
        <f t="shared" ca="1" si="21"/>
        <v>488.76041848638903</v>
      </c>
      <c r="G42" s="134"/>
      <c r="H42" s="40">
        <f t="shared" ca="1" si="22"/>
        <v>831.89639678086814</v>
      </c>
      <c r="I42" s="40">
        <f t="shared" ca="1" si="22"/>
        <v>136765.63089930525</v>
      </c>
      <c r="L42" s="37">
        <f t="shared" ca="1" si="19"/>
        <v>42887</v>
      </c>
      <c r="M42" s="37">
        <f t="shared" ca="1" si="16"/>
        <v>42916</v>
      </c>
      <c r="O42" s="133">
        <f t="shared" ca="1" si="3"/>
        <v>0.25</v>
      </c>
      <c r="P42" s="39">
        <f t="shared" ca="1" si="4"/>
        <v>332.8125</v>
      </c>
      <c r="Q42" s="39">
        <f t="shared" ca="1" si="5"/>
        <v>625</v>
      </c>
      <c r="R42" s="39">
        <f t="shared" ca="1" si="6"/>
        <v>957.8125</v>
      </c>
      <c r="S42" s="39">
        <f t="shared" ca="1" si="7"/>
        <v>132500</v>
      </c>
      <c r="U42" s="39">
        <f t="shared" ca="1" si="20"/>
        <v>343.13597829447912</v>
      </c>
      <c r="V42" s="39">
        <f t="shared" ca="1" si="8"/>
        <v>488.76041848638903</v>
      </c>
      <c r="W42" s="39">
        <f t="shared" ca="1" si="9"/>
        <v>831.89639678086814</v>
      </c>
      <c r="X42" s="39">
        <f t="shared" ca="1" si="10"/>
        <v>136765.63089930525</v>
      </c>
      <c r="Z42" s="39">
        <f t="shared" ca="1" si="17"/>
        <v>375</v>
      </c>
      <c r="AA42" s="39">
        <f t="shared" ca="1" si="11"/>
        <v>0</v>
      </c>
      <c r="AB42" s="39">
        <f t="shared" ca="1" si="12"/>
        <v>375</v>
      </c>
      <c r="AC42" s="39">
        <f t="shared" ca="1" si="13"/>
        <v>150000</v>
      </c>
    </row>
    <row r="43" spans="2:29" ht="15" customHeight="1" x14ac:dyDescent="0.2">
      <c r="B43" s="41">
        <f t="shared" si="18"/>
        <v>29</v>
      </c>
      <c r="C43" s="42">
        <f t="shared" ca="1" si="0"/>
        <v>29</v>
      </c>
      <c r="D43" s="43">
        <f t="shared" ca="1" si="14"/>
        <v>42931</v>
      </c>
      <c r="E43" s="44">
        <f t="shared" ca="1" si="21"/>
        <v>341.91407724826314</v>
      </c>
      <c r="F43" s="44">
        <f t="shared" ca="1" si="21"/>
        <v>489.982319532605</v>
      </c>
      <c r="G43" s="134"/>
      <c r="H43" s="45">
        <f t="shared" ca="1" si="22"/>
        <v>831.89639678086814</v>
      </c>
      <c r="I43" s="45">
        <f t="shared" ca="1" si="22"/>
        <v>136275.64857977265</v>
      </c>
      <c r="L43" s="43">
        <f t="shared" ca="1" si="19"/>
        <v>42917</v>
      </c>
      <c r="M43" s="43">
        <f t="shared" ca="1" si="16"/>
        <v>42947</v>
      </c>
      <c r="O43" s="133">
        <f t="shared" ca="1" si="3"/>
        <v>0.25</v>
      </c>
      <c r="P43" s="44">
        <f t="shared" ca="1" si="4"/>
        <v>331.25</v>
      </c>
      <c r="Q43" s="136">
        <f t="shared" ca="1" si="5"/>
        <v>625</v>
      </c>
      <c r="R43" s="44">
        <f t="shared" ca="1" si="6"/>
        <v>956.25</v>
      </c>
      <c r="S43" s="44">
        <f t="shared" ca="1" si="7"/>
        <v>131875</v>
      </c>
      <c r="U43" s="44">
        <f t="shared" ca="1" si="20"/>
        <v>341.91407724826314</v>
      </c>
      <c r="V43" s="44">
        <f t="shared" ca="1" si="8"/>
        <v>489.982319532605</v>
      </c>
      <c r="W43" s="44">
        <f t="shared" ca="1" si="9"/>
        <v>831.89639678086814</v>
      </c>
      <c r="X43" s="44">
        <f t="shared" ca="1" si="10"/>
        <v>136275.64857977265</v>
      </c>
      <c r="Z43" s="44">
        <f t="shared" ca="1" si="17"/>
        <v>375</v>
      </c>
      <c r="AA43" s="44">
        <f t="shared" ca="1" si="11"/>
        <v>0</v>
      </c>
      <c r="AB43" s="44">
        <f t="shared" ca="1" si="12"/>
        <v>375</v>
      </c>
      <c r="AC43" s="44">
        <f t="shared" ca="1" si="13"/>
        <v>150000</v>
      </c>
    </row>
    <row r="44" spans="2:29" ht="15" customHeight="1" x14ac:dyDescent="0.2">
      <c r="B44" s="21">
        <f t="shared" si="18"/>
        <v>30</v>
      </c>
      <c r="C44" s="38">
        <f t="shared" ca="1" si="0"/>
        <v>30</v>
      </c>
      <c r="D44" s="37">
        <f t="shared" ca="1" si="14"/>
        <v>42962</v>
      </c>
      <c r="E44" s="39">
        <f t="shared" ca="1" si="21"/>
        <v>340.68912144943164</v>
      </c>
      <c r="F44" s="39">
        <f t="shared" ca="1" si="21"/>
        <v>491.20727533143651</v>
      </c>
      <c r="G44" s="134"/>
      <c r="H44" s="40">
        <f t="shared" ca="1" si="22"/>
        <v>831.89639678086814</v>
      </c>
      <c r="I44" s="40">
        <f t="shared" ca="1" si="22"/>
        <v>135784.44130444122</v>
      </c>
      <c r="L44" s="37">
        <f t="shared" ca="1" si="19"/>
        <v>42948</v>
      </c>
      <c r="M44" s="37">
        <f t="shared" ca="1" si="16"/>
        <v>42978</v>
      </c>
      <c r="O44" s="133">
        <f t="shared" ca="1" si="3"/>
        <v>0.25</v>
      </c>
      <c r="P44" s="39">
        <f t="shared" ca="1" si="4"/>
        <v>329.6875</v>
      </c>
      <c r="Q44" s="39">
        <f t="shared" ca="1" si="5"/>
        <v>625</v>
      </c>
      <c r="R44" s="39">
        <f t="shared" ca="1" si="6"/>
        <v>954.6875</v>
      </c>
      <c r="S44" s="39">
        <f t="shared" ca="1" si="7"/>
        <v>131250</v>
      </c>
      <c r="U44" s="39">
        <f t="shared" ca="1" si="20"/>
        <v>340.68912144943164</v>
      </c>
      <c r="V44" s="39">
        <f t="shared" ca="1" si="8"/>
        <v>491.20727533143651</v>
      </c>
      <c r="W44" s="39">
        <f t="shared" ca="1" si="9"/>
        <v>831.89639678086814</v>
      </c>
      <c r="X44" s="39">
        <f t="shared" ca="1" si="10"/>
        <v>135784.44130444122</v>
      </c>
      <c r="Z44" s="39">
        <f t="shared" ca="1" si="17"/>
        <v>375</v>
      </c>
      <c r="AA44" s="39">
        <f t="shared" ca="1" si="11"/>
        <v>0</v>
      </c>
      <c r="AB44" s="39">
        <f t="shared" ca="1" si="12"/>
        <v>375</v>
      </c>
      <c r="AC44" s="39">
        <f t="shared" ca="1" si="13"/>
        <v>150000</v>
      </c>
    </row>
    <row r="45" spans="2:29" ht="15" customHeight="1" x14ac:dyDescent="0.2">
      <c r="B45" s="41">
        <f t="shared" si="18"/>
        <v>31</v>
      </c>
      <c r="C45" s="42">
        <f t="shared" ca="1" si="0"/>
        <v>31</v>
      </c>
      <c r="D45" s="43">
        <f t="shared" ca="1" si="14"/>
        <v>42993</v>
      </c>
      <c r="E45" s="44">
        <f t="shared" ca="1" si="21"/>
        <v>339.46110326110306</v>
      </c>
      <c r="F45" s="44">
        <f t="shared" ca="1" si="21"/>
        <v>492.43529351976508</v>
      </c>
      <c r="G45" s="134"/>
      <c r="H45" s="45">
        <f t="shared" ca="1" si="22"/>
        <v>831.89639678086814</v>
      </c>
      <c r="I45" s="45">
        <f t="shared" ca="1" si="22"/>
        <v>135292.00601092147</v>
      </c>
      <c r="L45" s="43">
        <f t="shared" ca="1" si="19"/>
        <v>42979</v>
      </c>
      <c r="M45" s="43">
        <f t="shared" ca="1" si="16"/>
        <v>43008</v>
      </c>
      <c r="O45" s="133">
        <f t="shared" ca="1" si="3"/>
        <v>0.25</v>
      </c>
      <c r="P45" s="44">
        <f t="shared" ca="1" si="4"/>
        <v>328.125</v>
      </c>
      <c r="Q45" s="136">
        <f t="shared" ca="1" si="5"/>
        <v>625</v>
      </c>
      <c r="R45" s="44">
        <f t="shared" ca="1" si="6"/>
        <v>953.125</v>
      </c>
      <c r="S45" s="44">
        <f t="shared" ca="1" si="7"/>
        <v>130625</v>
      </c>
      <c r="U45" s="44">
        <f t="shared" ca="1" si="20"/>
        <v>339.46110326110306</v>
      </c>
      <c r="V45" s="44">
        <f t="shared" ca="1" si="8"/>
        <v>492.43529351976508</v>
      </c>
      <c r="W45" s="44">
        <f t="shared" ca="1" si="9"/>
        <v>831.89639678086814</v>
      </c>
      <c r="X45" s="44">
        <f t="shared" ca="1" si="10"/>
        <v>135292.00601092147</v>
      </c>
      <c r="Z45" s="44">
        <f t="shared" ca="1" si="17"/>
        <v>375</v>
      </c>
      <c r="AA45" s="44">
        <f t="shared" ca="1" si="11"/>
        <v>0</v>
      </c>
      <c r="AB45" s="44">
        <f t="shared" ca="1" si="12"/>
        <v>375</v>
      </c>
      <c r="AC45" s="44">
        <f t="shared" ca="1" si="13"/>
        <v>150000</v>
      </c>
    </row>
    <row r="46" spans="2:29" ht="15" customHeight="1" x14ac:dyDescent="0.2">
      <c r="B46" s="21">
        <f t="shared" si="18"/>
        <v>32</v>
      </c>
      <c r="C46" s="38">
        <f t="shared" ca="1" si="0"/>
        <v>32</v>
      </c>
      <c r="D46" s="37">
        <f t="shared" ca="1" si="14"/>
        <v>43023</v>
      </c>
      <c r="E46" s="39">
        <f t="shared" ca="1" si="21"/>
        <v>338.23001502730369</v>
      </c>
      <c r="F46" s="39">
        <f t="shared" ca="1" si="21"/>
        <v>493.66638175356445</v>
      </c>
      <c r="G46" s="134"/>
      <c r="H46" s="40">
        <f t="shared" ca="1" si="22"/>
        <v>831.89639678086814</v>
      </c>
      <c r="I46" s="40">
        <f t="shared" ca="1" si="22"/>
        <v>134798.33962916789</v>
      </c>
      <c r="L46" s="37">
        <f t="shared" ca="1" si="19"/>
        <v>43009</v>
      </c>
      <c r="M46" s="37">
        <f t="shared" ca="1" si="16"/>
        <v>43039</v>
      </c>
      <c r="O46" s="133">
        <f t="shared" ca="1" si="3"/>
        <v>0.25</v>
      </c>
      <c r="P46" s="39">
        <f t="shared" ca="1" si="4"/>
        <v>326.5625</v>
      </c>
      <c r="Q46" s="39">
        <f t="shared" ca="1" si="5"/>
        <v>625</v>
      </c>
      <c r="R46" s="39">
        <f t="shared" ca="1" si="6"/>
        <v>951.5625</v>
      </c>
      <c r="S46" s="39">
        <f t="shared" ca="1" si="7"/>
        <v>130000</v>
      </c>
      <c r="U46" s="39">
        <f t="shared" ca="1" si="20"/>
        <v>338.23001502730369</v>
      </c>
      <c r="V46" s="39">
        <f t="shared" ca="1" si="8"/>
        <v>493.66638175356445</v>
      </c>
      <c r="W46" s="39">
        <f t="shared" ca="1" si="9"/>
        <v>831.89639678086814</v>
      </c>
      <c r="X46" s="39">
        <f t="shared" ca="1" si="10"/>
        <v>134798.33962916789</v>
      </c>
      <c r="Z46" s="39">
        <f t="shared" ca="1" si="17"/>
        <v>375</v>
      </c>
      <c r="AA46" s="39">
        <f t="shared" ca="1" si="11"/>
        <v>0</v>
      </c>
      <c r="AB46" s="39">
        <f t="shared" ca="1" si="12"/>
        <v>375</v>
      </c>
      <c r="AC46" s="39">
        <f t="shared" ca="1" si="13"/>
        <v>150000</v>
      </c>
    </row>
    <row r="47" spans="2:29" ht="15" customHeight="1" x14ac:dyDescent="0.2">
      <c r="B47" s="41">
        <f t="shared" si="18"/>
        <v>33</v>
      </c>
      <c r="C47" s="42">
        <f t="shared" ca="1" si="0"/>
        <v>33</v>
      </c>
      <c r="D47" s="43">
        <f t="shared" ca="1" si="14"/>
        <v>43054</v>
      </c>
      <c r="E47" s="44">
        <f t="shared" ca="1" si="21"/>
        <v>336.99584907291973</v>
      </c>
      <c r="F47" s="44">
        <f t="shared" ca="1" si="21"/>
        <v>494.90054770794842</v>
      </c>
      <c r="G47" s="134"/>
      <c r="H47" s="45">
        <f t="shared" ca="1" si="22"/>
        <v>831.89639678086814</v>
      </c>
      <c r="I47" s="45">
        <f t="shared" ca="1" si="22"/>
        <v>134303.43908145995</v>
      </c>
      <c r="L47" s="43">
        <f t="shared" ca="1" si="19"/>
        <v>43040</v>
      </c>
      <c r="M47" s="43">
        <f t="shared" ca="1" si="16"/>
        <v>43069</v>
      </c>
      <c r="O47" s="133">
        <f t="shared" ca="1" si="3"/>
        <v>0.25</v>
      </c>
      <c r="P47" s="44">
        <f t="shared" ca="1" si="4"/>
        <v>325</v>
      </c>
      <c r="Q47" s="136">
        <f t="shared" ca="1" si="5"/>
        <v>625</v>
      </c>
      <c r="R47" s="44">
        <f t="shared" ca="1" si="6"/>
        <v>950</v>
      </c>
      <c r="S47" s="44">
        <f t="shared" ca="1" si="7"/>
        <v>129375</v>
      </c>
      <c r="U47" s="44">
        <f t="shared" ca="1" si="20"/>
        <v>336.99584907291973</v>
      </c>
      <c r="V47" s="44">
        <f t="shared" ca="1" si="8"/>
        <v>494.90054770794842</v>
      </c>
      <c r="W47" s="44">
        <f t="shared" ca="1" si="9"/>
        <v>831.89639678086814</v>
      </c>
      <c r="X47" s="44">
        <f t="shared" ca="1" si="10"/>
        <v>134303.43908145995</v>
      </c>
      <c r="Z47" s="44">
        <f t="shared" ca="1" si="17"/>
        <v>375</v>
      </c>
      <c r="AA47" s="44">
        <f t="shared" ca="1" si="11"/>
        <v>0</v>
      </c>
      <c r="AB47" s="44">
        <f t="shared" ca="1" si="12"/>
        <v>375</v>
      </c>
      <c r="AC47" s="44">
        <f t="shared" ca="1" si="13"/>
        <v>150000</v>
      </c>
    </row>
    <row r="48" spans="2:29" ht="15" customHeight="1" x14ac:dyDescent="0.2">
      <c r="B48" s="21">
        <f t="shared" si="18"/>
        <v>34</v>
      </c>
      <c r="C48" s="38">
        <f t="shared" ca="1" si="0"/>
        <v>34</v>
      </c>
      <c r="D48" s="37">
        <f t="shared" ca="1" si="14"/>
        <v>43084</v>
      </c>
      <c r="E48" s="39">
        <f t="shared" ca="1" si="21"/>
        <v>335.75859770364985</v>
      </c>
      <c r="F48" s="39">
        <f t="shared" ca="1" si="21"/>
        <v>496.13779907721829</v>
      </c>
      <c r="G48" s="134"/>
      <c r="H48" s="40">
        <f t="shared" ca="1" si="22"/>
        <v>831.89639678086814</v>
      </c>
      <c r="I48" s="40">
        <f t="shared" ca="1" si="22"/>
        <v>133807.30128238272</v>
      </c>
      <c r="L48" s="37">
        <f t="shared" ca="1" si="19"/>
        <v>43070</v>
      </c>
      <c r="M48" s="37">
        <f t="shared" ca="1" si="16"/>
        <v>43100</v>
      </c>
      <c r="O48" s="133">
        <f t="shared" ca="1" si="3"/>
        <v>0.25</v>
      </c>
      <c r="P48" s="39">
        <f t="shared" ca="1" si="4"/>
        <v>323.4375</v>
      </c>
      <c r="Q48" s="39">
        <f t="shared" ca="1" si="5"/>
        <v>625</v>
      </c>
      <c r="R48" s="39">
        <f t="shared" ca="1" si="6"/>
        <v>948.4375</v>
      </c>
      <c r="S48" s="39">
        <f t="shared" ca="1" si="7"/>
        <v>128750</v>
      </c>
      <c r="U48" s="39">
        <f t="shared" ca="1" si="20"/>
        <v>335.75859770364985</v>
      </c>
      <c r="V48" s="39">
        <f t="shared" ca="1" si="8"/>
        <v>496.13779907721829</v>
      </c>
      <c r="W48" s="39">
        <f t="shared" ca="1" si="9"/>
        <v>831.89639678086814</v>
      </c>
      <c r="X48" s="39">
        <f t="shared" ca="1" si="10"/>
        <v>133807.30128238272</v>
      </c>
      <c r="Z48" s="39">
        <f t="shared" ca="1" si="17"/>
        <v>375</v>
      </c>
      <c r="AA48" s="39">
        <f t="shared" ca="1" si="11"/>
        <v>0</v>
      </c>
      <c r="AB48" s="39">
        <f t="shared" ca="1" si="12"/>
        <v>375</v>
      </c>
      <c r="AC48" s="39">
        <f t="shared" ca="1" si="13"/>
        <v>150000</v>
      </c>
    </row>
    <row r="49" spans="2:29" ht="15" customHeight="1" x14ac:dyDescent="0.2">
      <c r="B49" s="41">
        <f t="shared" si="18"/>
        <v>35</v>
      </c>
      <c r="C49" s="42">
        <f t="shared" ca="1" si="0"/>
        <v>35</v>
      </c>
      <c r="D49" s="43">
        <f t="shared" ca="1" si="14"/>
        <v>43115</v>
      </c>
      <c r="E49" s="44">
        <f t="shared" ca="1" si="21"/>
        <v>334.5182532059568</v>
      </c>
      <c r="F49" s="44">
        <f t="shared" ca="1" si="21"/>
        <v>497.37814357491135</v>
      </c>
      <c r="G49" s="134"/>
      <c r="H49" s="45">
        <f t="shared" ca="1" si="22"/>
        <v>831.89639678086814</v>
      </c>
      <c r="I49" s="45">
        <f t="shared" ca="1" si="22"/>
        <v>133309.92313880782</v>
      </c>
      <c r="L49" s="43">
        <f t="shared" ca="1" si="19"/>
        <v>43101</v>
      </c>
      <c r="M49" s="43">
        <f t="shared" ca="1" si="16"/>
        <v>43131</v>
      </c>
      <c r="O49" s="133">
        <f t="shared" ca="1" si="3"/>
        <v>0.25</v>
      </c>
      <c r="P49" s="44">
        <f t="shared" ca="1" si="4"/>
        <v>321.875</v>
      </c>
      <c r="Q49" s="136">
        <f t="shared" ca="1" si="5"/>
        <v>625</v>
      </c>
      <c r="R49" s="44">
        <f t="shared" ca="1" si="6"/>
        <v>946.875</v>
      </c>
      <c r="S49" s="44">
        <f t="shared" ca="1" si="7"/>
        <v>128125</v>
      </c>
      <c r="U49" s="44">
        <f t="shared" ca="1" si="20"/>
        <v>334.5182532059568</v>
      </c>
      <c r="V49" s="44">
        <f t="shared" ca="1" si="8"/>
        <v>497.37814357491135</v>
      </c>
      <c r="W49" s="44">
        <f t="shared" ca="1" si="9"/>
        <v>831.89639678086814</v>
      </c>
      <c r="X49" s="44">
        <f t="shared" ca="1" si="10"/>
        <v>133309.92313880782</v>
      </c>
      <c r="Z49" s="44">
        <f t="shared" ca="1" si="17"/>
        <v>375</v>
      </c>
      <c r="AA49" s="44">
        <f t="shared" ca="1" si="11"/>
        <v>0</v>
      </c>
      <c r="AB49" s="44">
        <f t="shared" ca="1" si="12"/>
        <v>375</v>
      </c>
      <c r="AC49" s="44">
        <f t="shared" ca="1" si="13"/>
        <v>150000</v>
      </c>
    </row>
    <row r="50" spans="2:29" ht="15" customHeight="1" x14ac:dyDescent="0.2">
      <c r="B50" s="21">
        <f t="shared" si="18"/>
        <v>36</v>
      </c>
      <c r="C50" s="38">
        <f t="shared" ca="1" si="0"/>
        <v>36</v>
      </c>
      <c r="D50" s="37">
        <f t="shared" ca="1" si="14"/>
        <v>43146</v>
      </c>
      <c r="E50" s="39">
        <f t="shared" ca="1" si="21"/>
        <v>333.27480784701953</v>
      </c>
      <c r="F50" s="39">
        <f t="shared" ca="1" si="21"/>
        <v>498.62158893384861</v>
      </c>
      <c r="G50" s="134"/>
      <c r="H50" s="40">
        <f t="shared" ca="1" si="22"/>
        <v>831.89639678086814</v>
      </c>
      <c r="I50" s="40">
        <f t="shared" ca="1" si="22"/>
        <v>132811.30154987398</v>
      </c>
      <c r="L50" s="37">
        <f t="shared" ca="1" si="19"/>
        <v>43132</v>
      </c>
      <c r="M50" s="37">
        <f t="shared" ca="1" si="16"/>
        <v>43159</v>
      </c>
      <c r="O50" s="133">
        <f t="shared" ca="1" si="3"/>
        <v>0.25</v>
      </c>
      <c r="P50" s="39">
        <f t="shared" ca="1" si="4"/>
        <v>320.3125</v>
      </c>
      <c r="Q50" s="39">
        <f t="shared" ca="1" si="5"/>
        <v>625</v>
      </c>
      <c r="R50" s="39">
        <f t="shared" ca="1" si="6"/>
        <v>945.3125</v>
      </c>
      <c r="S50" s="39">
        <f t="shared" ca="1" si="7"/>
        <v>127500</v>
      </c>
      <c r="U50" s="39">
        <f t="shared" ca="1" si="20"/>
        <v>333.27480784701953</v>
      </c>
      <c r="V50" s="39">
        <f t="shared" ca="1" si="8"/>
        <v>498.62158893384861</v>
      </c>
      <c r="W50" s="39">
        <f t="shared" ca="1" si="9"/>
        <v>831.89639678086814</v>
      </c>
      <c r="X50" s="39">
        <f t="shared" ca="1" si="10"/>
        <v>132811.30154987398</v>
      </c>
      <c r="Z50" s="39">
        <f t="shared" ca="1" si="17"/>
        <v>375</v>
      </c>
      <c r="AA50" s="39">
        <f t="shared" ca="1" si="11"/>
        <v>0</v>
      </c>
      <c r="AB50" s="39">
        <f t="shared" ca="1" si="12"/>
        <v>375</v>
      </c>
      <c r="AC50" s="39">
        <f t="shared" ca="1" si="13"/>
        <v>150000</v>
      </c>
    </row>
    <row r="51" spans="2:29" ht="15" customHeight="1" x14ac:dyDescent="0.2">
      <c r="B51" s="41">
        <f t="shared" si="18"/>
        <v>37</v>
      </c>
      <c r="C51" s="42">
        <f t="shared" ca="1" si="0"/>
        <v>37</v>
      </c>
      <c r="D51" s="43">
        <f t="shared" ca="1" si="14"/>
        <v>43174</v>
      </c>
      <c r="E51" s="44">
        <f t="shared" ca="1" si="21"/>
        <v>332.02825387468494</v>
      </c>
      <c r="F51" s="44">
        <f t="shared" ca="1" si="21"/>
        <v>499.86814290618321</v>
      </c>
      <c r="G51" s="134"/>
      <c r="H51" s="45">
        <f t="shared" ca="1" si="22"/>
        <v>831.89639678086814</v>
      </c>
      <c r="I51" s="45">
        <f t="shared" ca="1" si="22"/>
        <v>132311.43340696782</v>
      </c>
      <c r="L51" s="43">
        <f t="shared" ca="1" si="19"/>
        <v>43160</v>
      </c>
      <c r="M51" s="43">
        <f t="shared" ca="1" si="16"/>
        <v>43190</v>
      </c>
      <c r="O51" s="133">
        <f t="shared" ca="1" si="3"/>
        <v>0.25</v>
      </c>
      <c r="P51" s="44">
        <f t="shared" ca="1" si="4"/>
        <v>318.75</v>
      </c>
      <c r="Q51" s="136">
        <f t="shared" ca="1" si="5"/>
        <v>625</v>
      </c>
      <c r="R51" s="44">
        <f t="shared" ca="1" si="6"/>
        <v>943.75</v>
      </c>
      <c r="S51" s="44">
        <f t="shared" ca="1" si="7"/>
        <v>126875</v>
      </c>
      <c r="U51" s="44">
        <f t="shared" ca="1" si="20"/>
        <v>332.02825387468494</v>
      </c>
      <c r="V51" s="44">
        <f t="shared" ca="1" si="8"/>
        <v>499.86814290618321</v>
      </c>
      <c r="W51" s="44">
        <f t="shared" ca="1" si="9"/>
        <v>831.89639678086814</v>
      </c>
      <c r="X51" s="44">
        <f t="shared" ca="1" si="10"/>
        <v>132311.43340696782</v>
      </c>
      <c r="Z51" s="44">
        <f t="shared" ca="1" si="17"/>
        <v>375</v>
      </c>
      <c r="AA51" s="44">
        <f t="shared" ca="1" si="11"/>
        <v>0</v>
      </c>
      <c r="AB51" s="44">
        <f t="shared" ca="1" si="12"/>
        <v>375</v>
      </c>
      <c r="AC51" s="44">
        <f t="shared" ca="1" si="13"/>
        <v>150000</v>
      </c>
    </row>
    <row r="52" spans="2:29" ht="15" customHeight="1" x14ac:dyDescent="0.2">
      <c r="B52" s="21">
        <f t="shared" si="18"/>
        <v>38</v>
      </c>
      <c r="C52" s="38">
        <f t="shared" ca="1" si="0"/>
        <v>38</v>
      </c>
      <c r="D52" s="37">
        <f t="shared" ca="1" si="14"/>
        <v>43205</v>
      </c>
      <c r="E52" s="39">
        <f t="shared" ca="1" si="21"/>
        <v>330.77858351741952</v>
      </c>
      <c r="F52" s="39">
        <f t="shared" ca="1" si="21"/>
        <v>501.11781326344862</v>
      </c>
      <c r="G52" s="134"/>
      <c r="H52" s="40">
        <f t="shared" ca="1" si="22"/>
        <v>831.89639678086814</v>
      </c>
      <c r="I52" s="40">
        <f t="shared" ca="1" si="22"/>
        <v>131810.31559370438</v>
      </c>
      <c r="L52" s="37">
        <f t="shared" ca="1" si="19"/>
        <v>43191</v>
      </c>
      <c r="M52" s="37">
        <f t="shared" ca="1" si="16"/>
        <v>43220</v>
      </c>
      <c r="O52" s="133">
        <f t="shared" ca="1" si="3"/>
        <v>0.25</v>
      </c>
      <c r="P52" s="39">
        <f t="shared" ca="1" si="4"/>
        <v>317.1875</v>
      </c>
      <c r="Q52" s="39">
        <f t="shared" ca="1" si="5"/>
        <v>625</v>
      </c>
      <c r="R52" s="39">
        <f t="shared" ca="1" si="6"/>
        <v>942.1875</v>
      </c>
      <c r="S52" s="39">
        <f t="shared" ca="1" si="7"/>
        <v>126250</v>
      </c>
      <c r="U52" s="39">
        <f t="shared" ca="1" si="20"/>
        <v>330.77858351741952</v>
      </c>
      <c r="V52" s="39">
        <f t="shared" ca="1" si="8"/>
        <v>501.11781326344862</v>
      </c>
      <c r="W52" s="39">
        <f t="shared" ca="1" si="9"/>
        <v>831.89639678086814</v>
      </c>
      <c r="X52" s="39">
        <f t="shared" ca="1" si="10"/>
        <v>131810.31559370438</v>
      </c>
      <c r="Z52" s="39">
        <f t="shared" ca="1" si="17"/>
        <v>375</v>
      </c>
      <c r="AA52" s="39">
        <f t="shared" ca="1" si="11"/>
        <v>0</v>
      </c>
      <c r="AB52" s="39">
        <f t="shared" ca="1" si="12"/>
        <v>375</v>
      </c>
      <c r="AC52" s="39">
        <f t="shared" ca="1" si="13"/>
        <v>150000</v>
      </c>
    </row>
    <row r="53" spans="2:29" ht="15" customHeight="1" x14ac:dyDescent="0.2">
      <c r="B53" s="41">
        <f t="shared" si="18"/>
        <v>39</v>
      </c>
      <c r="C53" s="42">
        <f t="shared" ca="1" si="0"/>
        <v>39</v>
      </c>
      <c r="D53" s="43">
        <f t="shared" ca="1" si="14"/>
        <v>43235</v>
      </c>
      <c r="E53" s="44">
        <f t="shared" ca="1" si="21"/>
        <v>329.52578898426094</v>
      </c>
      <c r="F53" s="44">
        <f t="shared" ca="1" si="21"/>
        <v>502.3706077966072</v>
      </c>
      <c r="G53" s="134"/>
      <c r="H53" s="45">
        <f t="shared" ca="1" si="22"/>
        <v>831.89639678086814</v>
      </c>
      <c r="I53" s="45">
        <f t="shared" ca="1" si="22"/>
        <v>131307.94498590776</v>
      </c>
      <c r="L53" s="43">
        <f t="shared" ca="1" si="19"/>
        <v>43221</v>
      </c>
      <c r="M53" s="43">
        <f t="shared" ca="1" si="16"/>
        <v>43251</v>
      </c>
      <c r="O53" s="133">
        <f t="shared" ca="1" si="3"/>
        <v>0.25</v>
      </c>
      <c r="P53" s="44">
        <f t="shared" ca="1" si="4"/>
        <v>315.625</v>
      </c>
      <c r="Q53" s="136">
        <f t="shared" ca="1" si="5"/>
        <v>625</v>
      </c>
      <c r="R53" s="44">
        <f t="shared" ca="1" si="6"/>
        <v>940.625</v>
      </c>
      <c r="S53" s="44">
        <f t="shared" ca="1" si="7"/>
        <v>125625</v>
      </c>
      <c r="U53" s="44">
        <f t="shared" ca="1" si="20"/>
        <v>329.52578898426094</v>
      </c>
      <c r="V53" s="44">
        <f t="shared" ca="1" si="8"/>
        <v>502.3706077966072</v>
      </c>
      <c r="W53" s="44">
        <f t="shared" ca="1" si="9"/>
        <v>831.89639678086814</v>
      </c>
      <c r="X53" s="44">
        <f t="shared" ca="1" si="10"/>
        <v>131307.94498590776</v>
      </c>
      <c r="Z53" s="44">
        <f t="shared" ca="1" si="17"/>
        <v>375</v>
      </c>
      <c r="AA53" s="44">
        <f t="shared" ca="1" si="11"/>
        <v>0</v>
      </c>
      <c r="AB53" s="44">
        <f t="shared" ca="1" si="12"/>
        <v>375</v>
      </c>
      <c r="AC53" s="44">
        <f t="shared" ca="1" si="13"/>
        <v>150000</v>
      </c>
    </row>
    <row r="54" spans="2:29" ht="15" customHeight="1" x14ac:dyDescent="0.2">
      <c r="B54" s="21">
        <f t="shared" si="18"/>
        <v>40</v>
      </c>
      <c r="C54" s="38">
        <f t="shared" ca="1" si="0"/>
        <v>40</v>
      </c>
      <c r="D54" s="37">
        <f t="shared" ca="1" si="14"/>
        <v>43266</v>
      </c>
      <c r="E54" s="39">
        <f t="shared" ref="E54:F73" ca="1" si="23">INDEX($P54:$AC54,1,MATCH(E$12,$P$12:$AC$12,0))</f>
        <v>328.2698624647694</v>
      </c>
      <c r="F54" s="39">
        <f t="shared" ca="1" si="23"/>
        <v>503.62653431609874</v>
      </c>
      <c r="G54" s="134"/>
      <c r="H54" s="40">
        <f t="shared" ref="H54:I73" ca="1" si="24">INDEX($P54:$AC54,1,MATCH(H$12,$P$12:$AC$12,0))</f>
        <v>831.89639678086814</v>
      </c>
      <c r="I54" s="40">
        <f t="shared" ca="1" si="24"/>
        <v>130804.31845159167</v>
      </c>
      <c r="L54" s="37">
        <f t="shared" ca="1" si="19"/>
        <v>43252</v>
      </c>
      <c r="M54" s="37">
        <f t="shared" ca="1" si="16"/>
        <v>43281</v>
      </c>
      <c r="O54" s="133">
        <f t="shared" ca="1" si="3"/>
        <v>0.25</v>
      </c>
      <c r="P54" s="39">
        <f t="shared" ca="1" si="4"/>
        <v>314.0625</v>
      </c>
      <c r="Q54" s="39">
        <f t="shared" ca="1" si="5"/>
        <v>625</v>
      </c>
      <c r="R54" s="39">
        <f t="shared" ca="1" si="6"/>
        <v>939.0625</v>
      </c>
      <c r="S54" s="39">
        <f t="shared" ca="1" si="7"/>
        <v>125000</v>
      </c>
      <c r="U54" s="39">
        <f t="shared" ca="1" si="20"/>
        <v>328.2698624647694</v>
      </c>
      <c r="V54" s="39">
        <f t="shared" ca="1" si="8"/>
        <v>503.62653431609874</v>
      </c>
      <c r="W54" s="39">
        <f t="shared" ca="1" si="9"/>
        <v>831.89639678086814</v>
      </c>
      <c r="X54" s="39">
        <f t="shared" ca="1" si="10"/>
        <v>130804.31845159167</v>
      </c>
      <c r="Z54" s="39">
        <f t="shared" ca="1" si="17"/>
        <v>375</v>
      </c>
      <c r="AA54" s="39">
        <f t="shared" ca="1" si="11"/>
        <v>0</v>
      </c>
      <c r="AB54" s="39">
        <f t="shared" ca="1" si="12"/>
        <v>375</v>
      </c>
      <c r="AC54" s="39">
        <f t="shared" ca="1" si="13"/>
        <v>150000</v>
      </c>
    </row>
    <row r="55" spans="2:29" ht="15" customHeight="1" x14ac:dyDescent="0.2">
      <c r="B55" s="41">
        <f t="shared" si="18"/>
        <v>41</v>
      </c>
      <c r="C55" s="42">
        <f t="shared" ca="1" si="0"/>
        <v>41</v>
      </c>
      <c r="D55" s="43">
        <f t="shared" ca="1" si="14"/>
        <v>43296</v>
      </c>
      <c r="E55" s="44">
        <f t="shared" ca="1" si="23"/>
        <v>327.01079612897917</v>
      </c>
      <c r="F55" s="44">
        <f t="shared" ca="1" si="23"/>
        <v>504.88560065188898</v>
      </c>
      <c r="G55" s="134"/>
      <c r="H55" s="45">
        <f t="shared" ca="1" si="24"/>
        <v>831.89639678086814</v>
      </c>
      <c r="I55" s="45">
        <f t="shared" ca="1" si="24"/>
        <v>130299.43285093977</v>
      </c>
      <c r="L55" s="43">
        <f t="shared" ca="1" si="19"/>
        <v>43282</v>
      </c>
      <c r="M55" s="43">
        <f t="shared" ca="1" si="16"/>
        <v>43312</v>
      </c>
      <c r="O55" s="133">
        <f t="shared" ca="1" si="3"/>
        <v>0.25</v>
      </c>
      <c r="P55" s="44">
        <f t="shared" ca="1" si="4"/>
        <v>312.5</v>
      </c>
      <c r="Q55" s="136">
        <f t="shared" ca="1" si="5"/>
        <v>625</v>
      </c>
      <c r="R55" s="44">
        <f t="shared" ca="1" si="6"/>
        <v>937.5</v>
      </c>
      <c r="S55" s="44">
        <f t="shared" ca="1" si="7"/>
        <v>124375</v>
      </c>
      <c r="U55" s="44">
        <f t="shared" ca="1" si="20"/>
        <v>327.01079612897917</v>
      </c>
      <c r="V55" s="44">
        <f t="shared" ca="1" si="8"/>
        <v>504.88560065188898</v>
      </c>
      <c r="W55" s="44">
        <f t="shared" ca="1" si="9"/>
        <v>831.89639678086814</v>
      </c>
      <c r="X55" s="44">
        <f t="shared" ca="1" si="10"/>
        <v>130299.43285093977</v>
      </c>
      <c r="Z55" s="44">
        <f t="shared" ca="1" si="17"/>
        <v>375</v>
      </c>
      <c r="AA55" s="44">
        <f t="shared" ca="1" si="11"/>
        <v>0</v>
      </c>
      <c r="AB55" s="44">
        <f t="shared" ca="1" si="12"/>
        <v>375</v>
      </c>
      <c r="AC55" s="44">
        <f t="shared" ca="1" si="13"/>
        <v>150000</v>
      </c>
    </row>
    <row r="56" spans="2:29" ht="15" customHeight="1" x14ac:dyDescent="0.2">
      <c r="B56" s="21">
        <f t="shared" si="18"/>
        <v>42</v>
      </c>
      <c r="C56" s="38">
        <f t="shared" ca="1" si="0"/>
        <v>42</v>
      </c>
      <c r="D56" s="37">
        <f t="shared" ca="1" si="14"/>
        <v>43327</v>
      </c>
      <c r="E56" s="39">
        <f t="shared" ca="1" si="23"/>
        <v>325.74858212734944</v>
      </c>
      <c r="F56" s="39">
        <f t="shared" ca="1" si="23"/>
        <v>506.14781465351871</v>
      </c>
      <c r="G56" s="134"/>
      <c r="H56" s="40">
        <f t="shared" ca="1" si="24"/>
        <v>831.89639678086814</v>
      </c>
      <c r="I56" s="40">
        <f t="shared" ca="1" si="24"/>
        <v>129793.28503628625</v>
      </c>
      <c r="L56" s="37">
        <f t="shared" ca="1" si="19"/>
        <v>43313</v>
      </c>
      <c r="M56" s="37">
        <f t="shared" ca="1" si="16"/>
        <v>43343</v>
      </c>
      <c r="O56" s="133">
        <f t="shared" ca="1" si="3"/>
        <v>0.25</v>
      </c>
      <c r="P56" s="39">
        <f t="shared" ca="1" si="4"/>
        <v>310.9375</v>
      </c>
      <c r="Q56" s="39">
        <f t="shared" ca="1" si="5"/>
        <v>625</v>
      </c>
      <c r="R56" s="39">
        <f t="shared" ca="1" si="6"/>
        <v>935.9375</v>
      </c>
      <c r="S56" s="39">
        <f t="shared" ca="1" si="7"/>
        <v>123750</v>
      </c>
      <c r="U56" s="39">
        <f t="shared" ca="1" si="20"/>
        <v>325.74858212734944</v>
      </c>
      <c r="V56" s="39">
        <f t="shared" ca="1" si="8"/>
        <v>506.14781465351871</v>
      </c>
      <c r="W56" s="39">
        <f t="shared" ca="1" si="9"/>
        <v>831.89639678086814</v>
      </c>
      <c r="X56" s="39">
        <f t="shared" ca="1" si="10"/>
        <v>129793.28503628625</v>
      </c>
      <c r="Z56" s="39">
        <f t="shared" ca="1" si="17"/>
        <v>375</v>
      </c>
      <c r="AA56" s="39">
        <f t="shared" ca="1" si="11"/>
        <v>0</v>
      </c>
      <c r="AB56" s="39">
        <f t="shared" ca="1" si="12"/>
        <v>375</v>
      </c>
      <c r="AC56" s="39">
        <f t="shared" ca="1" si="13"/>
        <v>150000</v>
      </c>
    </row>
    <row r="57" spans="2:29" ht="15" customHeight="1" x14ac:dyDescent="0.2">
      <c r="B57" s="41">
        <f t="shared" si="18"/>
        <v>43</v>
      </c>
      <c r="C57" s="42">
        <f t="shared" ca="1" si="0"/>
        <v>43</v>
      </c>
      <c r="D57" s="43">
        <f t="shared" ca="1" si="14"/>
        <v>43358</v>
      </c>
      <c r="E57" s="44">
        <f t="shared" ca="1" si="23"/>
        <v>324.48321259071565</v>
      </c>
      <c r="F57" s="44">
        <f t="shared" ca="1" si="23"/>
        <v>507.41318419015249</v>
      </c>
      <c r="G57" s="134"/>
      <c r="H57" s="45">
        <f t="shared" ca="1" si="24"/>
        <v>831.89639678086814</v>
      </c>
      <c r="I57" s="45">
        <f t="shared" ca="1" si="24"/>
        <v>129285.8718520961</v>
      </c>
      <c r="L57" s="43">
        <f t="shared" ca="1" si="19"/>
        <v>43344</v>
      </c>
      <c r="M57" s="43">
        <f t="shared" ca="1" si="16"/>
        <v>43373</v>
      </c>
      <c r="O57" s="133">
        <f t="shared" ca="1" si="3"/>
        <v>0.25</v>
      </c>
      <c r="P57" s="44">
        <f t="shared" ca="1" si="4"/>
        <v>309.375</v>
      </c>
      <c r="Q57" s="136">
        <f t="shared" ca="1" si="5"/>
        <v>625</v>
      </c>
      <c r="R57" s="44">
        <f t="shared" ca="1" si="6"/>
        <v>934.375</v>
      </c>
      <c r="S57" s="44">
        <f t="shared" ca="1" si="7"/>
        <v>123125</v>
      </c>
      <c r="U57" s="44">
        <f t="shared" ca="1" si="20"/>
        <v>324.48321259071565</v>
      </c>
      <c r="V57" s="44">
        <f t="shared" ca="1" si="8"/>
        <v>507.41318419015249</v>
      </c>
      <c r="W57" s="44">
        <f t="shared" ca="1" si="9"/>
        <v>831.89639678086814</v>
      </c>
      <c r="X57" s="44">
        <f t="shared" ca="1" si="10"/>
        <v>129285.8718520961</v>
      </c>
      <c r="Z57" s="44">
        <f t="shared" ca="1" si="17"/>
        <v>375</v>
      </c>
      <c r="AA57" s="44">
        <f t="shared" ca="1" si="11"/>
        <v>0</v>
      </c>
      <c r="AB57" s="44">
        <f t="shared" ca="1" si="12"/>
        <v>375</v>
      </c>
      <c r="AC57" s="44">
        <f t="shared" ca="1" si="13"/>
        <v>150000</v>
      </c>
    </row>
    <row r="58" spans="2:29" ht="15" customHeight="1" x14ac:dyDescent="0.2">
      <c r="B58" s="21">
        <f t="shared" si="18"/>
        <v>44</v>
      </c>
      <c r="C58" s="38">
        <f t="shared" ca="1" si="0"/>
        <v>44</v>
      </c>
      <c r="D58" s="37">
        <f t="shared" ca="1" si="14"/>
        <v>43388</v>
      </c>
      <c r="E58" s="39">
        <f t="shared" ca="1" si="23"/>
        <v>323.21467963024025</v>
      </c>
      <c r="F58" s="39">
        <f t="shared" ca="1" si="23"/>
        <v>508.68171715062789</v>
      </c>
      <c r="G58" s="134"/>
      <c r="H58" s="40">
        <f t="shared" ca="1" si="24"/>
        <v>831.89639678086814</v>
      </c>
      <c r="I58" s="40">
        <f t="shared" ca="1" si="24"/>
        <v>128777.19013494547</v>
      </c>
      <c r="L58" s="37">
        <f t="shared" ca="1" si="19"/>
        <v>43374</v>
      </c>
      <c r="M58" s="37">
        <f t="shared" ca="1" si="16"/>
        <v>43404</v>
      </c>
      <c r="O58" s="133">
        <f t="shared" ca="1" si="3"/>
        <v>0.25</v>
      </c>
      <c r="P58" s="39">
        <f t="shared" ca="1" si="4"/>
        <v>307.8125</v>
      </c>
      <c r="Q58" s="39">
        <f t="shared" ca="1" si="5"/>
        <v>625</v>
      </c>
      <c r="R58" s="39">
        <f t="shared" ca="1" si="6"/>
        <v>932.8125</v>
      </c>
      <c r="S58" s="39">
        <f t="shared" ca="1" si="7"/>
        <v>122500</v>
      </c>
      <c r="U58" s="39">
        <f t="shared" ca="1" si="20"/>
        <v>323.21467963024025</v>
      </c>
      <c r="V58" s="39">
        <f t="shared" ca="1" si="8"/>
        <v>508.68171715062789</v>
      </c>
      <c r="W58" s="39">
        <f t="shared" ca="1" si="9"/>
        <v>831.89639678086814</v>
      </c>
      <c r="X58" s="39">
        <f t="shared" ca="1" si="10"/>
        <v>128777.19013494547</v>
      </c>
      <c r="Z58" s="39">
        <f t="shared" ca="1" si="17"/>
        <v>375</v>
      </c>
      <c r="AA58" s="39">
        <f t="shared" ca="1" si="11"/>
        <v>0</v>
      </c>
      <c r="AB58" s="39">
        <f t="shared" ca="1" si="12"/>
        <v>375</v>
      </c>
      <c r="AC58" s="39">
        <f t="shared" ca="1" si="13"/>
        <v>150000</v>
      </c>
    </row>
    <row r="59" spans="2:29" ht="15" customHeight="1" x14ac:dyDescent="0.2">
      <c r="B59" s="41">
        <f t="shared" si="18"/>
        <v>45</v>
      </c>
      <c r="C59" s="42">
        <f t="shared" ca="1" si="0"/>
        <v>45</v>
      </c>
      <c r="D59" s="43">
        <f t="shared" ca="1" si="14"/>
        <v>43419</v>
      </c>
      <c r="E59" s="44">
        <f t="shared" ca="1" si="23"/>
        <v>321.94297533736369</v>
      </c>
      <c r="F59" s="44">
        <f t="shared" ca="1" si="23"/>
        <v>509.95342144350445</v>
      </c>
      <c r="G59" s="134"/>
      <c r="H59" s="45">
        <f t="shared" ca="1" si="24"/>
        <v>831.89639678086814</v>
      </c>
      <c r="I59" s="45">
        <f t="shared" ca="1" si="24"/>
        <v>128267.23671350196</v>
      </c>
      <c r="L59" s="43">
        <f t="shared" ca="1" si="19"/>
        <v>43405</v>
      </c>
      <c r="M59" s="43">
        <f t="shared" ca="1" si="16"/>
        <v>43434</v>
      </c>
      <c r="O59" s="133">
        <f t="shared" ca="1" si="3"/>
        <v>0.25</v>
      </c>
      <c r="P59" s="44">
        <f t="shared" ca="1" si="4"/>
        <v>306.25</v>
      </c>
      <c r="Q59" s="136">
        <f t="shared" ca="1" si="5"/>
        <v>625</v>
      </c>
      <c r="R59" s="44">
        <f t="shared" ca="1" si="6"/>
        <v>931.25</v>
      </c>
      <c r="S59" s="44">
        <f t="shared" ca="1" si="7"/>
        <v>121875</v>
      </c>
      <c r="U59" s="44">
        <f t="shared" ca="1" si="20"/>
        <v>321.94297533736369</v>
      </c>
      <c r="V59" s="44">
        <f t="shared" ca="1" si="8"/>
        <v>509.95342144350445</v>
      </c>
      <c r="W59" s="44">
        <f t="shared" ca="1" si="9"/>
        <v>831.89639678086814</v>
      </c>
      <c r="X59" s="44">
        <f t="shared" ca="1" si="10"/>
        <v>128267.23671350196</v>
      </c>
      <c r="Z59" s="44">
        <f t="shared" ca="1" si="17"/>
        <v>375</v>
      </c>
      <c r="AA59" s="44">
        <f t="shared" ca="1" si="11"/>
        <v>0</v>
      </c>
      <c r="AB59" s="44">
        <f t="shared" ca="1" si="12"/>
        <v>375</v>
      </c>
      <c r="AC59" s="44">
        <f t="shared" ca="1" si="13"/>
        <v>150000</v>
      </c>
    </row>
    <row r="60" spans="2:29" ht="15" customHeight="1" x14ac:dyDescent="0.2">
      <c r="B60" s="21">
        <f t="shared" si="18"/>
        <v>46</v>
      </c>
      <c r="C60" s="38">
        <f t="shared" ca="1" si="0"/>
        <v>46</v>
      </c>
      <c r="D60" s="37">
        <f t="shared" ca="1" si="14"/>
        <v>43449</v>
      </c>
      <c r="E60" s="39">
        <f t="shared" ca="1" si="23"/>
        <v>320.6680917837549</v>
      </c>
      <c r="F60" s="39">
        <f t="shared" ca="1" si="23"/>
        <v>511.22830499711324</v>
      </c>
      <c r="G60" s="134"/>
      <c r="H60" s="40">
        <f t="shared" ca="1" si="24"/>
        <v>831.89639678086814</v>
      </c>
      <c r="I60" s="40">
        <f t="shared" ca="1" si="24"/>
        <v>127756.00840850484</v>
      </c>
      <c r="L60" s="37">
        <f t="shared" ca="1" si="19"/>
        <v>43435</v>
      </c>
      <c r="M60" s="37">
        <f t="shared" ca="1" si="16"/>
        <v>43465</v>
      </c>
      <c r="O60" s="133">
        <f t="shared" ca="1" si="3"/>
        <v>0.25</v>
      </c>
      <c r="P60" s="39">
        <f t="shared" ca="1" si="4"/>
        <v>304.6875</v>
      </c>
      <c r="Q60" s="39">
        <f t="shared" ca="1" si="5"/>
        <v>625</v>
      </c>
      <c r="R60" s="39">
        <f t="shared" ca="1" si="6"/>
        <v>929.6875</v>
      </c>
      <c r="S60" s="39">
        <f t="shared" ca="1" si="7"/>
        <v>121250</v>
      </c>
      <c r="U60" s="39">
        <f t="shared" ca="1" si="20"/>
        <v>320.6680917837549</v>
      </c>
      <c r="V60" s="39">
        <f t="shared" ca="1" si="8"/>
        <v>511.22830499711324</v>
      </c>
      <c r="W60" s="39">
        <f t="shared" ca="1" si="9"/>
        <v>831.89639678086814</v>
      </c>
      <c r="X60" s="39">
        <f t="shared" ca="1" si="10"/>
        <v>127756.00840850484</v>
      </c>
      <c r="Z60" s="39">
        <f t="shared" ca="1" si="17"/>
        <v>375</v>
      </c>
      <c r="AA60" s="39">
        <f t="shared" ca="1" si="11"/>
        <v>0</v>
      </c>
      <c r="AB60" s="39">
        <f t="shared" ca="1" si="12"/>
        <v>375</v>
      </c>
      <c r="AC60" s="39">
        <f t="shared" ca="1" si="13"/>
        <v>150000</v>
      </c>
    </row>
    <row r="61" spans="2:29" ht="15" customHeight="1" x14ac:dyDescent="0.2">
      <c r="B61" s="41">
        <f t="shared" si="18"/>
        <v>47</v>
      </c>
      <c r="C61" s="42">
        <f t="shared" ca="1" si="0"/>
        <v>47</v>
      </c>
      <c r="D61" s="43">
        <f t="shared" ca="1" si="14"/>
        <v>43480</v>
      </c>
      <c r="E61" s="44">
        <f t="shared" ca="1" si="23"/>
        <v>319.3900210212621</v>
      </c>
      <c r="F61" s="44">
        <f t="shared" ca="1" si="23"/>
        <v>512.50637575960604</v>
      </c>
      <c r="G61" s="134"/>
      <c r="H61" s="45">
        <f t="shared" ca="1" si="24"/>
        <v>831.89639678086814</v>
      </c>
      <c r="I61" s="45">
        <f t="shared" ca="1" si="24"/>
        <v>127243.50203274524</v>
      </c>
      <c r="L61" s="43">
        <f t="shared" ca="1" si="19"/>
        <v>43466</v>
      </c>
      <c r="M61" s="43">
        <f t="shared" ca="1" si="16"/>
        <v>43496</v>
      </c>
      <c r="O61" s="133">
        <f t="shared" ca="1" si="3"/>
        <v>0.25</v>
      </c>
      <c r="P61" s="44">
        <f t="shared" ca="1" si="4"/>
        <v>303.125</v>
      </c>
      <c r="Q61" s="136">
        <f t="shared" ca="1" si="5"/>
        <v>625</v>
      </c>
      <c r="R61" s="44">
        <f t="shared" ca="1" si="6"/>
        <v>928.125</v>
      </c>
      <c r="S61" s="44">
        <f t="shared" ca="1" si="7"/>
        <v>120625</v>
      </c>
      <c r="U61" s="44">
        <f t="shared" ca="1" si="20"/>
        <v>319.3900210212621</v>
      </c>
      <c r="V61" s="44">
        <f t="shared" ca="1" si="8"/>
        <v>512.50637575960604</v>
      </c>
      <c r="W61" s="44">
        <f t="shared" ca="1" si="9"/>
        <v>831.89639678086814</v>
      </c>
      <c r="X61" s="44">
        <f t="shared" ca="1" si="10"/>
        <v>127243.50203274524</v>
      </c>
      <c r="Z61" s="44">
        <f t="shared" ca="1" si="17"/>
        <v>375</v>
      </c>
      <c r="AA61" s="44">
        <f t="shared" ca="1" si="11"/>
        <v>0</v>
      </c>
      <c r="AB61" s="44">
        <f t="shared" ca="1" si="12"/>
        <v>375</v>
      </c>
      <c r="AC61" s="44">
        <f t="shared" ca="1" si="13"/>
        <v>150000</v>
      </c>
    </row>
    <row r="62" spans="2:29" ht="15" customHeight="1" x14ac:dyDescent="0.2">
      <c r="B62" s="21">
        <f t="shared" si="18"/>
        <v>48</v>
      </c>
      <c r="C62" s="38">
        <f t="shared" ca="1" si="0"/>
        <v>48</v>
      </c>
      <c r="D62" s="37">
        <f t="shared" ca="1" si="14"/>
        <v>43511</v>
      </c>
      <c r="E62" s="39">
        <f t="shared" ca="1" si="23"/>
        <v>318.10875508186308</v>
      </c>
      <c r="F62" s="39">
        <f t="shared" ca="1" si="23"/>
        <v>513.78764169900501</v>
      </c>
      <c r="G62" s="134"/>
      <c r="H62" s="40">
        <f t="shared" ca="1" si="24"/>
        <v>831.89639678086814</v>
      </c>
      <c r="I62" s="40">
        <f t="shared" ca="1" si="24"/>
        <v>126729.71439104623</v>
      </c>
      <c r="L62" s="37">
        <f t="shared" ca="1" si="19"/>
        <v>43497</v>
      </c>
      <c r="M62" s="37">
        <f t="shared" ca="1" si="16"/>
        <v>43524</v>
      </c>
      <c r="O62" s="133">
        <f t="shared" ca="1" si="3"/>
        <v>0.25</v>
      </c>
      <c r="P62" s="39">
        <f t="shared" ca="1" si="4"/>
        <v>301.5625</v>
      </c>
      <c r="Q62" s="39">
        <f t="shared" ca="1" si="5"/>
        <v>625</v>
      </c>
      <c r="R62" s="39">
        <f t="shared" ca="1" si="6"/>
        <v>926.5625</v>
      </c>
      <c r="S62" s="39">
        <f t="shared" ca="1" si="7"/>
        <v>120000</v>
      </c>
      <c r="U62" s="39">
        <f t="shared" ca="1" si="20"/>
        <v>318.10875508186308</v>
      </c>
      <c r="V62" s="39">
        <f t="shared" ca="1" si="8"/>
        <v>513.78764169900501</v>
      </c>
      <c r="W62" s="39">
        <f t="shared" ca="1" si="9"/>
        <v>831.89639678086814</v>
      </c>
      <c r="X62" s="39">
        <f t="shared" ca="1" si="10"/>
        <v>126729.71439104623</v>
      </c>
      <c r="Z62" s="39">
        <f t="shared" ca="1" si="17"/>
        <v>375</v>
      </c>
      <c r="AA62" s="39">
        <f t="shared" ca="1" si="11"/>
        <v>0</v>
      </c>
      <c r="AB62" s="39">
        <f t="shared" ca="1" si="12"/>
        <v>375</v>
      </c>
      <c r="AC62" s="39">
        <f t="shared" ca="1" si="13"/>
        <v>150000</v>
      </c>
    </row>
    <row r="63" spans="2:29" ht="15" customHeight="1" x14ac:dyDescent="0.2">
      <c r="B63" s="41">
        <f t="shared" si="18"/>
        <v>49</v>
      </c>
      <c r="C63" s="42">
        <f t="shared" ca="1" si="0"/>
        <v>49</v>
      </c>
      <c r="D63" s="43">
        <f t="shared" ca="1" si="14"/>
        <v>43539</v>
      </c>
      <c r="E63" s="44">
        <f t="shared" ca="1" si="23"/>
        <v>316.8242859776156</v>
      </c>
      <c r="F63" s="44">
        <f t="shared" ca="1" si="23"/>
        <v>515.0721108032526</v>
      </c>
      <c r="G63" s="134"/>
      <c r="H63" s="45">
        <f t="shared" ca="1" si="24"/>
        <v>831.89639678086814</v>
      </c>
      <c r="I63" s="45">
        <f t="shared" ca="1" si="24"/>
        <v>126214.64228024297</v>
      </c>
      <c r="L63" s="43">
        <f t="shared" ca="1" si="19"/>
        <v>43525</v>
      </c>
      <c r="M63" s="43">
        <f t="shared" ca="1" si="16"/>
        <v>43555</v>
      </c>
      <c r="O63" s="133">
        <f t="shared" ca="1" si="3"/>
        <v>0.25</v>
      </c>
      <c r="P63" s="44">
        <f t="shared" ca="1" si="4"/>
        <v>300</v>
      </c>
      <c r="Q63" s="136">
        <f t="shared" ca="1" si="5"/>
        <v>625</v>
      </c>
      <c r="R63" s="44">
        <f t="shared" ca="1" si="6"/>
        <v>925</v>
      </c>
      <c r="S63" s="44">
        <f t="shared" ca="1" si="7"/>
        <v>119375</v>
      </c>
      <c r="U63" s="44">
        <f t="shared" ca="1" si="20"/>
        <v>316.8242859776156</v>
      </c>
      <c r="V63" s="44">
        <f t="shared" ca="1" si="8"/>
        <v>515.0721108032526</v>
      </c>
      <c r="W63" s="44">
        <f t="shared" ca="1" si="9"/>
        <v>831.89639678086814</v>
      </c>
      <c r="X63" s="44">
        <f t="shared" ca="1" si="10"/>
        <v>126214.64228024297</v>
      </c>
      <c r="Z63" s="44">
        <f t="shared" ca="1" si="17"/>
        <v>375</v>
      </c>
      <c r="AA63" s="44">
        <f t="shared" ca="1" si="11"/>
        <v>0</v>
      </c>
      <c r="AB63" s="44">
        <f t="shared" ca="1" si="12"/>
        <v>375</v>
      </c>
      <c r="AC63" s="44">
        <f t="shared" ca="1" si="13"/>
        <v>150000</v>
      </c>
    </row>
    <row r="64" spans="2:29" ht="15" customHeight="1" x14ac:dyDescent="0.2">
      <c r="B64" s="21">
        <f t="shared" si="18"/>
        <v>50</v>
      </c>
      <c r="C64" s="38">
        <f t="shared" ca="1" si="0"/>
        <v>50</v>
      </c>
      <c r="D64" s="37">
        <f t="shared" ca="1" si="14"/>
        <v>43570</v>
      </c>
      <c r="E64" s="39">
        <f t="shared" ca="1" si="23"/>
        <v>315.53660570060742</v>
      </c>
      <c r="F64" s="39">
        <f t="shared" ca="1" si="23"/>
        <v>516.35979108026072</v>
      </c>
      <c r="G64" s="134"/>
      <c r="H64" s="40">
        <f t="shared" ca="1" si="24"/>
        <v>831.89639678086814</v>
      </c>
      <c r="I64" s="40">
        <f t="shared" ca="1" si="24"/>
        <v>125698.28248916271</v>
      </c>
      <c r="L64" s="37">
        <f t="shared" ca="1" si="19"/>
        <v>43556</v>
      </c>
      <c r="M64" s="37">
        <f t="shared" ca="1" si="16"/>
        <v>43585</v>
      </c>
      <c r="O64" s="133">
        <f t="shared" ca="1" si="3"/>
        <v>0.25</v>
      </c>
      <c r="P64" s="39">
        <f t="shared" ca="1" si="4"/>
        <v>298.4375</v>
      </c>
      <c r="Q64" s="39">
        <f t="shared" ca="1" si="5"/>
        <v>625</v>
      </c>
      <c r="R64" s="39">
        <f t="shared" ca="1" si="6"/>
        <v>923.4375</v>
      </c>
      <c r="S64" s="39">
        <f t="shared" ca="1" si="7"/>
        <v>118750</v>
      </c>
      <c r="U64" s="39">
        <f t="shared" ca="1" si="20"/>
        <v>315.53660570060742</v>
      </c>
      <c r="V64" s="39">
        <f t="shared" ca="1" si="8"/>
        <v>516.35979108026072</v>
      </c>
      <c r="W64" s="39">
        <f t="shared" ca="1" si="9"/>
        <v>831.89639678086814</v>
      </c>
      <c r="X64" s="39">
        <f t="shared" ca="1" si="10"/>
        <v>125698.28248916271</v>
      </c>
      <c r="Z64" s="39">
        <f t="shared" ca="1" si="17"/>
        <v>375</v>
      </c>
      <c r="AA64" s="39">
        <f t="shared" ca="1" si="11"/>
        <v>0</v>
      </c>
      <c r="AB64" s="39">
        <f t="shared" ca="1" si="12"/>
        <v>375</v>
      </c>
      <c r="AC64" s="39">
        <f t="shared" ca="1" si="13"/>
        <v>150000</v>
      </c>
    </row>
    <row r="65" spans="2:29" ht="15" customHeight="1" x14ac:dyDescent="0.2">
      <c r="B65" s="41">
        <f t="shared" si="18"/>
        <v>51</v>
      </c>
      <c r="C65" s="42">
        <f t="shared" ca="1" si="0"/>
        <v>51</v>
      </c>
      <c r="D65" s="43">
        <f t="shared" ca="1" si="14"/>
        <v>43600</v>
      </c>
      <c r="E65" s="44">
        <f t="shared" ca="1" si="23"/>
        <v>314.24570622290679</v>
      </c>
      <c r="F65" s="44">
        <f t="shared" ca="1" si="23"/>
        <v>517.6506905579613</v>
      </c>
      <c r="G65" s="134"/>
      <c r="H65" s="45">
        <f t="shared" ca="1" si="24"/>
        <v>831.89639678086814</v>
      </c>
      <c r="I65" s="45">
        <f t="shared" ca="1" si="24"/>
        <v>125180.63179860475</v>
      </c>
      <c r="L65" s="43">
        <f t="shared" ca="1" si="19"/>
        <v>43586</v>
      </c>
      <c r="M65" s="43">
        <f t="shared" ca="1" si="16"/>
        <v>43616</v>
      </c>
      <c r="O65" s="133">
        <f t="shared" ca="1" si="3"/>
        <v>0.25</v>
      </c>
      <c r="P65" s="44">
        <f t="shared" ca="1" si="4"/>
        <v>296.875</v>
      </c>
      <c r="Q65" s="136">
        <f t="shared" ca="1" si="5"/>
        <v>625</v>
      </c>
      <c r="R65" s="44">
        <f t="shared" ca="1" si="6"/>
        <v>921.875</v>
      </c>
      <c r="S65" s="44">
        <f t="shared" ca="1" si="7"/>
        <v>118125</v>
      </c>
      <c r="U65" s="44">
        <f t="shared" ca="1" si="20"/>
        <v>314.24570622290679</v>
      </c>
      <c r="V65" s="44">
        <f t="shared" ca="1" si="8"/>
        <v>517.6506905579613</v>
      </c>
      <c r="W65" s="44">
        <f t="shared" ca="1" si="9"/>
        <v>831.89639678086814</v>
      </c>
      <c r="X65" s="44">
        <f t="shared" ca="1" si="10"/>
        <v>125180.63179860475</v>
      </c>
      <c r="Z65" s="44">
        <f t="shared" ca="1" si="17"/>
        <v>375</v>
      </c>
      <c r="AA65" s="44">
        <f t="shared" ca="1" si="11"/>
        <v>0</v>
      </c>
      <c r="AB65" s="44">
        <f t="shared" ca="1" si="12"/>
        <v>375</v>
      </c>
      <c r="AC65" s="44">
        <f t="shared" ca="1" si="13"/>
        <v>150000</v>
      </c>
    </row>
    <row r="66" spans="2:29" ht="15" customHeight="1" x14ac:dyDescent="0.2">
      <c r="B66" s="21">
        <f t="shared" si="18"/>
        <v>52</v>
      </c>
      <c r="C66" s="38">
        <f t="shared" ca="1" si="0"/>
        <v>52</v>
      </c>
      <c r="D66" s="37">
        <f t="shared" ca="1" si="14"/>
        <v>43631</v>
      </c>
      <c r="E66" s="39">
        <f t="shared" ca="1" si="23"/>
        <v>312.9515794965119</v>
      </c>
      <c r="F66" s="39">
        <f t="shared" ca="1" si="23"/>
        <v>518.9448172843563</v>
      </c>
      <c r="G66" s="134"/>
      <c r="H66" s="40">
        <f t="shared" ca="1" si="24"/>
        <v>831.89639678086814</v>
      </c>
      <c r="I66" s="40">
        <f t="shared" ca="1" si="24"/>
        <v>124661.6869813204</v>
      </c>
      <c r="L66" s="37">
        <f t="shared" ca="1" si="19"/>
        <v>43617</v>
      </c>
      <c r="M66" s="37">
        <f t="shared" ca="1" si="16"/>
        <v>43646</v>
      </c>
      <c r="O66" s="133">
        <f t="shared" ca="1" si="3"/>
        <v>0.25</v>
      </c>
      <c r="P66" s="39">
        <f t="shared" ca="1" si="4"/>
        <v>295.3125</v>
      </c>
      <c r="Q66" s="39">
        <f t="shared" ca="1" si="5"/>
        <v>625</v>
      </c>
      <c r="R66" s="39">
        <f t="shared" ca="1" si="6"/>
        <v>920.3125</v>
      </c>
      <c r="S66" s="39">
        <f t="shared" ca="1" si="7"/>
        <v>117500</v>
      </c>
      <c r="U66" s="39">
        <f t="shared" ca="1" si="20"/>
        <v>312.9515794965119</v>
      </c>
      <c r="V66" s="39">
        <f t="shared" ca="1" si="8"/>
        <v>518.9448172843563</v>
      </c>
      <c r="W66" s="39">
        <f t="shared" ca="1" si="9"/>
        <v>831.89639678086814</v>
      </c>
      <c r="X66" s="39">
        <f t="shared" ca="1" si="10"/>
        <v>124661.6869813204</v>
      </c>
      <c r="Z66" s="39">
        <f t="shared" ca="1" si="17"/>
        <v>375</v>
      </c>
      <c r="AA66" s="39">
        <f t="shared" ca="1" si="11"/>
        <v>0</v>
      </c>
      <c r="AB66" s="39">
        <f t="shared" ca="1" si="12"/>
        <v>375</v>
      </c>
      <c r="AC66" s="39">
        <f t="shared" ca="1" si="13"/>
        <v>150000</v>
      </c>
    </row>
    <row r="67" spans="2:29" ht="15" customHeight="1" x14ac:dyDescent="0.2">
      <c r="B67" s="41">
        <f t="shared" si="18"/>
        <v>53</v>
      </c>
      <c r="C67" s="42">
        <f t="shared" ca="1" si="0"/>
        <v>53</v>
      </c>
      <c r="D67" s="43">
        <f t="shared" ca="1" si="14"/>
        <v>43661</v>
      </c>
      <c r="E67" s="44">
        <f t="shared" ca="1" si="23"/>
        <v>311.65421745330099</v>
      </c>
      <c r="F67" s="44">
        <f t="shared" ca="1" si="23"/>
        <v>520.2421793275671</v>
      </c>
      <c r="G67" s="134"/>
      <c r="H67" s="45">
        <f t="shared" ca="1" si="24"/>
        <v>831.89639678086814</v>
      </c>
      <c r="I67" s="45">
        <f t="shared" ca="1" si="24"/>
        <v>124141.44480199282</v>
      </c>
      <c r="L67" s="43">
        <f t="shared" ca="1" si="19"/>
        <v>43647</v>
      </c>
      <c r="M67" s="43">
        <f t="shared" ca="1" si="16"/>
        <v>43677</v>
      </c>
      <c r="O67" s="133">
        <f t="shared" ca="1" si="3"/>
        <v>0.25</v>
      </c>
      <c r="P67" s="44">
        <f t="shared" ca="1" si="4"/>
        <v>293.75</v>
      </c>
      <c r="Q67" s="136">
        <f t="shared" ca="1" si="5"/>
        <v>625</v>
      </c>
      <c r="R67" s="44">
        <f t="shared" ca="1" si="6"/>
        <v>918.75</v>
      </c>
      <c r="S67" s="44">
        <f t="shared" ca="1" si="7"/>
        <v>116875</v>
      </c>
      <c r="U67" s="44">
        <f t="shared" ca="1" si="20"/>
        <v>311.65421745330099</v>
      </c>
      <c r="V67" s="44">
        <f t="shared" ca="1" si="8"/>
        <v>520.2421793275671</v>
      </c>
      <c r="W67" s="44">
        <f t="shared" ca="1" si="9"/>
        <v>831.89639678086814</v>
      </c>
      <c r="X67" s="44">
        <f t="shared" ca="1" si="10"/>
        <v>124141.44480199282</v>
      </c>
      <c r="Z67" s="44">
        <f t="shared" ca="1" si="17"/>
        <v>375</v>
      </c>
      <c r="AA67" s="44">
        <f t="shared" ca="1" si="11"/>
        <v>0</v>
      </c>
      <c r="AB67" s="44">
        <f t="shared" ca="1" si="12"/>
        <v>375</v>
      </c>
      <c r="AC67" s="44">
        <f t="shared" ca="1" si="13"/>
        <v>150000</v>
      </c>
    </row>
    <row r="68" spans="2:29" ht="15" customHeight="1" x14ac:dyDescent="0.2">
      <c r="B68" s="21">
        <f t="shared" si="18"/>
        <v>54</v>
      </c>
      <c r="C68" s="38">
        <f t="shared" ca="1" si="0"/>
        <v>54</v>
      </c>
      <c r="D68" s="37">
        <f t="shared" ca="1" si="14"/>
        <v>43692</v>
      </c>
      <c r="E68" s="39">
        <f t="shared" ca="1" si="23"/>
        <v>310.35361200498204</v>
      </c>
      <c r="F68" s="39">
        <f t="shared" ca="1" si="23"/>
        <v>521.54278477588605</v>
      </c>
      <c r="G68" s="134"/>
      <c r="H68" s="40">
        <f t="shared" ca="1" si="24"/>
        <v>831.89639678086814</v>
      </c>
      <c r="I68" s="40">
        <f t="shared" ca="1" si="24"/>
        <v>123619.90201721694</v>
      </c>
      <c r="L68" s="37">
        <f t="shared" ca="1" si="19"/>
        <v>43678</v>
      </c>
      <c r="M68" s="37">
        <f t="shared" ca="1" si="16"/>
        <v>43708</v>
      </c>
      <c r="O68" s="133">
        <f t="shared" ca="1" si="3"/>
        <v>0.25</v>
      </c>
      <c r="P68" s="39">
        <f t="shared" ca="1" si="4"/>
        <v>292.1875</v>
      </c>
      <c r="Q68" s="39">
        <f t="shared" ca="1" si="5"/>
        <v>625</v>
      </c>
      <c r="R68" s="39">
        <f t="shared" ca="1" si="6"/>
        <v>917.1875</v>
      </c>
      <c r="S68" s="39">
        <f t="shared" ca="1" si="7"/>
        <v>116250</v>
      </c>
      <c r="U68" s="39">
        <f t="shared" ca="1" si="20"/>
        <v>310.35361200498204</v>
      </c>
      <c r="V68" s="39">
        <f t="shared" ca="1" si="8"/>
        <v>521.54278477588605</v>
      </c>
      <c r="W68" s="39">
        <f t="shared" ca="1" si="9"/>
        <v>831.89639678086814</v>
      </c>
      <c r="X68" s="39">
        <f t="shared" ca="1" si="10"/>
        <v>123619.90201721694</v>
      </c>
      <c r="Z68" s="39">
        <f t="shared" ca="1" si="17"/>
        <v>375</v>
      </c>
      <c r="AA68" s="39">
        <f t="shared" ca="1" si="11"/>
        <v>0</v>
      </c>
      <c r="AB68" s="39">
        <f t="shared" ca="1" si="12"/>
        <v>375</v>
      </c>
      <c r="AC68" s="39">
        <f t="shared" ca="1" si="13"/>
        <v>150000</v>
      </c>
    </row>
    <row r="69" spans="2:29" ht="15" customHeight="1" x14ac:dyDescent="0.2">
      <c r="B69" s="41">
        <f t="shared" si="18"/>
        <v>55</v>
      </c>
      <c r="C69" s="42">
        <f t="shared" ca="1" si="0"/>
        <v>55</v>
      </c>
      <c r="D69" s="43">
        <f t="shared" ca="1" si="14"/>
        <v>43723</v>
      </c>
      <c r="E69" s="44">
        <f t="shared" ca="1" si="23"/>
        <v>309.04975504304235</v>
      </c>
      <c r="F69" s="44">
        <f t="shared" ca="1" si="23"/>
        <v>522.84664173782585</v>
      </c>
      <c r="G69" s="134"/>
      <c r="H69" s="45">
        <f t="shared" ca="1" si="24"/>
        <v>831.89639678086814</v>
      </c>
      <c r="I69" s="45">
        <f t="shared" ca="1" si="24"/>
        <v>123097.05537547912</v>
      </c>
      <c r="L69" s="43">
        <f t="shared" ca="1" si="19"/>
        <v>43709</v>
      </c>
      <c r="M69" s="43">
        <f t="shared" ca="1" si="16"/>
        <v>43738</v>
      </c>
      <c r="O69" s="133">
        <f t="shared" ca="1" si="3"/>
        <v>0.25</v>
      </c>
      <c r="P69" s="44">
        <f t="shared" ca="1" si="4"/>
        <v>290.625</v>
      </c>
      <c r="Q69" s="136">
        <f t="shared" ca="1" si="5"/>
        <v>625</v>
      </c>
      <c r="R69" s="44">
        <f t="shared" ca="1" si="6"/>
        <v>915.625</v>
      </c>
      <c r="S69" s="44">
        <f t="shared" ca="1" si="7"/>
        <v>115625</v>
      </c>
      <c r="U69" s="44">
        <f t="shared" ca="1" si="20"/>
        <v>309.04975504304235</v>
      </c>
      <c r="V69" s="44">
        <f t="shared" ca="1" si="8"/>
        <v>522.84664173782585</v>
      </c>
      <c r="W69" s="44">
        <f t="shared" ca="1" si="9"/>
        <v>831.89639678086814</v>
      </c>
      <c r="X69" s="44">
        <f t="shared" ca="1" si="10"/>
        <v>123097.05537547912</v>
      </c>
      <c r="Z69" s="44">
        <f t="shared" ca="1" si="17"/>
        <v>375</v>
      </c>
      <c r="AA69" s="44">
        <f t="shared" ca="1" si="11"/>
        <v>0</v>
      </c>
      <c r="AB69" s="44">
        <f t="shared" ca="1" si="12"/>
        <v>375</v>
      </c>
      <c r="AC69" s="44">
        <f t="shared" ca="1" si="13"/>
        <v>150000</v>
      </c>
    </row>
    <row r="70" spans="2:29" ht="15" customHeight="1" x14ac:dyDescent="0.2">
      <c r="B70" s="21">
        <f t="shared" si="18"/>
        <v>56</v>
      </c>
      <c r="C70" s="38">
        <f t="shared" ca="1" si="0"/>
        <v>56</v>
      </c>
      <c r="D70" s="37">
        <f t="shared" ca="1" si="14"/>
        <v>43753</v>
      </c>
      <c r="E70" s="39">
        <f t="shared" ca="1" si="23"/>
        <v>307.74263843869778</v>
      </c>
      <c r="F70" s="39">
        <f t="shared" ca="1" si="23"/>
        <v>524.15375834217036</v>
      </c>
      <c r="G70" s="134"/>
      <c r="H70" s="40">
        <f t="shared" ca="1" si="24"/>
        <v>831.89639678086814</v>
      </c>
      <c r="I70" s="40">
        <f t="shared" ca="1" si="24"/>
        <v>122572.90161713694</v>
      </c>
      <c r="L70" s="37">
        <f t="shared" ca="1" si="19"/>
        <v>43739</v>
      </c>
      <c r="M70" s="37">
        <f t="shared" ca="1" si="16"/>
        <v>43769</v>
      </c>
      <c r="O70" s="133">
        <f t="shared" ca="1" si="3"/>
        <v>0.25</v>
      </c>
      <c r="P70" s="39">
        <f t="shared" ca="1" si="4"/>
        <v>289.0625</v>
      </c>
      <c r="Q70" s="39">
        <f t="shared" ca="1" si="5"/>
        <v>625</v>
      </c>
      <c r="R70" s="39">
        <f t="shared" ca="1" si="6"/>
        <v>914.0625</v>
      </c>
      <c r="S70" s="39">
        <f t="shared" ca="1" si="7"/>
        <v>115000</v>
      </c>
      <c r="U70" s="39">
        <f t="shared" ca="1" si="20"/>
        <v>307.74263843869778</v>
      </c>
      <c r="V70" s="39">
        <f t="shared" ca="1" si="8"/>
        <v>524.15375834217036</v>
      </c>
      <c r="W70" s="39">
        <f t="shared" ca="1" si="9"/>
        <v>831.89639678086814</v>
      </c>
      <c r="X70" s="39">
        <f t="shared" ca="1" si="10"/>
        <v>122572.90161713694</v>
      </c>
      <c r="Z70" s="39">
        <f t="shared" ca="1" si="17"/>
        <v>375</v>
      </c>
      <c r="AA70" s="39">
        <f t="shared" ca="1" si="11"/>
        <v>0</v>
      </c>
      <c r="AB70" s="39">
        <f t="shared" ca="1" si="12"/>
        <v>375</v>
      </c>
      <c r="AC70" s="39">
        <f t="shared" ca="1" si="13"/>
        <v>150000</v>
      </c>
    </row>
    <row r="71" spans="2:29" ht="15" customHeight="1" x14ac:dyDescent="0.2">
      <c r="B71" s="41">
        <f t="shared" si="18"/>
        <v>57</v>
      </c>
      <c r="C71" s="42">
        <f t="shared" ca="1" si="0"/>
        <v>57</v>
      </c>
      <c r="D71" s="43">
        <f t="shared" ca="1" si="14"/>
        <v>43784</v>
      </c>
      <c r="E71" s="44">
        <f t="shared" ca="1" si="23"/>
        <v>306.43225404284237</v>
      </c>
      <c r="F71" s="44">
        <f t="shared" ca="1" si="23"/>
        <v>525.46414273802577</v>
      </c>
      <c r="G71" s="134"/>
      <c r="H71" s="45">
        <f t="shared" ca="1" si="24"/>
        <v>831.89639678086814</v>
      </c>
      <c r="I71" s="45">
        <f t="shared" ca="1" si="24"/>
        <v>122047.43747439892</v>
      </c>
      <c r="L71" s="43">
        <f t="shared" ca="1" si="19"/>
        <v>43770</v>
      </c>
      <c r="M71" s="43">
        <f t="shared" ca="1" si="16"/>
        <v>43799</v>
      </c>
      <c r="O71" s="133">
        <f t="shared" ca="1" si="3"/>
        <v>0.25</v>
      </c>
      <c r="P71" s="44">
        <f t="shared" ca="1" si="4"/>
        <v>287.5</v>
      </c>
      <c r="Q71" s="136">
        <f t="shared" ca="1" si="5"/>
        <v>625</v>
      </c>
      <c r="R71" s="44">
        <f t="shared" ca="1" si="6"/>
        <v>912.5</v>
      </c>
      <c r="S71" s="44">
        <f t="shared" ca="1" si="7"/>
        <v>114375</v>
      </c>
      <c r="U71" s="44">
        <f t="shared" ca="1" si="20"/>
        <v>306.43225404284237</v>
      </c>
      <c r="V71" s="44">
        <f t="shared" ca="1" si="8"/>
        <v>525.46414273802577</v>
      </c>
      <c r="W71" s="44">
        <f t="shared" ca="1" si="9"/>
        <v>831.89639678086814</v>
      </c>
      <c r="X71" s="44">
        <f t="shared" ca="1" si="10"/>
        <v>122047.43747439892</v>
      </c>
      <c r="Z71" s="44">
        <f t="shared" ca="1" si="17"/>
        <v>375</v>
      </c>
      <c r="AA71" s="44">
        <f t="shared" ca="1" si="11"/>
        <v>0</v>
      </c>
      <c r="AB71" s="44">
        <f t="shared" ca="1" si="12"/>
        <v>375</v>
      </c>
      <c r="AC71" s="44">
        <f t="shared" ca="1" si="13"/>
        <v>150000</v>
      </c>
    </row>
    <row r="72" spans="2:29" ht="15" customHeight="1" x14ac:dyDescent="0.2">
      <c r="B72" s="21">
        <f t="shared" si="18"/>
        <v>58</v>
      </c>
      <c r="C72" s="38">
        <f t="shared" ca="1" si="0"/>
        <v>58</v>
      </c>
      <c r="D72" s="37">
        <f t="shared" ca="1" si="14"/>
        <v>43814</v>
      </c>
      <c r="E72" s="39">
        <f t="shared" ca="1" si="23"/>
        <v>305.11859368599727</v>
      </c>
      <c r="F72" s="39">
        <f t="shared" ca="1" si="23"/>
        <v>526.77780309487093</v>
      </c>
      <c r="G72" s="134"/>
      <c r="H72" s="40">
        <f t="shared" ca="1" si="24"/>
        <v>831.89639678086814</v>
      </c>
      <c r="I72" s="40">
        <f t="shared" ca="1" si="24"/>
        <v>121520.65967130405</v>
      </c>
      <c r="L72" s="37">
        <f t="shared" ca="1" si="19"/>
        <v>43800</v>
      </c>
      <c r="M72" s="37">
        <f t="shared" ca="1" si="16"/>
        <v>43830</v>
      </c>
      <c r="O72" s="133">
        <f t="shared" ca="1" si="3"/>
        <v>0.25</v>
      </c>
      <c r="P72" s="39">
        <f t="shared" ca="1" si="4"/>
        <v>285.9375</v>
      </c>
      <c r="Q72" s="39">
        <f t="shared" ca="1" si="5"/>
        <v>625</v>
      </c>
      <c r="R72" s="39">
        <f t="shared" ca="1" si="6"/>
        <v>910.9375</v>
      </c>
      <c r="S72" s="39">
        <f t="shared" ca="1" si="7"/>
        <v>113750</v>
      </c>
      <c r="U72" s="39">
        <f t="shared" ca="1" si="20"/>
        <v>305.11859368599727</v>
      </c>
      <c r="V72" s="39">
        <f t="shared" ca="1" si="8"/>
        <v>526.77780309487093</v>
      </c>
      <c r="W72" s="39">
        <f t="shared" ca="1" si="9"/>
        <v>831.89639678086814</v>
      </c>
      <c r="X72" s="39">
        <f t="shared" ca="1" si="10"/>
        <v>121520.65967130405</v>
      </c>
      <c r="Z72" s="39">
        <f t="shared" ca="1" si="17"/>
        <v>375</v>
      </c>
      <c r="AA72" s="39">
        <f t="shared" ca="1" si="11"/>
        <v>0</v>
      </c>
      <c r="AB72" s="39">
        <f t="shared" ca="1" si="12"/>
        <v>375</v>
      </c>
      <c r="AC72" s="39">
        <f t="shared" ca="1" si="13"/>
        <v>150000</v>
      </c>
    </row>
    <row r="73" spans="2:29" ht="15" customHeight="1" x14ac:dyDescent="0.2">
      <c r="B73" s="41">
        <f t="shared" si="18"/>
        <v>59</v>
      </c>
      <c r="C73" s="42">
        <f t="shared" ca="1" si="0"/>
        <v>59</v>
      </c>
      <c r="D73" s="43">
        <f t="shared" ca="1" si="14"/>
        <v>43845</v>
      </c>
      <c r="E73" s="44">
        <f t="shared" ca="1" si="23"/>
        <v>303.80164917826011</v>
      </c>
      <c r="F73" s="44">
        <f t="shared" ca="1" si="23"/>
        <v>528.09474760260809</v>
      </c>
      <c r="G73" s="134"/>
      <c r="H73" s="45">
        <f t="shared" ca="1" si="24"/>
        <v>831.89639678086814</v>
      </c>
      <c r="I73" s="45">
        <f t="shared" ca="1" si="24"/>
        <v>120992.56492370144</v>
      </c>
      <c r="L73" s="43">
        <f t="shared" ca="1" si="19"/>
        <v>43831</v>
      </c>
      <c r="M73" s="43">
        <f t="shared" ca="1" si="16"/>
        <v>43861</v>
      </c>
      <c r="O73" s="133">
        <f t="shared" ca="1" si="3"/>
        <v>0.25</v>
      </c>
      <c r="P73" s="44">
        <f t="shared" ca="1" si="4"/>
        <v>284.375</v>
      </c>
      <c r="Q73" s="136">
        <f t="shared" ca="1" si="5"/>
        <v>625</v>
      </c>
      <c r="R73" s="44">
        <f t="shared" ca="1" si="6"/>
        <v>909.375</v>
      </c>
      <c r="S73" s="44">
        <f t="shared" ca="1" si="7"/>
        <v>113125</v>
      </c>
      <c r="U73" s="44">
        <f t="shared" ca="1" si="20"/>
        <v>303.80164917826011</v>
      </c>
      <c r="V73" s="44">
        <f t="shared" ca="1" si="8"/>
        <v>528.09474760260809</v>
      </c>
      <c r="W73" s="44">
        <f t="shared" ca="1" si="9"/>
        <v>831.89639678086814</v>
      </c>
      <c r="X73" s="44">
        <f t="shared" ca="1" si="10"/>
        <v>120992.56492370144</v>
      </c>
      <c r="Z73" s="44">
        <f t="shared" ca="1" si="17"/>
        <v>375</v>
      </c>
      <c r="AA73" s="44">
        <f t="shared" ca="1" si="11"/>
        <v>0</v>
      </c>
      <c r="AB73" s="44">
        <f t="shared" ca="1" si="12"/>
        <v>375</v>
      </c>
      <c r="AC73" s="44">
        <f t="shared" ca="1" si="13"/>
        <v>150000</v>
      </c>
    </row>
    <row r="74" spans="2:29" ht="15" customHeight="1" x14ac:dyDescent="0.2">
      <c r="B74" s="21">
        <f t="shared" si="18"/>
        <v>60</v>
      </c>
      <c r="C74" s="38">
        <f t="shared" ca="1" si="0"/>
        <v>60</v>
      </c>
      <c r="D74" s="37">
        <f t="shared" ca="1" si="14"/>
        <v>43876</v>
      </c>
      <c r="E74" s="39">
        <f t="shared" ref="E74:F93" ca="1" si="25">INDEX($P74:$AC74,1,MATCH(E$12,$P$12:$AC$12,0))</f>
        <v>302.48141230925359</v>
      </c>
      <c r="F74" s="39">
        <f t="shared" ca="1" si="25"/>
        <v>529.41498447161462</v>
      </c>
      <c r="G74" s="134"/>
      <c r="H74" s="40">
        <f t="shared" ref="H74:I93" ca="1" si="26">INDEX($P74:$AC74,1,MATCH(H$12,$P$12:$AC$12,0))</f>
        <v>831.89639678086814</v>
      </c>
      <c r="I74" s="40">
        <f t="shared" ca="1" si="26"/>
        <v>120463.14993922983</v>
      </c>
      <c r="L74" s="37">
        <f t="shared" ca="1" si="19"/>
        <v>43862</v>
      </c>
      <c r="M74" s="37">
        <f t="shared" ca="1" si="16"/>
        <v>43890</v>
      </c>
      <c r="O74" s="133">
        <f t="shared" ca="1" si="3"/>
        <v>0.25</v>
      </c>
      <c r="P74" s="39">
        <f t="shared" ca="1" si="4"/>
        <v>282.8125</v>
      </c>
      <c r="Q74" s="39">
        <f t="shared" ca="1" si="5"/>
        <v>625</v>
      </c>
      <c r="R74" s="39">
        <f t="shared" ca="1" si="6"/>
        <v>907.8125</v>
      </c>
      <c r="S74" s="39">
        <f t="shared" ca="1" si="7"/>
        <v>112500</v>
      </c>
      <c r="U74" s="39">
        <f t="shared" ca="1" si="20"/>
        <v>302.48141230925359</v>
      </c>
      <c r="V74" s="39">
        <f t="shared" ca="1" si="8"/>
        <v>529.41498447161462</v>
      </c>
      <c r="W74" s="39">
        <f t="shared" ca="1" si="9"/>
        <v>831.89639678086814</v>
      </c>
      <c r="X74" s="39">
        <f t="shared" ca="1" si="10"/>
        <v>120463.14993922983</v>
      </c>
      <c r="Z74" s="39">
        <f t="shared" ca="1" si="17"/>
        <v>375</v>
      </c>
      <c r="AA74" s="39">
        <f t="shared" ca="1" si="11"/>
        <v>0</v>
      </c>
      <c r="AB74" s="39">
        <f t="shared" ca="1" si="12"/>
        <v>375</v>
      </c>
      <c r="AC74" s="39">
        <f t="shared" ca="1" si="13"/>
        <v>150000</v>
      </c>
    </row>
    <row r="75" spans="2:29" ht="15" customHeight="1" x14ac:dyDescent="0.2">
      <c r="B75" s="41">
        <f t="shared" si="18"/>
        <v>61</v>
      </c>
      <c r="C75" s="42">
        <f t="shared" ca="1" si="0"/>
        <v>61</v>
      </c>
      <c r="D75" s="43">
        <f t="shared" ca="1" si="14"/>
        <v>43905</v>
      </c>
      <c r="E75" s="44">
        <f t="shared" ca="1" si="25"/>
        <v>301.15787484807458</v>
      </c>
      <c r="F75" s="44">
        <f t="shared" ca="1" si="25"/>
        <v>530.73852193279356</v>
      </c>
      <c r="G75" s="134"/>
      <c r="H75" s="45">
        <f t="shared" ca="1" si="26"/>
        <v>831.89639678086814</v>
      </c>
      <c r="I75" s="45">
        <f t="shared" ca="1" si="26"/>
        <v>119932.41141729703</v>
      </c>
      <c r="L75" s="43">
        <f t="shared" ca="1" si="19"/>
        <v>43891</v>
      </c>
      <c r="M75" s="43">
        <f t="shared" ca="1" si="16"/>
        <v>43921</v>
      </c>
      <c r="O75" s="133">
        <f t="shared" ca="1" si="3"/>
        <v>0.25</v>
      </c>
      <c r="P75" s="44">
        <f t="shared" ca="1" si="4"/>
        <v>281.25</v>
      </c>
      <c r="Q75" s="136">
        <f t="shared" ca="1" si="5"/>
        <v>625</v>
      </c>
      <c r="R75" s="44">
        <f t="shared" ca="1" si="6"/>
        <v>906.25</v>
      </c>
      <c r="S75" s="44">
        <f t="shared" ca="1" si="7"/>
        <v>111875</v>
      </c>
      <c r="U75" s="44">
        <f t="shared" ca="1" si="20"/>
        <v>301.15787484807458</v>
      </c>
      <c r="V75" s="44">
        <f t="shared" ca="1" si="8"/>
        <v>530.73852193279356</v>
      </c>
      <c r="W75" s="44">
        <f t="shared" ca="1" si="9"/>
        <v>831.89639678086814</v>
      </c>
      <c r="X75" s="44">
        <f t="shared" ca="1" si="10"/>
        <v>119932.41141729703</v>
      </c>
      <c r="Z75" s="44">
        <f t="shared" ca="1" si="17"/>
        <v>375</v>
      </c>
      <c r="AA75" s="44">
        <f t="shared" ca="1" si="11"/>
        <v>0</v>
      </c>
      <c r="AB75" s="44">
        <f t="shared" ca="1" si="12"/>
        <v>375</v>
      </c>
      <c r="AC75" s="44">
        <f t="shared" ca="1" si="13"/>
        <v>150000</v>
      </c>
    </row>
    <row r="76" spans="2:29" ht="15" customHeight="1" x14ac:dyDescent="0.2">
      <c r="B76" s="21">
        <f t="shared" si="18"/>
        <v>62</v>
      </c>
      <c r="C76" s="38">
        <f t="shared" ca="1" si="0"/>
        <v>62</v>
      </c>
      <c r="D76" s="37">
        <f t="shared" ca="1" si="14"/>
        <v>43936</v>
      </c>
      <c r="E76" s="39">
        <f t="shared" ca="1" si="25"/>
        <v>299.83102854324255</v>
      </c>
      <c r="F76" s="39">
        <f t="shared" ca="1" si="25"/>
        <v>532.06536823762553</v>
      </c>
      <c r="G76" s="134"/>
      <c r="H76" s="40">
        <f t="shared" ca="1" si="26"/>
        <v>831.89639678086814</v>
      </c>
      <c r="I76" s="40">
        <f t="shared" ca="1" si="26"/>
        <v>119400.3460490594</v>
      </c>
      <c r="L76" s="37">
        <f t="shared" ca="1" si="19"/>
        <v>43922</v>
      </c>
      <c r="M76" s="37">
        <f t="shared" ca="1" si="16"/>
        <v>43951</v>
      </c>
      <c r="O76" s="133">
        <f t="shared" ca="1" si="3"/>
        <v>0.25</v>
      </c>
      <c r="P76" s="39">
        <f t="shared" ca="1" si="4"/>
        <v>279.6875</v>
      </c>
      <c r="Q76" s="39">
        <f t="shared" ca="1" si="5"/>
        <v>625</v>
      </c>
      <c r="R76" s="39">
        <f t="shared" ca="1" si="6"/>
        <v>904.6875</v>
      </c>
      <c r="S76" s="39">
        <f t="shared" ca="1" si="7"/>
        <v>111250</v>
      </c>
      <c r="U76" s="39">
        <f t="shared" ca="1" si="20"/>
        <v>299.83102854324255</v>
      </c>
      <c r="V76" s="39">
        <f t="shared" ca="1" si="8"/>
        <v>532.06536823762553</v>
      </c>
      <c r="W76" s="39">
        <f t="shared" ca="1" si="9"/>
        <v>831.89639678086814</v>
      </c>
      <c r="X76" s="39">
        <f t="shared" ca="1" si="10"/>
        <v>119400.3460490594</v>
      </c>
      <c r="Z76" s="39">
        <f t="shared" ca="1" si="17"/>
        <v>375</v>
      </c>
      <c r="AA76" s="39">
        <f t="shared" ca="1" si="11"/>
        <v>0</v>
      </c>
      <c r="AB76" s="39">
        <f t="shared" ca="1" si="12"/>
        <v>375</v>
      </c>
      <c r="AC76" s="39">
        <f t="shared" ca="1" si="13"/>
        <v>150000</v>
      </c>
    </row>
    <row r="77" spans="2:29" ht="15" customHeight="1" x14ac:dyDescent="0.2">
      <c r="B77" s="41">
        <f t="shared" si="18"/>
        <v>63</v>
      </c>
      <c r="C77" s="42">
        <f t="shared" ca="1" si="0"/>
        <v>63</v>
      </c>
      <c r="D77" s="43">
        <f t="shared" ca="1" si="14"/>
        <v>43966</v>
      </c>
      <c r="E77" s="44">
        <f t="shared" ca="1" si="25"/>
        <v>298.50086512264852</v>
      </c>
      <c r="F77" s="44">
        <f t="shared" ca="1" si="25"/>
        <v>533.39553165821962</v>
      </c>
      <c r="G77" s="134"/>
      <c r="H77" s="45">
        <f t="shared" ca="1" si="26"/>
        <v>831.89639678086814</v>
      </c>
      <c r="I77" s="45">
        <f t="shared" ca="1" si="26"/>
        <v>118866.95051740119</v>
      </c>
      <c r="L77" s="43">
        <f t="shared" ca="1" si="19"/>
        <v>43952</v>
      </c>
      <c r="M77" s="43">
        <f t="shared" ca="1" si="16"/>
        <v>43982</v>
      </c>
      <c r="O77" s="133">
        <f t="shared" ca="1" si="3"/>
        <v>0.25</v>
      </c>
      <c r="P77" s="44">
        <f t="shared" ca="1" si="4"/>
        <v>278.125</v>
      </c>
      <c r="Q77" s="136">
        <f t="shared" ca="1" si="5"/>
        <v>625</v>
      </c>
      <c r="R77" s="44">
        <f t="shared" ca="1" si="6"/>
        <v>903.125</v>
      </c>
      <c r="S77" s="44">
        <f t="shared" ca="1" si="7"/>
        <v>110625</v>
      </c>
      <c r="U77" s="44">
        <f t="shared" ca="1" si="20"/>
        <v>298.50086512264852</v>
      </c>
      <c r="V77" s="44">
        <f t="shared" ca="1" si="8"/>
        <v>533.39553165821962</v>
      </c>
      <c r="W77" s="44">
        <f t="shared" ca="1" si="9"/>
        <v>831.89639678086814</v>
      </c>
      <c r="X77" s="44">
        <f t="shared" ca="1" si="10"/>
        <v>118866.95051740119</v>
      </c>
      <c r="Z77" s="44">
        <f t="shared" ca="1" si="17"/>
        <v>375</v>
      </c>
      <c r="AA77" s="44">
        <f t="shared" ca="1" si="11"/>
        <v>0</v>
      </c>
      <c r="AB77" s="44">
        <f t="shared" ca="1" si="12"/>
        <v>375</v>
      </c>
      <c r="AC77" s="44">
        <f t="shared" ca="1" si="13"/>
        <v>150000</v>
      </c>
    </row>
    <row r="78" spans="2:29" ht="15" customHeight="1" x14ac:dyDescent="0.2">
      <c r="B78" s="21">
        <f t="shared" si="18"/>
        <v>64</v>
      </c>
      <c r="C78" s="38">
        <f t="shared" ref="C78:C141" ca="1" si="27">IF(B78-$H$9&lt;0,0,IF($E$9-B78&lt;0,"abgelaufen",B78-$H$9))</f>
        <v>64</v>
      </c>
      <c r="D78" s="37">
        <f t="shared" ca="1" si="14"/>
        <v>43997</v>
      </c>
      <c r="E78" s="39">
        <f t="shared" ca="1" si="25"/>
        <v>297.16737629350297</v>
      </c>
      <c r="F78" s="39">
        <f t="shared" ca="1" si="25"/>
        <v>534.72902048736523</v>
      </c>
      <c r="G78" s="134"/>
      <c r="H78" s="40">
        <f t="shared" ca="1" si="26"/>
        <v>831.89639678086814</v>
      </c>
      <c r="I78" s="40">
        <f t="shared" ca="1" si="26"/>
        <v>118332.22149691381</v>
      </c>
      <c r="L78" s="37">
        <f t="shared" ca="1" si="19"/>
        <v>43983</v>
      </c>
      <c r="M78" s="37">
        <f t="shared" ca="1" si="16"/>
        <v>44012</v>
      </c>
      <c r="O78" s="133">
        <f t="shared" ca="1" si="3"/>
        <v>0.25</v>
      </c>
      <c r="P78" s="39">
        <f t="shared" ca="1" si="4"/>
        <v>276.5625</v>
      </c>
      <c r="Q78" s="39">
        <f t="shared" ca="1" si="5"/>
        <v>625</v>
      </c>
      <c r="R78" s="39">
        <f t="shared" ca="1" si="6"/>
        <v>901.5625</v>
      </c>
      <c r="S78" s="39">
        <f t="shared" ca="1" si="7"/>
        <v>110000</v>
      </c>
      <c r="U78" s="39">
        <f t="shared" ca="1" si="20"/>
        <v>297.16737629350297</v>
      </c>
      <c r="V78" s="39">
        <f t="shared" ca="1" si="8"/>
        <v>534.72902048736523</v>
      </c>
      <c r="W78" s="39">
        <f t="shared" ca="1" si="9"/>
        <v>831.89639678086814</v>
      </c>
      <c r="X78" s="39">
        <f t="shared" ca="1" si="10"/>
        <v>118332.22149691381</v>
      </c>
      <c r="Z78" s="39">
        <f t="shared" ca="1" si="17"/>
        <v>375</v>
      </c>
      <c r="AA78" s="39">
        <f t="shared" ca="1" si="11"/>
        <v>0</v>
      </c>
      <c r="AB78" s="39">
        <f t="shared" ca="1" si="12"/>
        <v>375</v>
      </c>
      <c r="AC78" s="39">
        <f t="shared" ca="1" si="13"/>
        <v>150000</v>
      </c>
    </row>
    <row r="79" spans="2:29" ht="15" customHeight="1" x14ac:dyDescent="0.2">
      <c r="B79" s="41">
        <f t="shared" si="18"/>
        <v>65</v>
      </c>
      <c r="C79" s="42">
        <f t="shared" ca="1" si="27"/>
        <v>65</v>
      </c>
      <c r="D79" s="43">
        <f t="shared" ca="1" si="14"/>
        <v>44027</v>
      </c>
      <c r="E79" s="44">
        <f t="shared" ca="1" si="25"/>
        <v>295.83055374228456</v>
      </c>
      <c r="F79" s="44">
        <f t="shared" ca="1" si="25"/>
        <v>536.06584303858358</v>
      </c>
      <c r="G79" s="134"/>
      <c r="H79" s="45">
        <f t="shared" ca="1" si="26"/>
        <v>831.89639678086814</v>
      </c>
      <c r="I79" s="45">
        <f t="shared" ca="1" si="26"/>
        <v>117796.15565387523</v>
      </c>
      <c r="L79" s="43">
        <f t="shared" ca="1" si="19"/>
        <v>44013</v>
      </c>
      <c r="M79" s="43">
        <f t="shared" ca="1" si="16"/>
        <v>44043</v>
      </c>
      <c r="O79" s="133">
        <f t="shared" ref="O79:O142" ca="1" si="28">IF(D79&lt;=$Q$6,$P$9,$R$9)</f>
        <v>0.25</v>
      </c>
      <c r="P79" s="44">
        <f t="shared" ref="P79:P142" ca="1" si="29">S78*$O79/100</f>
        <v>275</v>
      </c>
      <c r="Q79" s="136">
        <f t="shared" ref="Q79:Q142" ca="1" si="30">IF(C79&gt;0,MIN($S$14/$S$9,S78),0)+G79</f>
        <v>625</v>
      </c>
      <c r="R79" s="44">
        <f t="shared" ref="R79:R142" ca="1" si="31">P79+Q79</f>
        <v>900</v>
      </c>
      <c r="S79" s="44">
        <f t="shared" ref="S79:S142" ca="1" si="32">S78-Q79</f>
        <v>109375</v>
      </c>
      <c r="U79" s="44">
        <f t="shared" ca="1" si="20"/>
        <v>295.83055374228456</v>
      </c>
      <c r="V79" s="44">
        <f t="shared" ref="V79:V142" ca="1" si="33">(W79-U79)*--(C79&gt;0)</f>
        <v>536.06584303858358</v>
      </c>
      <c r="W79" s="44">
        <f t="shared" ref="W79:W142" ca="1" si="34">IF(C79=0,U79,IF(X78&lt;=V78,X78+U79,-PMT($P$9/100,$S$9,$D$6,0,0))*--(X78&gt;0))+G79</f>
        <v>831.89639678086814</v>
      </c>
      <c r="X79" s="44">
        <f t="shared" ref="X79:X142" ca="1" si="35">IF(X78-V79&lt;0,0,X78-V79)</f>
        <v>117796.15565387523</v>
      </c>
      <c r="Z79" s="44">
        <f t="shared" ca="1" si="17"/>
        <v>375</v>
      </c>
      <c r="AA79" s="44">
        <f t="shared" ref="AA79:AA142" ca="1" si="36">IF(C79=$S$9,$S$14,0)+G79</f>
        <v>0</v>
      </c>
      <c r="AB79" s="44">
        <f t="shared" ref="AB79:AB142" ca="1" si="37">Z79+AA79</f>
        <v>375</v>
      </c>
      <c r="AC79" s="44">
        <f t="shared" ref="AC79:AC142" ca="1" si="38">AC78-AA79</f>
        <v>150000</v>
      </c>
    </row>
    <row r="80" spans="2:29" ht="15" customHeight="1" x14ac:dyDescent="0.2">
      <c r="B80" s="21">
        <f t="shared" si="18"/>
        <v>66</v>
      </c>
      <c r="C80" s="38">
        <f t="shared" ca="1" si="27"/>
        <v>66</v>
      </c>
      <c r="D80" s="37">
        <f t="shared" ref="D80:D143" ca="1" si="39">MIN(DATE(YEAR(D79),MONTH(D79)+$D$12,DAY(D79)),M80)</f>
        <v>44058</v>
      </c>
      <c r="E80" s="39">
        <f t="shared" ca="1" si="25"/>
        <v>294.49038913468809</v>
      </c>
      <c r="F80" s="39">
        <f t="shared" ca="1" si="25"/>
        <v>537.40600764618011</v>
      </c>
      <c r="G80" s="134"/>
      <c r="H80" s="40">
        <f t="shared" ca="1" si="26"/>
        <v>831.89639678086814</v>
      </c>
      <c r="I80" s="40">
        <f t="shared" ca="1" si="26"/>
        <v>117258.74964622906</v>
      </c>
      <c r="L80" s="37">
        <f t="shared" ca="1" si="19"/>
        <v>44044</v>
      </c>
      <c r="M80" s="37">
        <f t="shared" ref="M80:M143" ca="1" si="40">EOMONTH(L80,0)</f>
        <v>44074</v>
      </c>
      <c r="O80" s="133">
        <f t="shared" ca="1" si="28"/>
        <v>0.25</v>
      </c>
      <c r="P80" s="39">
        <f t="shared" ca="1" si="29"/>
        <v>273.4375</v>
      </c>
      <c r="Q80" s="39">
        <f t="shared" ca="1" si="30"/>
        <v>625</v>
      </c>
      <c r="R80" s="39">
        <f t="shared" ca="1" si="31"/>
        <v>898.4375</v>
      </c>
      <c r="S80" s="39">
        <f t="shared" ca="1" si="32"/>
        <v>108750</v>
      </c>
      <c r="U80" s="39">
        <f t="shared" ca="1" si="20"/>
        <v>294.49038913468809</v>
      </c>
      <c r="V80" s="39">
        <f t="shared" ca="1" si="33"/>
        <v>537.40600764618011</v>
      </c>
      <c r="W80" s="39">
        <f t="shared" ca="1" si="34"/>
        <v>831.89639678086814</v>
      </c>
      <c r="X80" s="39">
        <f t="shared" ca="1" si="35"/>
        <v>117258.74964622906</v>
      </c>
      <c r="Z80" s="39">
        <f t="shared" ca="1" si="17"/>
        <v>375</v>
      </c>
      <c r="AA80" s="39">
        <f t="shared" ca="1" si="36"/>
        <v>0</v>
      </c>
      <c r="AB80" s="39">
        <f t="shared" ca="1" si="37"/>
        <v>375</v>
      </c>
      <c r="AC80" s="39">
        <f t="shared" ca="1" si="38"/>
        <v>150000</v>
      </c>
    </row>
    <row r="81" spans="2:29" ht="15" customHeight="1" x14ac:dyDescent="0.2">
      <c r="B81" s="41">
        <f t="shared" si="18"/>
        <v>67</v>
      </c>
      <c r="C81" s="42">
        <f t="shared" ca="1" si="27"/>
        <v>67</v>
      </c>
      <c r="D81" s="43">
        <f t="shared" ca="1" si="39"/>
        <v>44089</v>
      </c>
      <c r="E81" s="44">
        <f t="shared" ca="1" si="25"/>
        <v>293.14687411557264</v>
      </c>
      <c r="F81" s="44">
        <f t="shared" ca="1" si="25"/>
        <v>538.74952266529544</v>
      </c>
      <c r="G81" s="134"/>
      <c r="H81" s="45">
        <f t="shared" ca="1" si="26"/>
        <v>831.89639678086814</v>
      </c>
      <c r="I81" s="45">
        <f t="shared" ca="1" si="26"/>
        <v>116720.00012356376</v>
      </c>
      <c r="L81" s="43">
        <f t="shared" ca="1" si="19"/>
        <v>44075</v>
      </c>
      <c r="M81" s="43">
        <f t="shared" ca="1" si="40"/>
        <v>44104</v>
      </c>
      <c r="O81" s="133">
        <f t="shared" ca="1" si="28"/>
        <v>0.25</v>
      </c>
      <c r="P81" s="44">
        <f t="shared" ca="1" si="29"/>
        <v>271.875</v>
      </c>
      <c r="Q81" s="136">
        <f t="shared" ca="1" si="30"/>
        <v>625</v>
      </c>
      <c r="R81" s="44">
        <f t="shared" ca="1" si="31"/>
        <v>896.875</v>
      </c>
      <c r="S81" s="44">
        <f t="shared" ca="1" si="32"/>
        <v>108125</v>
      </c>
      <c r="U81" s="44">
        <f t="shared" ca="1" si="20"/>
        <v>293.14687411557264</v>
      </c>
      <c r="V81" s="44">
        <f t="shared" ca="1" si="33"/>
        <v>538.74952266529544</v>
      </c>
      <c r="W81" s="44">
        <f t="shared" ca="1" si="34"/>
        <v>831.89639678086814</v>
      </c>
      <c r="X81" s="44">
        <f t="shared" ca="1" si="35"/>
        <v>116720.00012356376</v>
      </c>
      <c r="Z81" s="44">
        <f t="shared" ref="Z81:Z144" ca="1" si="41">AC80*$O81/100</f>
        <v>375</v>
      </c>
      <c r="AA81" s="44">
        <f t="shared" ca="1" si="36"/>
        <v>0</v>
      </c>
      <c r="AB81" s="44">
        <f t="shared" ca="1" si="37"/>
        <v>375</v>
      </c>
      <c r="AC81" s="44">
        <f t="shared" ca="1" si="38"/>
        <v>150000</v>
      </c>
    </row>
    <row r="82" spans="2:29" ht="15" customHeight="1" x14ac:dyDescent="0.2">
      <c r="B82" s="21">
        <f t="shared" ref="B82:B145" si="42">B81+1</f>
        <v>68</v>
      </c>
      <c r="C82" s="38">
        <f t="shared" ca="1" si="27"/>
        <v>68</v>
      </c>
      <c r="D82" s="37">
        <f t="shared" ca="1" si="39"/>
        <v>44119</v>
      </c>
      <c r="E82" s="39">
        <f t="shared" ca="1" si="25"/>
        <v>291.80000030890938</v>
      </c>
      <c r="F82" s="39">
        <f t="shared" ca="1" si="25"/>
        <v>540.09639647195877</v>
      </c>
      <c r="G82" s="134"/>
      <c r="H82" s="40">
        <f t="shared" ca="1" si="26"/>
        <v>831.89639678086814</v>
      </c>
      <c r="I82" s="40">
        <f t="shared" ca="1" si="26"/>
        <v>116179.90372709181</v>
      </c>
      <c r="L82" s="37">
        <f t="shared" ref="L82:L145" ca="1" si="43">DATE(YEAR($L81),MONTH($L81)+$D$12,1)</f>
        <v>44105</v>
      </c>
      <c r="M82" s="37">
        <f t="shared" ca="1" si="40"/>
        <v>44135</v>
      </c>
      <c r="O82" s="133">
        <f t="shared" ca="1" si="28"/>
        <v>0.25</v>
      </c>
      <c r="P82" s="39">
        <f t="shared" ca="1" si="29"/>
        <v>270.3125</v>
      </c>
      <c r="Q82" s="39">
        <f t="shared" ca="1" si="30"/>
        <v>625</v>
      </c>
      <c r="R82" s="39">
        <f t="shared" ca="1" si="31"/>
        <v>895.3125</v>
      </c>
      <c r="S82" s="39">
        <f t="shared" ca="1" si="32"/>
        <v>107500</v>
      </c>
      <c r="U82" s="39">
        <f t="shared" ref="U82:U145" ca="1" si="44">X81*$O82/100</f>
        <v>291.80000030890938</v>
      </c>
      <c r="V82" s="39">
        <f t="shared" ca="1" si="33"/>
        <v>540.09639647195877</v>
      </c>
      <c r="W82" s="39">
        <f t="shared" ca="1" si="34"/>
        <v>831.89639678086814</v>
      </c>
      <c r="X82" s="39">
        <f t="shared" ca="1" si="35"/>
        <v>116179.90372709181</v>
      </c>
      <c r="Z82" s="39">
        <f t="shared" ca="1" si="41"/>
        <v>375</v>
      </c>
      <c r="AA82" s="39">
        <f t="shared" ca="1" si="36"/>
        <v>0</v>
      </c>
      <c r="AB82" s="39">
        <f t="shared" ca="1" si="37"/>
        <v>375</v>
      </c>
      <c r="AC82" s="39">
        <f t="shared" ca="1" si="38"/>
        <v>150000</v>
      </c>
    </row>
    <row r="83" spans="2:29" ht="15" customHeight="1" x14ac:dyDescent="0.2">
      <c r="B83" s="41">
        <f t="shared" si="42"/>
        <v>69</v>
      </c>
      <c r="C83" s="42">
        <f t="shared" ca="1" si="27"/>
        <v>69</v>
      </c>
      <c r="D83" s="43">
        <f t="shared" ca="1" si="39"/>
        <v>44150</v>
      </c>
      <c r="E83" s="44">
        <f t="shared" ca="1" si="25"/>
        <v>290.4497593177295</v>
      </c>
      <c r="F83" s="44">
        <f t="shared" ca="1" si="25"/>
        <v>541.44663746313859</v>
      </c>
      <c r="G83" s="134"/>
      <c r="H83" s="45">
        <f t="shared" ca="1" si="26"/>
        <v>831.89639678086814</v>
      </c>
      <c r="I83" s="45">
        <f t="shared" ca="1" si="26"/>
        <v>115638.45708962866</v>
      </c>
      <c r="L83" s="43">
        <f t="shared" ca="1" si="43"/>
        <v>44136</v>
      </c>
      <c r="M83" s="43">
        <f t="shared" ca="1" si="40"/>
        <v>44165</v>
      </c>
      <c r="O83" s="133">
        <f t="shared" ca="1" si="28"/>
        <v>0.25</v>
      </c>
      <c r="P83" s="44">
        <f t="shared" ca="1" si="29"/>
        <v>268.75</v>
      </c>
      <c r="Q83" s="136">
        <f t="shared" ca="1" si="30"/>
        <v>625</v>
      </c>
      <c r="R83" s="44">
        <f t="shared" ca="1" si="31"/>
        <v>893.75</v>
      </c>
      <c r="S83" s="44">
        <f t="shared" ca="1" si="32"/>
        <v>106875</v>
      </c>
      <c r="U83" s="44">
        <f t="shared" ca="1" si="44"/>
        <v>290.4497593177295</v>
      </c>
      <c r="V83" s="44">
        <f t="shared" ca="1" si="33"/>
        <v>541.44663746313859</v>
      </c>
      <c r="W83" s="44">
        <f t="shared" ca="1" si="34"/>
        <v>831.89639678086814</v>
      </c>
      <c r="X83" s="44">
        <f t="shared" ca="1" si="35"/>
        <v>115638.45708962866</v>
      </c>
      <c r="Z83" s="44">
        <f t="shared" ca="1" si="41"/>
        <v>375</v>
      </c>
      <c r="AA83" s="44">
        <f t="shared" ca="1" si="36"/>
        <v>0</v>
      </c>
      <c r="AB83" s="44">
        <f t="shared" ca="1" si="37"/>
        <v>375</v>
      </c>
      <c r="AC83" s="44">
        <f t="shared" ca="1" si="38"/>
        <v>150000</v>
      </c>
    </row>
    <row r="84" spans="2:29" ht="15" customHeight="1" x14ac:dyDescent="0.2">
      <c r="B84" s="21">
        <f t="shared" si="42"/>
        <v>70</v>
      </c>
      <c r="C84" s="38">
        <f t="shared" ca="1" si="27"/>
        <v>70</v>
      </c>
      <c r="D84" s="37">
        <f t="shared" ca="1" si="39"/>
        <v>44180</v>
      </c>
      <c r="E84" s="39">
        <f t="shared" ca="1" si="25"/>
        <v>289.09614272407163</v>
      </c>
      <c r="F84" s="39">
        <f t="shared" ca="1" si="25"/>
        <v>542.80025405679658</v>
      </c>
      <c r="G84" s="134"/>
      <c r="H84" s="40">
        <f t="shared" ca="1" si="26"/>
        <v>831.89639678086814</v>
      </c>
      <c r="I84" s="40">
        <f t="shared" ca="1" si="26"/>
        <v>115095.65683557186</v>
      </c>
      <c r="L84" s="37">
        <f t="shared" ca="1" si="43"/>
        <v>44166</v>
      </c>
      <c r="M84" s="37">
        <f t="shared" ca="1" si="40"/>
        <v>44196</v>
      </c>
      <c r="O84" s="133">
        <f t="shared" ca="1" si="28"/>
        <v>0.25</v>
      </c>
      <c r="P84" s="39">
        <f t="shared" ca="1" si="29"/>
        <v>267.1875</v>
      </c>
      <c r="Q84" s="39">
        <f t="shared" ca="1" si="30"/>
        <v>625</v>
      </c>
      <c r="R84" s="39">
        <f t="shared" ca="1" si="31"/>
        <v>892.1875</v>
      </c>
      <c r="S84" s="39">
        <f t="shared" ca="1" si="32"/>
        <v>106250</v>
      </c>
      <c r="U84" s="39">
        <f t="shared" ca="1" si="44"/>
        <v>289.09614272407163</v>
      </c>
      <c r="V84" s="39">
        <f t="shared" ca="1" si="33"/>
        <v>542.80025405679658</v>
      </c>
      <c r="W84" s="39">
        <f t="shared" ca="1" si="34"/>
        <v>831.89639678086814</v>
      </c>
      <c r="X84" s="39">
        <f t="shared" ca="1" si="35"/>
        <v>115095.65683557186</v>
      </c>
      <c r="Z84" s="39">
        <f t="shared" ca="1" si="41"/>
        <v>375</v>
      </c>
      <c r="AA84" s="39">
        <f t="shared" ca="1" si="36"/>
        <v>0</v>
      </c>
      <c r="AB84" s="39">
        <f t="shared" ca="1" si="37"/>
        <v>375</v>
      </c>
      <c r="AC84" s="39">
        <f t="shared" ca="1" si="38"/>
        <v>150000</v>
      </c>
    </row>
    <row r="85" spans="2:29" ht="15" customHeight="1" x14ac:dyDescent="0.2">
      <c r="B85" s="41">
        <f t="shared" si="42"/>
        <v>71</v>
      </c>
      <c r="C85" s="42">
        <f t="shared" ca="1" si="27"/>
        <v>71</v>
      </c>
      <c r="D85" s="43">
        <f t="shared" ca="1" si="39"/>
        <v>44211</v>
      </c>
      <c r="E85" s="44">
        <f t="shared" ca="1" si="25"/>
        <v>287.73914208892967</v>
      </c>
      <c r="F85" s="44">
        <f t="shared" ca="1" si="25"/>
        <v>544.15725469193853</v>
      </c>
      <c r="G85" s="134"/>
      <c r="H85" s="45">
        <f t="shared" ca="1" si="26"/>
        <v>831.89639678086814</v>
      </c>
      <c r="I85" s="45">
        <f t="shared" ca="1" si="26"/>
        <v>114551.49958087993</v>
      </c>
      <c r="L85" s="43">
        <f t="shared" ca="1" si="43"/>
        <v>44197</v>
      </c>
      <c r="M85" s="43">
        <f t="shared" ca="1" si="40"/>
        <v>44227</v>
      </c>
      <c r="O85" s="133">
        <f t="shared" ca="1" si="28"/>
        <v>0.25</v>
      </c>
      <c r="P85" s="44">
        <f t="shared" ca="1" si="29"/>
        <v>265.625</v>
      </c>
      <c r="Q85" s="136">
        <f t="shared" ca="1" si="30"/>
        <v>625</v>
      </c>
      <c r="R85" s="44">
        <f t="shared" ca="1" si="31"/>
        <v>890.625</v>
      </c>
      <c r="S85" s="44">
        <f t="shared" ca="1" si="32"/>
        <v>105625</v>
      </c>
      <c r="U85" s="44">
        <f t="shared" ca="1" si="44"/>
        <v>287.73914208892967</v>
      </c>
      <c r="V85" s="44">
        <f t="shared" ca="1" si="33"/>
        <v>544.15725469193853</v>
      </c>
      <c r="W85" s="44">
        <f t="shared" ca="1" si="34"/>
        <v>831.89639678086814</v>
      </c>
      <c r="X85" s="44">
        <f t="shared" ca="1" si="35"/>
        <v>114551.49958087993</v>
      </c>
      <c r="Z85" s="44">
        <f t="shared" ca="1" si="41"/>
        <v>375</v>
      </c>
      <c r="AA85" s="44">
        <f t="shared" ca="1" si="36"/>
        <v>0</v>
      </c>
      <c r="AB85" s="44">
        <f t="shared" ca="1" si="37"/>
        <v>375</v>
      </c>
      <c r="AC85" s="44">
        <f t="shared" ca="1" si="38"/>
        <v>150000</v>
      </c>
    </row>
    <row r="86" spans="2:29" ht="15" customHeight="1" x14ac:dyDescent="0.2">
      <c r="B86" s="21">
        <f t="shared" si="42"/>
        <v>72</v>
      </c>
      <c r="C86" s="38">
        <f t="shared" ca="1" si="27"/>
        <v>72</v>
      </c>
      <c r="D86" s="37">
        <f t="shared" ca="1" si="39"/>
        <v>44242</v>
      </c>
      <c r="E86" s="39">
        <f t="shared" ca="1" si="25"/>
        <v>286.37874895219983</v>
      </c>
      <c r="F86" s="39">
        <f t="shared" ca="1" si="25"/>
        <v>545.51764782866826</v>
      </c>
      <c r="G86" s="134"/>
      <c r="H86" s="40">
        <f t="shared" ca="1" si="26"/>
        <v>831.89639678086814</v>
      </c>
      <c r="I86" s="40">
        <f t="shared" ca="1" si="26"/>
        <v>114005.98193305125</v>
      </c>
      <c r="L86" s="37">
        <f t="shared" ca="1" si="43"/>
        <v>44228</v>
      </c>
      <c r="M86" s="37">
        <f t="shared" ca="1" si="40"/>
        <v>44255</v>
      </c>
      <c r="O86" s="133">
        <f t="shared" ca="1" si="28"/>
        <v>0.25</v>
      </c>
      <c r="P86" s="39">
        <f t="shared" ca="1" si="29"/>
        <v>264.0625</v>
      </c>
      <c r="Q86" s="39">
        <f t="shared" ca="1" si="30"/>
        <v>625</v>
      </c>
      <c r="R86" s="39">
        <f t="shared" ca="1" si="31"/>
        <v>889.0625</v>
      </c>
      <c r="S86" s="39">
        <f t="shared" ca="1" si="32"/>
        <v>105000</v>
      </c>
      <c r="U86" s="39">
        <f t="shared" ca="1" si="44"/>
        <v>286.37874895219983</v>
      </c>
      <c r="V86" s="39">
        <f t="shared" ca="1" si="33"/>
        <v>545.51764782866826</v>
      </c>
      <c r="W86" s="39">
        <f t="shared" ca="1" si="34"/>
        <v>831.89639678086814</v>
      </c>
      <c r="X86" s="39">
        <f t="shared" ca="1" si="35"/>
        <v>114005.98193305125</v>
      </c>
      <c r="Z86" s="39">
        <f t="shared" ca="1" si="41"/>
        <v>375</v>
      </c>
      <c r="AA86" s="39">
        <f t="shared" ca="1" si="36"/>
        <v>0</v>
      </c>
      <c r="AB86" s="39">
        <f t="shared" ca="1" si="37"/>
        <v>375</v>
      </c>
      <c r="AC86" s="39">
        <f t="shared" ca="1" si="38"/>
        <v>150000</v>
      </c>
    </row>
    <row r="87" spans="2:29" ht="15" customHeight="1" x14ac:dyDescent="0.2">
      <c r="B87" s="41">
        <f t="shared" si="42"/>
        <v>73</v>
      </c>
      <c r="C87" s="42">
        <f t="shared" ca="1" si="27"/>
        <v>73</v>
      </c>
      <c r="D87" s="43">
        <f t="shared" ca="1" si="39"/>
        <v>44270</v>
      </c>
      <c r="E87" s="44">
        <f t="shared" ca="1" si="25"/>
        <v>285.01495483262812</v>
      </c>
      <c r="F87" s="44">
        <f t="shared" ca="1" si="25"/>
        <v>546.88144194824008</v>
      </c>
      <c r="G87" s="134"/>
      <c r="H87" s="45">
        <f t="shared" ca="1" si="26"/>
        <v>831.89639678086814</v>
      </c>
      <c r="I87" s="45">
        <f t="shared" ca="1" si="26"/>
        <v>113459.10049110302</v>
      </c>
      <c r="L87" s="43">
        <f t="shared" ca="1" si="43"/>
        <v>44256</v>
      </c>
      <c r="M87" s="43">
        <f t="shared" ca="1" si="40"/>
        <v>44286</v>
      </c>
      <c r="O87" s="133">
        <f t="shared" ca="1" si="28"/>
        <v>0.25</v>
      </c>
      <c r="P87" s="44">
        <f t="shared" ca="1" si="29"/>
        <v>262.5</v>
      </c>
      <c r="Q87" s="136">
        <f t="shared" ca="1" si="30"/>
        <v>625</v>
      </c>
      <c r="R87" s="44">
        <f t="shared" ca="1" si="31"/>
        <v>887.5</v>
      </c>
      <c r="S87" s="44">
        <f t="shared" ca="1" si="32"/>
        <v>104375</v>
      </c>
      <c r="U87" s="44">
        <f t="shared" ca="1" si="44"/>
        <v>285.01495483262812</v>
      </c>
      <c r="V87" s="44">
        <f t="shared" ca="1" si="33"/>
        <v>546.88144194824008</v>
      </c>
      <c r="W87" s="44">
        <f t="shared" ca="1" si="34"/>
        <v>831.89639678086814</v>
      </c>
      <c r="X87" s="44">
        <f t="shared" ca="1" si="35"/>
        <v>113459.10049110302</v>
      </c>
      <c r="Z87" s="44">
        <f t="shared" ca="1" si="41"/>
        <v>375</v>
      </c>
      <c r="AA87" s="44">
        <f t="shared" ca="1" si="36"/>
        <v>0</v>
      </c>
      <c r="AB87" s="44">
        <f t="shared" ca="1" si="37"/>
        <v>375</v>
      </c>
      <c r="AC87" s="44">
        <f t="shared" ca="1" si="38"/>
        <v>150000</v>
      </c>
    </row>
    <row r="88" spans="2:29" ht="15" customHeight="1" x14ac:dyDescent="0.2">
      <c r="B88" s="21">
        <f t="shared" si="42"/>
        <v>74</v>
      </c>
      <c r="C88" s="38">
        <f t="shared" ca="1" si="27"/>
        <v>74</v>
      </c>
      <c r="D88" s="37">
        <f t="shared" ca="1" si="39"/>
        <v>44301</v>
      </c>
      <c r="E88" s="39">
        <f t="shared" ca="1" si="25"/>
        <v>283.64775122775757</v>
      </c>
      <c r="F88" s="39">
        <f t="shared" ca="1" si="25"/>
        <v>548.24864555311058</v>
      </c>
      <c r="G88" s="134"/>
      <c r="H88" s="40">
        <f t="shared" ca="1" si="26"/>
        <v>831.89639678086814</v>
      </c>
      <c r="I88" s="40">
        <f t="shared" ca="1" si="26"/>
        <v>112910.85184554991</v>
      </c>
      <c r="L88" s="37">
        <f t="shared" ca="1" si="43"/>
        <v>44287</v>
      </c>
      <c r="M88" s="37">
        <f t="shared" ca="1" si="40"/>
        <v>44316</v>
      </c>
      <c r="O88" s="133">
        <f t="shared" ca="1" si="28"/>
        <v>0.25</v>
      </c>
      <c r="P88" s="39">
        <f t="shared" ca="1" si="29"/>
        <v>260.9375</v>
      </c>
      <c r="Q88" s="39">
        <f t="shared" ca="1" si="30"/>
        <v>625</v>
      </c>
      <c r="R88" s="39">
        <f t="shared" ca="1" si="31"/>
        <v>885.9375</v>
      </c>
      <c r="S88" s="39">
        <f t="shared" ca="1" si="32"/>
        <v>103750</v>
      </c>
      <c r="U88" s="39">
        <f t="shared" ca="1" si="44"/>
        <v>283.64775122775757</v>
      </c>
      <c r="V88" s="39">
        <f t="shared" ca="1" si="33"/>
        <v>548.24864555311058</v>
      </c>
      <c r="W88" s="39">
        <f t="shared" ca="1" si="34"/>
        <v>831.89639678086814</v>
      </c>
      <c r="X88" s="39">
        <f t="shared" ca="1" si="35"/>
        <v>112910.85184554991</v>
      </c>
      <c r="Z88" s="39">
        <f t="shared" ca="1" si="41"/>
        <v>375</v>
      </c>
      <c r="AA88" s="39">
        <f t="shared" ca="1" si="36"/>
        <v>0</v>
      </c>
      <c r="AB88" s="39">
        <f t="shared" ca="1" si="37"/>
        <v>375</v>
      </c>
      <c r="AC88" s="39">
        <f t="shared" ca="1" si="38"/>
        <v>150000</v>
      </c>
    </row>
    <row r="89" spans="2:29" ht="15" customHeight="1" x14ac:dyDescent="0.2">
      <c r="B89" s="41">
        <f t="shared" si="42"/>
        <v>75</v>
      </c>
      <c r="C89" s="42">
        <f t="shared" ca="1" si="27"/>
        <v>75</v>
      </c>
      <c r="D89" s="43">
        <f t="shared" ca="1" si="39"/>
        <v>44331</v>
      </c>
      <c r="E89" s="44">
        <f t="shared" ca="1" si="25"/>
        <v>282.27712961387476</v>
      </c>
      <c r="F89" s="44">
        <f t="shared" ca="1" si="25"/>
        <v>549.61926716699338</v>
      </c>
      <c r="G89" s="134"/>
      <c r="H89" s="45">
        <f t="shared" ca="1" si="26"/>
        <v>831.89639678086814</v>
      </c>
      <c r="I89" s="45">
        <f t="shared" ca="1" si="26"/>
        <v>112361.23257838291</v>
      </c>
      <c r="L89" s="43">
        <f t="shared" ca="1" si="43"/>
        <v>44317</v>
      </c>
      <c r="M89" s="43">
        <f t="shared" ca="1" si="40"/>
        <v>44347</v>
      </c>
      <c r="O89" s="133">
        <f t="shared" ca="1" si="28"/>
        <v>0.25</v>
      </c>
      <c r="P89" s="44">
        <f t="shared" ca="1" si="29"/>
        <v>259.375</v>
      </c>
      <c r="Q89" s="136">
        <f t="shared" ca="1" si="30"/>
        <v>625</v>
      </c>
      <c r="R89" s="44">
        <f t="shared" ca="1" si="31"/>
        <v>884.375</v>
      </c>
      <c r="S89" s="44">
        <f t="shared" ca="1" si="32"/>
        <v>103125</v>
      </c>
      <c r="U89" s="44">
        <f t="shared" ca="1" si="44"/>
        <v>282.27712961387476</v>
      </c>
      <c r="V89" s="44">
        <f t="shared" ca="1" si="33"/>
        <v>549.61926716699338</v>
      </c>
      <c r="W89" s="44">
        <f t="shared" ca="1" si="34"/>
        <v>831.89639678086814</v>
      </c>
      <c r="X89" s="44">
        <f t="shared" ca="1" si="35"/>
        <v>112361.23257838291</v>
      </c>
      <c r="Z89" s="44">
        <f t="shared" ca="1" si="41"/>
        <v>375</v>
      </c>
      <c r="AA89" s="44">
        <f t="shared" ca="1" si="36"/>
        <v>0</v>
      </c>
      <c r="AB89" s="44">
        <f t="shared" ca="1" si="37"/>
        <v>375</v>
      </c>
      <c r="AC89" s="44">
        <f t="shared" ca="1" si="38"/>
        <v>150000</v>
      </c>
    </row>
    <row r="90" spans="2:29" ht="15" customHeight="1" x14ac:dyDescent="0.2">
      <c r="B90" s="21">
        <f t="shared" si="42"/>
        <v>76</v>
      </c>
      <c r="C90" s="38">
        <f t="shared" ca="1" si="27"/>
        <v>76</v>
      </c>
      <c r="D90" s="37">
        <f t="shared" ca="1" si="39"/>
        <v>44362</v>
      </c>
      <c r="E90" s="39">
        <f t="shared" ca="1" si="25"/>
        <v>280.9030814459573</v>
      </c>
      <c r="F90" s="39">
        <f t="shared" ca="1" si="25"/>
        <v>550.9933153349109</v>
      </c>
      <c r="G90" s="134"/>
      <c r="H90" s="40">
        <f t="shared" ca="1" si="26"/>
        <v>831.89639678086814</v>
      </c>
      <c r="I90" s="40">
        <f t="shared" ca="1" si="26"/>
        <v>111810.239263048</v>
      </c>
      <c r="L90" s="37">
        <f t="shared" ca="1" si="43"/>
        <v>44348</v>
      </c>
      <c r="M90" s="37">
        <f t="shared" ca="1" si="40"/>
        <v>44377</v>
      </c>
      <c r="O90" s="133">
        <f t="shared" ca="1" si="28"/>
        <v>0.25</v>
      </c>
      <c r="P90" s="39">
        <f t="shared" ca="1" si="29"/>
        <v>257.8125</v>
      </c>
      <c r="Q90" s="39">
        <f t="shared" ca="1" si="30"/>
        <v>625</v>
      </c>
      <c r="R90" s="39">
        <f t="shared" ca="1" si="31"/>
        <v>882.8125</v>
      </c>
      <c r="S90" s="39">
        <f t="shared" ca="1" si="32"/>
        <v>102500</v>
      </c>
      <c r="U90" s="39">
        <f t="shared" ca="1" si="44"/>
        <v>280.9030814459573</v>
      </c>
      <c r="V90" s="39">
        <f t="shared" ca="1" si="33"/>
        <v>550.9933153349109</v>
      </c>
      <c r="W90" s="39">
        <f t="shared" ca="1" si="34"/>
        <v>831.89639678086814</v>
      </c>
      <c r="X90" s="39">
        <f t="shared" ca="1" si="35"/>
        <v>111810.239263048</v>
      </c>
      <c r="Z90" s="39">
        <f t="shared" ca="1" si="41"/>
        <v>375</v>
      </c>
      <c r="AA90" s="39">
        <f t="shared" ca="1" si="36"/>
        <v>0</v>
      </c>
      <c r="AB90" s="39">
        <f t="shared" ca="1" si="37"/>
        <v>375</v>
      </c>
      <c r="AC90" s="39">
        <f t="shared" ca="1" si="38"/>
        <v>150000</v>
      </c>
    </row>
    <row r="91" spans="2:29" ht="15" customHeight="1" x14ac:dyDescent="0.2">
      <c r="B91" s="41">
        <f t="shared" si="42"/>
        <v>77</v>
      </c>
      <c r="C91" s="42">
        <f t="shared" ca="1" si="27"/>
        <v>77</v>
      </c>
      <c r="D91" s="43">
        <f t="shared" ca="1" si="39"/>
        <v>44392</v>
      </c>
      <c r="E91" s="44">
        <f t="shared" ca="1" si="25"/>
        <v>279.52559815761998</v>
      </c>
      <c r="F91" s="44">
        <f t="shared" ca="1" si="25"/>
        <v>552.37079862324822</v>
      </c>
      <c r="G91" s="134"/>
      <c r="H91" s="45">
        <f t="shared" ca="1" si="26"/>
        <v>831.89639678086814</v>
      </c>
      <c r="I91" s="45">
        <f t="shared" ca="1" si="26"/>
        <v>111257.86846442476</v>
      </c>
      <c r="L91" s="43">
        <f t="shared" ca="1" si="43"/>
        <v>44378</v>
      </c>
      <c r="M91" s="43">
        <f t="shared" ca="1" si="40"/>
        <v>44408</v>
      </c>
      <c r="O91" s="133">
        <f t="shared" ca="1" si="28"/>
        <v>0.25</v>
      </c>
      <c r="P91" s="44">
        <f t="shared" ca="1" si="29"/>
        <v>256.25</v>
      </c>
      <c r="Q91" s="136">
        <f t="shared" ca="1" si="30"/>
        <v>625</v>
      </c>
      <c r="R91" s="44">
        <f t="shared" ca="1" si="31"/>
        <v>881.25</v>
      </c>
      <c r="S91" s="44">
        <f t="shared" ca="1" si="32"/>
        <v>101875</v>
      </c>
      <c r="U91" s="44">
        <f t="shared" ca="1" si="44"/>
        <v>279.52559815761998</v>
      </c>
      <c r="V91" s="44">
        <f t="shared" ca="1" si="33"/>
        <v>552.37079862324822</v>
      </c>
      <c r="W91" s="44">
        <f t="shared" ca="1" si="34"/>
        <v>831.89639678086814</v>
      </c>
      <c r="X91" s="44">
        <f t="shared" ca="1" si="35"/>
        <v>111257.86846442476</v>
      </c>
      <c r="Z91" s="44">
        <f t="shared" ca="1" si="41"/>
        <v>375</v>
      </c>
      <c r="AA91" s="44">
        <f t="shared" ca="1" si="36"/>
        <v>0</v>
      </c>
      <c r="AB91" s="44">
        <f t="shared" ca="1" si="37"/>
        <v>375</v>
      </c>
      <c r="AC91" s="44">
        <f t="shared" ca="1" si="38"/>
        <v>150000</v>
      </c>
    </row>
    <row r="92" spans="2:29" ht="15" customHeight="1" x14ac:dyDescent="0.2">
      <c r="B92" s="21">
        <f t="shared" si="42"/>
        <v>78</v>
      </c>
      <c r="C92" s="38">
        <f t="shared" ca="1" si="27"/>
        <v>78</v>
      </c>
      <c r="D92" s="37">
        <f t="shared" ca="1" si="39"/>
        <v>44423</v>
      </c>
      <c r="E92" s="39">
        <f t="shared" ca="1" si="25"/>
        <v>278.14467116106186</v>
      </c>
      <c r="F92" s="39">
        <f t="shared" ca="1" si="25"/>
        <v>553.75172561980628</v>
      </c>
      <c r="G92" s="134"/>
      <c r="H92" s="40">
        <f t="shared" ca="1" si="26"/>
        <v>831.89639678086814</v>
      </c>
      <c r="I92" s="40">
        <f t="shared" ca="1" si="26"/>
        <v>110704.11673880495</v>
      </c>
      <c r="L92" s="37">
        <f t="shared" ca="1" si="43"/>
        <v>44409</v>
      </c>
      <c r="M92" s="37">
        <f t="shared" ca="1" si="40"/>
        <v>44439</v>
      </c>
      <c r="O92" s="133">
        <f t="shared" ca="1" si="28"/>
        <v>0.25</v>
      </c>
      <c r="P92" s="39">
        <f t="shared" ca="1" si="29"/>
        <v>254.6875</v>
      </c>
      <c r="Q92" s="39">
        <f t="shared" ca="1" si="30"/>
        <v>625</v>
      </c>
      <c r="R92" s="39">
        <f t="shared" ca="1" si="31"/>
        <v>879.6875</v>
      </c>
      <c r="S92" s="39">
        <f t="shared" ca="1" si="32"/>
        <v>101250</v>
      </c>
      <c r="U92" s="39">
        <f t="shared" ca="1" si="44"/>
        <v>278.14467116106186</v>
      </c>
      <c r="V92" s="39">
        <f t="shared" ca="1" si="33"/>
        <v>553.75172561980628</v>
      </c>
      <c r="W92" s="39">
        <f t="shared" ca="1" si="34"/>
        <v>831.89639678086814</v>
      </c>
      <c r="X92" s="39">
        <f t="shared" ca="1" si="35"/>
        <v>110704.11673880495</v>
      </c>
      <c r="Z92" s="39">
        <f t="shared" ca="1" si="41"/>
        <v>375</v>
      </c>
      <c r="AA92" s="39">
        <f t="shared" ca="1" si="36"/>
        <v>0</v>
      </c>
      <c r="AB92" s="39">
        <f t="shared" ca="1" si="37"/>
        <v>375</v>
      </c>
      <c r="AC92" s="39">
        <f t="shared" ca="1" si="38"/>
        <v>150000</v>
      </c>
    </row>
    <row r="93" spans="2:29" ht="15" customHeight="1" x14ac:dyDescent="0.2">
      <c r="B93" s="41">
        <f t="shared" si="42"/>
        <v>79</v>
      </c>
      <c r="C93" s="42">
        <f t="shared" ca="1" si="27"/>
        <v>79</v>
      </c>
      <c r="D93" s="43">
        <f t="shared" ca="1" si="39"/>
        <v>44454</v>
      </c>
      <c r="E93" s="44">
        <f t="shared" ca="1" si="25"/>
        <v>276.76029184701235</v>
      </c>
      <c r="F93" s="44">
        <f t="shared" ca="1" si="25"/>
        <v>555.13610493385579</v>
      </c>
      <c r="G93" s="134"/>
      <c r="H93" s="45">
        <f t="shared" ca="1" si="26"/>
        <v>831.89639678086814</v>
      </c>
      <c r="I93" s="45">
        <f t="shared" ca="1" si="26"/>
        <v>110148.98063387109</v>
      </c>
      <c r="L93" s="43">
        <f t="shared" ca="1" si="43"/>
        <v>44440</v>
      </c>
      <c r="M93" s="43">
        <f t="shared" ca="1" si="40"/>
        <v>44469</v>
      </c>
      <c r="O93" s="133">
        <f t="shared" ca="1" si="28"/>
        <v>0.25</v>
      </c>
      <c r="P93" s="44">
        <f t="shared" ca="1" si="29"/>
        <v>253.125</v>
      </c>
      <c r="Q93" s="136">
        <f t="shared" ca="1" si="30"/>
        <v>625</v>
      </c>
      <c r="R93" s="44">
        <f t="shared" ca="1" si="31"/>
        <v>878.125</v>
      </c>
      <c r="S93" s="44">
        <f t="shared" ca="1" si="32"/>
        <v>100625</v>
      </c>
      <c r="U93" s="44">
        <f t="shared" ca="1" si="44"/>
        <v>276.76029184701235</v>
      </c>
      <c r="V93" s="44">
        <f t="shared" ca="1" si="33"/>
        <v>555.13610493385579</v>
      </c>
      <c r="W93" s="44">
        <f t="shared" ca="1" si="34"/>
        <v>831.89639678086814</v>
      </c>
      <c r="X93" s="44">
        <f t="shared" ca="1" si="35"/>
        <v>110148.98063387109</v>
      </c>
      <c r="Z93" s="44">
        <f t="shared" ca="1" si="41"/>
        <v>375</v>
      </c>
      <c r="AA93" s="44">
        <f t="shared" ca="1" si="36"/>
        <v>0</v>
      </c>
      <c r="AB93" s="44">
        <f t="shared" ca="1" si="37"/>
        <v>375</v>
      </c>
      <c r="AC93" s="44">
        <f t="shared" ca="1" si="38"/>
        <v>150000</v>
      </c>
    </row>
    <row r="94" spans="2:29" ht="15" customHeight="1" x14ac:dyDescent="0.2">
      <c r="B94" s="21">
        <f t="shared" si="42"/>
        <v>80</v>
      </c>
      <c r="C94" s="38">
        <f t="shared" ca="1" si="27"/>
        <v>80</v>
      </c>
      <c r="D94" s="37">
        <f t="shared" ca="1" si="39"/>
        <v>44484</v>
      </c>
      <c r="E94" s="39">
        <f t="shared" ref="E94:F113" ca="1" si="45">INDEX($P94:$AC94,1,MATCH(E$12,$P$12:$AC$12,0))</f>
        <v>275.37245158467772</v>
      </c>
      <c r="F94" s="39">
        <f t="shared" ca="1" si="45"/>
        <v>556.52394519619043</v>
      </c>
      <c r="G94" s="134"/>
      <c r="H94" s="40">
        <f t="shared" ref="H94:I113" ca="1" si="46">INDEX($P94:$AC94,1,MATCH(H$12,$P$12:$AC$12,0))</f>
        <v>831.89639678086814</v>
      </c>
      <c r="I94" s="40">
        <f t="shared" ca="1" si="46"/>
        <v>109592.45668867489</v>
      </c>
      <c r="L94" s="37">
        <f t="shared" ca="1" si="43"/>
        <v>44470</v>
      </c>
      <c r="M94" s="37">
        <f t="shared" ca="1" si="40"/>
        <v>44500</v>
      </c>
      <c r="O94" s="133">
        <f t="shared" ca="1" si="28"/>
        <v>0.25</v>
      </c>
      <c r="P94" s="39">
        <f t="shared" ca="1" si="29"/>
        <v>251.5625</v>
      </c>
      <c r="Q94" s="39">
        <f t="shared" ca="1" si="30"/>
        <v>625</v>
      </c>
      <c r="R94" s="39">
        <f t="shared" ca="1" si="31"/>
        <v>876.5625</v>
      </c>
      <c r="S94" s="39">
        <f t="shared" ca="1" si="32"/>
        <v>100000</v>
      </c>
      <c r="U94" s="39">
        <f t="shared" ca="1" si="44"/>
        <v>275.37245158467772</v>
      </c>
      <c r="V94" s="39">
        <f t="shared" ca="1" si="33"/>
        <v>556.52394519619043</v>
      </c>
      <c r="W94" s="39">
        <f t="shared" ca="1" si="34"/>
        <v>831.89639678086814</v>
      </c>
      <c r="X94" s="39">
        <f t="shared" ca="1" si="35"/>
        <v>109592.45668867489</v>
      </c>
      <c r="Z94" s="39">
        <f t="shared" ca="1" si="41"/>
        <v>375</v>
      </c>
      <c r="AA94" s="39">
        <f t="shared" ca="1" si="36"/>
        <v>0</v>
      </c>
      <c r="AB94" s="39">
        <f t="shared" ca="1" si="37"/>
        <v>375</v>
      </c>
      <c r="AC94" s="39">
        <f t="shared" ca="1" si="38"/>
        <v>150000</v>
      </c>
    </row>
    <row r="95" spans="2:29" ht="15" customHeight="1" x14ac:dyDescent="0.2">
      <c r="B95" s="41">
        <f t="shared" si="42"/>
        <v>81</v>
      </c>
      <c r="C95" s="42">
        <f t="shared" ca="1" si="27"/>
        <v>81</v>
      </c>
      <c r="D95" s="43">
        <f t="shared" ca="1" si="39"/>
        <v>44515</v>
      </c>
      <c r="E95" s="44">
        <f t="shared" ca="1" si="45"/>
        <v>273.98114172168721</v>
      </c>
      <c r="F95" s="44">
        <f t="shared" ca="1" si="45"/>
        <v>557.91525505918094</v>
      </c>
      <c r="G95" s="134"/>
      <c r="H95" s="45">
        <f t="shared" ca="1" si="46"/>
        <v>831.89639678086814</v>
      </c>
      <c r="I95" s="45">
        <f t="shared" ca="1" si="46"/>
        <v>109034.54143361571</v>
      </c>
      <c r="L95" s="43">
        <f t="shared" ca="1" si="43"/>
        <v>44501</v>
      </c>
      <c r="M95" s="43">
        <f t="shared" ca="1" si="40"/>
        <v>44530</v>
      </c>
      <c r="O95" s="133">
        <f t="shared" ca="1" si="28"/>
        <v>0.25</v>
      </c>
      <c r="P95" s="44">
        <f t="shared" ca="1" si="29"/>
        <v>250</v>
      </c>
      <c r="Q95" s="136">
        <f t="shared" ca="1" si="30"/>
        <v>625</v>
      </c>
      <c r="R95" s="44">
        <f t="shared" ca="1" si="31"/>
        <v>875</v>
      </c>
      <c r="S95" s="44">
        <f t="shared" ca="1" si="32"/>
        <v>99375</v>
      </c>
      <c r="U95" s="44">
        <f t="shared" ca="1" si="44"/>
        <v>273.98114172168721</v>
      </c>
      <c r="V95" s="44">
        <f t="shared" ca="1" si="33"/>
        <v>557.91525505918094</v>
      </c>
      <c r="W95" s="44">
        <f t="shared" ca="1" si="34"/>
        <v>831.89639678086814</v>
      </c>
      <c r="X95" s="44">
        <f t="shared" ca="1" si="35"/>
        <v>109034.54143361571</v>
      </c>
      <c r="Z95" s="44">
        <f t="shared" ca="1" si="41"/>
        <v>375</v>
      </c>
      <c r="AA95" s="44">
        <f t="shared" ca="1" si="36"/>
        <v>0</v>
      </c>
      <c r="AB95" s="44">
        <f t="shared" ca="1" si="37"/>
        <v>375</v>
      </c>
      <c r="AC95" s="44">
        <f t="shared" ca="1" si="38"/>
        <v>150000</v>
      </c>
    </row>
    <row r="96" spans="2:29" ht="15" customHeight="1" x14ac:dyDescent="0.2">
      <c r="B96" s="21">
        <f t="shared" si="42"/>
        <v>82</v>
      </c>
      <c r="C96" s="38">
        <f t="shared" ca="1" si="27"/>
        <v>82</v>
      </c>
      <c r="D96" s="37">
        <f t="shared" ca="1" si="39"/>
        <v>44545</v>
      </c>
      <c r="E96" s="39">
        <f t="shared" ca="1" si="45"/>
        <v>272.58635358403927</v>
      </c>
      <c r="F96" s="39">
        <f t="shared" ca="1" si="45"/>
        <v>559.31004319682893</v>
      </c>
      <c r="G96" s="134"/>
      <c r="H96" s="40">
        <f t="shared" ca="1" si="46"/>
        <v>831.89639678086814</v>
      </c>
      <c r="I96" s="40">
        <f t="shared" ca="1" si="46"/>
        <v>108475.23139041888</v>
      </c>
      <c r="L96" s="37">
        <f t="shared" ca="1" si="43"/>
        <v>44531</v>
      </c>
      <c r="M96" s="37">
        <f t="shared" ca="1" si="40"/>
        <v>44561</v>
      </c>
      <c r="O96" s="133">
        <f t="shared" ca="1" si="28"/>
        <v>0.25</v>
      </c>
      <c r="P96" s="39">
        <f t="shared" ca="1" si="29"/>
        <v>248.4375</v>
      </c>
      <c r="Q96" s="39">
        <f t="shared" ca="1" si="30"/>
        <v>625</v>
      </c>
      <c r="R96" s="39">
        <f t="shared" ca="1" si="31"/>
        <v>873.4375</v>
      </c>
      <c r="S96" s="39">
        <f t="shared" ca="1" si="32"/>
        <v>98750</v>
      </c>
      <c r="U96" s="39">
        <f t="shared" ca="1" si="44"/>
        <v>272.58635358403927</v>
      </c>
      <c r="V96" s="39">
        <f t="shared" ca="1" si="33"/>
        <v>559.31004319682893</v>
      </c>
      <c r="W96" s="39">
        <f t="shared" ca="1" si="34"/>
        <v>831.89639678086814</v>
      </c>
      <c r="X96" s="39">
        <f t="shared" ca="1" si="35"/>
        <v>108475.23139041888</v>
      </c>
      <c r="Z96" s="39">
        <f t="shared" ca="1" si="41"/>
        <v>375</v>
      </c>
      <c r="AA96" s="39">
        <f t="shared" ca="1" si="36"/>
        <v>0</v>
      </c>
      <c r="AB96" s="39">
        <f t="shared" ca="1" si="37"/>
        <v>375</v>
      </c>
      <c r="AC96" s="39">
        <f t="shared" ca="1" si="38"/>
        <v>150000</v>
      </c>
    </row>
    <row r="97" spans="2:29" ht="15" customHeight="1" x14ac:dyDescent="0.2">
      <c r="B97" s="41">
        <f t="shared" si="42"/>
        <v>83</v>
      </c>
      <c r="C97" s="42">
        <f t="shared" ca="1" si="27"/>
        <v>83</v>
      </c>
      <c r="D97" s="43">
        <f t="shared" ca="1" si="39"/>
        <v>44576</v>
      </c>
      <c r="E97" s="44">
        <f t="shared" ca="1" si="45"/>
        <v>271.18807847604717</v>
      </c>
      <c r="F97" s="44">
        <f t="shared" ca="1" si="45"/>
        <v>560.70831830482098</v>
      </c>
      <c r="G97" s="134"/>
      <c r="H97" s="45">
        <f t="shared" ca="1" si="46"/>
        <v>831.89639678086814</v>
      </c>
      <c r="I97" s="45">
        <f t="shared" ca="1" si="46"/>
        <v>107914.52307211405</v>
      </c>
      <c r="L97" s="43">
        <f t="shared" ca="1" si="43"/>
        <v>44562</v>
      </c>
      <c r="M97" s="43">
        <f t="shared" ca="1" si="40"/>
        <v>44592</v>
      </c>
      <c r="O97" s="133">
        <f t="shared" ca="1" si="28"/>
        <v>0.25</v>
      </c>
      <c r="P97" s="44">
        <f t="shared" ca="1" si="29"/>
        <v>246.875</v>
      </c>
      <c r="Q97" s="136">
        <f t="shared" ca="1" si="30"/>
        <v>625</v>
      </c>
      <c r="R97" s="44">
        <f t="shared" ca="1" si="31"/>
        <v>871.875</v>
      </c>
      <c r="S97" s="44">
        <f t="shared" ca="1" si="32"/>
        <v>98125</v>
      </c>
      <c r="U97" s="44">
        <f t="shared" ca="1" si="44"/>
        <v>271.18807847604717</v>
      </c>
      <c r="V97" s="44">
        <f t="shared" ca="1" si="33"/>
        <v>560.70831830482098</v>
      </c>
      <c r="W97" s="44">
        <f t="shared" ca="1" si="34"/>
        <v>831.89639678086814</v>
      </c>
      <c r="X97" s="44">
        <f t="shared" ca="1" si="35"/>
        <v>107914.52307211405</v>
      </c>
      <c r="Z97" s="44">
        <f t="shared" ca="1" si="41"/>
        <v>375</v>
      </c>
      <c r="AA97" s="44">
        <f t="shared" ca="1" si="36"/>
        <v>0</v>
      </c>
      <c r="AB97" s="44">
        <f t="shared" ca="1" si="37"/>
        <v>375</v>
      </c>
      <c r="AC97" s="44">
        <f t="shared" ca="1" si="38"/>
        <v>150000</v>
      </c>
    </row>
    <row r="98" spans="2:29" ht="15" customHeight="1" x14ac:dyDescent="0.2">
      <c r="B98" s="21">
        <f t="shared" si="42"/>
        <v>84</v>
      </c>
      <c r="C98" s="38">
        <f t="shared" ca="1" si="27"/>
        <v>84</v>
      </c>
      <c r="D98" s="37">
        <f t="shared" ca="1" si="39"/>
        <v>44607</v>
      </c>
      <c r="E98" s="39">
        <f t="shared" ca="1" si="45"/>
        <v>269.78630768028512</v>
      </c>
      <c r="F98" s="39">
        <f t="shared" ca="1" si="45"/>
        <v>562.11008910058308</v>
      </c>
      <c r="G98" s="134"/>
      <c r="H98" s="40">
        <f t="shared" ca="1" si="46"/>
        <v>831.89639678086814</v>
      </c>
      <c r="I98" s="40">
        <f t="shared" ca="1" si="46"/>
        <v>107352.41298301348</v>
      </c>
      <c r="L98" s="37">
        <f t="shared" ca="1" si="43"/>
        <v>44593</v>
      </c>
      <c r="M98" s="37">
        <f t="shared" ca="1" si="40"/>
        <v>44620</v>
      </c>
      <c r="O98" s="133">
        <f t="shared" ca="1" si="28"/>
        <v>0.25</v>
      </c>
      <c r="P98" s="39">
        <f t="shared" ca="1" si="29"/>
        <v>245.3125</v>
      </c>
      <c r="Q98" s="39">
        <f t="shared" ca="1" si="30"/>
        <v>625</v>
      </c>
      <c r="R98" s="39">
        <f t="shared" ca="1" si="31"/>
        <v>870.3125</v>
      </c>
      <c r="S98" s="39">
        <f t="shared" ca="1" si="32"/>
        <v>97500</v>
      </c>
      <c r="U98" s="39">
        <f t="shared" ca="1" si="44"/>
        <v>269.78630768028512</v>
      </c>
      <c r="V98" s="39">
        <f t="shared" ca="1" si="33"/>
        <v>562.11008910058308</v>
      </c>
      <c r="W98" s="39">
        <f t="shared" ca="1" si="34"/>
        <v>831.89639678086814</v>
      </c>
      <c r="X98" s="39">
        <f t="shared" ca="1" si="35"/>
        <v>107352.41298301348</v>
      </c>
      <c r="Z98" s="39">
        <f t="shared" ca="1" si="41"/>
        <v>375</v>
      </c>
      <c r="AA98" s="39">
        <f t="shared" ca="1" si="36"/>
        <v>0</v>
      </c>
      <c r="AB98" s="39">
        <f t="shared" ca="1" si="37"/>
        <v>375</v>
      </c>
      <c r="AC98" s="39">
        <f t="shared" ca="1" si="38"/>
        <v>150000</v>
      </c>
    </row>
    <row r="99" spans="2:29" ht="15" customHeight="1" x14ac:dyDescent="0.2">
      <c r="B99" s="41">
        <f t="shared" si="42"/>
        <v>85</v>
      </c>
      <c r="C99" s="42">
        <f t="shared" ca="1" si="27"/>
        <v>85</v>
      </c>
      <c r="D99" s="43">
        <f t="shared" ca="1" si="39"/>
        <v>44635</v>
      </c>
      <c r="E99" s="44">
        <f t="shared" ca="1" si="45"/>
        <v>268.38103245753371</v>
      </c>
      <c r="F99" s="44">
        <f t="shared" ca="1" si="45"/>
        <v>563.51536432333444</v>
      </c>
      <c r="G99" s="134"/>
      <c r="H99" s="45">
        <f t="shared" ca="1" si="46"/>
        <v>831.89639678086814</v>
      </c>
      <c r="I99" s="45">
        <f t="shared" ca="1" si="46"/>
        <v>106788.89761869014</v>
      </c>
      <c r="L99" s="43">
        <f t="shared" ca="1" si="43"/>
        <v>44621</v>
      </c>
      <c r="M99" s="43">
        <f t="shared" ca="1" si="40"/>
        <v>44651</v>
      </c>
      <c r="O99" s="133">
        <f t="shared" ca="1" si="28"/>
        <v>0.25</v>
      </c>
      <c r="P99" s="44">
        <f t="shared" ca="1" si="29"/>
        <v>243.75</v>
      </c>
      <c r="Q99" s="136">
        <f t="shared" ca="1" si="30"/>
        <v>625</v>
      </c>
      <c r="R99" s="44">
        <f t="shared" ca="1" si="31"/>
        <v>868.75</v>
      </c>
      <c r="S99" s="44">
        <f t="shared" ca="1" si="32"/>
        <v>96875</v>
      </c>
      <c r="U99" s="44">
        <f t="shared" ca="1" si="44"/>
        <v>268.38103245753371</v>
      </c>
      <c r="V99" s="44">
        <f t="shared" ca="1" si="33"/>
        <v>563.51536432333444</v>
      </c>
      <c r="W99" s="44">
        <f t="shared" ca="1" si="34"/>
        <v>831.89639678086814</v>
      </c>
      <c r="X99" s="44">
        <f t="shared" ca="1" si="35"/>
        <v>106788.89761869014</v>
      </c>
      <c r="Z99" s="44">
        <f t="shared" ca="1" si="41"/>
        <v>375</v>
      </c>
      <c r="AA99" s="44">
        <f t="shared" ca="1" si="36"/>
        <v>0</v>
      </c>
      <c r="AB99" s="44">
        <f t="shared" ca="1" si="37"/>
        <v>375</v>
      </c>
      <c r="AC99" s="44">
        <f t="shared" ca="1" si="38"/>
        <v>150000</v>
      </c>
    </row>
    <row r="100" spans="2:29" ht="15" customHeight="1" x14ac:dyDescent="0.2">
      <c r="B100" s="21">
        <f t="shared" si="42"/>
        <v>86</v>
      </c>
      <c r="C100" s="38">
        <f t="shared" ca="1" si="27"/>
        <v>86</v>
      </c>
      <c r="D100" s="37">
        <f t="shared" ca="1" si="39"/>
        <v>44666</v>
      </c>
      <c r="E100" s="39">
        <f t="shared" ca="1" si="45"/>
        <v>266.97224404672534</v>
      </c>
      <c r="F100" s="39">
        <f t="shared" ca="1" si="45"/>
        <v>564.92415273414281</v>
      </c>
      <c r="G100" s="134"/>
      <c r="H100" s="40">
        <f t="shared" ca="1" si="46"/>
        <v>831.89639678086814</v>
      </c>
      <c r="I100" s="40">
        <f t="shared" ca="1" si="46"/>
        <v>106223.97346595601</v>
      </c>
      <c r="L100" s="37">
        <f t="shared" ca="1" si="43"/>
        <v>44652</v>
      </c>
      <c r="M100" s="37">
        <f t="shared" ca="1" si="40"/>
        <v>44681</v>
      </c>
      <c r="O100" s="133">
        <f t="shared" ca="1" si="28"/>
        <v>0.25</v>
      </c>
      <c r="P100" s="39">
        <f t="shared" ca="1" si="29"/>
        <v>242.1875</v>
      </c>
      <c r="Q100" s="39">
        <f t="shared" ca="1" si="30"/>
        <v>625</v>
      </c>
      <c r="R100" s="39">
        <f t="shared" ca="1" si="31"/>
        <v>867.1875</v>
      </c>
      <c r="S100" s="39">
        <f t="shared" ca="1" si="32"/>
        <v>96250</v>
      </c>
      <c r="U100" s="39">
        <f t="shared" ca="1" si="44"/>
        <v>266.97224404672534</v>
      </c>
      <c r="V100" s="39">
        <f t="shared" ca="1" si="33"/>
        <v>564.92415273414281</v>
      </c>
      <c r="W100" s="39">
        <f t="shared" ca="1" si="34"/>
        <v>831.89639678086814</v>
      </c>
      <c r="X100" s="39">
        <f t="shared" ca="1" si="35"/>
        <v>106223.97346595601</v>
      </c>
      <c r="Z100" s="39">
        <f t="shared" ca="1" si="41"/>
        <v>375</v>
      </c>
      <c r="AA100" s="39">
        <f t="shared" ca="1" si="36"/>
        <v>0</v>
      </c>
      <c r="AB100" s="39">
        <f t="shared" ca="1" si="37"/>
        <v>375</v>
      </c>
      <c r="AC100" s="39">
        <f t="shared" ca="1" si="38"/>
        <v>150000</v>
      </c>
    </row>
    <row r="101" spans="2:29" ht="15" customHeight="1" x14ac:dyDescent="0.2">
      <c r="B101" s="41">
        <f t="shared" si="42"/>
        <v>87</v>
      </c>
      <c r="C101" s="42">
        <f t="shared" ca="1" si="27"/>
        <v>87</v>
      </c>
      <c r="D101" s="43">
        <f t="shared" ca="1" si="39"/>
        <v>44696</v>
      </c>
      <c r="E101" s="44">
        <f t="shared" ca="1" si="45"/>
        <v>265.55993366489002</v>
      </c>
      <c r="F101" s="44">
        <f t="shared" ca="1" si="45"/>
        <v>566.33646311597818</v>
      </c>
      <c r="G101" s="134"/>
      <c r="H101" s="45">
        <f t="shared" ca="1" si="46"/>
        <v>831.89639678086814</v>
      </c>
      <c r="I101" s="45">
        <f t="shared" ca="1" si="46"/>
        <v>105657.63700284003</v>
      </c>
      <c r="L101" s="43">
        <f t="shared" ca="1" si="43"/>
        <v>44682</v>
      </c>
      <c r="M101" s="43">
        <f t="shared" ca="1" si="40"/>
        <v>44712</v>
      </c>
      <c r="O101" s="133">
        <f t="shared" ca="1" si="28"/>
        <v>0.25</v>
      </c>
      <c r="P101" s="44">
        <f t="shared" ca="1" si="29"/>
        <v>240.625</v>
      </c>
      <c r="Q101" s="136">
        <f t="shared" ca="1" si="30"/>
        <v>625</v>
      </c>
      <c r="R101" s="44">
        <f t="shared" ca="1" si="31"/>
        <v>865.625</v>
      </c>
      <c r="S101" s="44">
        <f t="shared" ca="1" si="32"/>
        <v>95625</v>
      </c>
      <c r="U101" s="44">
        <f t="shared" ca="1" si="44"/>
        <v>265.55993366489002</v>
      </c>
      <c r="V101" s="44">
        <f t="shared" ca="1" si="33"/>
        <v>566.33646311597818</v>
      </c>
      <c r="W101" s="44">
        <f t="shared" ca="1" si="34"/>
        <v>831.89639678086814</v>
      </c>
      <c r="X101" s="44">
        <f t="shared" ca="1" si="35"/>
        <v>105657.63700284003</v>
      </c>
      <c r="Z101" s="44">
        <f t="shared" ca="1" si="41"/>
        <v>375</v>
      </c>
      <c r="AA101" s="44">
        <f t="shared" ca="1" si="36"/>
        <v>0</v>
      </c>
      <c r="AB101" s="44">
        <f t="shared" ca="1" si="37"/>
        <v>375</v>
      </c>
      <c r="AC101" s="44">
        <f t="shared" ca="1" si="38"/>
        <v>150000</v>
      </c>
    </row>
    <row r="102" spans="2:29" ht="15" customHeight="1" x14ac:dyDescent="0.2">
      <c r="B102" s="21">
        <f t="shared" si="42"/>
        <v>88</v>
      </c>
      <c r="C102" s="38">
        <f t="shared" ca="1" si="27"/>
        <v>88</v>
      </c>
      <c r="D102" s="37">
        <f t="shared" ca="1" si="39"/>
        <v>44727</v>
      </c>
      <c r="E102" s="39">
        <f t="shared" ca="1" si="45"/>
        <v>264.14409250710008</v>
      </c>
      <c r="F102" s="39">
        <f t="shared" ca="1" si="45"/>
        <v>567.752304273768</v>
      </c>
      <c r="G102" s="134"/>
      <c r="H102" s="40">
        <f t="shared" ca="1" si="46"/>
        <v>831.89639678086814</v>
      </c>
      <c r="I102" s="40">
        <f t="shared" ca="1" si="46"/>
        <v>105089.88469856625</v>
      </c>
      <c r="L102" s="37">
        <f t="shared" ca="1" si="43"/>
        <v>44713</v>
      </c>
      <c r="M102" s="37">
        <f t="shared" ca="1" si="40"/>
        <v>44742</v>
      </c>
      <c r="O102" s="133">
        <f t="shared" ca="1" si="28"/>
        <v>0.25</v>
      </c>
      <c r="P102" s="39">
        <f t="shared" ca="1" si="29"/>
        <v>239.0625</v>
      </c>
      <c r="Q102" s="39">
        <f t="shared" ca="1" si="30"/>
        <v>625</v>
      </c>
      <c r="R102" s="39">
        <f t="shared" ca="1" si="31"/>
        <v>864.0625</v>
      </c>
      <c r="S102" s="39">
        <f t="shared" ca="1" si="32"/>
        <v>95000</v>
      </c>
      <c r="U102" s="39">
        <f t="shared" ca="1" si="44"/>
        <v>264.14409250710008</v>
      </c>
      <c r="V102" s="39">
        <f t="shared" ca="1" si="33"/>
        <v>567.752304273768</v>
      </c>
      <c r="W102" s="39">
        <f t="shared" ca="1" si="34"/>
        <v>831.89639678086814</v>
      </c>
      <c r="X102" s="39">
        <f t="shared" ca="1" si="35"/>
        <v>105089.88469856625</v>
      </c>
      <c r="Z102" s="39">
        <f t="shared" ca="1" si="41"/>
        <v>375</v>
      </c>
      <c r="AA102" s="39">
        <f t="shared" ca="1" si="36"/>
        <v>0</v>
      </c>
      <c r="AB102" s="39">
        <f t="shared" ca="1" si="37"/>
        <v>375</v>
      </c>
      <c r="AC102" s="39">
        <f t="shared" ca="1" si="38"/>
        <v>150000</v>
      </c>
    </row>
    <row r="103" spans="2:29" ht="15" customHeight="1" x14ac:dyDescent="0.2">
      <c r="B103" s="41">
        <f t="shared" si="42"/>
        <v>89</v>
      </c>
      <c r="C103" s="42">
        <f t="shared" ca="1" si="27"/>
        <v>89</v>
      </c>
      <c r="D103" s="43">
        <f t="shared" ca="1" si="39"/>
        <v>44757</v>
      </c>
      <c r="E103" s="44">
        <f t="shared" ca="1" si="45"/>
        <v>262.72471174641561</v>
      </c>
      <c r="F103" s="44">
        <f t="shared" ca="1" si="45"/>
        <v>569.17168503445259</v>
      </c>
      <c r="G103" s="134"/>
      <c r="H103" s="45">
        <f t="shared" ca="1" si="46"/>
        <v>831.89639678086814</v>
      </c>
      <c r="I103" s="45">
        <f t="shared" ca="1" si="46"/>
        <v>104520.7130135318</v>
      </c>
      <c r="L103" s="43">
        <f t="shared" ca="1" si="43"/>
        <v>44743</v>
      </c>
      <c r="M103" s="43">
        <f t="shared" ca="1" si="40"/>
        <v>44773</v>
      </c>
      <c r="O103" s="133">
        <f t="shared" ca="1" si="28"/>
        <v>0.25</v>
      </c>
      <c r="P103" s="44">
        <f t="shared" ca="1" si="29"/>
        <v>237.5</v>
      </c>
      <c r="Q103" s="136">
        <f t="shared" ca="1" si="30"/>
        <v>625</v>
      </c>
      <c r="R103" s="44">
        <f t="shared" ca="1" si="31"/>
        <v>862.5</v>
      </c>
      <c r="S103" s="44">
        <f t="shared" ca="1" si="32"/>
        <v>94375</v>
      </c>
      <c r="U103" s="44">
        <f t="shared" ca="1" si="44"/>
        <v>262.72471174641561</v>
      </c>
      <c r="V103" s="44">
        <f t="shared" ca="1" si="33"/>
        <v>569.17168503445259</v>
      </c>
      <c r="W103" s="44">
        <f t="shared" ca="1" si="34"/>
        <v>831.89639678086814</v>
      </c>
      <c r="X103" s="44">
        <f t="shared" ca="1" si="35"/>
        <v>104520.7130135318</v>
      </c>
      <c r="Z103" s="44">
        <f t="shared" ca="1" si="41"/>
        <v>375</v>
      </c>
      <c r="AA103" s="44">
        <f t="shared" ca="1" si="36"/>
        <v>0</v>
      </c>
      <c r="AB103" s="44">
        <f t="shared" ca="1" si="37"/>
        <v>375</v>
      </c>
      <c r="AC103" s="44">
        <f t="shared" ca="1" si="38"/>
        <v>150000</v>
      </c>
    </row>
    <row r="104" spans="2:29" ht="15" customHeight="1" x14ac:dyDescent="0.2">
      <c r="B104" s="21">
        <f t="shared" si="42"/>
        <v>90</v>
      </c>
      <c r="C104" s="38">
        <f t="shared" ca="1" si="27"/>
        <v>90</v>
      </c>
      <c r="D104" s="37">
        <f t="shared" ca="1" si="39"/>
        <v>44788</v>
      </c>
      <c r="E104" s="39">
        <f t="shared" ca="1" si="45"/>
        <v>261.30178253382951</v>
      </c>
      <c r="F104" s="39">
        <f t="shared" ca="1" si="45"/>
        <v>570.59461424703863</v>
      </c>
      <c r="G104" s="134"/>
      <c r="H104" s="40">
        <f t="shared" ca="1" si="46"/>
        <v>831.89639678086814</v>
      </c>
      <c r="I104" s="40">
        <f t="shared" ca="1" si="46"/>
        <v>103950.11839928477</v>
      </c>
      <c r="L104" s="37">
        <f t="shared" ca="1" si="43"/>
        <v>44774</v>
      </c>
      <c r="M104" s="37">
        <f t="shared" ca="1" si="40"/>
        <v>44804</v>
      </c>
      <c r="O104" s="133">
        <f t="shared" ca="1" si="28"/>
        <v>0.25</v>
      </c>
      <c r="P104" s="39">
        <f t="shared" ca="1" si="29"/>
        <v>235.9375</v>
      </c>
      <c r="Q104" s="39">
        <f t="shared" ca="1" si="30"/>
        <v>625</v>
      </c>
      <c r="R104" s="39">
        <f t="shared" ca="1" si="31"/>
        <v>860.9375</v>
      </c>
      <c r="S104" s="39">
        <f t="shared" ca="1" si="32"/>
        <v>93750</v>
      </c>
      <c r="U104" s="39">
        <f t="shared" ca="1" si="44"/>
        <v>261.30178253382951</v>
      </c>
      <c r="V104" s="39">
        <f t="shared" ca="1" si="33"/>
        <v>570.59461424703863</v>
      </c>
      <c r="W104" s="39">
        <f t="shared" ca="1" si="34"/>
        <v>831.89639678086814</v>
      </c>
      <c r="X104" s="39">
        <f t="shared" ca="1" si="35"/>
        <v>103950.11839928477</v>
      </c>
      <c r="Z104" s="39">
        <f t="shared" ca="1" si="41"/>
        <v>375</v>
      </c>
      <c r="AA104" s="39">
        <f t="shared" ca="1" si="36"/>
        <v>0</v>
      </c>
      <c r="AB104" s="39">
        <f t="shared" ca="1" si="37"/>
        <v>375</v>
      </c>
      <c r="AC104" s="39">
        <f t="shared" ca="1" si="38"/>
        <v>150000</v>
      </c>
    </row>
    <row r="105" spans="2:29" ht="15" customHeight="1" x14ac:dyDescent="0.2">
      <c r="B105" s="41">
        <f t="shared" si="42"/>
        <v>91</v>
      </c>
      <c r="C105" s="42">
        <f t="shared" ca="1" si="27"/>
        <v>91</v>
      </c>
      <c r="D105" s="43">
        <f t="shared" ca="1" si="39"/>
        <v>44819</v>
      </c>
      <c r="E105" s="44">
        <f t="shared" ca="1" si="45"/>
        <v>259.87529599821193</v>
      </c>
      <c r="F105" s="44">
        <f t="shared" ca="1" si="45"/>
        <v>572.02110078265628</v>
      </c>
      <c r="G105" s="134"/>
      <c r="H105" s="45">
        <f t="shared" ca="1" si="46"/>
        <v>831.89639678086814</v>
      </c>
      <c r="I105" s="45">
        <f t="shared" ca="1" si="46"/>
        <v>103378.09729850211</v>
      </c>
      <c r="L105" s="43">
        <f t="shared" ca="1" si="43"/>
        <v>44805</v>
      </c>
      <c r="M105" s="43">
        <f t="shared" ca="1" si="40"/>
        <v>44834</v>
      </c>
      <c r="O105" s="133">
        <f t="shared" ca="1" si="28"/>
        <v>0.25</v>
      </c>
      <c r="P105" s="44">
        <f t="shared" ca="1" si="29"/>
        <v>234.375</v>
      </c>
      <c r="Q105" s="136">
        <f t="shared" ca="1" si="30"/>
        <v>625</v>
      </c>
      <c r="R105" s="44">
        <f t="shared" ca="1" si="31"/>
        <v>859.375</v>
      </c>
      <c r="S105" s="44">
        <f t="shared" ca="1" si="32"/>
        <v>93125</v>
      </c>
      <c r="U105" s="44">
        <f t="shared" ca="1" si="44"/>
        <v>259.87529599821193</v>
      </c>
      <c r="V105" s="44">
        <f t="shared" ca="1" si="33"/>
        <v>572.02110078265628</v>
      </c>
      <c r="W105" s="44">
        <f t="shared" ca="1" si="34"/>
        <v>831.89639678086814</v>
      </c>
      <c r="X105" s="44">
        <f t="shared" ca="1" si="35"/>
        <v>103378.09729850211</v>
      </c>
      <c r="Z105" s="44">
        <f t="shared" ca="1" si="41"/>
        <v>375</v>
      </c>
      <c r="AA105" s="44">
        <f t="shared" ca="1" si="36"/>
        <v>0</v>
      </c>
      <c r="AB105" s="44">
        <f t="shared" ca="1" si="37"/>
        <v>375</v>
      </c>
      <c r="AC105" s="44">
        <f t="shared" ca="1" si="38"/>
        <v>150000</v>
      </c>
    </row>
    <row r="106" spans="2:29" ht="15" customHeight="1" x14ac:dyDescent="0.2">
      <c r="B106" s="21">
        <f t="shared" si="42"/>
        <v>92</v>
      </c>
      <c r="C106" s="38">
        <f t="shared" ca="1" si="27"/>
        <v>92</v>
      </c>
      <c r="D106" s="37">
        <f t="shared" ca="1" si="39"/>
        <v>44849</v>
      </c>
      <c r="E106" s="39">
        <f t="shared" ca="1" si="45"/>
        <v>258.44524324625525</v>
      </c>
      <c r="F106" s="39">
        <f t="shared" ca="1" si="45"/>
        <v>573.4511535346129</v>
      </c>
      <c r="G106" s="134"/>
      <c r="H106" s="40">
        <f t="shared" ca="1" si="46"/>
        <v>831.89639678086814</v>
      </c>
      <c r="I106" s="40">
        <f t="shared" ca="1" si="46"/>
        <v>102804.6461449675</v>
      </c>
      <c r="L106" s="37">
        <f t="shared" ca="1" si="43"/>
        <v>44835</v>
      </c>
      <c r="M106" s="37">
        <f t="shared" ca="1" si="40"/>
        <v>44865</v>
      </c>
      <c r="O106" s="133">
        <f t="shared" ca="1" si="28"/>
        <v>0.25</v>
      </c>
      <c r="P106" s="39">
        <f t="shared" ca="1" si="29"/>
        <v>232.8125</v>
      </c>
      <c r="Q106" s="39">
        <f t="shared" ca="1" si="30"/>
        <v>625</v>
      </c>
      <c r="R106" s="39">
        <f t="shared" ca="1" si="31"/>
        <v>857.8125</v>
      </c>
      <c r="S106" s="39">
        <f t="shared" ca="1" si="32"/>
        <v>92500</v>
      </c>
      <c r="U106" s="39">
        <f t="shared" ca="1" si="44"/>
        <v>258.44524324625525</v>
      </c>
      <c r="V106" s="39">
        <f t="shared" ca="1" si="33"/>
        <v>573.4511535346129</v>
      </c>
      <c r="W106" s="39">
        <f t="shared" ca="1" si="34"/>
        <v>831.89639678086814</v>
      </c>
      <c r="X106" s="39">
        <f t="shared" ca="1" si="35"/>
        <v>102804.6461449675</v>
      </c>
      <c r="Z106" s="39">
        <f t="shared" ca="1" si="41"/>
        <v>375</v>
      </c>
      <c r="AA106" s="39">
        <f t="shared" ca="1" si="36"/>
        <v>0</v>
      </c>
      <c r="AB106" s="39">
        <f t="shared" ca="1" si="37"/>
        <v>375</v>
      </c>
      <c r="AC106" s="39">
        <f t="shared" ca="1" si="38"/>
        <v>150000</v>
      </c>
    </row>
    <row r="107" spans="2:29" ht="15" customHeight="1" x14ac:dyDescent="0.2">
      <c r="B107" s="41">
        <f t="shared" si="42"/>
        <v>93</v>
      </c>
      <c r="C107" s="42">
        <f t="shared" ca="1" si="27"/>
        <v>93</v>
      </c>
      <c r="D107" s="43">
        <f t="shared" ca="1" si="39"/>
        <v>44880</v>
      </c>
      <c r="E107" s="44">
        <f t="shared" ca="1" si="45"/>
        <v>257.01161536241875</v>
      </c>
      <c r="F107" s="44">
        <f t="shared" ca="1" si="45"/>
        <v>574.88478141844939</v>
      </c>
      <c r="G107" s="134"/>
      <c r="H107" s="45">
        <f t="shared" ca="1" si="46"/>
        <v>831.89639678086814</v>
      </c>
      <c r="I107" s="45">
        <f t="shared" ca="1" si="46"/>
        <v>102229.76136354904</v>
      </c>
      <c r="L107" s="43">
        <f t="shared" ca="1" si="43"/>
        <v>44866</v>
      </c>
      <c r="M107" s="43">
        <f t="shared" ca="1" si="40"/>
        <v>44895</v>
      </c>
      <c r="O107" s="133">
        <f t="shared" ca="1" si="28"/>
        <v>0.25</v>
      </c>
      <c r="P107" s="44">
        <f t="shared" ca="1" si="29"/>
        <v>231.25</v>
      </c>
      <c r="Q107" s="136">
        <f t="shared" ca="1" si="30"/>
        <v>625</v>
      </c>
      <c r="R107" s="44">
        <f t="shared" ca="1" si="31"/>
        <v>856.25</v>
      </c>
      <c r="S107" s="44">
        <f t="shared" ca="1" si="32"/>
        <v>91875</v>
      </c>
      <c r="U107" s="44">
        <f t="shared" ca="1" si="44"/>
        <v>257.01161536241875</v>
      </c>
      <c r="V107" s="44">
        <f t="shared" ca="1" si="33"/>
        <v>574.88478141844939</v>
      </c>
      <c r="W107" s="44">
        <f t="shared" ca="1" si="34"/>
        <v>831.89639678086814</v>
      </c>
      <c r="X107" s="44">
        <f t="shared" ca="1" si="35"/>
        <v>102229.76136354904</v>
      </c>
      <c r="Z107" s="44">
        <f t="shared" ca="1" si="41"/>
        <v>375</v>
      </c>
      <c r="AA107" s="44">
        <f t="shared" ca="1" si="36"/>
        <v>0</v>
      </c>
      <c r="AB107" s="44">
        <f t="shared" ca="1" si="37"/>
        <v>375</v>
      </c>
      <c r="AC107" s="44">
        <f t="shared" ca="1" si="38"/>
        <v>150000</v>
      </c>
    </row>
    <row r="108" spans="2:29" ht="15" customHeight="1" x14ac:dyDescent="0.2">
      <c r="B108" s="21">
        <f t="shared" si="42"/>
        <v>94</v>
      </c>
      <c r="C108" s="38">
        <f t="shared" ca="1" si="27"/>
        <v>94</v>
      </c>
      <c r="D108" s="37">
        <f t="shared" ca="1" si="39"/>
        <v>44910</v>
      </c>
      <c r="E108" s="39">
        <f t="shared" ca="1" si="45"/>
        <v>255.5744034088726</v>
      </c>
      <c r="F108" s="39">
        <f t="shared" ca="1" si="45"/>
        <v>576.32199337199552</v>
      </c>
      <c r="G108" s="134"/>
      <c r="H108" s="40">
        <f t="shared" ca="1" si="46"/>
        <v>831.89639678086814</v>
      </c>
      <c r="I108" s="40">
        <f t="shared" ca="1" si="46"/>
        <v>101653.43937017705</v>
      </c>
      <c r="L108" s="37">
        <f t="shared" ca="1" si="43"/>
        <v>44896</v>
      </c>
      <c r="M108" s="37">
        <f t="shared" ca="1" si="40"/>
        <v>44926</v>
      </c>
      <c r="O108" s="133">
        <f t="shared" ca="1" si="28"/>
        <v>0.25</v>
      </c>
      <c r="P108" s="39">
        <f t="shared" ca="1" si="29"/>
        <v>229.6875</v>
      </c>
      <c r="Q108" s="39">
        <f t="shared" ca="1" si="30"/>
        <v>625</v>
      </c>
      <c r="R108" s="39">
        <f t="shared" ca="1" si="31"/>
        <v>854.6875</v>
      </c>
      <c r="S108" s="39">
        <f t="shared" ca="1" si="32"/>
        <v>91250</v>
      </c>
      <c r="U108" s="39">
        <f t="shared" ca="1" si="44"/>
        <v>255.5744034088726</v>
      </c>
      <c r="V108" s="39">
        <f t="shared" ca="1" si="33"/>
        <v>576.32199337199552</v>
      </c>
      <c r="W108" s="39">
        <f t="shared" ca="1" si="34"/>
        <v>831.89639678086814</v>
      </c>
      <c r="X108" s="39">
        <f t="shared" ca="1" si="35"/>
        <v>101653.43937017705</v>
      </c>
      <c r="Z108" s="39">
        <f t="shared" ca="1" si="41"/>
        <v>375</v>
      </c>
      <c r="AA108" s="39">
        <f t="shared" ca="1" si="36"/>
        <v>0</v>
      </c>
      <c r="AB108" s="39">
        <f t="shared" ca="1" si="37"/>
        <v>375</v>
      </c>
      <c r="AC108" s="39">
        <f t="shared" ca="1" si="38"/>
        <v>150000</v>
      </c>
    </row>
    <row r="109" spans="2:29" ht="15" customHeight="1" x14ac:dyDescent="0.2">
      <c r="B109" s="41">
        <f t="shared" si="42"/>
        <v>95</v>
      </c>
      <c r="C109" s="42">
        <f t="shared" ca="1" si="27"/>
        <v>95</v>
      </c>
      <c r="D109" s="43">
        <f t="shared" ca="1" si="39"/>
        <v>44941</v>
      </c>
      <c r="E109" s="44">
        <f t="shared" ca="1" si="45"/>
        <v>254.13359842544261</v>
      </c>
      <c r="F109" s="44">
        <f t="shared" ca="1" si="45"/>
        <v>577.7627983554255</v>
      </c>
      <c r="G109" s="134"/>
      <c r="H109" s="45">
        <f t="shared" ca="1" si="46"/>
        <v>831.89639678086814</v>
      </c>
      <c r="I109" s="45">
        <f t="shared" ca="1" si="46"/>
        <v>101075.67657182162</v>
      </c>
      <c r="L109" s="43">
        <f t="shared" ca="1" si="43"/>
        <v>44927</v>
      </c>
      <c r="M109" s="43">
        <f t="shared" ca="1" si="40"/>
        <v>44957</v>
      </c>
      <c r="O109" s="133">
        <f t="shared" ca="1" si="28"/>
        <v>0.25</v>
      </c>
      <c r="P109" s="44">
        <f t="shared" ca="1" si="29"/>
        <v>228.125</v>
      </c>
      <c r="Q109" s="136">
        <f t="shared" ca="1" si="30"/>
        <v>625</v>
      </c>
      <c r="R109" s="44">
        <f t="shared" ca="1" si="31"/>
        <v>853.125</v>
      </c>
      <c r="S109" s="44">
        <f t="shared" ca="1" si="32"/>
        <v>90625</v>
      </c>
      <c r="U109" s="44">
        <f t="shared" ca="1" si="44"/>
        <v>254.13359842544261</v>
      </c>
      <c r="V109" s="44">
        <f t="shared" ca="1" si="33"/>
        <v>577.7627983554255</v>
      </c>
      <c r="W109" s="44">
        <f t="shared" ca="1" si="34"/>
        <v>831.89639678086814</v>
      </c>
      <c r="X109" s="44">
        <f t="shared" ca="1" si="35"/>
        <v>101075.67657182162</v>
      </c>
      <c r="Z109" s="44">
        <f t="shared" ca="1" si="41"/>
        <v>375</v>
      </c>
      <c r="AA109" s="44">
        <f t="shared" ca="1" si="36"/>
        <v>0</v>
      </c>
      <c r="AB109" s="44">
        <f t="shared" ca="1" si="37"/>
        <v>375</v>
      </c>
      <c r="AC109" s="44">
        <f t="shared" ca="1" si="38"/>
        <v>150000</v>
      </c>
    </row>
    <row r="110" spans="2:29" ht="15" customHeight="1" x14ac:dyDescent="0.2">
      <c r="B110" s="21">
        <f t="shared" si="42"/>
        <v>96</v>
      </c>
      <c r="C110" s="38">
        <f t="shared" ca="1" si="27"/>
        <v>96</v>
      </c>
      <c r="D110" s="37">
        <f t="shared" ca="1" si="39"/>
        <v>44972</v>
      </c>
      <c r="E110" s="39">
        <f t="shared" ca="1" si="45"/>
        <v>252.68919142955406</v>
      </c>
      <c r="F110" s="39">
        <f t="shared" ca="1" si="45"/>
        <v>579.20720535131409</v>
      </c>
      <c r="G110" s="134"/>
      <c r="H110" s="40">
        <f t="shared" ca="1" si="46"/>
        <v>831.89639678086814</v>
      </c>
      <c r="I110" s="40">
        <f t="shared" ca="1" si="46"/>
        <v>100496.46936647031</v>
      </c>
      <c r="L110" s="37">
        <f t="shared" ca="1" si="43"/>
        <v>44958</v>
      </c>
      <c r="M110" s="37">
        <f t="shared" ca="1" si="40"/>
        <v>44985</v>
      </c>
      <c r="O110" s="133">
        <f t="shared" ca="1" si="28"/>
        <v>0.25</v>
      </c>
      <c r="P110" s="39">
        <f t="shared" ca="1" si="29"/>
        <v>226.5625</v>
      </c>
      <c r="Q110" s="39">
        <f t="shared" ca="1" si="30"/>
        <v>625</v>
      </c>
      <c r="R110" s="39">
        <f t="shared" ca="1" si="31"/>
        <v>851.5625</v>
      </c>
      <c r="S110" s="39">
        <f t="shared" ca="1" si="32"/>
        <v>90000</v>
      </c>
      <c r="U110" s="39">
        <f t="shared" ca="1" si="44"/>
        <v>252.68919142955406</v>
      </c>
      <c r="V110" s="39">
        <f t="shared" ca="1" si="33"/>
        <v>579.20720535131409</v>
      </c>
      <c r="W110" s="39">
        <f t="shared" ca="1" si="34"/>
        <v>831.89639678086814</v>
      </c>
      <c r="X110" s="39">
        <f t="shared" ca="1" si="35"/>
        <v>100496.46936647031</v>
      </c>
      <c r="Z110" s="39">
        <f t="shared" ca="1" si="41"/>
        <v>375</v>
      </c>
      <c r="AA110" s="39">
        <f t="shared" ca="1" si="36"/>
        <v>0</v>
      </c>
      <c r="AB110" s="39">
        <f t="shared" ca="1" si="37"/>
        <v>375</v>
      </c>
      <c r="AC110" s="39">
        <f t="shared" ca="1" si="38"/>
        <v>150000</v>
      </c>
    </row>
    <row r="111" spans="2:29" ht="15" customHeight="1" x14ac:dyDescent="0.2">
      <c r="B111" s="41">
        <f t="shared" si="42"/>
        <v>97</v>
      </c>
      <c r="C111" s="42">
        <f t="shared" ca="1" si="27"/>
        <v>97</v>
      </c>
      <c r="D111" s="43">
        <f t="shared" ca="1" si="39"/>
        <v>45000</v>
      </c>
      <c r="E111" s="44">
        <f t="shared" ca="1" si="45"/>
        <v>251.24117341617577</v>
      </c>
      <c r="F111" s="44">
        <f t="shared" ca="1" si="45"/>
        <v>580.65522336469235</v>
      </c>
      <c r="G111" s="134"/>
      <c r="H111" s="45">
        <f t="shared" ca="1" si="46"/>
        <v>831.89639678086814</v>
      </c>
      <c r="I111" s="45">
        <f t="shared" ca="1" si="46"/>
        <v>99915.814143105614</v>
      </c>
      <c r="L111" s="43">
        <f t="shared" ca="1" si="43"/>
        <v>44986</v>
      </c>
      <c r="M111" s="43">
        <f t="shared" ca="1" si="40"/>
        <v>45016</v>
      </c>
      <c r="O111" s="133">
        <f t="shared" ca="1" si="28"/>
        <v>0.25</v>
      </c>
      <c r="P111" s="44">
        <f t="shared" ca="1" si="29"/>
        <v>225</v>
      </c>
      <c r="Q111" s="136">
        <f t="shared" ca="1" si="30"/>
        <v>625</v>
      </c>
      <c r="R111" s="44">
        <f t="shared" ca="1" si="31"/>
        <v>850</v>
      </c>
      <c r="S111" s="44">
        <f t="shared" ca="1" si="32"/>
        <v>89375</v>
      </c>
      <c r="U111" s="44">
        <f t="shared" ca="1" si="44"/>
        <v>251.24117341617577</v>
      </c>
      <c r="V111" s="44">
        <f t="shared" ca="1" si="33"/>
        <v>580.65522336469235</v>
      </c>
      <c r="W111" s="44">
        <f t="shared" ca="1" si="34"/>
        <v>831.89639678086814</v>
      </c>
      <c r="X111" s="44">
        <f t="shared" ca="1" si="35"/>
        <v>99915.814143105614</v>
      </c>
      <c r="Z111" s="44">
        <f t="shared" ca="1" si="41"/>
        <v>375</v>
      </c>
      <c r="AA111" s="44">
        <f t="shared" ca="1" si="36"/>
        <v>0</v>
      </c>
      <c r="AB111" s="44">
        <f t="shared" ca="1" si="37"/>
        <v>375</v>
      </c>
      <c r="AC111" s="44">
        <f t="shared" ca="1" si="38"/>
        <v>150000</v>
      </c>
    </row>
    <row r="112" spans="2:29" ht="15" customHeight="1" x14ac:dyDescent="0.2">
      <c r="B112" s="21">
        <f t="shared" si="42"/>
        <v>98</v>
      </c>
      <c r="C112" s="38">
        <f t="shared" ca="1" si="27"/>
        <v>98</v>
      </c>
      <c r="D112" s="37">
        <f t="shared" ca="1" si="39"/>
        <v>45031</v>
      </c>
      <c r="E112" s="39">
        <f t="shared" ca="1" si="45"/>
        <v>249.78953535776404</v>
      </c>
      <c r="F112" s="39">
        <f t="shared" ca="1" si="45"/>
        <v>582.10686142310408</v>
      </c>
      <c r="G112" s="134"/>
      <c r="H112" s="40">
        <f t="shared" ca="1" si="46"/>
        <v>831.89639678086814</v>
      </c>
      <c r="I112" s="40">
        <f t="shared" ca="1" si="46"/>
        <v>99333.707281682509</v>
      </c>
      <c r="L112" s="37">
        <f t="shared" ca="1" si="43"/>
        <v>45017</v>
      </c>
      <c r="M112" s="37">
        <f t="shared" ca="1" si="40"/>
        <v>45046</v>
      </c>
      <c r="O112" s="133">
        <f t="shared" ca="1" si="28"/>
        <v>0.25</v>
      </c>
      <c r="P112" s="39">
        <f t="shared" ca="1" si="29"/>
        <v>223.4375</v>
      </c>
      <c r="Q112" s="39">
        <f t="shared" ca="1" si="30"/>
        <v>625</v>
      </c>
      <c r="R112" s="39">
        <f t="shared" ca="1" si="31"/>
        <v>848.4375</v>
      </c>
      <c r="S112" s="39">
        <f t="shared" ca="1" si="32"/>
        <v>88750</v>
      </c>
      <c r="U112" s="39">
        <f t="shared" ca="1" si="44"/>
        <v>249.78953535776404</v>
      </c>
      <c r="V112" s="39">
        <f t="shared" ca="1" si="33"/>
        <v>582.10686142310408</v>
      </c>
      <c r="W112" s="39">
        <f t="shared" ca="1" si="34"/>
        <v>831.89639678086814</v>
      </c>
      <c r="X112" s="39">
        <f t="shared" ca="1" si="35"/>
        <v>99333.707281682509</v>
      </c>
      <c r="Z112" s="39">
        <f t="shared" ca="1" si="41"/>
        <v>375</v>
      </c>
      <c r="AA112" s="39">
        <f t="shared" ca="1" si="36"/>
        <v>0</v>
      </c>
      <c r="AB112" s="39">
        <f t="shared" ca="1" si="37"/>
        <v>375</v>
      </c>
      <c r="AC112" s="39">
        <f t="shared" ca="1" si="38"/>
        <v>150000</v>
      </c>
    </row>
    <row r="113" spans="2:29" ht="15" customHeight="1" x14ac:dyDescent="0.2">
      <c r="B113" s="41">
        <f t="shared" si="42"/>
        <v>99</v>
      </c>
      <c r="C113" s="42">
        <f t="shared" ca="1" si="27"/>
        <v>99</v>
      </c>
      <c r="D113" s="43">
        <f t="shared" ca="1" si="39"/>
        <v>45061</v>
      </c>
      <c r="E113" s="44">
        <f t="shared" ca="1" si="45"/>
        <v>248.33426820420627</v>
      </c>
      <c r="F113" s="44">
        <f t="shared" ca="1" si="45"/>
        <v>583.56212857666185</v>
      </c>
      <c r="G113" s="134"/>
      <c r="H113" s="45">
        <f t="shared" ca="1" si="46"/>
        <v>831.89639678086814</v>
      </c>
      <c r="I113" s="45">
        <f t="shared" ca="1" si="46"/>
        <v>98750.145153105841</v>
      </c>
      <c r="L113" s="43">
        <f t="shared" ca="1" si="43"/>
        <v>45047</v>
      </c>
      <c r="M113" s="43">
        <f t="shared" ca="1" si="40"/>
        <v>45077</v>
      </c>
      <c r="O113" s="133">
        <f t="shared" ca="1" si="28"/>
        <v>0.25</v>
      </c>
      <c r="P113" s="44">
        <f t="shared" ca="1" si="29"/>
        <v>221.875</v>
      </c>
      <c r="Q113" s="136">
        <f t="shared" ca="1" si="30"/>
        <v>625</v>
      </c>
      <c r="R113" s="44">
        <f t="shared" ca="1" si="31"/>
        <v>846.875</v>
      </c>
      <c r="S113" s="44">
        <f t="shared" ca="1" si="32"/>
        <v>88125</v>
      </c>
      <c r="U113" s="44">
        <f t="shared" ca="1" si="44"/>
        <v>248.33426820420627</v>
      </c>
      <c r="V113" s="44">
        <f t="shared" ca="1" si="33"/>
        <v>583.56212857666185</v>
      </c>
      <c r="W113" s="44">
        <f t="shared" ca="1" si="34"/>
        <v>831.89639678086814</v>
      </c>
      <c r="X113" s="44">
        <f t="shared" ca="1" si="35"/>
        <v>98750.145153105841</v>
      </c>
      <c r="Z113" s="44">
        <f t="shared" ca="1" si="41"/>
        <v>375</v>
      </c>
      <c r="AA113" s="44">
        <f t="shared" ca="1" si="36"/>
        <v>0</v>
      </c>
      <c r="AB113" s="44">
        <f t="shared" ca="1" si="37"/>
        <v>375</v>
      </c>
      <c r="AC113" s="44">
        <f t="shared" ca="1" si="38"/>
        <v>150000</v>
      </c>
    </row>
    <row r="114" spans="2:29" ht="15" customHeight="1" x14ac:dyDescent="0.2">
      <c r="B114" s="21">
        <f t="shared" si="42"/>
        <v>100</v>
      </c>
      <c r="C114" s="38">
        <f t="shared" ca="1" si="27"/>
        <v>100</v>
      </c>
      <c r="D114" s="37">
        <f t="shared" ca="1" si="39"/>
        <v>45092</v>
      </c>
      <c r="E114" s="39">
        <f t="shared" ref="E114:F133" ca="1" si="47">INDEX($P114:$AC114,1,MATCH(E$12,$P$12:$AC$12,0))</f>
        <v>246.87536288276459</v>
      </c>
      <c r="F114" s="39">
        <f t="shared" ca="1" si="47"/>
        <v>585.0210338981035</v>
      </c>
      <c r="G114" s="134"/>
      <c r="H114" s="40">
        <f t="shared" ref="H114:I133" ca="1" si="48">INDEX($P114:$AC114,1,MATCH(H$12,$P$12:$AC$12,0))</f>
        <v>831.89639678086814</v>
      </c>
      <c r="I114" s="40">
        <f t="shared" ca="1" si="48"/>
        <v>98165.124119207743</v>
      </c>
      <c r="L114" s="37">
        <f t="shared" ca="1" si="43"/>
        <v>45078</v>
      </c>
      <c r="M114" s="37">
        <f t="shared" ca="1" si="40"/>
        <v>45107</v>
      </c>
      <c r="O114" s="133">
        <f t="shared" ca="1" si="28"/>
        <v>0.25</v>
      </c>
      <c r="P114" s="39">
        <f t="shared" ca="1" si="29"/>
        <v>220.3125</v>
      </c>
      <c r="Q114" s="39">
        <f t="shared" ca="1" si="30"/>
        <v>625</v>
      </c>
      <c r="R114" s="39">
        <f t="shared" ca="1" si="31"/>
        <v>845.3125</v>
      </c>
      <c r="S114" s="39">
        <f t="shared" ca="1" si="32"/>
        <v>87500</v>
      </c>
      <c r="U114" s="39">
        <f t="shared" ca="1" si="44"/>
        <v>246.87536288276459</v>
      </c>
      <c r="V114" s="39">
        <f t="shared" ca="1" si="33"/>
        <v>585.0210338981035</v>
      </c>
      <c r="W114" s="39">
        <f t="shared" ca="1" si="34"/>
        <v>831.89639678086814</v>
      </c>
      <c r="X114" s="39">
        <f t="shared" ca="1" si="35"/>
        <v>98165.124119207743</v>
      </c>
      <c r="Z114" s="39">
        <f t="shared" ca="1" si="41"/>
        <v>375</v>
      </c>
      <c r="AA114" s="39">
        <f t="shared" ca="1" si="36"/>
        <v>0</v>
      </c>
      <c r="AB114" s="39">
        <f t="shared" ca="1" si="37"/>
        <v>375</v>
      </c>
      <c r="AC114" s="39">
        <f t="shared" ca="1" si="38"/>
        <v>150000</v>
      </c>
    </row>
    <row r="115" spans="2:29" ht="15" customHeight="1" x14ac:dyDescent="0.2">
      <c r="B115" s="41">
        <f t="shared" si="42"/>
        <v>101</v>
      </c>
      <c r="C115" s="42">
        <f t="shared" ca="1" si="27"/>
        <v>101</v>
      </c>
      <c r="D115" s="43">
        <f t="shared" ca="1" si="39"/>
        <v>45122</v>
      </c>
      <c r="E115" s="44">
        <f t="shared" ca="1" si="47"/>
        <v>245.41281029801937</v>
      </c>
      <c r="F115" s="44">
        <f t="shared" ca="1" si="47"/>
        <v>586.48358648284875</v>
      </c>
      <c r="G115" s="134"/>
      <c r="H115" s="45">
        <f t="shared" ca="1" si="48"/>
        <v>831.89639678086814</v>
      </c>
      <c r="I115" s="45">
        <f t="shared" ca="1" si="48"/>
        <v>97578.640532724894</v>
      </c>
      <c r="L115" s="43">
        <f t="shared" ca="1" si="43"/>
        <v>45108</v>
      </c>
      <c r="M115" s="43">
        <f t="shared" ca="1" si="40"/>
        <v>45138</v>
      </c>
      <c r="O115" s="133">
        <f t="shared" ca="1" si="28"/>
        <v>0.25</v>
      </c>
      <c r="P115" s="44">
        <f t="shared" ca="1" si="29"/>
        <v>218.75</v>
      </c>
      <c r="Q115" s="136">
        <f t="shared" ca="1" si="30"/>
        <v>625</v>
      </c>
      <c r="R115" s="44">
        <f t="shared" ca="1" si="31"/>
        <v>843.75</v>
      </c>
      <c r="S115" s="44">
        <f t="shared" ca="1" si="32"/>
        <v>86875</v>
      </c>
      <c r="U115" s="44">
        <f t="shared" ca="1" si="44"/>
        <v>245.41281029801937</v>
      </c>
      <c r="V115" s="44">
        <f t="shared" ca="1" si="33"/>
        <v>586.48358648284875</v>
      </c>
      <c r="W115" s="44">
        <f t="shared" ca="1" si="34"/>
        <v>831.89639678086814</v>
      </c>
      <c r="X115" s="44">
        <f t="shared" ca="1" si="35"/>
        <v>97578.640532724894</v>
      </c>
      <c r="Z115" s="44">
        <f t="shared" ca="1" si="41"/>
        <v>375</v>
      </c>
      <c r="AA115" s="44">
        <f t="shared" ca="1" si="36"/>
        <v>0</v>
      </c>
      <c r="AB115" s="44">
        <f t="shared" ca="1" si="37"/>
        <v>375</v>
      </c>
      <c r="AC115" s="44">
        <f t="shared" ca="1" si="38"/>
        <v>150000</v>
      </c>
    </row>
    <row r="116" spans="2:29" ht="15" customHeight="1" x14ac:dyDescent="0.2">
      <c r="B116" s="21">
        <f t="shared" si="42"/>
        <v>102</v>
      </c>
      <c r="C116" s="38">
        <f t="shared" ca="1" si="27"/>
        <v>102</v>
      </c>
      <c r="D116" s="37">
        <f t="shared" ca="1" si="39"/>
        <v>45153</v>
      </c>
      <c r="E116" s="39">
        <f t="shared" ca="1" si="47"/>
        <v>243.94660133181225</v>
      </c>
      <c r="F116" s="39">
        <f t="shared" ca="1" si="47"/>
        <v>587.94979544905596</v>
      </c>
      <c r="G116" s="134"/>
      <c r="H116" s="40">
        <f t="shared" ca="1" si="48"/>
        <v>831.89639678086814</v>
      </c>
      <c r="I116" s="40">
        <f t="shared" ca="1" si="48"/>
        <v>96990.690737275843</v>
      </c>
      <c r="L116" s="37">
        <f t="shared" ca="1" si="43"/>
        <v>45139</v>
      </c>
      <c r="M116" s="37">
        <f t="shared" ca="1" si="40"/>
        <v>45169</v>
      </c>
      <c r="O116" s="133">
        <f t="shared" ca="1" si="28"/>
        <v>0.25</v>
      </c>
      <c r="P116" s="39">
        <f t="shared" ca="1" si="29"/>
        <v>217.1875</v>
      </c>
      <c r="Q116" s="39">
        <f t="shared" ca="1" si="30"/>
        <v>625</v>
      </c>
      <c r="R116" s="39">
        <f t="shared" ca="1" si="31"/>
        <v>842.1875</v>
      </c>
      <c r="S116" s="39">
        <f t="shared" ca="1" si="32"/>
        <v>86250</v>
      </c>
      <c r="U116" s="39">
        <f t="shared" ca="1" si="44"/>
        <v>243.94660133181225</v>
      </c>
      <c r="V116" s="39">
        <f t="shared" ca="1" si="33"/>
        <v>587.94979544905596</v>
      </c>
      <c r="W116" s="39">
        <f t="shared" ca="1" si="34"/>
        <v>831.89639678086814</v>
      </c>
      <c r="X116" s="39">
        <f t="shared" ca="1" si="35"/>
        <v>96990.690737275843</v>
      </c>
      <c r="Z116" s="39">
        <f t="shared" ca="1" si="41"/>
        <v>375</v>
      </c>
      <c r="AA116" s="39">
        <f t="shared" ca="1" si="36"/>
        <v>0</v>
      </c>
      <c r="AB116" s="39">
        <f t="shared" ca="1" si="37"/>
        <v>375</v>
      </c>
      <c r="AC116" s="39">
        <f t="shared" ca="1" si="38"/>
        <v>150000</v>
      </c>
    </row>
    <row r="117" spans="2:29" ht="15" customHeight="1" x14ac:dyDescent="0.2">
      <c r="B117" s="41">
        <f t="shared" si="42"/>
        <v>103</v>
      </c>
      <c r="C117" s="42">
        <f t="shared" ca="1" si="27"/>
        <v>103</v>
      </c>
      <c r="D117" s="43">
        <f t="shared" ca="1" si="39"/>
        <v>45184</v>
      </c>
      <c r="E117" s="44">
        <f t="shared" ca="1" si="47"/>
        <v>242.4767268431896</v>
      </c>
      <c r="F117" s="44">
        <f t="shared" ca="1" si="47"/>
        <v>589.41966993767858</v>
      </c>
      <c r="G117" s="134"/>
      <c r="H117" s="45">
        <f t="shared" ca="1" si="48"/>
        <v>831.89639678086814</v>
      </c>
      <c r="I117" s="45">
        <f t="shared" ca="1" si="48"/>
        <v>96401.271067338166</v>
      </c>
      <c r="L117" s="43">
        <f t="shared" ca="1" si="43"/>
        <v>45170</v>
      </c>
      <c r="M117" s="43">
        <f t="shared" ca="1" si="40"/>
        <v>45199</v>
      </c>
      <c r="O117" s="133">
        <f t="shared" ca="1" si="28"/>
        <v>0.25</v>
      </c>
      <c r="P117" s="44">
        <f t="shared" ca="1" si="29"/>
        <v>215.625</v>
      </c>
      <c r="Q117" s="136">
        <f t="shared" ca="1" si="30"/>
        <v>625</v>
      </c>
      <c r="R117" s="44">
        <f t="shared" ca="1" si="31"/>
        <v>840.625</v>
      </c>
      <c r="S117" s="44">
        <f t="shared" ca="1" si="32"/>
        <v>85625</v>
      </c>
      <c r="U117" s="44">
        <f t="shared" ca="1" si="44"/>
        <v>242.4767268431896</v>
      </c>
      <c r="V117" s="44">
        <f t="shared" ca="1" si="33"/>
        <v>589.41966993767858</v>
      </c>
      <c r="W117" s="44">
        <f t="shared" ca="1" si="34"/>
        <v>831.89639678086814</v>
      </c>
      <c r="X117" s="44">
        <f t="shared" ca="1" si="35"/>
        <v>96401.271067338166</v>
      </c>
      <c r="Z117" s="44">
        <f t="shared" ca="1" si="41"/>
        <v>375</v>
      </c>
      <c r="AA117" s="44">
        <f t="shared" ca="1" si="36"/>
        <v>0</v>
      </c>
      <c r="AB117" s="44">
        <f t="shared" ca="1" si="37"/>
        <v>375</v>
      </c>
      <c r="AC117" s="44">
        <f t="shared" ca="1" si="38"/>
        <v>150000</v>
      </c>
    </row>
    <row r="118" spans="2:29" ht="15" customHeight="1" x14ac:dyDescent="0.2">
      <c r="B118" s="21">
        <f t="shared" si="42"/>
        <v>104</v>
      </c>
      <c r="C118" s="38">
        <f t="shared" ca="1" si="27"/>
        <v>104</v>
      </c>
      <c r="D118" s="37">
        <f t="shared" ca="1" si="39"/>
        <v>45214</v>
      </c>
      <c r="E118" s="39">
        <f t="shared" ca="1" si="47"/>
        <v>241.00317766834542</v>
      </c>
      <c r="F118" s="39">
        <f t="shared" ca="1" si="47"/>
        <v>590.89321911252273</v>
      </c>
      <c r="G118" s="134"/>
      <c r="H118" s="40">
        <f t="shared" ca="1" si="48"/>
        <v>831.89639678086814</v>
      </c>
      <c r="I118" s="40">
        <f t="shared" ca="1" si="48"/>
        <v>95810.377848225646</v>
      </c>
      <c r="L118" s="37">
        <f t="shared" ca="1" si="43"/>
        <v>45200</v>
      </c>
      <c r="M118" s="37">
        <f t="shared" ca="1" si="40"/>
        <v>45230</v>
      </c>
      <c r="O118" s="133">
        <f t="shared" ca="1" si="28"/>
        <v>0.25</v>
      </c>
      <c r="P118" s="39">
        <f t="shared" ca="1" si="29"/>
        <v>214.0625</v>
      </c>
      <c r="Q118" s="39">
        <f t="shared" ca="1" si="30"/>
        <v>625</v>
      </c>
      <c r="R118" s="39">
        <f t="shared" ca="1" si="31"/>
        <v>839.0625</v>
      </c>
      <c r="S118" s="39">
        <f t="shared" ca="1" si="32"/>
        <v>85000</v>
      </c>
      <c r="U118" s="39">
        <f t="shared" ca="1" si="44"/>
        <v>241.00317766834542</v>
      </c>
      <c r="V118" s="39">
        <f t="shared" ca="1" si="33"/>
        <v>590.89321911252273</v>
      </c>
      <c r="W118" s="39">
        <f t="shared" ca="1" si="34"/>
        <v>831.89639678086814</v>
      </c>
      <c r="X118" s="39">
        <f t="shared" ca="1" si="35"/>
        <v>95810.377848225646</v>
      </c>
      <c r="Z118" s="39">
        <f t="shared" ca="1" si="41"/>
        <v>375</v>
      </c>
      <c r="AA118" s="39">
        <f t="shared" ca="1" si="36"/>
        <v>0</v>
      </c>
      <c r="AB118" s="39">
        <f t="shared" ca="1" si="37"/>
        <v>375</v>
      </c>
      <c r="AC118" s="39">
        <f t="shared" ca="1" si="38"/>
        <v>150000</v>
      </c>
    </row>
    <row r="119" spans="2:29" ht="15" customHeight="1" x14ac:dyDescent="0.2">
      <c r="B119" s="41">
        <f t="shared" si="42"/>
        <v>105</v>
      </c>
      <c r="C119" s="42">
        <f t="shared" ca="1" si="27"/>
        <v>105</v>
      </c>
      <c r="D119" s="43">
        <f t="shared" ca="1" si="39"/>
        <v>45245</v>
      </c>
      <c r="E119" s="44">
        <f t="shared" ca="1" si="47"/>
        <v>239.5259446205641</v>
      </c>
      <c r="F119" s="44">
        <f t="shared" ca="1" si="47"/>
        <v>592.37045216030401</v>
      </c>
      <c r="G119" s="134"/>
      <c r="H119" s="45">
        <f t="shared" ca="1" si="48"/>
        <v>831.89639678086814</v>
      </c>
      <c r="I119" s="45">
        <f t="shared" ca="1" si="48"/>
        <v>95218.007396065339</v>
      </c>
      <c r="L119" s="43">
        <f t="shared" ca="1" si="43"/>
        <v>45231</v>
      </c>
      <c r="M119" s="43">
        <f t="shared" ca="1" si="40"/>
        <v>45260</v>
      </c>
      <c r="O119" s="133">
        <f t="shared" ca="1" si="28"/>
        <v>0.25</v>
      </c>
      <c r="P119" s="44">
        <f t="shared" ca="1" si="29"/>
        <v>212.5</v>
      </c>
      <c r="Q119" s="136">
        <f t="shared" ca="1" si="30"/>
        <v>625</v>
      </c>
      <c r="R119" s="44">
        <f t="shared" ca="1" si="31"/>
        <v>837.5</v>
      </c>
      <c r="S119" s="44">
        <f t="shared" ca="1" si="32"/>
        <v>84375</v>
      </c>
      <c r="U119" s="44">
        <f t="shared" ca="1" si="44"/>
        <v>239.5259446205641</v>
      </c>
      <c r="V119" s="44">
        <f t="shared" ca="1" si="33"/>
        <v>592.37045216030401</v>
      </c>
      <c r="W119" s="44">
        <f t="shared" ca="1" si="34"/>
        <v>831.89639678086814</v>
      </c>
      <c r="X119" s="44">
        <f t="shared" ca="1" si="35"/>
        <v>95218.007396065339</v>
      </c>
      <c r="Z119" s="44">
        <f t="shared" ca="1" si="41"/>
        <v>375</v>
      </c>
      <c r="AA119" s="44">
        <f t="shared" ca="1" si="36"/>
        <v>0</v>
      </c>
      <c r="AB119" s="44">
        <f t="shared" ca="1" si="37"/>
        <v>375</v>
      </c>
      <c r="AC119" s="44">
        <f t="shared" ca="1" si="38"/>
        <v>150000</v>
      </c>
    </row>
    <row r="120" spans="2:29" ht="15" customHeight="1" x14ac:dyDescent="0.2">
      <c r="B120" s="21">
        <f t="shared" si="42"/>
        <v>106</v>
      </c>
      <c r="C120" s="38">
        <f t="shared" ca="1" si="27"/>
        <v>106</v>
      </c>
      <c r="D120" s="37">
        <f t="shared" ca="1" si="39"/>
        <v>45275</v>
      </c>
      <c r="E120" s="39">
        <f t="shared" ca="1" si="47"/>
        <v>238.04501849016336</v>
      </c>
      <c r="F120" s="39">
        <f t="shared" ca="1" si="47"/>
        <v>593.85137829070482</v>
      </c>
      <c r="G120" s="134"/>
      <c r="H120" s="40">
        <f t="shared" ca="1" si="48"/>
        <v>831.89639678086814</v>
      </c>
      <c r="I120" s="40">
        <f t="shared" ca="1" si="48"/>
        <v>94624.156017774629</v>
      </c>
      <c r="L120" s="37">
        <f t="shared" ca="1" si="43"/>
        <v>45261</v>
      </c>
      <c r="M120" s="37">
        <f t="shared" ca="1" si="40"/>
        <v>45291</v>
      </c>
      <c r="O120" s="133">
        <f t="shared" ca="1" si="28"/>
        <v>0.25</v>
      </c>
      <c r="P120" s="39">
        <f t="shared" ca="1" si="29"/>
        <v>210.9375</v>
      </c>
      <c r="Q120" s="39">
        <f t="shared" ca="1" si="30"/>
        <v>625</v>
      </c>
      <c r="R120" s="39">
        <f t="shared" ca="1" si="31"/>
        <v>835.9375</v>
      </c>
      <c r="S120" s="39">
        <f t="shared" ca="1" si="32"/>
        <v>83750</v>
      </c>
      <c r="U120" s="39">
        <f t="shared" ca="1" si="44"/>
        <v>238.04501849016336</v>
      </c>
      <c r="V120" s="39">
        <f t="shared" ca="1" si="33"/>
        <v>593.85137829070482</v>
      </c>
      <c r="W120" s="39">
        <f t="shared" ca="1" si="34"/>
        <v>831.89639678086814</v>
      </c>
      <c r="X120" s="39">
        <f t="shared" ca="1" si="35"/>
        <v>94624.156017774629</v>
      </c>
      <c r="Z120" s="39">
        <f t="shared" ca="1" si="41"/>
        <v>375</v>
      </c>
      <c r="AA120" s="39">
        <f t="shared" ca="1" si="36"/>
        <v>0</v>
      </c>
      <c r="AB120" s="39">
        <f t="shared" ca="1" si="37"/>
        <v>375</v>
      </c>
      <c r="AC120" s="39">
        <f t="shared" ca="1" si="38"/>
        <v>150000</v>
      </c>
    </row>
    <row r="121" spans="2:29" ht="15" customHeight="1" x14ac:dyDescent="0.2">
      <c r="B121" s="41">
        <f t="shared" si="42"/>
        <v>107</v>
      </c>
      <c r="C121" s="42">
        <f t="shared" ca="1" si="27"/>
        <v>107</v>
      </c>
      <c r="D121" s="43">
        <f t="shared" ca="1" si="39"/>
        <v>45306</v>
      </c>
      <c r="E121" s="44">
        <f t="shared" ca="1" si="47"/>
        <v>236.56039004443656</v>
      </c>
      <c r="F121" s="44">
        <f t="shared" ca="1" si="47"/>
        <v>595.33600673643161</v>
      </c>
      <c r="G121" s="134"/>
      <c r="H121" s="45">
        <f t="shared" ca="1" si="48"/>
        <v>831.89639678086814</v>
      </c>
      <c r="I121" s="45">
        <f t="shared" ca="1" si="48"/>
        <v>94028.820011038202</v>
      </c>
      <c r="L121" s="43">
        <f t="shared" ca="1" si="43"/>
        <v>45292</v>
      </c>
      <c r="M121" s="43">
        <f t="shared" ca="1" si="40"/>
        <v>45322</v>
      </c>
      <c r="O121" s="133">
        <f t="shared" ca="1" si="28"/>
        <v>0.25</v>
      </c>
      <c r="P121" s="44">
        <f t="shared" ca="1" si="29"/>
        <v>209.375</v>
      </c>
      <c r="Q121" s="136">
        <f t="shared" ca="1" si="30"/>
        <v>625</v>
      </c>
      <c r="R121" s="44">
        <f t="shared" ca="1" si="31"/>
        <v>834.375</v>
      </c>
      <c r="S121" s="44">
        <f t="shared" ca="1" si="32"/>
        <v>83125</v>
      </c>
      <c r="U121" s="44">
        <f t="shared" ca="1" si="44"/>
        <v>236.56039004443656</v>
      </c>
      <c r="V121" s="44">
        <f t="shared" ca="1" si="33"/>
        <v>595.33600673643161</v>
      </c>
      <c r="W121" s="44">
        <f t="shared" ca="1" si="34"/>
        <v>831.89639678086814</v>
      </c>
      <c r="X121" s="44">
        <f t="shared" ca="1" si="35"/>
        <v>94028.820011038202</v>
      </c>
      <c r="Z121" s="44">
        <f t="shared" ca="1" si="41"/>
        <v>375</v>
      </c>
      <c r="AA121" s="44">
        <f t="shared" ca="1" si="36"/>
        <v>0</v>
      </c>
      <c r="AB121" s="44">
        <f t="shared" ca="1" si="37"/>
        <v>375</v>
      </c>
      <c r="AC121" s="44">
        <f t="shared" ca="1" si="38"/>
        <v>150000</v>
      </c>
    </row>
    <row r="122" spans="2:29" ht="15" customHeight="1" x14ac:dyDescent="0.2">
      <c r="B122" s="21">
        <f t="shared" si="42"/>
        <v>108</v>
      </c>
      <c r="C122" s="38">
        <f t="shared" ca="1" si="27"/>
        <v>108</v>
      </c>
      <c r="D122" s="37">
        <f t="shared" ca="1" si="39"/>
        <v>45337</v>
      </c>
      <c r="E122" s="39">
        <f t="shared" ca="1" si="47"/>
        <v>235.07205002759551</v>
      </c>
      <c r="F122" s="39">
        <f t="shared" ca="1" si="47"/>
        <v>596.82434675327261</v>
      </c>
      <c r="G122" s="134"/>
      <c r="H122" s="40">
        <f t="shared" ca="1" si="48"/>
        <v>831.89639678086814</v>
      </c>
      <c r="I122" s="40">
        <f t="shared" ca="1" si="48"/>
        <v>93431.995664284928</v>
      </c>
      <c r="L122" s="37">
        <f t="shared" ca="1" si="43"/>
        <v>45323</v>
      </c>
      <c r="M122" s="37">
        <f t="shared" ca="1" si="40"/>
        <v>45351</v>
      </c>
      <c r="O122" s="133">
        <f t="shared" ca="1" si="28"/>
        <v>0.25</v>
      </c>
      <c r="P122" s="39">
        <f t="shared" ca="1" si="29"/>
        <v>207.8125</v>
      </c>
      <c r="Q122" s="39">
        <f t="shared" ca="1" si="30"/>
        <v>625</v>
      </c>
      <c r="R122" s="39">
        <f t="shared" ca="1" si="31"/>
        <v>832.8125</v>
      </c>
      <c r="S122" s="39">
        <f t="shared" ca="1" si="32"/>
        <v>82500</v>
      </c>
      <c r="U122" s="39">
        <f t="shared" ca="1" si="44"/>
        <v>235.07205002759551</v>
      </c>
      <c r="V122" s="39">
        <f t="shared" ca="1" si="33"/>
        <v>596.82434675327261</v>
      </c>
      <c r="W122" s="39">
        <f t="shared" ca="1" si="34"/>
        <v>831.89639678086814</v>
      </c>
      <c r="X122" s="39">
        <f t="shared" ca="1" si="35"/>
        <v>93431.995664284928</v>
      </c>
      <c r="Z122" s="39">
        <f t="shared" ca="1" si="41"/>
        <v>375</v>
      </c>
      <c r="AA122" s="39">
        <f t="shared" ca="1" si="36"/>
        <v>0</v>
      </c>
      <c r="AB122" s="39">
        <f t="shared" ca="1" si="37"/>
        <v>375</v>
      </c>
      <c r="AC122" s="39">
        <f t="shared" ca="1" si="38"/>
        <v>150000</v>
      </c>
    </row>
    <row r="123" spans="2:29" ht="15" customHeight="1" x14ac:dyDescent="0.2">
      <c r="B123" s="41">
        <f t="shared" si="42"/>
        <v>109</v>
      </c>
      <c r="C123" s="42">
        <f t="shared" ca="1" si="27"/>
        <v>109</v>
      </c>
      <c r="D123" s="43">
        <f t="shared" ca="1" si="39"/>
        <v>45366</v>
      </c>
      <c r="E123" s="44">
        <f t="shared" ca="1" si="47"/>
        <v>233.57998916071233</v>
      </c>
      <c r="F123" s="44">
        <f t="shared" ca="1" si="47"/>
        <v>598.31640762015581</v>
      </c>
      <c r="G123" s="134"/>
      <c r="H123" s="45">
        <f t="shared" ca="1" si="48"/>
        <v>831.89639678086814</v>
      </c>
      <c r="I123" s="45">
        <f t="shared" ca="1" si="48"/>
        <v>92833.679256664778</v>
      </c>
      <c r="L123" s="43">
        <f t="shared" ca="1" si="43"/>
        <v>45352</v>
      </c>
      <c r="M123" s="43">
        <f t="shared" ca="1" si="40"/>
        <v>45382</v>
      </c>
      <c r="O123" s="133">
        <f t="shared" ca="1" si="28"/>
        <v>0.25</v>
      </c>
      <c r="P123" s="44">
        <f t="shared" ca="1" si="29"/>
        <v>206.25</v>
      </c>
      <c r="Q123" s="136">
        <f t="shared" ca="1" si="30"/>
        <v>625</v>
      </c>
      <c r="R123" s="44">
        <f t="shared" ca="1" si="31"/>
        <v>831.25</v>
      </c>
      <c r="S123" s="44">
        <f t="shared" ca="1" si="32"/>
        <v>81875</v>
      </c>
      <c r="U123" s="44">
        <f t="shared" ca="1" si="44"/>
        <v>233.57998916071233</v>
      </c>
      <c r="V123" s="44">
        <f t="shared" ca="1" si="33"/>
        <v>598.31640762015581</v>
      </c>
      <c r="W123" s="44">
        <f t="shared" ca="1" si="34"/>
        <v>831.89639678086814</v>
      </c>
      <c r="X123" s="44">
        <f t="shared" ca="1" si="35"/>
        <v>92833.679256664778</v>
      </c>
      <c r="Z123" s="44">
        <f t="shared" ca="1" si="41"/>
        <v>375</v>
      </c>
      <c r="AA123" s="44">
        <f t="shared" ca="1" si="36"/>
        <v>0</v>
      </c>
      <c r="AB123" s="44">
        <f t="shared" ca="1" si="37"/>
        <v>375</v>
      </c>
      <c r="AC123" s="44">
        <f t="shared" ca="1" si="38"/>
        <v>150000</v>
      </c>
    </row>
    <row r="124" spans="2:29" ht="15" customHeight="1" x14ac:dyDescent="0.2">
      <c r="B124" s="21">
        <f t="shared" si="42"/>
        <v>110</v>
      </c>
      <c r="C124" s="38">
        <f t="shared" ca="1" si="27"/>
        <v>110</v>
      </c>
      <c r="D124" s="37">
        <f t="shared" ca="1" si="39"/>
        <v>45397</v>
      </c>
      <c r="E124" s="39">
        <f t="shared" ca="1" si="47"/>
        <v>232.08419814166194</v>
      </c>
      <c r="F124" s="39">
        <f t="shared" ca="1" si="47"/>
        <v>599.81219863920614</v>
      </c>
      <c r="G124" s="134"/>
      <c r="H124" s="40">
        <f t="shared" ca="1" si="48"/>
        <v>831.89639678086814</v>
      </c>
      <c r="I124" s="40">
        <f t="shared" ca="1" si="48"/>
        <v>92233.867058025571</v>
      </c>
      <c r="L124" s="37">
        <f t="shared" ca="1" si="43"/>
        <v>45383</v>
      </c>
      <c r="M124" s="37">
        <f t="shared" ca="1" si="40"/>
        <v>45412</v>
      </c>
      <c r="O124" s="133">
        <f t="shared" ca="1" si="28"/>
        <v>0.25</v>
      </c>
      <c r="P124" s="39">
        <f t="shared" ca="1" si="29"/>
        <v>204.6875</v>
      </c>
      <c r="Q124" s="39">
        <f t="shared" ca="1" si="30"/>
        <v>625</v>
      </c>
      <c r="R124" s="39">
        <f t="shared" ca="1" si="31"/>
        <v>829.6875</v>
      </c>
      <c r="S124" s="39">
        <f t="shared" ca="1" si="32"/>
        <v>81250</v>
      </c>
      <c r="U124" s="39">
        <f t="shared" ca="1" si="44"/>
        <v>232.08419814166194</v>
      </c>
      <c r="V124" s="39">
        <f t="shared" ca="1" si="33"/>
        <v>599.81219863920614</v>
      </c>
      <c r="W124" s="39">
        <f t="shared" ca="1" si="34"/>
        <v>831.89639678086814</v>
      </c>
      <c r="X124" s="39">
        <f t="shared" ca="1" si="35"/>
        <v>92233.867058025571</v>
      </c>
      <c r="Z124" s="39">
        <f t="shared" ca="1" si="41"/>
        <v>375</v>
      </c>
      <c r="AA124" s="39">
        <f t="shared" ca="1" si="36"/>
        <v>0</v>
      </c>
      <c r="AB124" s="39">
        <f t="shared" ca="1" si="37"/>
        <v>375</v>
      </c>
      <c r="AC124" s="39">
        <f t="shared" ca="1" si="38"/>
        <v>150000</v>
      </c>
    </row>
    <row r="125" spans="2:29" ht="15" customHeight="1" x14ac:dyDescent="0.2">
      <c r="B125" s="41">
        <f t="shared" si="42"/>
        <v>111</v>
      </c>
      <c r="C125" s="42">
        <f t="shared" ca="1" si="27"/>
        <v>111</v>
      </c>
      <c r="D125" s="43">
        <f t="shared" ca="1" si="39"/>
        <v>45427</v>
      </c>
      <c r="E125" s="44">
        <f t="shared" ca="1" si="47"/>
        <v>230.58466764506392</v>
      </c>
      <c r="F125" s="44">
        <f t="shared" ca="1" si="47"/>
        <v>601.31172913580417</v>
      </c>
      <c r="G125" s="134"/>
      <c r="H125" s="45">
        <f t="shared" ca="1" si="48"/>
        <v>831.89639678086814</v>
      </c>
      <c r="I125" s="45">
        <f t="shared" ca="1" si="48"/>
        <v>91632.555328889764</v>
      </c>
      <c r="L125" s="43">
        <f t="shared" ca="1" si="43"/>
        <v>45413</v>
      </c>
      <c r="M125" s="43">
        <f t="shared" ca="1" si="40"/>
        <v>45443</v>
      </c>
      <c r="O125" s="133">
        <f t="shared" ca="1" si="28"/>
        <v>0.25</v>
      </c>
      <c r="P125" s="44">
        <f t="shared" ca="1" si="29"/>
        <v>203.125</v>
      </c>
      <c r="Q125" s="136">
        <f t="shared" ca="1" si="30"/>
        <v>625</v>
      </c>
      <c r="R125" s="44">
        <f t="shared" ca="1" si="31"/>
        <v>828.125</v>
      </c>
      <c r="S125" s="44">
        <f t="shared" ca="1" si="32"/>
        <v>80625</v>
      </c>
      <c r="U125" s="44">
        <f t="shared" ca="1" si="44"/>
        <v>230.58466764506392</v>
      </c>
      <c r="V125" s="44">
        <f t="shared" ca="1" si="33"/>
        <v>601.31172913580417</v>
      </c>
      <c r="W125" s="44">
        <f t="shared" ca="1" si="34"/>
        <v>831.89639678086814</v>
      </c>
      <c r="X125" s="44">
        <f t="shared" ca="1" si="35"/>
        <v>91632.555328889764</v>
      </c>
      <c r="Z125" s="44">
        <f t="shared" ca="1" si="41"/>
        <v>375</v>
      </c>
      <c r="AA125" s="44">
        <f t="shared" ca="1" si="36"/>
        <v>0</v>
      </c>
      <c r="AB125" s="44">
        <f t="shared" ca="1" si="37"/>
        <v>375</v>
      </c>
      <c r="AC125" s="44">
        <f t="shared" ca="1" si="38"/>
        <v>150000</v>
      </c>
    </row>
    <row r="126" spans="2:29" ht="15" customHeight="1" x14ac:dyDescent="0.2">
      <c r="B126" s="21">
        <f t="shared" si="42"/>
        <v>112</v>
      </c>
      <c r="C126" s="38">
        <f t="shared" ca="1" si="27"/>
        <v>112</v>
      </c>
      <c r="D126" s="37">
        <f t="shared" ca="1" si="39"/>
        <v>45458</v>
      </c>
      <c r="E126" s="39">
        <f t="shared" ca="1" si="47"/>
        <v>229.0813883222244</v>
      </c>
      <c r="F126" s="39">
        <f t="shared" ca="1" si="47"/>
        <v>602.81500845864377</v>
      </c>
      <c r="G126" s="134"/>
      <c r="H126" s="40">
        <f t="shared" ca="1" si="48"/>
        <v>831.89639678086814</v>
      </c>
      <c r="I126" s="40">
        <f t="shared" ca="1" si="48"/>
        <v>91029.740320431127</v>
      </c>
      <c r="L126" s="37">
        <f t="shared" ca="1" si="43"/>
        <v>45444</v>
      </c>
      <c r="M126" s="37">
        <f t="shared" ca="1" si="40"/>
        <v>45473</v>
      </c>
      <c r="O126" s="133">
        <f t="shared" ca="1" si="28"/>
        <v>0.25</v>
      </c>
      <c r="P126" s="39">
        <f t="shared" ca="1" si="29"/>
        <v>201.5625</v>
      </c>
      <c r="Q126" s="39">
        <f t="shared" ca="1" si="30"/>
        <v>625</v>
      </c>
      <c r="R126" s="39">
        <f t="shared" ca="1" si="31"/>
        <v>826.5625</v>
      </c>
      <c r="S126" s="39">
        <f t="shared" ca="1" si="32"/>
        <v>80000</v>
      </c>
      <c r="U126" s="39">
        <f t="shared" ca="1" si="44"/>
        <v>229.0813883222244</v>
      </c>
      <c r="V126" s="39">
        <f t="shared" ca="1" si="33"/>
        <v>602.81500845864377</v>
      </c>
      <c r="W126" s="39">
        <f t="shared" ca="1" si="34"/>
        <v>831.89639678086814</v>
      </c>
      <c r="X126" s="39">
        <f t="shared" ca="1" si="35"/>
        <v>91029.740320431127</v>
      </c>
      <c r="Z126" s="39">
        <f t="shared" ca="1" si="41"/>
        <v>375</v>
      </c>
      <c r="AA126" s="39">
        <f t="shared" ca="1" si="36"/>
        <v>0</v>
      </c>
      <c r="AB126" s="39">
        <f t="shared" ca="1" si="37"/>
        <v>375</v>
      </c>
      <c r="AC126" s="39">
        <f t="shared" ca="1" si="38"/>
        <v>150000</v>
      </c>
    </row>
    <row r="127" spans="2:29" ht="15" customHeight="1" x14ac:dyDescent="0.2">
      <c r="B127" s="41">
        <f t="shared" si="42"/>
        <v>113</v>
      </c>
      <c r="C127" s="42">
        <f t="shared" ca="1" si="27"/>
        <v>113</v>
      </c>
      <c r="D127" s="43">
        <f t="shared" ca="1" si="39"/>
        <v>45488</v>
      </c>
      <c r="E127" s="44">
        <f t="shared" ca="1" si="47"/>
        <v>227.57435080107783</v>
      </c>
      <c r="F127" s="44">
        <f t="shared" ca="1" si="47"/>
        <v>604.32204597979035</v>
      </c>
      <c r="G127" s="134"/>
      <c r="H127" s="45">
        <f t="shared" ca="1" si="48"/>
        <v>831.89639678086814</v>
      </c>
      <c r="I127" s="45">
        <f t="shared" ca="1" si="48"/>
        <v>90425.418274451338</v>
      </c>
      <c r="L127" s="43">
        <f t="shared" ca="1" si="43"/>
        <v>45474</v>
      </c>
      <c r="M127" s="43">
        <f t="shared" ca="1" si="40"/>
        <v>45504</v>
      </c>
      <c r="O127" s="133">
        <f t="shared" ca="1" si="28"/>
        <v>0.25</v>
      </c>
      <c r="P127" s="44">
        <f t="shared" ca="1" si="29"/>
        <v>200</v>
      </c>
      <c r="Q127" s="136">
        <f t="shared" ca="1" si="30"/>
        <v>625</v>
      </c>
      <c r="R127" s="44">
        <f t="shared" ca="1" si="31"/>
        <v>825</v>
      </c>
      <c r="S127" s="44">
        <f t="shared" ca="1" si="32"/>
        <v>79375</v>
      </c>
      <c r="U127" s="44">
        <f t="shared" ca="1" si="44"/>
        <v>227.57435080107783</v>
      </c>
      <c r="V127" s="44">
        <f t="shared" ca="1" si="33"/>
        <v>604.32204597979035</v>
      </c>
      <c r="W127" s="44">
        <f t="shared" ca="1" si="34"/>
        <v>831.89639678086814</v>
      </c>
      <c r="X127" s="44">
        <f t="shared" ca="1" si="35"/>
        <v>90425.418274451338</v>
      </c>
      <c r="Z127" s="44">
        <f t="shared" ca="1" si="41"/>
        <v>375</v>
      </c>
      <c r="AA127" s="44">
        <f t="shared" ca="1" si="36"/>
        <v>0</v>
      </c>
      <c r="AB127" s="44">
        <f t="shared" ca="1" si="37"/>
        <v>375</v>
      </c>
      <c r="AC127" s="44">
        <f t="shared" ca="1" si="38"/>
        <v>150000</v>
      </c>
    </row>
    <row r="128" spans="2:29" ht="15" customHeight="1" x14ac:dyDescent="0.2">
      <c r="B128" s="21">
        <f t="shared" si="42"/>
        <v>114</v>
      </c>
      <c r="C128" s="38">
        <f t="shared" ca="1" si="27"/>
        <v>114</v>
      </c>
      <c r="D128" s="37">
        <f t="shared" ca="1" si="39"/>
        <v>45519</v>
      </c>
      <c r="E128" s="39">
        <f t="shared" ca="1" si="47"/>
        <v>226.06354568612835</v>
      </c>
      <c r="F128" s="39">
        <f t="shared" ca="1" si="47"/>
        <v>605.83285109473979</v>
      </c>
      <c r="G128" s="134"/>
      <c r="H128" s="40">
        <f t="shared" ca="1" si="48"/>
        <v>831.89639678086814</v>
      </c>
      <c r="I128" s="40">
        <f t="shared" ca="1" si="48"/>
        <v>89819.585423356591</v>
      </c>
      <c r="L128" s="37">
        <f t="shared" ca="1" si="43"/>
        <v>45505</v>
      </c>
      <c r="M128" s="37">
        <f t="shared" ca="1" si="40"/>
        <v>45535</v>
      </c>
      <c r="O128" s="133">
        <f t="shared" ca="1" si="28"/>
        <v>0.25</v>
      </c>
      <c r="P128" s="39">
        <f t="shared" ca="1" si="29"/>
        <v>198.4375</v>
      </c>
      <c r="Q128" s="39">
        <f t="shared" ca="1" si="30"/>
        <v>625</v>
      </c>
      <c r="R128" s="39">
        <f t="shared" ca="1" si="31"/>
        <v>823.4375</v>
      </c>
      <c r="S128" s="39">
        <f t="shared" ca="1" si="32"/>
        <v>78750</v>
      </c>
      <c r="U128" s="39">
        <f t="shared" ca="1" si="44"/>
        <v>226.06354568612835</v>
      </c>
      <c r="V128" s="39">
        <f t="shared" ca="1" si="33"/>
        <v>605.83285109473979</v>
      </c>
      <c r="W128" s="39">
        <f t="shared" ca="1" si="34"/>
        <v>831.89639678086814</v>
      </c>
      <c r="X128" s="39">
        <f t="shared" ca="1" si="35"/>
        <v>89819.585423356591</v>
      </c>
      <c r="Z128" s="39">
        <f t="shared" ca="1" si="41"/>
        <v>375</v>
      </c>
      <c r="AA128" s="39">
        <f t="shared" ca="1" si="36"/>
        <v>0</v>
      </c>
      <c r="AB128" s="39">
        <f t="shared" ca="1" si="37"/>
        <v>375</v>
      </c>
      <c r="AC128" s="39">
        <f t="shared" ca="1" si="38"/>
        <v>150000</v>
      </c>
    </row>
    <row r="129" spans="2:29" ht="15" customHeight="1" x14ac:dyDescent="0.2">
      <c r="B129" s="41">
        <f t="shared" si="42"/>
        <v>115</v>
      </c>
      <c r="C129" s="42">
        <f t="shared" ca="1" si="27"/>
        <v>115</v>
      </c>
      <c r="D129" s="43">
        <f t="shared" ca="1" si="39"/>
        <v>45550</v>
      </c>
      <c r="E129" s="44">
        <f t="shared" ca="1" si="47"/>
        <v>224.54896355839148</v>
      </c>
      <c r="F129" s="44">
        <f t="shared" ca="1" si="47"/>
        <v>607.34743322247664</v>
      </c>
      <c r="G129" s="134"/>
      <c r="H129" s="45">
        <f t="shared" ca="1" si="48"/>
        <v>831.89639678086814</v>
      </c>
      <c r="I129" s="45">
        <f t="shared" ca="1" si="48"/>
        <v>89212.237990134119</v>
      </c>
      <c r="L129" s="43">
        <f t="shared" ca="1" si="43"/>
        <v>45536</v>
      </c>
      <c r="M129" s="43">
        <f t="shared" ca="1" si="40"/>
        <v>45565</v>
      </c>
      <c r="O129" s="133">
        <f t="shared" ca="1" si="28"/>
        <v>0.25</v>
      </c>
      <c r="P129" s="44">
        <f t="shared" ca="1" si="29"/>
        <v>196.875</v>
      </c>
      <c r="Q129" s="136">
        <f t="shared" ca="1" si="30"/>
        <v>625</v>
      </c>
      <c r="R129" s="44">
        <f t="shared" ca="1" si="31"/>
        <v>821.875</v>
      </c>
      <c r="S129" s="44">
        <f t="shared" ca="1" si="32"/>
        <v>78125</v>
      </c>
      <c r="U129" s="44">
        <f t="shared" ca="1" si="44"/>
        <v>224.54896355839148</v>
      </c>
      <c r="V129" s="44">
        <f t="shared" ca="1" si="33"/>
        <v>607.34743322247664</v>
      </c>
      <c r="W129" s="44">
        <f t="shared" ca="1" si="34"/>
        <v>831.89639678086814</v>
      </c>
      <c r="X129" s="44">
        <f t="shared" ca="1" si="35"/>
        <v>89212.237990134119</v>
      </c>
      <c r="Z129" s="44">
        <f t="shared" ca="1" si="41"/>
        <v>375</v>
      </c>
      <c r="AA129" s="44">
        <f t="shared" ca="1" si="36"/>
        <v>0</v>
      </c>
      <c r="AB129" s="44">
        <f t="shared" ca="1" si="37"/>
        <v>375</v>
      </c>
      <c r="AC129" s="44">
        <f t="shared" ca="1" si="38"/>
        <v>150000</v>
      </c>
    </row>
    <row r="130" spans="2:29" ht="15" customHeight="1" x14ac:dyDescent="0.2">
      <c r="B130" s="21">
        <f t="shared" si="42"/>
        <v>116</v>
      </c>
      <c r="C130" s="38">
        <f t="shared" ca="1" si="27"/>
        <v>116</v>
      </c>
      <c r="D130" s="37">
        <f t="shared" ca="1" si="39"/>
        <v>45580</v>
      </c>
      <c r="E130" s="39">
        <f t="shared" ca="1" si="47"/>
        <v>223.0305949753353</v>
      </c>
      <c r="F130" s="39">
        <f t="shared" ca="1" si="47"/>
        <v>608.86580180553278</v>
      </c>
      <c r="G130" s="134"/>
      <c r="H130" s="40">
        <f t="shared" ca="1" si="48"/>
        <v>831.89639678086814</v>
      </c>
      <c r="I130" s="40">
        <f t="shared" ca="1" si="48"/>
        <v>88603.372188328591</v>
      </c>
      <c r="L130" s="37">
        <f t="shared" ca="1" si="43"/>
        <v>45566</v>
      </c>
      <c r="M130" s="37">
        <f t="shared" ca="1" si="40"/>
        <v>45596</v>
      </c>
      <c r="O130" s="133">
        <f t="shared" ca="1" si="28"/>
        <v>0.25</v>
      </c>
      <c r="P130" s="39">
        <f t="shared" ca="1" si="29"/>
        <v>195.3125</v>
      </c>
      <c r="Q130" s="39">
        <f t="shared" ca="1" si="30"/>
        <v>625</v>
      </c>
      <c r="R130" s="39">
        <f t="shared" ca="1" si="31"/>
        <v>820.3125</v>
      </c>
      <c r="S130" s="39">
        <f t="shared" ca="1" si="32"/>
        <v>77500</v>
      </c>
      <c r="U130" s="39">
        <f t="shared" ca="1" si="44"/>
        <v>223.0305949753353</v>
      </c>
      <c r="V130" s="39">
        <f t="shared" ca="1" si="33"/>
        <v>608.86580180553278</v>
      </c>
      <c r="W130" s="39">
        <f t="shared" ca="1" si="34"/>
        <v>831.89639678086814</v>
      </c>
      <c r="X130" s="39">
        <f t="shared" ca="1" si="35"/>
        <v>88603.372188328591</v>
      </c>
      <c r="Z130" s="39">
        <f t="shared" ca="1" si="41"/>
        <v>375</v>
      </c>
      <c r="AA130" s="39">
        <f t="shared" ca="1" si="36"/>
        <v>0</v>
      </c>
      <c r="AB130" s="39">
        <f t="shared" ca="1" si="37"/>
        <v>375</v>
      </c>
      <c r="AC130" s="39">
        <f t="shared" ca="1" si="38"/>
        <v>150000</v>
      </c>
    </row>
    <row r="131" spans="2:29" ht="15" customHeight="1" x14ac:dyDescent="0.2">
      <c r="B131" s="41">
        <f t="shared" si="42"/>
        <v>117</v>
      </c>
      <c r="C131" s="42">
        <f t="shared" ca="1" si="27"/>
        <v>117</v>
      </c>
      <c r="D131" s="43">
        <f t="shared" ca="1" si="39"/>
        <v>45611</v>
      </c>
      <c r="E131" s="44">
        <f t="shared" ca="1" si="47"/>
        <v>221.50843047082148</v>
      </c>
      <c r="F131" s="44">
        <f t="shared" ca="1" si="47"/>
        <v>610.38796631004664</v>
      </c>
      <c r="G131" s="134"/>
      <c r="H131" s="45">
        <f t="shared" ca="1" si="48"/>
        <v>831.89639678086814</v>
      </c>
      <c r="I131" s="45">
        <f t="shared" ca="1" si="48"/>
        <v>87992.984222018538</v>
      </c>
      <c r="L131" s="43">
        <f t="shared" ca="1" si="43"/>
        <v>45597</v>
      </c>
      <c r="M131" s="43">
        <f t="shared" ca="1" si="40"/>
        <v>45626</v>
      </c>
      <c r="O131" s="133">
        <f t="shared" ca="1" si="28"/>
        <v>0.25</v>
      </c>
      <c r="P131" s="44">
        <f t="shared" ca="1" si="29"/>
        <v>193.75</v>
      </c>
      <c r="Q131" s="136">
        <f t="shared" ca="1" si="30"/>
        <v>625</v>
      </c>
      <c r="R131" s="44">
        <f t="shared" ca="1" si="31"/>
        <v>818.75</v>
      </c>
      <c r="S131" s="44">
        <f t="shared" ca="1" si="32"/>
        <v>76875</v>
      </c>
      <c r="U131" s="44">
        <f t="shared" ca="1" si="44"/>
        <v>221.50843047082148</v>
      </c>
      <c r="V131" s="44">
        <f t="shared" ca="1" si="33"/>
        <v>610.38796631004664</v>
      </c>
      <c r="W131" s="44">
        <f t="shared" ca="1" si="34"/>
        <v>831.89639678086814</v>
      </c>
      <c r="X131" s="44">
        <f t="shared" ca="1" si="35"/>
        <v>87992.984222018538</v>
      </c>
      <c r="Z131" s="44">
        <f t="shared" ca="1" si="41"/>
        <v>375</v>
      </c>
      <c r="AA131" s="44">
        <f t="shared" ca="1" si="36"/>
        <v>0</v>
      </c>
      <c r="AB131" s="44">
        <f t="shared" ca="1" si="37"/>
        <v>375</v>
      </c>
      <c r="AC131" s="44">
        <f t="shared" ca="1" si="38"/>
        <v>150000</v>
      </c>
    </row>
    <row r="132" spans="2:29" ht="15" customHeight="1" x14ac:dyDescent="0.2">
      <c r="B132" s="21">
        <f t="shared" si="42"/>
        <v>118</v>
      </c>
      <c r="C132" s="38">
        <f t="shared" ca="1" si="27"/>
        <v>118</v>
      </c>
      <c r="D132" s="37">
        <f t="shared" ca="1" si="39"/>
        <v>45641</v>
      </c>
      <c r="E132" s="39">
        <f t="shared" ca="1" si="47"/>
        <v>219.98246055504634</v>
      </c>
      <c r="F132" s="39">
        <f t="shared" ca="1" si="47"/>
        <v>611.91393622582177</v>
      </c>
      <c r="G132" s="134"/>
      <c r="H132" s="40">
        <f t="shared" ca="1" si="48"/>
        <v>831.89639678086814</v>
      </c>
      <c r="I132" s="40">
        <f t="shared" ca="1" si="48"/>
        <v>87381.07028579271</v>
      </c>
      <c r="L132" s="37">
        <f t="shared" ca="1" si="43"/>
        <v>45627</v>
      </c>
      <c r="M132" s="37">
        <f t="shared" ca="1" si="40"/>
        <v>45657</v>
      </c>
      <c r="O132" s="133">
        <f t="shared" ca="1" si="28"/>
        <v>0.25</v>
      </c>
      <c r="P132" s="39">
        <f t="shared" ca="1" si="29"/>
        <v>192.1875</v>
      </c>
      <c r="Q132" s="39">
        <f t="shared" ca="1" si="30"/>
        <v>625</v>
      </c>
      <c r="R132" s="39">
        <f t="shared" ca="1" si="31"/>
        <v>817.1875</v>
      </c>
      <c r="S132" s="39">
        <f t="shared" ca="1" si="32"/>
        <v>76250</v>
      </c>
      <c r="U132" s="39">
        <f t="shared" ca="1" si="44"/>
        <v>219.98246055504634</v>
      </c>
      <c r="V132" s="39">
        <f t="shared" ca="1" si="33"/>
        <v>611.91393622582177</v>
      </c>
      <c r="W132" s="39">
        <f t="shared" ca="1" si="34"/>
        <v>831.89639678086814</v>
      </c>
      <c r="X132" s="39">
        <f t="shared" ca="1" si="35"/>
        <v>87381.07028579271</v>
      </c>
      <c r="Z132" s="39">
        <f t="shared" ca="1" si="41"/>
        <v>375</v>
      </c>
      <c r="AA132" s="39">
        <f t="shared" ca="1" si="36"/>
        <v>0</v>
      </c>
      <c r="AB132" s="39">
        <f t="shared" ca="1" si="37"/>
        <v>375</v>
      </c>
      <c r="AC132" s="39">
        <f t="shared" ca="1" si="38"/>
        <v>150000</v>
      </c>
    </row>
    <row r="133" spans="2:29" ht="15" customHeight="1" x14ac:dyDescent="0.2">
      <c r="B133" s="41">
        <f t="shared" si="42"/>
        <v>119</v>
      </c>
      <c r="C133" s="42">
        <f t="shared" ca="1" si="27"/>
        <v>119</v>
      </c>
      <c r="D133" s="43">
        <f t="shared" ca="1" si="39"/>
        <v>45672</v>
      </c>
      <c r="E133" s="44">
        <f t="shared" ca="1" si="47"/>
        <v>218.45267571448179</v>
      </c>
      <c r="F133" s="44">
        <f t="shared" ca="1" si="47"/>
        <v>613.44372106638639</v>
      </c>
      <c r="G133" s="134"/>
      <c r="H133" s="45">
        <f t="shared" ca="1" si="48"/>
        <v>831.89639678086814</v>
      </c>
      <c r="I133" s="45">
        <f t="shared" ca="1" si="48"/>
        <v>86767.626564726321</v>
      </c>
      <c r="L133" s="43">
        <f t="shared" ca="1" si="43"/>
        <v>45658</v>
      </c>
      <c r="M133" s="43">
        <f t="shared" ca="1" si="40"/>
        <v>45688</v>
      </c>
      <c r="O133" s="133">
        <f t="shared" ca="1" si="28"/>
        <v>0.25</v>
      </c>
      <c r="P133" s="44">
        <f t="shared" ca="1" si="29"/>
        <v>190.625</v>
      </c>
      <c r="Q133" s="136">
        <f t="shared" ca="1" si="30"/>
        <v>625</v>
      </c>
      <c r="R133" s="44">
        <f t="shared" ca="1" si="31"/>
        <v>815.625</v>
      </c>
      <c r="S133" s="44">
        <f t="shared" ca="1" si="32"/>
        <v>75625</v>
      </c>
      <c r="U133" s="44">
        <f t="shared" ca="1" si="44"/>
        <v>218.45267571448179</v>
      </c>
      <c r="V133" s="44">
        <f t="shared" ca="1" si="33"/>
        <v>613.44372106638639</v>
      </c>
      <c r="W133" s="44">
        <f t="shared" ca="1" si="34"/>
        <v>831.89639678086814</v>
      </c>
      <c r="X133" s="44">
        <f t="shared" ca="1" si="35"/>
        <v>86767.626564726321</v>
      </c>
      <c r="Z133" s="44">
        <f t="shared" ca="1" si="41"/>
        <v>375</v>
      </c>
      <c r="AA133" s="44">
        <f t="shared" ca="1" si="36"/>
        <v>0</v>
      </c>
      <c r="AB133" s="44">
        <f t="shared" ca="1" si="37"/>
        <v>375</v>
      </c>
      <c r="AC133" s="44">
        <f t="shared" ca="1" si="38"/>
        <v>150000</v>
      </c>
    </row>
    <row r="134" spans="2:29" ht="15" customHeight="1" x14ac:dyDescent="0.2">
      <c r="B134" s="21">
        <f t="shared" si="42"/>
        <v>120</v>
      </c>
      <c r="C134" s="38">
        <f t="shared" ca="1" si="27"/>
        <v>120</v>
      </c>
      <c r="D134" s="37">
        <f t="shared" ca="1" si="39"/>
        <v>45703</v>
      </c>
      <c r="E134" s="39">
        <f t="shared" ref="E134:F153" ca="1" si="49">INDEX($P134:$AC134,1,MATCH(E$12,$P$12:$AC$12,0))</f>
        <v>216.91906641181581</v>
      </c>
      <c r="F134" s="39">
        <f t="shared" ca="1" si="49"/>
        <v>614.97733036905231</v>
      </c>
      <c r="G134" s="134"/>
      <c r="H134" s="40">
        <f t="shared" ref="H134:I153" ca="1" si="50">INDEX($P134:$AC134,1,MATCH(H$12,$P$12:$AC$12,0))</f>
        <v>831.89639678086814</v>
      </c>
      <c r="I134" s="40">
        <f t="shared" ca="1" si="50"/>
        <v>86152.649234357275</v>
      </c>
      <c r="L134" s="37">
        <f t="shared" ca="1" si="43"/>
        <v>45689</v>
      </c>
      <c r="M134" s="37">
        <f t="shared" ca="1" si="40"/>
        <v>45716</v>
      </c>
      <c r="O134" s="133">
        <f t="shared" ca="1" si="28"/>
        <v>0.25</v>
      </c>
      <c r="P134" s="39">
        <f t="shared" ca="1" si="29"/>
        <v>189.0625</v>
      </c>
      <c r="Q134" s="39">
        <f t="shared" ca="1" si="30"/>
        <v>625</v>
      </c>
      <c r="R134" s="39">
        <f t="shared" ca="1" si="31"/>
        <v>814.0625</v>
      </c>
      <c r="S134" s="39">
        <f t="shared" ca="1" si="32"/>
        <v>75000</v>
      </c>
      <c r="U134" s="39">
        <f t="shared" ca="1" si="44"/>
        <v>216.91906641181581</v>
      </c>
      <c r="V134" s="39">
        <f t="shared" ca="1" si="33"/>
        <v>614.97733036905231</v>
      </c>
      <c r="W134" s="39">
        <f t="shared" ca="1" si="34"/>
        <v>831.89639678086814</v>
      </c>
      <c r="X134" s="39">
        <f t="shared" ca="1" si="35"/>
        <v>86152.649234357275</v>
      </c>
      <c r="Z134" s="39">
        <f t="shared" ca="1" si="41"/>
        <v>375</v>
      </c>
      <c r="AA134" s="39">
        <f t="shared" ca="1" si="36"/>
        <v>0</v>
      </c>
      <c r="AB134" s="39">
        <f t="shared" ca="1" si="37"/>
        <v>375</v>
      </c>
      <c r="AC134" s="39">
        <f t="shared" ca="1" si="38"/>
        <v>150000</v>
      </c>
    </row>
    <row r="135" spans="2:29" ht="15" customHeight="1" x14ac:dyDescent="0.2">
      <c r="B135" s="41">
        <f t="shared" si="42"/>
        <v>121</v>
      </c>
      <c r="C135" s="42">
        <f ca="1">IF(B135-$H$9&lt;0,0,IF($E$9-B135&lt;0,"abgelaufen",B135-$H$9))</f>
        <v>121</v>
      </c>
      <c r="D135" s="43">
        <f t="shared" ca="1" si="39"/>
        <v>45731</v>
      </c>
      <c r="E135" s="103">
        <f t="shared" ca="1" si="49"/>
        <v>358.96937180982195</v>
      </c>
      <c r="F135" s="103">
        <f t="shared" ca="1" si="49"/>
        <v>472.92702497104619</v>
      </c>
      <c r="G135" s="135"/>
      <c r="H135" s="45">
        <f t="shared" ca="1" si="50"/>
        <v>831.89639678086814</v>
      </c>
      <c r="I135" s="45">
        <f t="shared" ca="1" si="50"/>
        <v>85679.722209386236</v>
      </c>
      <c r="L135" s="43">
        <f t="shared" ca="1" si="43"/>
        <v>45717</v>
      </c>
      <c r="M135" s="43">
        <f t="shared" ca="1" si="40"/>
        <v>45747</v>
      </c>
      <c r="O135" s="133">
        <f t="shared" ca="1" si="28"/>
        <v>0.41666666666666669</v>
      </c>
      <c r="P135" s="44">
        <f t="shared" ca="1" si="29"/>
        <v>312.5</v>
      </c>
      <c r="Q135" s="136">
        <f t="shared" ca="1" si="30"/>
        <v>625</v>
      </c>
      <c r="R135" s="44">
        <f t="shared" ca="1" si="31"/>
        <v>937.5</v>
      </c>
      <c r="S135" s="44">
        <f t="shared" ca="1" si="32"/>
        <v>74375</v>
      </c>
      <c r="U135" s="44">
        <f t="shared" ca="1" si="44"/>
        <v>358.96937180982195</v>
      </c>
      <c r="V135" s="44">
        <f t="shared" ca="1" si="33"/>
        <v>472.92702497104619</v>
      </c>
      <c r="W135" s="44">
        <f t="shared" ca="1" si="34"/>
        <v>831.89639678086814</v>
      </c>
      <c r="X135" s="44">
        <f t="shared" ca="1" si="35"/>
        <v>85679.722209386236</v>
      </c>
      <c r="Z135" s="44">
        <f t="shared" ca="1" si="41"/>
        <v>625</v>
      </c>
      <c r="AA135" s="44">
        <f t="shared" ca="1" si="36"/>
        <v>0</v>
      </c>
      <c r="AB135" s="44">
        <f t="shared" ca="1" si="37"/>
        <v>625</v>
      </c>
      <c r="AC135" s="44">
        <f t="shared" ca="1" si="38"/>
        <v>150000</v>
      </c>
    </row>
    <row r="136" spans="2:29" ht="15" customHeight="1" x14ac:dyDescent="0.2">
      <c r="B136" s="21">
        <f t="shared" si="42"/>
        <v>122</v>
      </c>
      <c r="C136" s="38">
        <f t="shared" ca="1" si="27"/>
        <v>122</v>
      </c>
      <c r="D136" s="37">
        <f t="shared" ca="1" si="39"/>
        <v>45762</v>
      </c>
      <c r="E136" s="104">
        <f t="shared" ca="1" si="49"/>
        <v>356.99884253910932</v>
      </c>
      <c r="F136" s="104">
        <f t="shared" ca="1" si="49"/>
        <v>474.89755424175883</v>
      </c>
      <c r="G136" s="135"/>
      <c r="H136" s="40">
        <f t="shared" ca="1" si="50"/>
        <v>831.89639678086814</v>
      </c>
      <c r="I136" s="40">
        <f t="shared" ca="1" si="50"/>
        <v>85204.824655144475</v>
      </c>
      <c r="L136" s="37">
        <f t="shared" ca="1" si="43"/>
        <v>45748</v>
      </c>
      <c r="M136" s="37">
        <f t="shared" ca="1" si="40"/>
        <v>45777</v>
      </c>
      <c r="O136" s="133">
        <f t="shared" ca="1" si="28"/>
        <v>0.41666666666666669</v>
      </c>
      <c r="P136" s="39">
        <f t="shared" ca="1" si="29"/>
        <v>309.89583333333337</v>
      </c>
      <c r="Q136" s="39">
        <f t="shared" ca="1" si="30"/>
        <v>625</v>
      </c>
      <c r="R136" s="39">
        <f t="shared" ca="1" si="31"/>
        <v>934.89583333333337</v>
      </c>
      <c r="S136" s="39">
        <f t="shared" ca="1" si="32"/>
        <v>73750</v>
      </c>
      <c r="U136" s="39">
        <f t="shared" ca="1" si="44"/>
        <v>356.99884253910932</v>
      </c>
      <c r="V136" s="39">
        <f t="shared" ca="1" si="33"/>
        <v>474.89755424175883</v>
      </c>
      <c r="W136" s="39">
        <f t="shared" ca="1" si="34"/>
        <v>831.89639678086814</v>
      </c>
      <c r="X136" s="39">
        <f t="shared" ca="1" si="35"/>
        <v>85204.824655144475</v>
      </c>
      <c r="Z136" s="39">
        <f t="shared" ca="1" si="41"/>
        <v>625</v>
      </c>
      <c r="AA136" s="39">
        <f t="shared" ca="1" si="36"/>
        <v>0</v>
      </c>
      <c r="AB136" s="39">
        <f t="shared" ca="1" si="37"/>
        <v>625</v>
      </c>
      <c r="AC136" s="39">
        <f t="shared" ca="1" si="38"/>
        <v>150000</v>
      </c>
    </row>
    <row r="137" spans="2:29" ht="15" customHeight="1" x14ac:dyDescent="0.2">
      <c r="B137" s="41">
        <f t="shared" si="42"/>
        <v>123</v>
      </c>
      <c r="C137" s="42">
        <f t="shared" ca="1" si="27"/>
        <v>123</v>
      </c>
      <c r="D137" s="43">
        <f t="shared" ca="1" si="39"/>
        <v>45792</v>
      </c>
      <c r="E137" s="103">
        <f t="shared" ca="1" si="49"/>
        <v>355.02010272976872</v>
      </c>
      <c r="F137" s="103">
        <f t="shared" ca="1" si="49"/>
        <v>476.87629405109942</v>
      </c>
      <c r="G137" s="135"/>
      <c r="H137" s="45">
        <f t="shared" ca="1" si="50"/>
        <v>831.89639678086814</v>
      </c>
      <c r="I137" s="45">
        <f t="shared" ca="1" si="50"/>
        <v>84727.948361093382</v>
      </c>
      <c r="L137" s="43">
        <f t="shared" ca="1" si="43"/>
        <v>45778</v>
      </c>
      <c r="M137" s="43">
        <f t="shared" ca="1" si="40"/>
        <v>45808</v>
      </c>
      <c r="O137" s="133">
        <f t="shared" ca="1" si="28"/>
        <v>0.41666666666666669</v>
      </c>
      <c r="P137" s="44">
        <f t="shared" ca="1" si="29"/>
        <v>307.29166666666669</v>
      </c>
      <c r="Q137" s="136">
        <f t="shared" ca="1" si="30"/>
        <v>625</v>
      </c>
      <c r="R137" s="44">
        <f t="shared" ca="1" si="31"/>
        <v>932.29166666666674</v>
      </c>
      <c r="S137" s="44">
        <f t="shared" ca="1" si="32"/>
        <v>73125</v>
      </c>
      <c r="U137" s="44">
        <f t="shared" ca="1" si="44"/>
        <v>355.02010272976872</v>
      </c>
      <c r="V137" s="44">
        <f t="shared" ca="1" si="33"/>
        <v>476.87629405109942</v>
      </c>
      <c r="W137" s="44">
        <f t="shared" ca="1" si="34"/>
        <v>831.89639678086814</v>
      </c>
      <c r="X137" s="44">
        <f t="shared" ca="1" si="35"/>
        <v>84727.948361093382</v>
      </c>
      <c r="Z137" s="44">
        <f t="shared" ca="1" si="41"/>
        <v>625</v>
      </c>
      <c r="AA137" s="44">
        <f t="shared" ca="1" si="36"/>
        <v>0</v>
      </c>
      <c r="AB137" s="44">
        <f t="shared" ca="1" si="37"/>
        <v>625</v>
      </c>
      <c r="AC137" s="44">
        <f t="shared" ca="1" si="38"/>
        <v>150000</v>
      </c>
    </row>
    <row r="138" spans="2:29" ht="15" customHeight="1" x14ac:dyDescent="0.2">
      <c r="B138" s="21">
        <f t="shared" si="42"/>
        <v>124</v>
      </c>
      <c r="C138" s="38">
        <f t="shared" ca="1" si="27"/>
        <v>124</v>
      </c>
      <c r="D138" s="37">
        <f t="shared" ca="1" si="39"/>
        <v>45823</v>
      </c>
      <c r="E138" s="104">
        <f t="shared" ca="1" si="49"/>
        <v>353.03311817122244</v>
      </c>
      <c r="F138" s="104">
        <f t="shared" ca="1" si="49"/>
        <v>478.8632786096457</v>
      </c>
      <c r="G138" s="135"/>
      <c r="H138" s="40">
        <f t="shared" ca="1" si="50"/>
        <v>831.89639678086814</v>
      </c>
      <c r="I138" s="40">
        <f t="shared" ca="1" si="50"/>
        <v>84249.08508248374</v>
      </c>
      <c r="L138" s="37">
        <f t="shared" ca="1" si="43"/>
        <v>45809</v>
      </c>
      <c r="M138" s="37">
        <f t="shared" ca="1" si="40"/>
        <v>45838</v>
      </c>
      <c r="O138" s="133">
        <f t="shared" ca="1" si="28"/>
        <v>0.41666666666666669</v>
      </c>
      <c r="P138" s="39">
        <f t="shared" ca="1" si="29"/>
        <v>304.6875</v>
      </c>
      <c r="Q138" s="39">
        <f t="shared" ca="1" si="30"/>
        <v>625</v>
      </c>
      <c r="R138" s="39">
        <f t="shared" ca="1" si="31"/>
        <v>929.6875</v>
      </c>
      <c r="S138" s="39">
        <f t="shared" ca="1" si="32"/>
        <v>72500</v>
      </c>
      <c r="U138" s="39">
        <f t="shared" ca="1" si="44"/>
        <v>353.03311817122244</v>
      </c>
      <c r="V138" s="39">
        <f t="shared" ca="1" si="33"/>
        <v>478.8632786096457</v>
      </c>
      <c r="W138" s="39">
        <f t="shared" ca="1" si="34"/>
        <v>831.89639678086814</v>
      </c>
      <c r="X138" s="39">
        <f t="shared" ca="1" si="35"/>
        <v>84249.08508248374</v>
      </c>
      <c r="Z138" s="39">
        <f t="shared" ca="1" si="41"/>
        <v>625</v>
      </c>
      <c r="AA138" s="39">
        <f t="shared" ca="1" si="36"/>
        <v>0</v>
      </c>
      <c r="AB138" s="39">
        <f t="shared" ca="1" si="37"/>
        <v>625</v>
      </c>
      <c r="AC138" s="39">
        <f t="shared" ca="1" si="38"/>
        <v>150000</v>
      </c>
    </row>
    <row r="139" spans="2:29" ht="15" customHeight="1" x14ac:dyDescent="0.2">
      <c r="B139" s="41">
        <f t="shared" si="42"/>
        <v>125</v>
      </c>
      <c r="C139" s="42">
        <f t="shared" ca="1" si="27"/>
        <v>125</v>
      </c>
      <c r="D139" s="43">
        <f t="shared" ca="1" si="39"/>
        <v>45853</v>
      </c>
      <c r="E139" s="103">
        <f t="shared" ca="1" si="49"/>
        <v>351.03785451034889</v>
      </c>
      <c r="F139" s="103">
        <f t="shared" ca="1" si="49"/>
        <v>480.85854227051925</v>
      </c>
      <c r="G139" s="135"/>
      <c r="H139" s="45">
        <f t="shared" ca="1" si="50"/>
        <v>831.89639678086814</v>
      </c>
      <c r="I139" s="45">
        <f t="shared" ca="1" si="50"/>
        <v>83768.226540213218</v>
      </c>
      <c r="L139" s="43">
        <f t="shared" ca="1" si="43"/>
        <v>45839</v>
      </c>
      <c r="M139" s="43">
        <f t="shared" ca="1" si="40"/>
        <v>45869</v>
      </c>
      <c r="O139" s="133">
        <f t="shared" ca="1" si="28"/>
        <v>0.41666666666666669</v>
      </c>
      <c r="P139" s="44">
        <f t="shared" ca="1" si="29"/>
        <v>302.08333333333337</v>
      </c>
      <c r="Q139" s="136">
        <f t="shared" ca="1" si="30"/>
        <v>625</v>
      </c>
      <c r="R139" s="44">
        <f t="shared" ca="1" si="31"/>
        <v>927.08333333333337</v>
      </c>
      <c r="S139" s="44">
        <f t="shared" ca="1" si="32"/>
        <v>71875</v>
      </c>
      <c r="U139" s="44">
        <f t="shared" ca="1" si="44"/>
        <v>351.03785451034889</v>
      </c>
      <c r="V139" s="44">
        <f t="shared" ca="1" si="33"/>
        <v>480.85854227051925</v>
      </c>
      <c r="W139" s="44">
        <f t="shared" ca="1" si="34"/>
        <v>831.89639678086814</v>
      </c>
      <c r="X139" s="44">
        <f t="shared" ca="1" si="35"/>
        <v>83768.226540213218</v>
      </c>
      <c r="Z139" s="44">
        <f t="shared" ca="1" si="41"/>
        <v>625</v>
      </c>
      <c r="AA139" s="44">
        <f t="shared" ca="1" si="36"/>
        <v>0</v>
      </c>
      <c r="AB139" s="44">
        <f t="shared" ca="1" si="37"/>
        <v>625</v>
      </c>
      <c r="AC139" s="44">
        <f t="shared" ca="1" si="38"/>
        <v>150000</v>
      </c>
    </row>
    <row r="140" spans="2:29" ht="15" customHeight="1" x14ac:dyDescent="0.2">
      <c r="B140" s="21">
        <f t="shared" si="42"/>
        <v>126</v>
      </c>
      <c r="C140" s="38">
        <f t="shared" ca="1" si="27"/>
        <v>126</v>
      </c>
      <c r="D140" s="37">
        <f t="shared" ca="1" si="39"/>
        <v>45884</v>
      </c>
      <c r="E140" s="104">
        <f t="shared" ca="1" si="49"/>
        <v>349.03427725088841</v>
      </c>
      <c r="F140" s="104">
        <f t="shared" ca="1" si="49"/>
        <v>482.86211952997974</v>
      </c>
      <c r="G140" s="135"/>
      <c r="H140" s="40">
        <f t="shared" ca="1" si="50"/>
        <v>831.89639678086814</v>
      </c>
      <c r="I140" s="40">
        <f t="shared" ca="1" si="50"/>
        <v>83285.36442068324</v>
      </c>
      <c r="L140" s="37">
        <f t="shared" ca="1" si="43"/>
        <v>45870</v>
      </c>
      <c r="M140" s="37">
        <f t="shared" ca="1" si="40"/>
        <v>45900</v>
      </c>
      <c r="O140" s="133">
        <f t="shared" ca="1" si="28"/>
        <v>0.41666666666666669</v>
      </c>
      <c r="P140" s="39">
        <f t="shared" ca="1" si="29"/>
        <v>299.47916666666669</v>
      </c>
      <c r="Q140" s="39">
        <f t="shared" ca="1" si="30"/>
        <v>625</v>
      </c>
      <c r="R140" s="39">
        <f t="shared" ca="1" si="31"/>
        <v>924.47916666666674</v>
      </c>
      <c r="S140" s="39">
        <f t="shared" ca="1" si="32"/>
        <v>71250</v>
      </c>
      <c r="U140" s="39">
        <f t="shared" ca="1" si="44"/>
        <v>349.03427725088841</v>
      </c>
      <c r="V140" s="39">
        <f t="shared" ca="1" si="33"/>
        <v>482.86211952997974</v>
      </c>
      <c r="W140" s="39">
        <f t="shared" ca="1" si="34"/>
        <v>831.89639678086814</v>
      </c>
      <c r="X140" s="39">
        <f t="shared" ca="1" si="35"/>
        <v>83285.36442068324</v>
      </c>
      <c r="Z140" s="39">
        <f t="shared" ca="1" si="41"/>
        <v>625</v>
      </c>
      <c r="AA140" s="39">
        <f t="shared" ca="1" si="36"/>
        <v>0</v>
      </c>
      <c r="AB140" s="39">
        <f t="shared" ca="1" si="37"/>
        <v>625</v>
      </c>
      <c r="AC140" s="39">
        <f t="shared" ca="1" si="38"/>
        <v>150000</v>
      </c>
    </row>
    <row r="141" spans="2:29" ht="15" customHeight="1" x14ac:dyDescent="0.2">
      <c r="B141" s="41">
        <f t="shared" si="42"/>
        <v>127</v>
      </c>
      <c r="C141" s="42">
        <f t="shared" ca="1" si="27"/>
        <v>127</v>
      </c>
      <c r="D141" s="43">
        <f t="shared" ca="1" si="39"/>
        <v>45915</v>
      </c>
      <c r="E141" s="103">
        <f t="shared" ca="1" si="49"/>
        <v>347.02235175284687</v>
      </c>
      <c r="F141" s="103">
        <f t="shared" ca="1" si="49"/>
        <v>484.87404502802127</v>
      </c>
      <c r="G141" s="135"/>
      <c r="H141" s="45">
        <f t="shared" ca="1" si="50"/>
        <v>831.89639678086814</v>
      </c>
      <c r="I141" s="45">
        <f t="shared" ca="1" si="50"/>
        <v>82800.490375655223</v>
      </c>
      <c r="L141" s="43">
        <f t="shared" ca="1" si="43"/>
        <v>45901</v>
      </c>
      <c r="M141" s="43">
        <f t="shared" ca="1" si="40"/>
        <v>45930</v>
      </c>
      <c r="O141" s="133">
        <f t="shared" ca="1" si="28"/>
        <v>0.41666666666666669</v>
      </c>
      <c r="P141" s="44">
        <f t="shared" ca="1" si="29"/>
        <v>296.875</v>
      </c>
      <c r="Q141" s="136">
        <f t="shared" ca="1" si="30"/>
        <v>625</v>
      </c>
      <c r="R141" s="44">
        <f t="shared" ca="1" si="31"/>
        <v>921.875</v>
      </c>
      <c r="S141" s="44">
        <f t="shared" ca="1" si="32"/>
        <v>70625</v>
      </c>
      <c r="U141" s="44">
        <f t="shared" ca="1" si="44"/>
        <v>347.02235175284687</v>
      </c>
      <c r="V141" s="44">
        <f t="shared" ca="1" si="33"/>
        <v>484.87404502802127</v>
      </c>
      <c r="W141" s="44">
        <f t="shared" ca="1" si="34"/>
        <v>831.89639678086814</v>
      </c>
      <c r="X141" s="44">
        <f t="shared" ca="1" si="35"/>
        <v>82800.490375655223</v>
      </c>
      <c r="Z141" s="44">
        <f t="shared" ca="1" si="41"/>
        <v>625</v>
      </c>
      <c r="AA141" s="44">
        <f t="shared" ca="1" si="36"/>
        <v>0</v>
      </c>
      <c r="AB141" s="44">
        <f t="shared" ca="1" si="37"/>
        <v>625</v>
      </c>
      <c r="AC141" s="44">
        <f t="shared" ca="1" si="38"/>
        <v>150000</v>
      </c>
    </row>
    <row r="142" spans="2:29" ht="15" customHeight="1" x14ac:dyDescent="0.2">
      <c r="B142" s="21">
        <f t="shared" si="42"/>
        <v>128</v>
      </c>
      <c r="C142" s="38">
        <f t="shared" ref="C142:C205" ca="1" si="51">IF(B142-$H$9&lt;0,0,IF($E$9-B142&lt;0,"abgelaufen",B142-$H$9))</f>
        <v>128</v>
      </c>
      <c r="D142" s="37">
        <f t="shared" ca="1" si="39"/>
        <v>45945</v>
      </c>
      <c r="E142" s="104">
        <f t="shared" ca="1" si="49"/>
        <v>345.00204323189678</v>
      </c>
      <c r="F142" s="104">
        <f t="shared" ca="1" si="49"/>
        <v>486.89435354897137</v>
      </c>
      <c r="G142" s="135"/>
      <c r="H142" s="40">
        <f t="shared" ca="1" si="50"/>
        <v>831.89639678086814</v>
      </c>
      <c r="I142" s="40">
        <f t="shared" ca="1" si="50"/>
        <v>82313.596022106256</v>
      </c>
      <c r="L142" s="37">
        <f t="shared" ca="1" si="43"/>
        <v>45931</v>
      </c>
      <c r="M142" s="37">
        <f t="shared" ca="1" si="40"/>
        <v>45961</v>
      </c>
      <c r="O142" s="133">
        <f t="shared" ca="1" si="28"/>
        <v>0.41666666666666669</v>
      </c>
      <c r="P142" s="39">
        <f t="shared" ca="1" si="29"/>
        <v>294.27083333333337</v>
      </c>
      <c r="Q142" s="39">
        <f t="shared" ca="1" si="30"/>
        <v>625</v>
      </c>
      <c r="R142" s="39">
        <f t="shared" ca="1" si="31"/>
        <v>919.27083333333337</v>
      </c>
      <c r="S142" s="39">
        <f t="shared" ca="1" si="32"/>
        <v>70000</v>
      </c>
      <c r="U142" s="39">
        <f t="shared" ca="1" si="44"/>
        <v>345.00204323189678</v>
      </c>
      <c r="V142" s="39">
        <f t="shared" ca="1" si="33"/>
        <v>486.89435354897137</v>
      </c>
      <c r="W142" s="39">
        <f t="shared" ca="1" si="34"/>
        <v>831.89639678086814</v>
      </c>
      <c r="X142" s="39">
        <f t="shared" ca="1" si="35"/>
        <v>82313.596022106256</v>
      </c>
      <c r="Z142" s="39">
        <f t="shared" ca="1" si="41"/>
        <v>625</v>
      </c>
      <c r="AA142" s="39">
        <f t="shared" ca="1" si="36"/>
        <v>0</v>
      </c>
      <c r="AB142" s="39">
        <f t="shared" ca="1" si="37"/>
        <v>625</v>
      </c>
      <c r="AC142" s="39">
        <f t="shared" ca="1" si="38"/>
        <v>150000</v>
      </c>
    </row>
    <row r="143" spans="2:29" ht="15" customHeight="1" x14ac:dyDescent="0.2">
      <c r="B143" s="41">
        <f t="shared" si="42"/>
        <v>129</v>
      </c>
      <c r="C143" s="42">
        <f t="shared" ca="1" si="51"/>
        <v>129</v>
      </c>
      <c r="D143" s="43">
        <f t="shared" ca="1" si="39"/>
        <v>45976</v>
      </c>
      <c r="E143" s="44">
        <f t="shared" ca="1" si="49"/>
        <v>342.97331675877604</v>
      </c>
      <c r="F143" s="44">
        <f t="shared" ca="1" si="49"/>
        <v>488.92308002209211</v>
      </c>
      <c r="G143" s="134"/>
      <c r="H143" s="45">
        <f t="shared" ca="1" si="50"/>
        <v>831.89639678086814</v>
      </c>
      <c r="I143" s="45">
        <f t="shared" ca="1" si="50"/>
        <v>81824.672942084158</v>
      </c>
      <c r="L143" s="43">
        <f t="shared" ca="1" si="43"/>
        <v>45962</v>
      </c>
      <c r="M143" s="43">
        <f t="shared" ca="1" si="40"/>
        <v>45991</v>
      </c>
      <c r="O143" s="133">
        <f t="shared" ref="O143:O206" ca="1" si="52">IF(D143&lt;=$Q$6,$P$9,$R$9)</f>
        <v>0.41666666666666669</v>
      </c>
      <c r="P143" s="44">
        <f t="shared" ref="P143:P206" ca="1" si="53">S142*$O143/100</f>
        <v>291.66666666666669</v>
      </c>
      <c r="Q143" s="136">
        <f t="shared" ref="Q143:Q206" ca="1" si="54">IF(C143&gt;0,MIN($S$14/$S$9,S142),0)+G143</f>
        <v>625</v>
      </c>
      <c r="R143" s="44">
        <f t="shared" ref="R143:R206" ca="1" si="55">P143+Q143</f>
        <v>916.66666666666674</v>
      </c>
      <c r="S143" s="44">
        <f t="shared" ref="S143:S206" ca="1" si="56">S142-Q143</f>
        <v>69375</v>
      </c>
      <c r="U143" s="44">
        <f t="shared" ca="1" si="44"/>
        <v>342.97331675877604</v>
      </c>
      <c r="V143" s="44">
        <f t="shared" ref="V143:V206" ca="1" si="57">(W143-U143)*--(C143&gt;0)</f>
        <v>488.92308002209211</v>
      </c>
      <c r="W143" s="44">
        <f t="shared" ref="W143:W206" ca="1" si="58">IF(C143=0,U143,IF(X142&lt;=V142,X142+U143,-PMT($P$9/100,$S$9,$D$6,0,0))*--(X142&gt;0))+G143</f>
        <v>831.89639678086814</v>
      </c>
      <c r="X143" s="44">
        <f t="shared" ref="X143:X206" ca="1" si="59">IF(X142-V143&lt;0,0,X142-V143)</f>
        <v>81824.672942084158</v>
      </c>
      <c r="Z143" s="44">
        <f t="shared" ca="1" si="41"/>
        <v>625</v>
      </c>
      <c r="AA143" s="44">
        <f t="shared" ref="AA143:AA206" ca="1" si="60">IF(C143=$S$9,$S$14,0)+G143</f>
        <v>0</v>
      </c>
      <c r="AB143" s="44">
        <f t="shared" ref="AB143:AB206" ca="1" si="61">Z143+AA143</f>
        <v>625</v>
      </c>
      <c r="AC143" s="44">
        <f t="shared" ref="AC143:AC206" ca="1" si="62">AC142-AA143</f>
        <v>150000</v>
      </c>
    </row>
    <row r="144" spans="2:29" ht="15" customHeight="1" x14ac:dyDescent="0.2">
      <c r="B144" s="21">
        <f t="shared" si="42"/>
        <v>130</v>
      </c>
      <c r="C144" s="38">
        <f t="shared" ca="1" si="51"/>
        <v>130</v>
      </c>
      <c r="D144" s="37">
        <f t="shared" ref="D144:D207" ca="1" si="63">MIN(DATE(YEAR(D143),MONTH(D143)+$D$12,DAY(D143)),M144)</f>
        <v>46006</v>
      </c>
      <c r="E144" s="39">
        <f t="shared" ca="1" si="49"/>
        <v>340.93613725868403</v>
      </c>
      <c r="F144" s="39">
        <f t="shared" ca="1" si="49"/>
        <v>490.96025952218412</v>
      </c>
      <c r="G144" s="134"/>
      <c r="H144" s="40">
        <f t="shared" ca="1" si="50"/>
        <v>831.89639678086814</v>
      </c>
      <c r="I144" s="40">
        <f t="shared" ca="1" si="50"/>
        <v>81333.712682561978</v>
      </c>
      <c r="L144" s="37">
        <f t="shared" ca="1" si="43"/>
        <v>45992</v>
      </c>
      <c r="M144" s="37">
        <f t="shared" ref="M144:M207" ca="1" si="64">EOMONTH(L144,0)</f>
        <v>46022</v>
      </c>
      <c r="O144" s="133">
        <f t="shared" ca="1" si="52"/>
        <v>0.41666666666666669</v>
      </c>
      <c r="P144" s="39">
        <f t="shared" ca="1" si="53"/>
        <v>289.0625</v>
      </c>
      <c r="Q144" s="39">
        <f t="shared" ca="1" si="54"/>
        <v>625</v>
      </c>
      <c r="R144" s="39">
        <f t="shared" ca="1" si="55"/>
        <v>914.0625</v>
      </c>
      <c r="S144" s="39">
        <f t="shared" ca="1" si="56"/>
        <v>68750</v>
      </c>
      <c r="U144" s="39">
        <f t="shared" ca="1" si="44"/>
        <v>340.93613725868403</v>
      </c>
      <c r="V144" s="39">
        <f t="shared" ca="1" si="57"/>
        <v>490.96025952218412</v>
      </c>
      <c r="W144" s="39">
        <f t="shared" ca="1" si="58"/>
        <v>831.89639678086814</v>
      </c>
      <c r="X144" s="39">
        <f t="shared" ca="1" si="59"/>
        <v>81333.712682561978</v>
      </c>
      <c r="Z144" s="39">
        <f t="shared" ca="1" si="41"/>
        <v>625</v>
      </c>
      <c r="AA144" s="39">
        <f t="shared" ca="1" si="60"/>
        <v>0</v>
      </c>
      <c r="AB144" s="39">
        <f t="shared" ca="1" si="61"/>
        <v>625</v>
      </c>
      <c r="AC144" s="39">
        <f t="shared" ca="1" si="62"/>
        <v>150000</v>
      </c>
    </row>
    <row r="145" spans="2:29" ht="15" customHeight="1" x14ac:dyDescent="0.2">
      <c r="B145" s="41">
        <f t="shared" si="42"/>
        <v>131</v>
      </c>
      <c r="C145" s="42">
        <f t="shared" ca="1" si="51"/>
        <v>131</v>
      </c>
      <c r="D145" s="43">
        <f t="shared" ca="1" si="63"/>
        <v>46037</v>
      </c>
      <c r="E145" s="44">
        <f t="shared" ca="1" si="49"/>
        <v>338.89046951067496</v>
      </c>
      <c r="F145" s="44">
        <f t="shared" ca="1" si="49"/>
        <v>493.00592727019318</v>
      </c>
      <c r="G145" s="134"/>
      <c r="H145" s="45">
        <f t="shared" ca="1" si="50"/>
        <v>831.89639678086814</v>
      </c>
      <c r="I145" s="45">
        <f t="shared" ca="1" si="50"/>
        <v>80840.706755291787</v>
      </c>
      <c r="L145" s="43">
        <f t="shared" ca="1" si="43"/>
        <v>46023</v>
      </c>
      <c r="M145" s="43">
        <f t="shared" ca="1" si="64"/>
        <v>46053</v>
      </c>
      <c r="O145" s="133">
        <f t="shared" ca="1" si="52"/>
        <v>0.41666666666666669</v>
      </c>
      <c r="P145" s="44">
        <f t="shared" ca="1" si="53"/>
        <v>286.45833333333337</v>
      </c>
      <c r="Q145" s="136">
        <f t="shared" ca="1" si="54"/>
        <v>625</v>
      </c>
      <c r="R145" s="44">
        <f t="shared" ca="1" si="55"/>
        <v>911.45833333333337</v>
      </c>
      <c r="S145" s="44">
        <f t="shared" ca="1" si="56"/>
        <v>68125</v>
      </c>
      <c r="U145" s="44">
        <f t="shared" ca="1" si="44"/>
        <v>338.89046951067496</v>
      </c>
      <c r="V145" s="44">
        <f t="shared" ca="1" si="57"/>
        <v>493.00592727019318</v>
      </c>
      <c r="W145" s="44">
        <f t="shared" ca="1" si="58"/>
        <v>831.89639678086814</v>
      </c>
      <c r="X145" s="44">
        <f t="shared" ca="1" si="59"/>
        <v>80840.706755291787</v>
      </c>
      <c r="Z145" s="44">
        <f t="shared" ref="Z145:Z208" ca="1" si="65">AC144*$O145/100</f>
        <v>625</v>
      </c>
      <c r="AA145" s="44">
        <f t="shared" ca="1" si="60"/>
        <v>0</v>
      </c>
      <c r="AB145" s="44">
        <f t="shared" ca="1" si="61"/>
        <v>625</v>
      </c>
      <c r="AC145" s="44">
        <f t="shared" ca="1" si="62"/>
        <v>150000</v>
      </c>
    </row>
    <row r="146" spans="2:29" ht="15" customHeight="1" x14ac:dyDescent="0.2">
      <c r="B146" s="21">
        <f t="shared" ref="B146:B209" si="66">B145+1</f>
        <v>132</v>
      </c>
      <c r="C146" s="38">
        <f t="shared" ca="1" si="51"/>
        <v>132</v>
      </c>
      <c r="D146" s="37">
        <f t="shared" ca="1" si="63"/>
        <v>46068</v>
      </c>
      <c r="E146" s="39">
        <f t="shared" ca="1" si="49"/>
        <v>336.83627814704914</v>
      </c>
      <c r="F146" s="39">
        <f t="shared" ca="1" si="49"/>
        <v>495.060118633819</v>
      </c>
      <c r="G146" s="134"/>
      <c r="H146" s="40">
        <f t="shared" ca="1" si="50"/>
        <v>831.89639678086814</v>
      </c>
      <c r="I146" s="40">
        <f t="shared" ca="1" si="50"/>
        <v>80345.64663665797</v>
      </c>
      <c r="L146" s="37">
        <f t="shared" ref="L146:L209" ca="1" si="67">DATE(YEAR($L145),MONTH($L145)+$D$12,1)</f>
        <v>46054</v>
      </c>
      <c r="M146" s="37">
        <f t="shared" ca="1" si="64"/>
        <v>46081</v>
      </c>
      <c r="O146" s="133">
        <f t="shared" ca="1" si="52"/>
        <v>0.41666666666666669</v>
      </c>
      <c r="P146" s="39">
        <f t="shared" ca="1" si="53"/>
        <v>283.85416666666669</v>
      </c>
      <c r="Q146" s="39">
        <f t="shared" ca="1" si="54"/>
        <v>625</v>
      </c>
      <c r="R146" s="39">
        <f t="shared" ca="1" si="55"/>
        <v>908.85416666666674</v>
      </c>
      <c r="S146" s="39">
        <f t="shared" ca="1" si="56"/>
        <v>67500</v>
      </c>
      <c r="U146" s="39">
        <f t="shared" ref="U146:U209" ca="1" si="68">X145*$O146/100</f>
        <v>336.83627814704914</v>
      </c>
      <c r="V146" s="39">
        <f t="shared" ca="1" si="57"/>
        <v>495.060118633819</v>
      </c>
      <c r="W146" s="39">
        <f t="shared" ca="1" si="58"/>
        <v>831.89639678086814</v>
      </c>
      <c r="X146" s="39">
        <f t="shared" ca="1" si="59"/>
        <v>80345.64663665797</v>
      </c>
      <c r="Z146" s="39">
        <f t="shared" ca="1" si="65"/>
        <v>625</v>
      </c>
      <c r="AA146" s="39">
        <f t="shared" ca="1" si="60"/>
        <v>0</v>
      </c>
      <c r="AB146" s="39">
        <f t="shared" ca="1" si="61"/>
        <v>625</v>
      </c>
      <c r="AC146" s="39">
        <f t="shared" ca="1" si="62"/>
        <v>150000</v>
      </c>
    </row>
    <row r="147" spans="2:29" ht="15" customHeight="1" x14ac:dyDescent="0.2">
      <c r="B147" s="41">
        <f t="shared" si="66"/>
        <v>133</v>
      </c>
      <c r="C147" s="42">
        <f t="shared" ca="1" si="51"/>
        <v>133</v>
      </c>
      <c r="D147" s="43">
        <f t="shared" ca="1" si="63"/>
        <v>46096</v>
      </c>
      <c r="E147" s="44">
        <f t="shared" ca="1" si="49"/>
        <v>334.77352765274156</v>
      </c>
      <c r="F147" s="44">
        <f t="shared" ca="1" si="49"/>
        <v>497.12286912812658</v>
      </c>
      <c r="G147" s="134"/>
      <c r="H147" s="45">
        <f t="shared" ca="1" si="50"/>
        <v>831.89639678086814</v>
      </c>
      <c r="I147" s="45">
        <f t="shared" ca="1" si="50"/>
        <v>79848.523767529841</v>
      </c>
      <c r="L147" s="43">
        <f t="shared" ca="1" si="67"/>
        <v>46082</v>
      </c>
      <c r="M147" s="43">
        <f t="shared" ca="1" si="64"/>
        <v>46112</v>
      </c>
      <c r="O147" s="133">
        <f t="shared" ca="1" si="52"/>
        <v>0.41666666666666669</v>
      </c>
      <c r="P147" s="44">
        <f t="shared" ca="1" si="53"/>
        <v>281.25</v>
      </c>
      <c r="Q147" s="136">
        <f t="shared" ca="1" si="54"/>
        <v>625</v>
      </c>
      <c r="R147" s="44">
        <f t="shared" ca="1" si="55"/>
        <v>906.25</v>
      </c>
      <c r="S147" s="44">
        <f t="shared" ca="1" si="56"/>
        <v>66875</v>
      </c>
      <c r="U147" s="44">
        <f t="shared" ca="1" si="68"/>
        <v>334.77352765274156</v>
      </c>
      <c r="V147" s="44">
        <f t="shared" ca="1" si="57"/>
        <v>497.12286912812658</v>
      </c>
      <c r="W147" s="44">
        <f t="shared" ca="1" si="58"/>
        <v>831.89639678086814</v>
      </c>
      <c r="X147" s="44">
        <f t="shared" ca="1" si="59"/>
        <v>79848.523767529841</v>
      </c>
      <c r="Z147" s="44">
        <f t="shared" ca="1" si="65"/>
        <v>625</v>
      </c>
      <c r="AA147" s="44">
        <f t="shared" ca="1" si="60"/>
        <v>0</v>
      </c>
      <c r="AB147" s="44">
        <f t="shared" ca="1" si="61"/>
        <v>625</v>
      </c>
      <c r="AC147" s="44">
        <f t="shared" ca="1" si="62"/>
        <v>150000</v>
      </c>
    </row>
    <row r="148" spans="2:29" ht="15" customHeight="1" x14ac:dyDescent="0.2">
      <c r="B148" s="21">
        <f t="shared" si="66"/>
        <v>134</v>
      </c>
      <c r="C148" s="38">
        <f t="shared" ca="1" si="51"/>
        <v>134</v>
      </c>
      <c r="D148" s="37">
        <f t="shared" ca="1" si="63"/>
        <v>46127</v>
      </c>
      <c r="E148" s="39">
        <f t="shared" ca="1" si="49"/>
        <v>332.70218236470771</v>
      </c>
      <c r="F148" s="39">
        <f t="shared" ca="1" si="49"/>
        <v>499.19421441616043</v>
      </c>
      <c r="G148" s="134"/>
      <c r="H148" s="40">
        <f t="shared" ca="1" si="50"/>
        <v>831.89639678086814</v>
      </c>
      <c r="I148" s="40">
        <f t="shared" ca="1" si="50"/>
        <v>79349.329553113683</v>
      </c>
      <c r="L148" s="37">
        <f t="shared" ca="1" si="67"/>
        <v>46113</v>
      </c>
      <c r="M148" s="37">
        <f t="shared" ca="1" si="64"/>
        <v>46142</v>
      </c>
      <c r="O148" s="133">
        <f t="shared" ca="1" si="52"/>
        <v>0.41666666666666669</v>
      </c>
      <c r="P148" s="39">
        <f t="shared" ca="1" si="53"/>
        <v>278.64583333333337</v>
      </c>
      <c r="Q148" s="39">
        <f t="shared" ca="1" si="54"/>
        <v>625</v>
      </c>
      <c r="R148" s="39">
        <f t="shared" ca="1" si="55"/>
        <v>903.64583333333337</v>
      </c>
      <c r="S148" s="39">
        <f t="shared" ca="1" si="56"/>
        <v>66250</v>
      </c>
      <c r="U148" s="39">
        <f t="shared" ca="1" si="68"/>
        <v>332.70218236470771</v>
      </c>
      <c r="V148" s="39">
        <f t="shared" ca="1" si="57"/>
        <v>499.19421441616043</v>
      </c>
      <c r="W148" s="39">
        <f t="shared" ca="1" si="58"/>
        <v>831.89639678086814</v>
      </c>
      <c r="X148" s="39">
        <f t="shared" ca="1" si="59"/>
        <v>79349.329553113683</v>
      </c>
      <c r="Z148" s="39">
        <f t="shared" ca="1" si="65"/>
        <v>625</v>
      </c>
      <c r="AA148" s="39">
        <f t="shared" ca="1" si="60"/>
        <v>0</v>
      </c>
      <c r="AB148" s="39">
        <f t="shared" ca="1" si="61"/>
        <v>625</v>
      </c>
      <c r="AC148" s="39">
        <f t="shared" ca="1" si="62"/>
        <v>150000</v>
      </c>
    </row>
    <row r="149" spans="2:29" ht="15" customHeight="1" x14ac:dyDescent="0.2">
      <c r="B149" s="41">
        <f t="shared" si="66"/>
        <v>135</v>
      </c>
      <c r="C149" s="42">
        <f t="shared" ca="1" si="51"/>
        <v>135</v>
      </c>
      <c r="D149" s="43">
        <f t="shared" ca="1" si="63"/>
        <v>46157</v>
      </c>
      <c r="E149" s="44">
        <f t="shared" ca="1" si="49"/>
        <v>330.62220647130698</v>
      </c>
      <c r="F149" s="44">
        <f t="shared" ca="1" si="49"/>
        <v>501.27419030956116</v>
      </c>
      <c r="G149" s="134"/>
      <c r="H149" s="45">
        <f t="shared" ca="1" si="50"/>
        <v>831.89639678086814</v>
      </c>
      <c r="I149" s="45">
        <f t="shared" ca="1" si="50"/>
        <v>78848.055362804123</v>
      </c>
      <c r="L149" s="43">
        <f t="shared" ca="1" si="67"/>
        <v>46143</v>
      </c>
      <c r="M149" s="43">
        <f t="shared" ca="1" si="64"/>
        <v>46173</v>
      </c>
      <c r="O149" s="133">
        <f t="shared" ca="1" si="52"/>
        <v>0.41666666666666669</v>
      </c>
      <c r="P149" s="44">
        <f t="shared" ca="1" si="53"/>
        <v>276.04166666666669</v>
      </c>
      <c r="Q149" s="136">
        <f t="shared" ca="1" si="54"/>
        <v>625</v>
      </c>
      <c r="R149" s="44">
        <f t="shared" ca="1" si="55"/>
        <v>901.04166666666674</v>
      </c>
      <c r="S149" s="44">
        <f t="shared" ca="1" si="56"/>
        <v>65625</v>
      </c>
      <c r="U149" s="44">
        <f t="shared" ca="1" si="68"/>
        <v>330.62220647130698</v>
      </c>
      <c r="V149" s="44">
        <f t="shared" ca="1" si="57"/>
        <v>501.27419030956116</v>
      </c>
      <c r="W149" s="44">
        <f t="shared" ca="1" si="58"/>
        <v>831.89639678086814</v>
      </c>
      <c r="X149" s="44">
        <f t="shared" ca="1" si="59"/>
        <v>78848.055362804123</v>
      </c>
      <c r="Z149" s="44">
        <f t="shared" ca="1" si="65"/>
        <v>625</v>
      </c>
      <c r="AA149" s="44">
        <f t="shared" ca="1" si="60"/>
        <v>0</v>
      </c>
      <c r="AB149" s="44">
        <f t="shared" ca="1" si="61"/>
        <v>625</v>
      </c>
      <c r="AC149" s="44">
        <f t="shared" ca="1" si="62"/>
        <v>150000</v>
      </c>
    </row>
    <row r="150" spans="2:29" ht="15" customHeight="1" x14ac:dyDescent="0.2">
      <c r="B150" s="21">
        <f t="shared" si="66"/>
        <v>136</v>
      </c>
      <c r="C150" s="38">
        <f t="shared" ca="1" si="51"/>
        <v>136</v>
      </c>
      <c r="D150" s="37">
        <f t="shared" ca="1" si="63"/>
        <v>46188</v>
      </c>
      <c r="E150" s="39">
        <f t="shared" ca="1" si="49"/>
        <v>328.53356401168384</v>
      </c>
      <c r="F150" s="39">
        <f t="shared" ca="1" si="49"/>
        <v>503.36283276918431</v>
      </c>
      <c r="G150" s="134"/>
      <c r="H150" s="40">
        <f t="shared" ca="1" si="50"/>
        <v>831.89639678086814</v>
      </c>
      <c r="I150" s="40">
        <f t="shared" ca="1" si="50"/>
        <v>78344.692530034939</v>
      </c>
      <c r="L150" s="37">
        <f t="shared" ca="1" si="67"/>
        <v>46174</v>
      </c>
      <c r="M150" s="37">
        <f t="shared" ca="1" si="64"/>
        <v>46203</v>
      </c>
      <c r="O150" s="133">
        <f t="shared" ca="1" si="52"/>
        <v>0.41666666666666669</v>
      </c>
      <c r="P150" s="39">
        <f t="shared" ca="1" si="53"/>
        <v>273.4375</v>
      </c>
      <c r="Q150" s="39">
        <f t="shared" ca="1" si="54"/>
        <v>625</v>
      </c>
      <c r="R150" s="39">
        <f t="shared" ca="1" si="55"/>
        <v>898.4375</v>
      </c>
      <c r="S150" s="39">
        <f t="shared" ca="1" si="56"/>
        <v>65000</v>
      </c>
      <c r="U150" s="39">
        <f t="shared" ca="1" si="68"/>
        <v>328.53356401168384</v>
      </c>
      <c r="V150" s="39">
        <f t="shared" ca="1" si="57"/>
        <v>503.36283276918431</v>
      </c>
      <c r="W150" s="39">
        <f t="shared" ca="1" si="58"/>
        <v>831.89639678086814</v>
      </c>
      <c r="X150" s="39">
        <f t="shared" ca="1" si="59"/>
        <v>78344.692530034939</v>
      </c>
      <c r="Z150" s="39">
        <f t="shared" ca="1" si="65"/>
        <v>625</v>
      </c>
      <c r="AA150" s="39">
        <f t="shared" ca="1" si="60"/>
        <v>0</v>
      </c>
      <c r="AB150" s="39">
        <f t="shared" ca="1" si="61"/>
        <v>625</v>
      </c>
      <c r="AC150" s="39">
        <f t="shared" ca="1" si="62"/>
        <v>150000</v>
      </c>
    </row>
    <row r="151" spans="2:29" ht="15" customHeight="1" x14ac:dyDescent="0.2">
      <c r="B151" s="41">
        <f t="shared" si="66"/>
        <v>137</v>
      </c>
      <c r="C151" s="42">
        <f t="shared" ca="1" si="51"/>
        <v>137</v>
      </c>
      <c r="D151" s="43">
        <f t="shared" ca="1" si="63"/>
        <v>46218</v>
      </c>
      <c r="E151" s="44">
        <f t="shared" ca="1" si="49"/>
        <v>326.43621887514558</v>
      </c>
      <c r="F151" s="44">
        <f t="shared" ca="1" si="49"/>
        <v>505.46017790572256</v>
      </c>
      <c r="G151" s="134"/>
      <c r="H151" s="45">
        <f t="shared" ca="1" si="50"/>
        <v>831.89639678086814</v>
      </c>
      <c r="I151" s="45">
        <f t="shared" ca="1" si="50"/>
        <v>77839.232352129213</v>
      </c>
      <c r="L151" s="43">
        <f t="shared" ca="1" si="67"/>
        <v>46204</v>
      </c>
      <c r="M151" s="43">
        <f t="shared" ca="1" si="64"/>
        <v>46234</v>
      </c>
      <c r="O151" s="133">
        <f t="shared" ca="1" si="52"/>
        <v>0.41666666666666669</v>
      </c>
      <c r="P151" s="44">
        <f t="shared" ca="1" si="53"/>
        <v>270.83333333333337</v>
      </c>
      <c r="Q151" s="136">
        <f t="shared" ca="1" si="54"/>
        <v>625</v>
      </c>
      <c r="R151" s="44">
        <f t="shared" ca="1" si="55"/>
        <v>895.83333333333337</v>
      </c>
      <c r="S151" s="44">
        <f t="shared" ca="1" si="56"/>
        <v>64375</v>
      </c>
      <c r="U151" s="44">
        <f t="shared" ca="1" si="68"/>
        <v>326.43621887514558</v>
      </c>
      <c r="V151" s="44">
        <f t="shared" ca="1" si="57"/>
        <v>505.46017790572256</v>
      </c>
      <c r="W151" s="44">
        <f t="shared" ca="1" si="58"/>
        <v>831.89639678086814</v>
      </c>
      <c r="X151" s="44">
        <f t="shared" ca="1" si="59"/>
        <v>77839.232352129213</v>
      </c>
      <c r="Z151" s="44">
        <f t="shared" ca="1" si="65"/>
        <v>625</v>
      </c>
      <c r="AA151" s="44">
        <f t="shared" ca="1" si="60"/>
        <v>0</v>
      </c>
      <c r="AB151" s="44">
        <f t="shared" ca="1" si="61"/>
        <v>625</v>
      </c>
      <c r="AC151" s="44">
        <f t="shared" ca="1" si="62"/>
        <v>150000</v>
      </c>
    </row>
    <row r="152" spans="2:29" ht="15" customHeight="1" x14ac:dyDescent="0.2">
      <c r="B152" s="21">
        <f t="shared" si="66"/>
        <v>138</v>
      </c>
      <c r="C152" s="38">
        <f t="shared" ca="1" si="51"/>
        <v>138</v>
      </c>
      <c r="D152" s="37">
        <f t="shared" ca="1" si="63"/>
        <v>46249</v>
      </c>
      <c r="E152" s="39">
        <f t="shared" ca="1" si="49"/>
        <v>324.33013480053842</v>
      </c>
      <c r="F152" s="39">
        <f t="shared" ca="1" si="49"/>
        <v>507.56626198032973</v>
      </c>
      <c r="G152" s="134"/>
      <c r="H152" s="40">
        <f t="shared" ca="1" si="50"/>
        <v>831.89639678086814</v>
      </c>
      <c r="I152" s="40">
        <f t="shared" ca="1" si="50"/>
        <v>77331.666090148879</v>
      </c>
      <c r="L152" s="37">
        <f t="shared" ca="1" si="67"/>
        <v>46235</v>
      </c>
      <c r="M152" s="37">
        <f t="shared" ca="1" si="64"/>
        <v>46265</v>
      </c>
      <c r="O152" s="133">
        <f t="shared" ca="1" si="52"/>
        <v>0.41666666666666669</v>
      </c>
      <c r="P152" s="39">
        <f t="shared" ca="1" si="53"/>
        <v>268.22916666666669</v>
      </c>
      <c r="Q152" s="39">
        <f t="shared" ca="1" si="54"/>
        <v>625</v>
      </c>
      <c r="R152" s="39">
        <f t="shared" ca="1" si="55"/>
        <v>893.22916666666674</v>
      </c>
      <c r="S152" s="39">
        <f t="shared" ca="1" si="56"/>
        <v>63750</v>
      </c>
      <c r="U152" s="39">
        <f t="shared" ca="1" si="68"/>
        <v>324.33013480053842</v>
      </c>
      <c r="V152" s="39">
        <f t="shared" ca="1" si="57"/>
        <v>507.56626198032973</v>
      </c>
      <c r="W152" s="39">
        <f t="shared" ca="1" si="58"/>
        <v>831.89639678086814</v>
      </c>
      <c r="X152" s="39">
        <f t="shared" ca="1" si="59"/>
        <v>77331.666090148879</v>
      </c>
      <c r="Z152" s="39">
        <f t="shared" ca="1" si="65"/>
        <v>625</v>
      </c>
      <c r="AA152" s="39">
        <f t="shared" ca="1" si="60"/>
        <v>0</v>
      </c>
      <c r="AB152" s="39">
        <f t="shared" ca="1" si="61"/>
        <v>625</v>
      </c>
      <c r="AC152" s="39">
        <f t="shared" ca="1" si="62"/>
        <v>150000</v>
      </c>
    </row>
    <row r="153" spans="2:29" ht="15" customHeight="1" x14ac:dyDescent="0.2">
      <c r="B153" s="41">
        <f t="shared" si="66"/>
        <v>139</v>
      </c>
      <c r="C153" s="38">
        <f t="shared" ca="1" si="51"/>
        <v>139</v>
      </c>
      <c r="D153" s="43">
        <f t="shared" ca="1" si="63"/>
        <v>46280</v>
      </c>
      <c r="E153" s="44">
        <f t="shared" ca="1" si="49"/>
        <v>322.21527537562031</v>
      </c>
      <c r="F153" s="44">
        <f t="shared" ca="1" si="49"/>
        <v>509.68112140524784</v>
      </c>
      <c r="G153" s="134"/>
      <c r="H153" s="45">
        <f t="shared" ca="1" si="50"/>
        <v>831.89639678086814</v>
      </c>
      <c r="I153" s="45">
        <f t="shared" ca="1" si="50"/>
        <v>76821.984968743636</v>
      </c>
      <c r="L153" s="43">
        <f t="shared" ca="1" si="67"/>
        <v>46266</v>
      </c>
      <c r="M153" s="43">
        <f t="shared" ca="1" si="64"/>
        <v>46295</v>
      </c>
      <c r="O153" s="133">
        <f t="shared" ca="1" si="52"/>
        <v>0.41666666666666669</v>
      </c>
      <c r="P153" s="44">
        <f t="shared" ca="1" si="53"/>
        <v>265.625</v>
      </c>
      <c r="Q153" s="136">
        <f t="shared" ca="1" si="54"/>
        <v>625</v>
      </c>
      <c r="R153" s="44">
        <f t="shared" ca="1" si="55"/>
        <v>890.625</v>
      </c>
      <c r="S153" s="44">
        <f t="shared" ca="1" si="56"/>
        <v>63125</v>
      </c>
      <c r="U153" s="44">
        <f t="shared" ca="1" si="68"/>
        <v>322.21527537562031</v>
      </c>
      <c r="V153" s="44">
        <f t="shared" ca="1" si="57"/>
        <v>509.68112140524784</v>
      </c>
      <c r="W153" s="44">
        <f t="shared" ca="1" si="58"/>
        <v>831.89639678086814</v>
      </c>
      <c r="X153" s="44">
        <f t="shared" ca="1" si="59"/>
        <v>76821.984968743636</v>
      </c>
      <c r="Z153" s="44">
        <f t="shared" ca="1" si="65"/>
        <v>625</v>
      </c>
      <c r="AA153" s="44">
        <f t="shared" ca="1" si="60"/>
        <v>0</v>
      </c>
      <c r="AB153" s="44">
        <f t="shared" ca="1" si="61"/>
        <v>625</v>
      </c>
      <c r="AC153" s="44">
        <f t="shared" ca="1" si="62"/>
        <v>150000</v>
      </c>
    </row>
    <row r="154" spans="2:29" ht="15" customHeight="1" x14ac:dyDescent="0.2">
      <c r="B154" s="21">
        <f t="shared" si="66"/>
        <v>140</v>
      </c>
      <c r="C154" s="42">
        <f t="shared" ca="1" si="51"/>
        <v>140</v>
      </c>
      <c r="D154" s="37">
        <f t="shared" ca="1" si="63"/>
        <v>46310</v>
      </c>
      <c r="E154" s="39">
        <f t="shared" ref="E154:F173" ca="1" si="69">INDEX($P154:$AC154,1,MATCH(E$12,$P$12:$AC$12,0))</f>
        <v>320.09160403643182</v>
      </c>
      <c r="F154" s="39">
        <f t="shared" ca="1" si="69"/>
        <v>511.80479274443633</v>
      </c>
      <c r="G154" s="134"/>
      <c r="H154" s="40">
        <f t="shared" ref="H154:I173" ca="1" si="70">INDEX($P154:$AC154,1,MATCH(H$12,$P$12:$AC$12,0))</f>
        <v>831.89639678086814</v>
      </c>
      <c r="I154" s="40">
        <f t="shared" ca="1" si="70"/>
        <v>76310.180175999194</v>
      </c>
      <c r="L154" s="37">
        <f t="shared" ca="1" si="67"/>
        <v>46296</v>
      </c>
      <c r="M154" s="37">
        <f t="shared" ca="1" si="64"/>
        <v>46326</v>
      </c>
      <c r="O154" s="133">
        <f t="shared" ca="1" si="52"/>
        <v>0.41666666666666669</v>
      </c>
      <c r="P154" s="39">
        <f t="shared" ca="1" si="53"/>
        <v>263.02083333333337</v>
      </c>
      <c r="Q154" s="39">
        <f t="shared" ca="1" si="54"/>
        <v>625</v>
      </c>
      <c r="R154" s="39">
        <f t="shared" ca="1" si="55"/>
        <v>888.02083333333337</v>
      </c>
      <c r="S154" s="39">
        <f t="shared" ca="1" si="56"/>
        <v>62500</v>
      </c>
      <c r="U154" s="39">
        <f t="shared" ca="1" si="68"/>
        <v>320.09160403643182</v>
      </c>
      <c r="V154" s="39">
        <f t="shared" ca="1" si="57"/>
        <v>511.80479274443633</v>
      </c>
      <c r="W154" s="39">
        <f t="shared" ca="1" si="58"/>
        <v>831.89639678086814</v>
      </c>
      <c r="X154" s="39">
        <f t="shared" ca="1" si="59"/>
        <v>76310.180175999194</v>
      </c>
      <c r="Z154" s="39">
        <f t="shared" ca="1" si="65"/>
        <v>625</v>
      </c>
      <c r="AA154" s="39">
        <f t="shared" ca="1" si="60"/>
        <v>0</v>
      </c>
      <c r="AB154" s="39">
        <f t="shared" ca="1" si="61"/>
        <v>625</v>
      </c>
      <c r="AC154" s="39">
        <f t="shared" ca="1" si="62"/>
        <v>150000</v>
      </c>
    </row>
    <row r="155" spans="2:29" ht="15" customHeight="1" x14ac:dyDescent="0.2">
      <c r="B155" s="41">
        <f t="shared" si="66"/>
        <v>141</v>
      </c>
      <c r="C155" s="38">
        <f t="shared" ca="1" si="51"/>
        <v>141</v>
      </c>
      <c r="D155" s="43">
        <f t="shared" ca="1" si="63"/>
        <v>46341</v>
      </c>
      <c r="E155" s="44">
        <f t="shared" ca="1" si="69"/>
        <v>317.95908406666331</v>
      </c>
      <c r="F155" s="44">
        <f t="shared" ca="1" si="69"/>
        <v>513.93731271420484</v>
      </c>
      <c r="G155" s="134"/>
      <c r="H155" s="45">
        <f t="shared" ca="1" si="70"/>
        <v>831.89639678086814</v>
      </c>
      <c r="I155" s="45">
        <f t="shared" ca="1" si="70"/>
        <v>75796.242863284991</v>
      </c>
      <c r="L155" s="43">
        <f t="shared" ca="1" si="67"/>
        <v>46327</v>
      </c>
      <c r="M155" s="43">
        <f t="shared" ca="1" si="64"/>
        <v>46356</v>
      </c>
      <c r="O155" s="133">
        <f t="shared" ca="1" si="52"/>
        <v>0.41666666666666669</v>
      </c>
      <c r="P155" s="44">
        <f t="shared" ca="1" si="53"/>
        <v>260.41666666666669</v>
      </c>
      <c r="Q155" s="136">
        <f t="shared" ca="1" si="54"/>
        <v>625</v>
      </c>
      <c r="R155" s="44">
        <f t="shared" ca="1" si="55"/>
        <v>885.41666666666674</v>
      </c>
      <c r="S155" s="44">
        <f t="shared" ca="1" si="56"/>
        <v>61875</v>
      </c>
      <c r="U155" s="44">
        <f t="shared" ca="1" si="68"/>
        <v>317.95908406666331</v>
      </c>
      <c r="V155" s="44">
        <f t="shared" ca="1" si="57"/>
        <v>513.93731271420484</v>
      </c>
      <c r="W155" s="44">
        <f t="shared" ca="1" si="58"/>
        <v>831.89639678086814</v>
      </c>
      <c r="X155" s="44">
        <f t="shared" ca="1" si="59"/>
        <v>75796.242863284991</v>
      </c>
      <c r="Z155" s="44">
        <f t="shared" ca="1" si="65"/>
        <v>625</v>
      </c>
      <c r="AA155" s="44">
        <f t="shared" ca="1" si="60"/>
        <v>0</v>
      </c>
      <c r="AB155" s="44">
        <f t="shared" ca="1" si="61"/>
        <v>625</v>
      </c>
      <c r="AC155" s="44">
        <f t="shared" ca="1" si="62"/>
        <v>150000</v>
      </c>
    </row>
    <row r="156" spans="2:29" ht="15" customHeight="1" x14ac:dyDescent="0.2">
      <c r="B156" s="21">
        <f t="shared" si="66"/>
        <v>142</v>
      </c>
      <c r="C156" s="42">
        <f t="shared" ca="1" si="51"/>
        <v>142</v>
      </c>
      <c r="D156" s="37">
        <f t="shared" ca="1" si="63"/>
        <v>46371</v>
      </c>
      <c r="E156" s="39">
        <f t="shared" ca="1" si="69"/>
        <v>315.8176785970208</v>
      </c>
      <c r="F156" s="39">
        <f t="shared" ca="1" si="69"/>
        <v>516.07871818384729</v>
      </c>
      <c r="G156" s="134"/>
      <c r="H156" s="40">
        <f t="shared" ca="1" si="70"/>
        <v>831.89639678086814</v>
      </c>
      <c r="I156" s="40">
        <f t="shared" ca="1" si="70"/>
        <v>75280.164145101138</v>
      </c>
      <c r="L156" s="37">
        <f t="shared" ca="1" si="67"/>
        <v>46357</v>
      </c>
      <c r="M156" s="37">
        <f t="shared" ca="1" si="64"/>
        <v>46387</v>
      </c>
      <c r="O156" s="133">
        <f t="shared" ca="1" si="52"/>
        <v>0.41666666666666669</v>
      </c>
      <c r="P156" s="39">
        <f t="shared" ca="1" si="53"/>
        <v>257.8125</v>
      </c>
      <c r="Q156" s="39">
        <f t="shared" ca="1" si="54"/>
        <v>625</v>
      </c>
      <c r="R156" s="39">
        <f t="shared" ca="1" si="55"/>
        <v>882.8125</v>
      </c>
      <c r="S156" s="39">
        <f t="shared" ca="1" si="56"/>
        <v>61250</v>
      </c>
      <c r="U156" s="39">
        <f t="shared" ca="1" si="68"/>
        <v>315.8176785970208</v>
      </c>
      <c r="V156" s="39">
        <f t="shared" ca="1" si="57"/>
        <v>516.07871818384729</v>
      </c>
      <c r="W156" s="39">
        <f t="shared" ca="1" si="58"/>
        <v>831.89639678086814</v>
      </c>
      <c r="X156" s="39">
        <f t="shared" ca="1" si="59"/>
        <v>75280.164145101138</v>
      </c>
      <c r="Z156" s="39">
        <f t="shared" ca="1" si="65"/>
        <v>625</v>
      </c>
      <c r="AA156" s="39">
        <f t="shared" ca="1" si="60"/>
        <v>0</v>
      </c>
      <c r="AB156" s="39">
        <f t="shared" ca="1" si="61"/>
        <v>625</v>
      </c>
      <c r="AC156" s="39">
        <f t="shared" ca="1" si="62"/>
        <v>150000</v>
      </c>
    </row>
    <row r="157" spans="2:29" ht="15" customHeight="1" x14ac:dyDescent="0.2">
      <c r="B157" s="41">
        <f t="shared" si="66"/>
        <v>143</v>
      </c>
      <c r="C157" s="38">
        <f t="shared" ca="1" si="51"/>
        <v>143</v>
      </c>
      <c r="D157" s="43">
        <f t="shared" ca="1" si="63"/>
        <v>46402</v>
      </c>
      <c r="E157" s="44">
        <f t="shared" ca="1" si="69"/>
        <v>313.66735060458808</v>
      </c>
      <c r="F157" s="44">
        <f t="shared" ca="1" si="69"/>
        <v>518.22904617628001</v>
      </c>
      <c r="G157" s="134"/>
      <c r="H157" s="45">
        <f t="shared" ca="1" si="70"/>
        <v>831.89639678086814</v>
      </c>
      <c r="I157" s="45">
        <f t="shared" ca="1" si="70"/>
        <v>74761.935098924863</v>
      </c>
      <c r="L157" s="43">
        <f t="shared" ca="1" si="67"/>
        <v>46388</v>
      </c>
      <c r="M157" s="43">
        <f t="shared" ca="1" si="64"/>
        <v>46418</v>
      </c>
      <c r="O157" s="133">
        <f t="shared" ca="1" si="52"/>
        <v>0.41666666666666669</v>
      </c>
      <c r="P157" s="44">
        <f t="shared" ca="1" si="53"/>
        <v>255.20833333333337</v>
      </c>
      <c r="Q157" s="136">
        <f t="shared" ca="1" si="54"/>
        <v>625</v>
      </c>
      <c r="R157" s="44">
        <f t="shared" ca="1" si="55"/>
        <v>880.20833333333337</v>
      </c>
      <c r="S157" s="44">
        <f t="shared" ca="1" si="56"/>
        <v>60625</v>
      </c>
      <c r="U157" s="44">
        <f t="shared" ca="1" si="68"/>
        <v>313.66735060458808</v>
      </c>
      <c r="V157" s="44">
        <f t="shared" ca="1" si="57"/>
        <v>518.22904617628001</v>
      </c>
      <c r="W157" s="44">
        <f t="shared" ca="1" si="58"/>
        <v>831.89639678086814</v>
      </c>
      <c r="X157" s="44">
        <f t="shared" ca="1" si="59"/>
        <v>74761.935098924863</v>
      </c>
      <c r="Z157" s="44">
        <f t="shared" ca="1" si="65"/>
        <v>625</v>
      </c>
      <c r="AA157" s="44">
        <f t="shared" ca="1" si="60"/>
        <v>0</v>
      </c>
      <c r="AB157" s="44">
        <f t="shared" ca="1" si="61"/>
        <v>625</v>
      </c>
      <c r="AC157" s="44">
        <f t="shared" ca="1" si="62"/>
        <v>150000</v>
      </c>
    </row>
    <row r="158" spans="2:29" ht="15" customHeight="1" x14ac:dyDescent="0.2">
      <c r="B158" s="21">
        <f t="shared" si="66"/>
        <v>144</v>
      </c>
      <c r="C158" s="42">
        <f t="shared" ca="1" si="51"/>
        <v>144</v>
      </c>
      <c r="D158" s="37">
        <f t="shared" ca="1" si="63"/>
        <v>46433</v>
      </c>
      <c r="E158" s="39">
        <f t="shared" ca="1" si="69"/>
        <v>311.50806291218692</v>
      </c>
      <c r="F158" s="39">
        <f t="shared" ca="1" si="69"/>
        <v>520.38833386868123</v>
      </c>
      <c r="G158" s="134"/>
      <c r="H158" s="40">
        <f t="shared" ca="1" si="70"/>
        <v>831.89639678086814</v>
      </c>
      <c r="I158" s="40">
        <f t="shared" ca="1" si="70"/>
        <v>74241.546765056177</v>
      </c>
      <c r="L158" s="37">
        <f t="shared" ca="1" si="67"/>
        <v>46419</v>
      </c>
      <c r="M158" s="37">
        <f t="shared" ca="1" si="64"/>
        <v>46446</v>
      </c>
      <c r="O158" s="133">
        <f t="shared" ca="1" si="52"/>
        <v>0.41666666666666669</v>
      </c>
      <c r="P158" s="39">
        <f t="shared" ca="1" si="53"/>
        <v>252.60416666666669</v>
      </c>
      <c r="Q158" s="39">
        <f t="shared" ca="1" si="54"/>
        <v>625</v>
      </c>
      <c r="R158" s="39">
        <f t="shared" ca="1" si="55"/>
        <v>877.60416666666674</v>
      </c>
      <c r="S158" s="39">
        <f t="shared" ca="1" si="56"/>
        <v>60000</v>
      </c>
      <c r="U158" s="39">
        <f t="shared" ca="1" si="68"/>
        <v>311.50806291218692</v>
      </c>
      <c r="V158" s="39">
        <f t="shared" ca="1" si="57"/>
        <v>520.38833386868123</v>
      </c>
      <c r="W158" s="39">
        <f t="shared" ca="1" si="58"/>
        <v>831.89639678086814</v>
      </c>
      <c r="X158" s="39">
        <f t="shared" ca="1" si="59"/>
        <v>74241.546765056177</v>
      </c>
      <c r="Z158" s="39">
        <f t="shared" ca="1" si="65"/>
        <v>625</v>
      </c>
      <c r="AA158" s="39">
        <f t="shared" ca="1" si="60"/>
        <v>0</v>
      </c>
      <c r="AB158" s="39">
        <f t="shared" ca="1" si="61"/>
        <v>625</v>
      </c>
      <c r="AC158" s="39">
        <f t="shared" ca="1" si="62"/>
        <v>150000</v>
      </c>
    </row>
    <row r="159" spans="2:29" ht="15" customHeight="1" x14ac:dyDescent="0.2">
      <c r="B159" s="41">
        <f t="shared" si="66"/>
        <v>145</v>
      </c>
      <c r="C159" s="38">
        <f t="shared" ca="1" si="51"/>
        <v>145</v>
      </c>
      <c r="D159" s="43">
        <f t="shared" ca="1" si="63"/>
        <v>46461</v>
      </c>
      <c r="E159" s="44">
        <f t="shared" ca="1" si="69"/>
        <v>309.33977818773405</v>
      </c>
      <c r="F159" s="44">
        <f t="shared" ca="1" si="69"/>
        <v>522.55661859313409</v>
      </c>
      <c r="G159" s="134"/>
      <c r="H159" s="45">
        <f t="shared" ca="1" si="70"/>
        <v>831.89639678086814</v>
      </c>
      <c r="I159" s="45">
        <f t="shared" ca="1" si="70"/>
        <v>73718.990146463038</v>
      </c>
      <c r="L159" s="43">
        <f t="shared" ca="1" si="67"/>
        <v>46447</v>
      </c>
      <c r="M159" s="43">
        <f t="shared" ca="1" si="64"/>
        <v>46477</v>
      </c>
      <c r="O159" s="133">
        <f t="shared" ca="1" si="52"/>
        <v>0.41666666666666669</v>
      </c>
      <c r="P159" s="44">
        <f t="shared" ca="1" si="53"/>
        <v>250</v>
      </c>
      <c r="Q159" s="136">
        <f t="shared" ca="1" si="54"/>
        <v>625</v>
      </c>
      <c r="R159" s="44">
        <f t="shared" ca="1" si="55"/>
        <v>875</v>
      </c>
      <c r="S159" s="44">
        <f t="shared" ca="1" si="56"/>
        <v>59375</v>
      </c>
      <c r="U159" s="44">
        <f t="shared" ca="1" si="68"/>
        <v>309.33977818773405</v>
      </c>
      <c r="V159" s="44">
        <f t="shared" ca="1" si="57"/>
        <v>522.55661859313409</v>
      </c>
      <c r="W159" s="44">
        <f t="shared" ca="1" si="58"/>
        <v>831.89639678086814</v>
      </c>
      <c r="X159" s="44">
        <f t="shared" ca="1" si="59"/>
        <v>73718.990146463038</v>
      </c>
      <c r="Z159" s="44">
        <f t="shared" ca="1" si="65"/>
        <v>625</v>
      </c>
      <c r="AA159" s="44">
        <f t="shared" ca="1" si="60"/>
        <v>0</v>
      </c>
      <c r="AB159" s="44">
        <f t="shared" ca="1" si="61"/>
        <v>625</v>
      </c>
      <c r="AC159" s="44">
        <f t="shared" ca="1" si="62"/>
        <v>150000</v>
      </c>
    </row>
    <row r="160" spans="2:29" ht="15" customHeight="1" x14ac:dyDescent="0.2">
      <c r="B160" s="21">
        <f t="shared" si="66"/>
        <v>146</v>
      </c>
      <c r="C160" s="42">
        <f t="shared" ca="1" si="51"/>
        <v>146</v>
      </c>
      <c r="D160" s="37">
        <f t="shared" ca="1" si="63"/>
        <v>46492</v>
      </c>
      <c r="E160" s="39">
        <f t="shared" ca="1" si="69"/>
        <v>307.16245894359599</v>
      </c>
      <c r="F160" s="39">
        <f t="shared" ca="1" si="69"/>
        <v>524.73393783727215</v>
      </c>
      <c r="G160" s="134"/>
      <c r="H160" s="40">
        <f t="shared" ca="1" si="70"/>
        <v>831.89639678086814</v>
      </c>
      <c r="I160" s="40">
        <f t="shared" ca="1" si="70"/>
        <v>73194.256208625768</v>
      </c>
      <c r="L160" s="37">
        <f t="shared" ca="1" si="67"/>
        <v>46478</v>
      </c>
      <c r="M160" s="37">
        <f t="shared" ca="1" si="64"/>
        <v>46507</v>
      </c>
      <c r="O160" s="133">
        <f t="shared" ca="1" si="52"/>
        <v>0.41666666666666669</v>
      </c>
      <c r="P160" s="39">
        <f t="shared" ca="1" si="53"/>
        <v>247.39583333333337</v>
      </c>
      <c r="Q160" s="39">
        <f t="shared" ca="1" si="54"/>
        <v>625</v>
      </c>
      <c r="R160" s="39">
        <f t="shared" ca="1" si="55"/>
        <v>872.39583333333337</v>
      </c>
      <c r="S160" s="39">
        <f t="shared" ca="1" si="56"/>
        <v>58750</v>
      </c>
      <c r="U160" s="39">
        <f t="shared" ca="1" si="68"/>
        <v>307.16245894359599</v>
      </c>
      <c r="V160" s="39">
        <f t="shared" ca="1" si="57"/>
        <v>524.73393783727215</v>
      </c>
      <c r="W160" s="39">
        <f t="shared" ca="1" si="58"/>
        <v>831.89639678086814</v>
      </c>
      <c r="X160" s="39">
        <f t="shared" ca="1" si="59"/>
        <v>73194.256208625768</v>
      </c>
      <c r="Z160" s="39">
        <f t="shared" ca="1" si="65"/>
        <v>625</v>
      </c>
      <c r="AA160" s="39">
        <f t="shared" ca="1" si="60"/>
        <v>0</v>
      </c>
      <c r="AB160" s="39">
        <f t="shared" ca="1" si="61"/>
        <v>625</v>
      </c>
      <c r="AC160" s="39">
        <f t="shared" ca="1" si="62"/>
        <v>150000</v>
      </c>
    </row>
    <row r="161" spans="2:29" ht="15" customHeight="1" x14ac:dyDescent="0.2">
      <c r="B161" s="41">
        <f t="shared" si="66"/>
        <v>147</v>
      </c>
      <c r="C161" s="38">
        <f t="shared" ca="1" si="51"/>
        <v>147</v>
      </c>
      <c r="D161" s="43">
        <f t="shared" ca="1" si="63"/>
        <v>46522</v>
      </c>
      <c r="E161" s="44">
        <f t="shared" ca="1" si="69"/>
        <v>304.97606753594073</v>
      </c>
      <c r="F161" s="44">
        <f t="shared" ca="1" si="69"/>
        <v>526.92032924492742</v>
      </c>
      <c r="G161" s="134"/>
      <c r="H161" s="45">
        <f t="shared" ca="1" si="70"/>
        <v>831.89639678086814</v>
      </c>
      <c r="I161" s="45">
        <f t="shared" ca="1" si="70"/>
        <v>72667.335879380844</v>
      </c>
      <c r="L161" s="43">
        <f t="shared" ca="1" si="67"/>
        <v>46508</v>
      </c>
      <c r="M161" s="43">
        <f t="shared" ca="1" si="64"/>
        <v>46538</v>
      </c>
      <c r="O161" s="133">
        <f t="shared" ca="1" si="52"/>
        <v>0.41666666666666669</v>
      </c>
      <c r="P161" s="44">
        <f t="shared" ca="1" si="53"/>
        <v>244.79166666666669</v>
      </c>
      <c r="Q161" s="136">
        <f t="shared" ca="1" si="54"/>
        <v>625</v>
      </c>
      <c r="R161" s="44">
        <f t="shared" ca="1" si="55"/>
        <v>869.79166666666674</v>
      </c>
      <c r="S161" s="44">
        <f t="shared" ca="1" si="56"/>
        <v>58125</v>
      </c>
      <c r="U161" s="44">
        <f t="shared" ca="1" si="68"/>
        <v>304.97606753594073</v>
      </c>
      <c r="V161" s="44">
        <f t="shared" ca="1" si="57"/>
        <v>526.92032924492742</v>
      </c>
      <c r="W161" s="44">
        <f t="shared" ca="1" si="58"/>
        <v>831.89639678086814</v>
      </c>
      <c r="X161" s="44">
        <f t="shared" ca="1" si="59"/>
        <v>72667.335879380844</v>
      </c>
      <c r="Z161" s="44">
        <f t="shared" ca="1" si="65"/>
        <v>625</v>
      </c>
      <c r="AA161" s="44">
        <f t="shared" ca="1" si="60"/>
        <v>0</v>
      </c>
      <c r="AB161" s="44">
        <f t="shared" ca="1" si="61"/>
        <v>625</v>
      </c>
      <c r="AC161" s="44">
        <f t="shared" ca="1" si="62"/>
        <v>150000</v>
      </c>
    </row>
    <row r="162" spans="2:29" ht="15" customHeight="1" x14ac:dyDescent="0.2">
      <c r="B162" s="21">
        <f t="shared" si="66"/>
        <v>148</v>
      </c>
      <c r="C162" s="42">
        <f t="shared" ca="1" si="51"/>
        <v>148</v>
      </c>
      <c r="D162" s="37">
        <f t="shared" ca="1" si="63"/>
        <v>46553</v>
      </c>
      <c r="E162" s="39">
        <f t="shared" ca="1" si="69"/>
        <v>302.78056616408685</v>
      </c>
      <c r="F162" s="39">
        <f t="shared" ca="1" si="69"/>
        <v>529.1158306167813</v>
      </c>
      <c r="G162" s="134"/>
      <c r="H162" s="40">
        <f t="shared" ca="1" si="70"/>
        <v>831.89639678086814</v>
      </c>
      <c r="I162" s="40">
        <f t="shared" ca="1" si="70"/>
        <v>72138.220048764066</v>
      </c>
      <c r="L162" s="37">
        <f t="shared" ca="1" si="67"/>
        <v>46539</v>
      </c>
      <c r="M162" s="37">
        <f t="shared" ca="1" si="64"/>
        <v>46568</v>
      </c>
      <c r="O162" s="133">
        <f t="shared" ca="1" si="52"/>
        <v>0.41666666666666669</v>
      </c>
      <c r="P162" s="39">
        <f t="shared" ca="1" si="53"/>
        <v>242.1875</v>
      </c>
      <c r="Q162" s="39">
        <f t="shared" ca="1" si="54"/>
        <v>625</v>
      </c>
      <c r="R162" s="39">
        <f t="shared" ca="1" si="55"/>
        <v>867.1875</v>
      </c>
      <c r="S162" s="39">
        <f t="shared" ca="1" si="56"/>
        <v>57500</v>
      </c>
      <c r="U162" s="39">
        <f t="shared" ca="1" si="68"/>
        <v>302.78056616408685</v>
      </c>
      <c r="V162" s="39">
        <f t="shared" ca="1" si="57"/>
        <v>529.1158306167813</v>
      </c>
      <c r="W162" s="39">
        <f t="shared" ca="1" si="58"/>
        <v>831.89639678086814</v>
      </c>
      <c r="X162" s="39">
        <f t="shared" ca="1" si="59"/>
        <v>72138.220048764066</v>
      </c>
      <c r="Z162" s="39">
        <f t="shared" ca="1" si="65"/>
        <v>625</v>
      </c>
      <c r="AA162" s="39">
        <f t="shared" ca="1" si="60"/>
        <v>0</v>
      </c>
      <c r="AB162" s="39">
        <f t="shared" ca="1" si="61"/>
        <v>625</v>
      </c>
      <c r="AC162" s="39">
        <f t="shared" ca="1" si="62"/>
        <v>150000</v>
      </c>
    </row>
    <row r="163" spans="2:29" ht="15" customHeight="1" x14ac:dyDescent="0.2">
      <c r="B163" s="41">
        <f t="shared" si="66"/>
        <v>149</v>
      </c>
      <c r="C163" s="38">
        <f t="shared" ca="1" si="51"/>
        <v>149</v>
      </c>
      <c r="D163" s="43">
        <f t="shared" ca="1" si="63"/>
        <v>46583</v>
      </c>
      <c r="E163" s="44">
        <f t="shared" ca="1" si="69"/>
        <v>300.57591686985029</v>
      </c>
      <c r="F163" s="44">
        <f t="shared" ca="1" si="69"/>
        <v>531.32047991101786</v>
      </c>
      <c r="G163" s="134"/>
      <c r="H163" s="45">
        <f t="shared" ca="1" si="70"/>
        <v>831.89639678086814</v>
      </c>
      <c r="I163" s="45">
        <f t="shared" ca="1" si="70"/>
        <v>71606.899568853041</v>
      </c>
      <c r="L163" s="43">
        <f t="shared" ca="1" si="67"/>
        <v>46569</v>
      </c>
      <c r="M163" s="43">
        <f t="shared" ca="1" si="64"/>
        <v>46599</v>
      </c>
      <c r="O163" s="133">
        <f t="shared" ca="1" si="52"/>
        <v>0.41666666666666669</v>
      </c>
      <c r="P163" s="44">
        <f t="shared" ca="1" si="53"/>
        <v>239.58333333333337</v>
      </c>
      <c r="Q163" s="136">
        <f t="shared" ca="1" si="54"/>
        <v>625</v>
      </c>
      <c r="R163" s="44">
        <f t="shared" ca="1" si="55"/>
        <v>864.58333333333337</v>
      </c>
      <c r="S163" s="44">
        <f t="shared" ca="1" si="56"/>
        <v>56875</v>
      </c>
      <c r="U163" s="44">
        <f t="shared" ca="1" si="68"/>
        <v>300.57591686985029</v>
      </c>
      <c r="V163" s="44">
        <f t="shared" ca="1" si="57"/>
        <v>531.32047991101786</v>
      </c>
      <c r="W163" s="44">
        <f t="shared" ca="1" si="58"/>
        <v>831.89639678086814</v>
      </c>
      <c r="X163" s="44">
        <f t="shared" ca="1" si="59"/>
        <v>71606.899568853041</v>
      </c>
      <c r="Z163" s="44">
        <f t="shared" ca="1" si="65"/>
        <v>625</v>
      </c>
      <c r="AA163" s="44">
        <f t="shared" ca="1" si="60"/>
        <v>0</v>
      </c>
      <c r="AB163" s="44">
        <f t="shared" ca="1" si="61"/>
        <v>625</v>
      </c>
      <c r="AC163" s="44">
        <f t="shared" ca="1" si="62"/>
        <v>150000</v>
      </c>
    </row>
    <row r="164" spans="2:29" ht="15" customHeight="1" x14ac:dyDescent="0.2">
      <c r="B164" s="21">
        <f t="shared" si="66"/>
        <v>150</v>
      </c>
      <c r="C164" s="42">
        <f t="shared" ca="1" si="51"/>
        <v>150</v>
      </c>
      <c r="D164" s="37">
        <f t="shared" ca="1" si="63"/>
        <v>46614</v>
      </c>
      <c r="E164" s="39">
        <f t="shared" ca="1" si="69"/>
        <v>298.36208153688767</v>
      </c>
      <c r="F164" s="39">
        <f t="shared" ca="1" si="69"/>
        <v>533.53431524398047</v>
      </c>
      <c r="G164" s="134"/>
      <c r="H164" s="40">
        <f t="shared" ca="1" si="70"/>
        <v>831.89639678086814</v>
      </c>
      <c r="I164" s="40">
        <f t="shared" ca="1" si="70"/>
        <v>71073.365253609067</v>
      </c>
      <c r="L164" s="37">
        <f t="shared" ca="1" si="67"/>
        <v>46600</v>
      </c>
      <c r="M164" s="37">
        <f t="shared" ca="1" si="64"/>
        <v>46630</v>
      </c>
      <c r="O164" s="133">
        <f t="shared" ca="1" si="52"/>
        <v>0.41666666666666669</v>
      </c>
      <c r="P164" s="39">
        <f t="shared" ca="1" si="53"/>
        <v>236.97916666666669</v>
      </c>
      <c r="Q164" s="39">
        <f t="shared" ca="1" si="54"/>
        <v>625</v>
      </c>
      <c r="R164" s="39">
        <f t="shared" ca="1" si="55"/>
        <v>861.97916666666674</v>
      </c>
      <c r="S164" s="39">
        <f t="shared" ca="1" si="56"/>
        <v>56250</v>
      </c>
      <c r="U164" s="39">
        <f t="shared" ca="1" si="68"/>
        <v>298.36208153688767</v>
      </c>
      <c r="V164" s="39">
        <f t="shared" ca="1" si="57"/>
        <v>533.53431524398047</v>
      </c>
      <c r="W164" s="39">
        <f t="shared" ca="1" si="58"/>
        <v>831.89639678086814</v>
      </c>
      <c r="X164" s="39">
        <f t="shared" ca="1" si="59"/>
        <v>71073.365253609067</v>
      </c>
      <c r="Z164" s="39">
        <f t="shared" ca="1" si="65"/>
        <v>625</v>
      </c>
      <c r="AA164" s="39">
        <f t="shared" ca="1" si="60"/>
        <v>0</v>
      </c>
      <c r="AB164" s="39">
        <f t="shared" ca="1" si="61"/>
        <v>625</v>
      </c>
      <c r="AC164" s="39">
        <f t="shared" ca="1" si="62"/>
        <v>150000</v>
      </c>
    </row>
    <row r="165" spans="2:29" ht="15" customHeight="1" x14ac:dyDescent="0.2">
      <c r="B165" s="41">
        <f t="shared" si="66"/>
        <v>151</v>
      </c>
      <c r="C165" s="38">
        <f t="shared" ca="1" si="51"/>
        <v>151</v>
      </c>
      <c r="D165" s="43">
        <f t="shared" ca="1" si="63"/>
        <v>46645</v>
      </c>
      <c r="E165" s="44">
        <f t="shared" ca="1" si="69"/>
        <v>296.13902189003778</v>
      </c>
      <c r="F165" s="44">
        <f t="shared" ca="1" si="69"/>
        <v>535.75737489083031</v>
      </c>
      <c r="G165" s="134"/>
      <c r="H165" s="45">
        <f t="shared" ca="1" si="70"/>
        <v>831.89639678086814</v>
      </c>
      <c r="I165" s="45">
        <f t="shared" ca="1" si="70"/>
        <v>70537.607878718234</v>
      </c>
      <c r="L165" s="43">
        <f t="shared" ca="1" si="67"/>
        <v>46631</v>
      </c>
      <c r="M165" s="43">
        <f t="shared" ca="1" si="64"/>
        <v>46660</v>
      </c>
      <c r="O165" s="133">
        <f t="shared" ca="1" si="52"/>
        <v>0.41666666666666669</v>
      </c>
      <c r="P165" s="44">
        <f t="shared" ca="1" si="53"/>
        <v>234.375</v>
      </c>
      <c r="Q165" s="136">
        <f t="shared" ca="1" si="54"/>
        <v>625</v>
      </c>
      <c r="R165" s="44">
        <f t="shared" ca="1" si="55"/>
        <v>859.375</v>
      </c>
      <c r="S165" s="44">
        <f t="shared" ca="1" si="56"/>
        <v>55625</v>
      </c>
      <c r="U165" s="44">
        <f t="shared" ca="1" si="68"/>
        <v>296.13902189003778</v>
      </c>
      <c r="V165" s="44">
        <f t="shared" ca="1" si="57"/>
        <v>535.75737489083031</v>
      </c>
      <c r="W165" s="44">
        <f t="shared" ca="1" si="58"/>
        <v>831.89639678086814</v>
      </c>
      <c r="X165" s="44">
        <f t="shared" ca="1" si="59"/>
        <v>70537.607878718234</v>
      </c>
      <c r="Z165" s="44">
        <f t="shared" ca="1" si="65"/>
        <v>625</v>
      </c>
      <c r="AA165" s="44">
        <f t="shared" ca="1" si="60"/>
        <v>0</v>
      </c>
      <c r="AB165" s="44">
        <f t="shared" ca="1" si="61"/>
        <v>625</v>
      </c>
      <c r="AC165" s="44">
        <f t="shared" ca="1" si="62"/>
        <v>150000</v>
      </c>
    </row>
    <row r="166" spans="2:29" ht="15" customHeight="1" x14ac:dyDescent="0.2">
      <c r="B166" s="21">
        <f t="shared" si="66"/>
        <v>152</v>
      </c>
      <c r="C166" s="42">
        <f t="shared" ca="1" si="51"/>
        <v>152</v>
      </c>
      <c r="D166" s="37">
        <f t="shared" ca="1" si="63"/>
        <v>46675</v>
      </c>
      <c r="E166" s="39">
        <f t="shared" ca="1" si="69"/>
        <v>293.90669949465934</v>
      </c>
      <c r="F166" s="39">
        <f t="shared" ca="1" si="69"/>
        <v>537.98969728620887</v>
      </c>
      <c r="G166" s="134"/>
      <c r="H166" s="40">
        <f t="shared" ca="1" si="70"/>
        <v>831.89639678086814</v>
      </c>
      <c r="I166" s="40">
        <f t="shared" ca="1" si="70"/>
        <v>69999.61818143203</v>
      </c>
      <c r="L166" s="37">
        <f t="shared" ca="1" si="67"/>
        <v>46661</v>
      </c>
      <c r="M166" s="37">
        <f t="shared" ca="1" si="64"/>
        <v>46691</v>
      </c>
      <c r="O166" s="133">
        <f t="shared" ca="1" si="52"/>
        <v>0.41666666666666669</v>
      </c>
      <c r="P166" s="39">
        <f t="shared" ca="1" si="53"/>
        <v>231.77083333333337</v>
      </c>
      <c r="Q166" s="39">
        <f t="shared" ca="1" si="54"/>
        <v>625</v>
      </c>
      <c r="R166" s="39">
        <f t="shared" ca="1" si="55"/>
        <v>856.77083333333337</v>
      </c>
      <c r="S166" s="39">
        <f t="shared" ca="1" si="56"/>
        <v>55000</v>
      </c>
      <c r="U166" s="39">
        <f t="shared" ca="1" si="68"/>
        <v>293.90669949465934</v>
      </c>
      <c r="V166" s="39">
        <f t="shared" ca="1" si="57"/>
        <v>537.98969728620887</v>
      </c>
      <c r="W166" s="39">
        <f t="shared" ca="1" si="58"/>
        <v>831.89639678086814</v>
      </c>
      <c r="X166" s="39">
        <f t="shared" ca="1" si="59"/>
        <v>69999.61818143203</v>
      </c>
      <c r="Z166" s="39">
        <f t="shared" ca="1" si="65"/>
        <v>625</v>
      </c>
      <c r="AA166" s="39">
        <f t="shared" ca="1" si="60"/>
        <v>0</v>
      </c>
      <c r="AB166" s="39">
        <f t="shared" ca="1" si="61"/>
        <v>625</v>
      </c>
      <c r="AC166" s="39">
        <f t="shared" ca="1" si="62"/>
        <v>150000</v>
      </c>
    </row>
    <row r="167" spans="2:29" ht="15" customHeight="1" x14ac:dyDescent="0.2">
      <c r="B167" s="41">
        <f t="shared" si="66"/>
        <v>153</v>
      </c>
      <c r="C167" s="38">
        <f t="shared" ca="1" si="51"/>
        <v>153</v>
      </c>
      <c r="D167" s="43">
        <f t="shared" ca="1" si="63"/>
        <v>46706</v>
      </c>
      <c r="E167" s="44">
        <f t="shared" ca="1" si="69"/>
        <v>291.66507575596677</v>
      </c>
      <c r="F167" s="44">
        <f t="shared" ca="1" si="69"/>
        <v>540.23132102490138</v>
      </c>
      <c r="G167" s="134"/>
      <c r="H167" s="45">
        <f t="shared" ca="1" si="70"/>
        <v>831.89639678086814</v>
      </c>
      <c r="I167" s="45">
        <f t="shared" ca="1" si="70"/>
        <v>69459.386860407132</v>
      </c>
      <c r="L167" s="43">
        <f t="shared" ca="1" si="67"/>
        <v>46692</v>
      </c>
      <c r="M167" s="43">
        <f t="shared" ca="1" si="64"/>
        <v>46721</v>
      </c>
      <c r="O167" s="133">
        <f t="shared" ca="1" si="52"/>
        <v>0.41666666666666669</v>
      </c>
      <c r="P167" s="44">
        <f t="shared" ca="1" si="53"/>
        <v>229.16666666666669</v>
      </c>
      <c r="Q167" s="136">
        <f t="shared" ca="1" si="54"/>
        <v>625</v>
      </c>
      <c r="R167" s="44">
        <f t="shared" ca="1" si="55"/>
        <v>854.16666666666674</v>
      </c>
      <c r="S167" s="44">
        <f t="shared" ca="1" si="56"/>
        <v>54375</v>
      </c>
      <c r="U167" s="44">
        <f t="shared" ca="1" si="68"/>
        <v>291.66507575596677</v>
      </c>
      <c r="V167" s="44">
        <f t="shared" ca="1" si="57"/>
        <v>540.23132102490138</v>
      </c>
      <c r="W167" s="44">
        <f t="shared" ca="1" si="58"/>
        <v>831.89639678086814</v>
      </c>
      <c r="X167" s="44">
        <f t="shared" ca="1" si="59"/>
        <v>69459.386860407132</v>
      </c>
      <c r="Z167" s="44">
        <f t="shared" ca="1" si="65"/>
        <v>625</v>
      </c>
      <c r="AA167" s="44">
        <f t="shared" ca="1" si="60"/>
        <v>0</v>
      </c>
      <c r="AB167" s="44">
        <f t="shared" ca="1" si="61"/>
        <v>625</v>
      </c>
      <c r="AC167" s="44">
        <f t="shared" ca="1" si="62"/>
        <v>150000</v>
      </c>
    </row>
    <row r="168" spans="2:29" ht="15" customHeight="1" x14ac:dyDescent="0.2">
      <c r="B168" s="21">
        <f t="shared" si="66"/>
        <v>154</v>
      </c>
      <c r="C168" s="42">
        <f t="shared" ca="1" si="51"/>
        <v>154</v>
      </c>
      <c r="D168" s="37">
        <f t="shared" ca="1" si="63"/>
        <v>46736</v>
      </c>
      <c r="E168" s="39">
        <f t="shared" ca="1" si="69"/>
        <v>289.41411191836306</v>
      </c>
      <c r="F168" s="39">
        <f t="shared" ca="1" si="69"/>
        <v>542.48228486250514</v>
      </c>
      <c r="G168" s="134"/>
      <c r="H168" s="40">
        <f t="shared" ca="1" si="70"/>
        <v>831.89639678086814</v>
      </c>
      <c r="I168" s="40">
        <f t="shared" ca="1" si="70"/>
        <v>68916.904575544628</v>
      </c>
      <c r="L168" s="37">
        <f t="shared" ca="1" si="67"/>
        <v>46722</v>
      </c>
      <c r="M168" s="37">
        <f t="shared" ca="1" si="64"/>
        <v>46752</v>
      </c>
      <c r="O168" s="133">
        <f t="shared" ca="1" si="52"/>
        <v>0.41666666666666669</v>
      </c>
      <c r="P168" s="39">
        <f t="shared" ca="1" si="53"/>
        <v>226.5625</v>
      </c>
      <c r="Q168" s="39">
        <f t="shared" ca="1" si="54"/>
        <v>625</v>
      </c>
      <c r="R168" s="39">
        <f t="shared" ca="1" si="55"/>
        <v>851.5625</v>
      </c>
      <c r="S168" s="39">
        <f t="shared" ca="1" si="56"/>
        <v>53750</v>
      </c>
      <c r="U168" s="39">
        <f t="shared" ca="1" si="68"/>
        <v>289.41411191836306</v>
      </c>
      <c r="V168" s="39">
        <f t="shared" ca="1" si="57"/>
        <v>542.48228486250514</v>
      </c>
      <c r="W168" s="39">
        <f t="shared" ca="1" si="58"/>
        <v>831.89639678086814</v>
      </c>
      <c r="X168" s="39">
        <f t="shared" ca="1" si="59"/>
        <v>68916.904575544628</v>
      </c>
      <c r="Z168" s="39">
        <f t="shared" ca="1" si="65"/>
        <v>625</v>
      </c>
      <c r="AA168" s="39">
        <f t="shared" ca="1" si="60"/>
        <v>0</v>
      </c>
      <c r="AB168" s="39">
        <f t="shared" ca="1" si="61"/>
        <v>625</v>
      </c>
      <c r="AC168" s="39">
        <f t="shared" ca="1" si="62"/>
        <v>150000</v>
      </c>
    </row>
    <row r="169" spans="2:29" ht="15" customHeight="1" x14ac:dyDescent="0.2">
      <c r="B169" s="41">
        <f t="shared" si="66"/>
        <v>155</v>
      </c>
      <c r="C169" s="38">
        <f t="shared" ca="1" si="51"/>
        <v>155</v>
      </c>
      <c r="D169" s="43">
        <f t="shared" ca="1" si="63"/>
        <v>46767</v>
      </c>
      <c r="E169" s="44">
        <f t="shared" ca="1" si="69"/>
        <v>287.15376906476928</v>
      </c>
      <c r="F169" s="44">
        <f t="shared" ca="1" si="69"/>
        <v>544.74262771609892</v>
      </c>
      <c r="G169" s="134"/>
      <c r="H169" s="45">
        <f t="shared" ca="1" si="70"/>
        <v>831.89639678086814</v>
      </c>
      <c r="I169" s="45">
        <f t="shared" ca="1" si="70"/>
        <v>68372.161947828528</v>
      </c>
      <c r="L169" s="43">
        <f t="shared" ca="1" si="67"/>
        <v>46753</v>
      </c>
      <c r="M169" s="43">
        <f t="shared" ca="1" si="64"/>
        <v>46783</v>
      </c>
      <c r="O169" s="133">
        <f t="shared" ca="1" si="52"/>
        <v>0.41666666666666669</v>
      </c>
      <c r="P169" s="44">
        <f t="shared" ca="1" si="53"/>
        <v>223.95833333333337</v>
      </c>
      <c r="Q169" s="136">
        <f t="shared" ca="1" si="54"/>
        <v>625</v>
      </c>
      <c r="R169" s="44">
        <f t="shared" ca="1" si="55"/>
        <v>848.95833333333337</v>
      </c>
      <c r="S169" s="44">
        <f t="shared" ca="1" si="56"/>
        <v>53125</v>
      </c>
      <c r="U169" s="44">
        <f t="shared" ca="1" si="68"/>
        <v>287.15376906476928</v>
      </c>
      <c r="V169" s="44">
        <f t="shared" ca="1" si="57"/>
        <v>544.74262771609892</v>
      </c>
      <c r="W169" s="44">
        <f t="shared" ca="1" si="58"/>
        <v>831.89639678086814</v>
      </c>
      <c r="X169" s="44">
        <f t="shared" ca="1" si="59"/>
        <v>68372.161947828528</v>
      </c>
      <c r="Z169" s="44">
        <f t="shared" ca="1" si="65"/>
        <v>625</v>
      </c>
      <c r="AA169" s="44">
        <f t="shared" ca="1" si="60"/>
        <v>0</v>
      </c>
      <c r="AB169" s="44">
        <f t="shared" ca="1" si="61"/>
        <v>625</v>
      </c>
      <c r="AC169" s="44">
        <f t="shared" ca="1" si="62"/>
        <v>150000</v>
      </c>
    </row>
    <row r="170" spans="2:29" ht="15" customHeight="1" x14ac:dyDescent="0.2">
      <c r="B170" s="21">
        <f t="shared" si="66"/>
        <v>156</v>
      </c>
      <c r="C170" s="42">
        <f t="shared" ca="1" si="51"/>
        <v>156</v>
      </c>
      <c r="D170" s="37">
        <f t="shared" ca="1" si="63"/>
        <v>46798</v>
      </c>
      <c r="E170" s="39">
        <f t="shared" ca="1" si="69"/>
        <v>284.88400811595221</v>
      </c>
      <c r="F170" s="39">
        <f t="shared" ca="1" si="69"/>
        <v>547.01238866491599</v>
      </c>
      <c r="G170" s="134"/>
      <c r="H170" s="40">
        <f t="shared" ca="1" si="70"/>
        <v>831.89639678086814</v>
      </c>
      <c r="I170" s="40">
        <f t="shared" ca="1" si="70"/>
        <v>67825.149559163619</v>
      </c>
      <c r="L170" s="37">
        <f t="shared" ca="1" si="67"/>
        <v>46784</v>
      </c>
      <c r="M170" s="37">
        <f t="shared" ca="1" si="64"/>
        <v>46812</v>
      </c>
      <c r="O170" s="133">
        <f t="shared" ca="1" si="52"/>
        <v>0.41666666666666669</v>
      </c>
      <c r="P170" s="39">
        <f t="shared" ca="1" si="53"/>
        <v>221.35416666666669</v>
      </c>
      <c r="Q170" s="39">
        <f t="shared" ca="1" si="54"/>
        <v>625</v>
      </c>
      <c r="R170" s="39">
        <f t="shared" ca="1" si="55"/>
        <v>846.35416666666674</v>
      </c>
      <c r="S170" s="39">
        <f t="shared" ca="1" si="56"/>
        <v>52500</v>
      </c>
      <c r="U170" s="39">
        <f t="shared" ca="1" si="68"/>
        <v>284.88400811595221</v>
      </c>
      <c r="V170" s="39">
        <f t="shared" ca="1" si="57"/>
        <v>547.01238866491599</v>
      </c>
      <c r="W170" s="39">
        <f t="shared" ca="1" si="58"/>
        <v>831.89639678086814</v>
      </c>
      <c r="X170" s="39">
        <f t="shared" ca="1" si="59"/>
        <v>67825.149559163619</v>
      </c>
      <c r="Z170" s="39">
        <f t="shared" ca="1" si="65"/>
        <v>625</v>
      </c>
      <c r="AA170" s="39">
        <f t="shared" ca="1" si="60"/>
        <v>0</v>
      </c>
      <c r="AB170" s="39">
        <f t="shared" ca="1" si="61"/>
        <v>625</v>
      </c>
      <c r="AC170" s="39">
        <f t="shared" ca="1" si="62"/>
        <v>150000</v>
      </c>
    </row>
    <row r="171" spans="2:29" ht="15" customHeight="1" x14ac:dyDescent="0.2">
      <c r="B171" s="41">
        <f t="shared" si="66"/>
        <v>157</v>
      </c>
      <c r="C171" s="38">
        <f t="shared" ca="1" si="51"/>
        <v>157</v>
      </c>
      <c r="D171" s="43">
        <f t="shared" ca="1" si="63"/>
        <v>46827</v>
      </c>
      <c r="E171" s="44">
        <f t="shared" ca="1" si="69"/>
        <v>282.60478982984841</v>
      </c>
      <c r="F171" s="44">
        <f t="shared" ca="1" si="69"/>
        <v>549.29160695101973</v>
      </c>
      <c r="G171" s="134"/>
      <c r="H171" s="45">
        <f t="shared" ca="1" si="70"/>
        <v>831.89639678086814</v>
      </c>
      <c r="I171" s="45">
        <f t="shared" ca="1" si="70"/>
        <v>67275.857952212595</v>
      </c>
      <c r="L171" s="43">
        <f t="shared" ca="1" si="67"/>
        <v>46813</v>
      </c>
      <c r="M171" s="43">
        <f t="shared" ca="1" si="64"/>
        <v>46843</v>
      </c>
      <c r="O171" s="133">
        <f t="shared" ca="1" si="52"/>
        <v>0.41666666666666669</v>
      </c>
      <c r="P171" s="44">
        <f t="shared" ca="1" si="53"/>
        <v>218.75</v>
      </c>
      <c r="Q171" s="136">
        <f t="shared" ca="1" si="54"/>
        <v>625</v>
      </c>
      <c r="R171" s="44">
        <f t="shared" ca="1" si="55"/>
        <v>843.75</v>
      </c>
      <c r="S171" s="44">
        <f t="shared" ca="1" si="56"/>
        <v>51875</v>
      </c>
      <c r="U171" s="44">
        <f t="shared" ca="1" si="68"/>
        <v>282.60478982984841</v>
      </c>
      <c r="V171" s="44">
        <f t="shared" ca="1" si="57"/>
        <v>549.29160695101973</v>
      </c>
      <c r="W171" s="44">
        <f t="shared" ca="1" si="58"/>
        <v>831.89639678086814</v>
      </c>
      <c r="X171" s="44">
        <f t="shared" ca="1" si="59"/>
        <v>67275.857952212595</v>
      </c>
      <c r="Z171" s="44">
        <f t="shared" ca="1" si="65"/>
        <v>625</v>
      </c>
      <c r="AA171" s="44">
        <f t="shared" ca="1" si="60"/>
        <v>0</v>
      </c>
      <c r="AB171" s="44">
        <f t="shared" ca="1" si="61"/>
        <v>625</v>
      </c>
      <c r="AC171" s="44">
        <f t="shared" ca="1" si="62"/>
        <v>150000</v>
      </c>
    </row>
    <row r="172" spans="2:29" ht="15" customHeight="1" x14ac:dyDescent="0.2">
      <c r="B172" s="21">
        <f t="shared" si="66"/>
        <v>158</v>
      </c>
      <c r="C172" s="42">
        <f t="shared" ca="1" si="51"/>
        <v>158</v>
      </c>
      <c r="D172" s="37">
        <f t="shared" ca="1" si="63"/>
        <v>46858</v>
      </c>
      <c r="E172" s="39">
        <f t="shared" ca="1" si="69"/>
        <v>280.31607480088581</v>
      </c>
      <c r="F172" s="39">
        <f t="shared" ca="1" si="69"/>
        <v>551.58032197998227</v>
      </c>
      <c r="G172" s="134"/>
      <c r="H172" s="40">
        <f t="shared" ca="1" si="70"/>
        <v>831.89639678086814</v>
      </c>
      <c r="I172" s="40">
        <f t="shared" ca="1" si="70"/>
        <v>66724.277630232609</v>
      </c>
      <c r="L172" s="37">
        <f t="shared" ca="1" si="67"/>
        <v>46844</v>
      </c>
      <c r="M172" s="37">
        <f t="shared" ca="1" si="64"/>
        <v>46873</v>
      </c>
      <c r="O172" s="133">
        <f t="shared" ca="1" si="52"/>
        <v>0.41666666666666669</v>
      </c>
      <c r="P172" s="39">
        <f t="shared" ca="1" si="53"/>
        <v>216.14583333333337</v>
      </c>
      <c r="Q172" s="39">
        <f t="shared" ca="1" si="54"/>
        <v>625</v>
      </c>
      <c r="R172" s="39">
        <f t="shared" ca="1" si="55"/>
        <v>841.14583333333337</v>
      </c>
      <c r="S172" s="39">
        <f t="shared" ca="1" si="56"/>
        <v>51250</v>
      </c>
      <c r="U172" s="39">
        <f t="shared" ca="1" si="68"/>
        <v>280.31607480088581</v>
      </c>
      <c r="V172" s="39">
        <f t="shared" ca="1" si="57"/>
        <v>551.58032197998227</v>
      </c>
      <c r="W172" s="39">
        <f t="shared" ca="1" si="58"/>
        <v>831.89639678086814</v>
      </c>
      <c r="X172" s="39">
        <f t="shared" ca="1" si="59"/>
        <v>66724.277630232609</v>
      </c>
      <c r="Z172" s="39">
        <f t="shared" ca="1" si="65"/>
        <v>625</v>
      </c>
      <c r="AA172" s="39">
        <f t="shared" ca="1" si="60"/>
        <v>0</v>
      </c>
      <c r="AB172" s="39">
        <f t="shared" ca="1" si="61"/>
        <v>625</v>
      </c>
      <c r="AC172" s="39">
        <f t="shared" ca="1" si="62"/>
        <v>150000</v>
      </c>
    </row>
    <row r="173" spans="2:29" ht="15" customHeight="1" x14ac:dyDescent="0.2">
      <c r="B173" s="41">
        <f t="shared" si="66"/>
        <v>159</v>
      </c>
      <c r="C173" s="38">
        <f t="shared" ca="1" si="51"/>
        <v>159</v>
      </c>
      <c r="D173" s="43">
        <f t="shared" ca="1" si="63"/>
        <v>46888</v>
      </c>
      <c r="E173" s="44">
        <f t="shared" ca="1" si="69"/>
        <v>278.01782345930258</v>
      </c>
      <c r="F173" s="44">
        <f t="shared" ca="1" si="69"/>
        <v>553.87857332156557</v>
      </c>
      <c r="G173" s="134"/>
      <c r="H173" s="45">
        <f t="shared" ca="1" si="70"/>
        <v>831.89639678086814</v>
      </c>
      <c r="I173" s="45">
        <f t="shared" ca="1" si="70"/>
        <v>66170.399056911047</v>
      </c>
      <c r="L173" s="43">
        <f t="shared" ca="1" si="67"/>
        <v>46874</v>
      </c>
      <c r="M173" s="43">
        <f t="shared" ca="1" si="64"/>
        <v>46904</v>
      </c>
      <c r="O173" s="133">
        <f t="shared" ca="1" si="52"/>
        <v>0.41666666666666669</v>
      </c>
      <c r="P173" s="44">
        <f t="shared" ca="1" si="53"/>
        <v>213.54166666666669</v>
      </c>
      <c r="Q173" s="136">
        <f t="shared" ca="1" si="54"/>
        <v>625</v>
      </c>
      <c r="R173" s="44">
        <f t="shared" ca="1" si="55"/>
        <v>838.54166666666674</v>
      </c>
      <c r="S173" s="44">
        <f t="shared" ca="1" si="56"/>
        <v>50625</v>
      </c>
      <c r="U173" s="44">
        <f t="shared" ca="1" si="68"/>
        <v>278.01782345930258</v>
      </c>
      <c r="V173" s="44">
        <f t="shared" ca="1" si="57"/>
        <v>553.87857332156557</v>
      </c>
      <c r="W173" s="44">
        <f t="shared" ca="1" si="58"/>
        <v>831.89639678086814</v>
      </c>
      <c r="X173" s="44">
        <f t="shared" ca="1" si="59"/>
        <v>66170.399056911047</v>
      </c>
      <c r="Z173" s="44">
        <f t="shared" ca="1" si="65"/>
        <v>625</v>
      </c>
      <c r="AA173" s="44">
        <f t="shared" ca="1" si="60"/>
        <v>0</v>
      </c>
      <c r="AB173" s="44">
        <f t="shared" ca="1" si="61"/>
        <v>625</v>
      </c>
      <c r="AC173" s="44">
        <f t="shared" ca="1" si="62"/>
        <v>150000</v>
      </c>
    </row>
    <row r="174" spans="2:29" ht="15" customHeight="1" x14ac:dyDescent="0.2">
      <c r="B174" s="21">
        <f t="shared" si="66"/>
        <v>160</v>
      </c>
      <c r="C174" s="42">
        <f t="shared" ca="1" si="51"/>
        <v>160</v>
      </c>
      <c r="D174" s="37">
        <f t="shared" ca="1" si="63"/>
        <v>46919</v>
      </c>
      <c r="E174" s="39">
        <f t="shared" ref="E174:F193" ca="1" si="71">INDEX($P174:$AC174,1,MATCH(E$12,$P$12:$AC$12,0))</f>
        <v>275.70999607046269</v>
      </c>
      <c r="F174" s="39">
        <f t="shared" ca="1" si="71"/>
        <v>556.18640071040545</v>
      </c>
      <c r="G174" s="134"/>
      <c r="H174" s="40">
        <f t="shared" ref="H174:I193" ca="1" si="72">INDEX($P174:$AC174,1,MATCH(H$12,$P$12:$AC$12,0))</f>
        <v>831.89639678086814</v>
      </c>
      <c r="I174" s="40">
        <f t="shared" ca="1" si="72"/>
        <v>65614.212656200645</v>
      </c>
      <c r="L174" s="37">
        <f t="shared" ca="1" si="67"/>
        <v>46905</v>
      </c>
      <c r="M174" s="37">
        <f t="shared" ca="1" si="64"/>
        <v>46934</v>
      </c>
      <c r="O174" s="133">
        <f t="shared" ca="1" si="52"/>
        <v>0.41666666666666669</v>
      </c>
      <c r="P174" s="39">
        <f t="shared" ca="1" si="53"/>
        <v>210.9375</v>
      </c>
      <c r="Q174" s="39">
        <f t="shared" ca="1" si="54"/>
        <v>625</v>
      </c>
      <c r="R174" s="39">
        <f t="shared" ca="1" si="55"/>
        <v>835.9375</v>
      </c>
      <c r="S174" s="39">
        <f t="shared" ca="1" si="56"/>
        <v>50000</v>
      </c>
      <c r="U174" s="39">
        <f t="shared" ca="1" si="68"/>
        <v>275.70999607046269</v>
      </c>
      <c r="V174" s="39">
        <f t="shared" ca="1" si="57"/>
        <v>556.18640071040545</v>
      </c>
      <c r="W174" s="39">
        <f t="shared" ca="1" si="58"/>
        <v>831.89639678086814</v>
      </c>
      <c r="X174" s="39">
        <f t="shared" ca="1" si="59"/>
        <v>65614.212656200645</v>
      </c>
      <c r="Z174" s="39">
        <f t="shared" ca="1" si="65"/>
        <v>625</v>
      </c>
      <c r="AA174" s="39">
        <f t="shared" ca="1" si="60"/>
        <v>0</v>
      </c>
      <c r="AB174" s="39">
        <f t="shared" ca="1" si="61"/>
        <v>625</v>
      </c>
      <c r="AC174" s="39">
        <f t="shared" ca="1" si="62"/>
        <v>150000</v>
      </c>
    </row>
    <row r="175" spans="2:29" ht="15" customHeight="1" x14ac:dyDescent="0.2">
      <c r="B175" s="41">
        <f t="shared" si="66"/>
        <v>161</v>
      </c>
      <c r="C175" s="38">
        <f t="shared" ca="1" si="51"/>
        <v>161</v>
      </c>
      <c r="D175" s="43">
        <f t="shared" ca="1" si="63"/>
        <v>46949</v>
      </c>
      <c r="E175" s="44">
        <f t="shared" ca="1" si="71"/>
        <v>273.39255273416939</v>
      </c>
      <c r="F175" s="44">
        <f t="shared" ca="1" si="71"/>
        <v>558.50384404669876</v>
      </c>
      <c r="G175" s="134"/>
      <c r="H175" s="45">
        <f t="shared" ca="1" si="72"/>
        <v>831.89639678086814</v>
      </c>
      <c r="I175" s="45">
        <f t="shared" ca="1" si="72"/>
        <v>65055.708812153949</v>
      </c>
      <c r="L175" s="43">
        <f t="shared" ca="1" si="67"/>
        <v>46935</v>
      </c>
      <c r="M175" s="43">
        <f t="shared" ca="1" si="64"/>
        <v>46965</v>
      </c>
      <c r="O175" s="133">
        <f t="shared" ca="1" si="52"/>
        <v>0.41666666666666669</v>
      </c>
      <c r="P175" s="44">
        <f t="shared" ca="1" si="53"/>
        <v>208.33333333333337</v>
      </c>
      <c r="Q175" s="136">
        <f t="shared" ca="1" si="54"/>
        <v>625</v>
      </c>
      <c r="R175" s="44">
        <f t="shared" ca="1" si="55"/>
        <v>833.33333333333337</v>
      </c>
      <c r="S175" s="44">
        <f t="shared" ca="1" si="56"/>
        <v>49375</v>
      </c>
      <c r="U175" s="44">
        <f t="shared" ca="1" si="68"/>
        <v>273.39255273416939</v>
      </c>
      <c r="V175" s="44">
        <f t="shared" ca="1" si="57"/>
        <v>558.50384404669876</v>
      </c>
      <c r="W175" s="44">
        <f t="shared" ca="1" si="58"/>
        <v>831.89639678086814</v>
      </c>
      <c r="X175" s="44">
        <f t="shared" ca="1" si="59"/>
        <v>65055.708812153949</v>
      </c>
      <c r="Z175" s="44">
        <f t="shared" ca="1" si="65"/>
        <v>625</v>
      </c>
      <c r="AA175" s="44">
        <f t="shared" ca="1" si="60"/>
        <v>0</v>
      </c>
      <c r="AB175" s="44">
        <f t="shared" ca="1" si="61"/>
        <v>625</v>
      </c>
      <c r="AC175" s="44">
        <f t="shared" ca="1" si="62"/>
        <v>150000</v>
      </c>
    </row>
    <row r="176" spans="2:29" ht="15" customHeight="1" x14ac:dyDescent="0.2">
      <c r="B176" s="21">
        <f t="shared" si="66"/>
        <v>162</v>
      </c>
      <c r="C176" s="42">
        <f t="shared" ca="1" si="51"/>
        <v>162</v>
      </c>
      <c r="D176" s="37">
        <f t="shared" ca="1" si="63"/>
        <v>46980</v>
      </c>
      <c r="E176" s="39">
        <f t="shared" ca="1" si="71"/>
        <v>271.06545338397478</v>
      </c>
      <c r="F176" s="39">
        <f t="shared" ca="1" si="71"/>
        <v>560.83094339689342</v>
      </c>
      <c r="G176" s="134"/>
      <c r="H176" s="40">
        <f t="shared" ca="1" si="72"/>
        <v>831.89639678086814</v>
      </c>
      <c r="I176" s="40">
        <f t="shared" ca="1" si="72"/>
        <v>64494.877868757059</v>
      </c>
      <c r="L176" s="37">
        <f t="shared" ca="1" si="67"/>
        <v>46966</v>
      </c>
      <c r="M176" s="37">
        <f t="shared" ca="1" si="64"/>
        <v>46996</v>
      </c>
      <c r="O176" s="133">
        <f t="shared" ca="1" si="52"/>
        <v>0.41666666666666669</v>
      </c>
      <c r="P176" s="39">
        <f t="shared" ca="1" si="53"/>
        <v>205.72916666666669</v>
      </c>
      <c r="Q176" s="39">
        <f t="shared" ca="1" si="54"/>
        <v>625</v>
      </c>
      <c r="R176" s="39">
        <f t="shared" ca="1" si="55"/>
        <v>830.72916666666674</v>
      </c>
      <c r="S176" s="39">
        <f t="shared" ca="1" si="56"/>
        <v>48750</v>
      </c>
      <c r="U176" s="39">
        <f t="shared" ca="1" si="68"/>
        <v>271.06545338397478</v>
      </c>
      <c r="V176" s="39">
        <f t="shared" ca="1" si="57"/>
        <v>560.83094339689342</v>
      </c>
      <c r="W176" s="39">
        <f t="shared" ca="1" si="58"/>
        <v>831.89639678086814</v>
      </c>
      <c r="X176" s="39">
        <f t="shared" ca="1" si="59"/>
        <v>64494.877868757059</v>
      </c>
      <c r="Z176" s="39">
        <f t="shared" ca="1" si="65"/>
        <v>625</v>
      </c>
      <c r="AA176" s="39">
        <f t="shared" ca="1" si="60"/>
        <v>0</v>
      </c>
      <c r="AB176" s="39">
        <f t="shared" ca="1" si="61"/>
        <v>625</v>
      </c>
      <c r="AC176" s="39">
        <f t="shared" ca="1" si="62"/>
        <v>150000</v>
      </c>
    </row>
    <row r="177" spans="2:29" ht="15" customHeight="1" x14ac:dyDescent="0.2">
      <c r="B177" s="41">
        <f t="shared" si="66"/>
        <v>163</v>
      </c>
      <c r="C177" s="38">
        <f t="shared" ca="1" si="51"/>
        <v>163</v>
      </c>
      <c r="D177" s="43">
        <f t="shared" ca="1" si="63"/>
        <v>47011</v>
      </c>
      <c r="E177" s="44">
        <f t="shared" ca="1" si="71"/>
        <v>268.72865778648776</v>
      </c>
      <c r="F177" s="44">
        <f t="shared" ca="1" si="71"/>
        <v>563.16773899438044</v>
      </c>
      <c r="G177" s="134"/>
      <c r="H177" s="45">
        <f t="shared" ca="1" si="72"/>
        <v>831.89639678086814</v>
      </c>
      <c r="I177" s="45">
        <f t="shared" ca="1" si="72"/>
        <v>63931.71012976268</v>
      </c>
      <c r="L177" s="43">
        <f t="shared" ca="1" si="67"/>
        <v>46997</v>
      </c>
      <c r="M177" s="43">
        <f t="shared" ca="1" si="64"/>
        <v>47026</v>
      </c>
      <c r="O177" s="133">
        <f t="shared" ca="1" si="52"/>
        <v>0.41666666666666669</v>
      </c>
      <c r="P177" s="44">
        <f t="shared" ca="1" si="53"/>
        <v>203.125</v>
      </c>
      <c r="Q177" s="136">
        <f t="shared" ca="1" si="54"/>
        <v>625</v>
      </c>
      <c r="R177" s="44">
        <f t="shared" ca="1" si="55"/>
        <v>828.125</v>
      </c>
      <c r="S177" s="44">
        <f t="shared" ca="1" si="56"/>
        <v>48125</v>
      </c>
      <c r="U177" s="44">
        <f t="shared" ca="1" si="68"/>
        <v>268.72865778648776</v>
      </c>
      <c r="V177" s="44">
        <f t="shared" ca="1" si="57"/>
        <v>563.16773899438044</v>
      </c>
      <c r="W177" s="44">
        <f t="shared" ca="1" si="58"/>
        <v>831.89639678086814</v>
      </c>
      <c r="X177" s="44">
        <f t="shared" ca="1" si="59"/>
        <v>63931.71012976268</v>
      </c>
      <c r="Z177" s="44">
        <f t="shared" ca="1" si="65"/>
        <v>625</v>
      </c>
      <c r="AA177" s="44">
        <f t="shared" ca="1" si="60"/>
        <v>0</v>
      </c>
      <c r="AB177" s="44">
        <f t="shared" ca="1" si="61"/>
        <v>625</v>
      </c>
      <c r="AC177" s="44">
        <f t="shared" ca="1" si="62"/>
        <v>150000</v>
      </c>
    </row>
    <row r="178" spans="2:29" ht="15" customHeight="1" x14ac:dyDescent="0.2">
      <c r="B178" s="21">
        <f t="shared" si="66"/>
        <v>164</v>
      </c>
      <c r="C178" s="42">
        <f t="shared" ca="1" si="51"/>
        <v>164</v>
      </c>
      <c r="D178" s="37">
        <f t="shared" ca="1" si="63"/>
        <v>47041</v>
      </c>
      <c r="E178" s="39">
        <f t="shared" ca="1" si="71"/>
        <v>266.38212554067786</v>
      </c>
      <c r="F178" s="39">
        <f t="shared" ca="1" si="71"/>
        <v>565.51427124019028</v>
      </c>
      <c r="G178" s="134"/>
      <c r="H178" s="40">
        <f t="shared" ca="1" si="72"/>
        <v>831.89639678086814</v>
      </c>
      <c r="I178" s="40">
        <f t="shared" ca="1" si="72"/>
        <v>63366.195858522493</v>
      </c>
      <c r="L178" s="37">
        <f t="shared" ca="1" si="67"/>
        <v>47027</v>
      </c>
      <c r="M178" s="37">
        <f t="shared" ca="1" si="64"/>
        <v>47057</v>
      </c>
      <c r="O178" s="133">
        <f t="shared" ca="1" si="52"/>
        <v>0.41666666666666669</v>
      </c>
      <c r="P178" s="39">
        <f t="shared" ca="1" si="53"/>
        <v>200.52083333333337</v>
      </c>
      <c r="Q178" s="39">
        <f t="shared" ca="1" si="54"/>
        <v>625</v>
      </c>
      <c r="R178" s="39">
        <f t="shared" ca="1" si="55"/>
        <v>825.52083333333337</v>
      </c>
      <c r="S178" s="39">
        <f t="shared" ca="1" si="56"/>
        <v>47500</v>
      </c>
      <c r="U178" s="39">
        <f t="shared" ca="1" si="68"/>
        <v>266.38212554067786</v>
      </c>
      <c r="V178" s="39">
        <f t="shared" ca="1" si="57"/>
        <v>565.51427124019028</v>
      </c>
      <c r="W178" s="39">
        <f t="shared" ca="1" si="58"/>
        <v>831.89639678086814</v>
      </c>
      <c r="X178" s="39">
        <f t="shared" ca="1" si="59"/>
        <v>63366.195858522493</v>
      </c>
      <c r="Z178" s="39">
        <f t="shared" ca="1" si="65"/>
        <v>625</v>
      </c>
      <c r="AA178" s="39">
        <f t="shared" ca="1" si="60"/>
        <v>0</v>
      </c>
      <c r="AB178" s="39">
        <f t="shared" ca="1" si="61"/>
        <v>625</v>
      </c>
      <c r="AC178" s="39">
        <f t="shared" ca="1" si="62"/>
        <v>150000</v>
      </c>
    </row>
    <row r="179" spans="2:29" ht="15" customHeight="1" x14ac:dyDescent="0.2">
      <c r="B179" s="41">
        <f t="shared" si="66"/>
        <v>165</v>
      </c>
      <c r="C179" s="38">
        <f t="shared" ca="1" si="51"/>
        <v>165</v>
      </c>
      <c r="D179" s="43">
        <f t="shared" ca="1" si="63"/>
        <v>47072</v>
      </c>
      <c r="E179" s="44">
        <f t="shared" ca="1" si="71"/>
        <v>264.02581607717707</v>
      </c>
      <c r="F179" s="44">
        <f t="shared" ca="1" si="71"/>
        <v>567.87058070369108</v>
      </c>
      <c r="G179" s="134"/>
      <c r="H179" s="45">
        <f t="shared" ca="1" si="72"/>
        <v>831.89639678086814</v>
      </c>
      <c r="I179" s="45">
        <f t="shared" ca="1" si="72"/>
        <v>62798.325277818803</v>
      </c>
      <c r="L179" s="43">
        <f t="shared" ca="1" si="67"/>
        <v>47058</v>
      </c>
      <c r="M179" s="43">
        <f t="shared" ca="1" si="64"/>
        <v>47087</v>
      </c>
      <c r="O179" s="133">
        <f t="shared" ca="1" si="52"/>
        <v>0.41666666666666669</v>
      </c>
      <c r="P179" s="44">
        <f t="shared" ca="1" si="53"/>
        <v>197.91666666666669</v>
      </c>
      <c r="Q179" s="136">
        <f t="shared" ca="1" si="54"/>
        <v>625</v>
      </c>
      <c r="R179" s="44">
        <f t="shared" ca="1" si="55"/>
        <v>822.91666666666674</v>
      </c>
      <c r="S179" s="44">
        <f t="shared" ca="1" si="56"/>
        <v>46875</v>
      </c>
      <c r="U179" s="44">
        <f t="shared" ca="1" si="68"/>
        <v>264.02581607717707</v>
      </c>
      <c r="V179" s="44">
        <f t="shared" ca="1" si="57"/>
        <v>567.87058070369108</v>
      </c>
      <c r="W179" s="44">
        <f t="shared" ca="1" si="58"/>
        <v>831.89639678086814</v>
      </c>
      <c r="X179" s="44">
        <f t="shared" ca="1" si="59"/>
        <v>62798.325277818803</v>
      </c>
      <c r="Z179" s="44">
        <f t="shared" ca="1" si="65"/>
        <v>625</v>
      </c>
      <c r="AA179" s="44">
        <f t="shared" ca="1" si="60"/>
        <v>0</v>
      </c>
      <c r="AB179" s="44">
        <f t="shared" ca="1" si="61"/>
        <v>625</v>
      </c>
      <c r="AC179" s="44">
        <f t="shared" ca="1" si="62"/>
        <v>150000</v>
      </c>
    </row>
    <row r="180" spans="2:29" ht="15" customHeight="1" x14ac:dyDescent="0.2">
      <c r="B180" s="21">
        <f t="shared" si="66"/>
        <v>166</v>
      </c>
      <c r="C180" s="42">
        <f t="shared" ca="1" si="51"/>
        <v>166</v>
      </c>
      <c r="D180" s="37">
        <f t="shared" ca="1" si="63"/>
        <v>47102</v>
      </c>
      <c r="E180" s="39">
        <f t="shared" ca="1" si="71"/>
        <v>261.65968865757839</v>
      </c>
      <c r="F180" s="39">
        <f t="shared" ca="1" si="71"/>
        <v>570.23670812328976</v>
      </c>
      <c r="G180" s="134"/>
      <c r="H180" s="40">
        <f t="shared" ca="1" si="72"/>
        <v>831.89639678086814</v>
      </c>
      <c r="I180" s="40">
        <f t="shared" ca="1" si="72"/>
        <v>62228.088569695516</v>
      </c>
      <c r="L180" s="37">
        <f t="shared" ca="1" si="67"/>
        <v>47088</v>
      </c>
      <c r="M180" s="37">
        <f t="shared" ca="1" si="64"/>
        <v>47118</v>
      </c>
      <c r="O180" s="133">
        <f t="shared" ca="1" si="52"/>
        <v>0.41666666666666669</v>
      </c>
      <c r="P180" s="39">
        <f t="shared" ca="1" si="53"/>
        <v>195.3125</v>
      </c>
      <c r="Q180" s="39">
        <f t="shared" ca="1" si="54"/>
        <v>625</v>
      </c>
      <c r="R180" s="39">
        <f t="shared" ca="1" si="55"/>
        <v>820.3125</v>
      </c>
      <c r="S180" s="39">
        <f t="shared" ca="1" si="56"/>
        <v>46250</v>
      </c>
      <c r="U180" s="39">
        <f t="shared" ca="1" si="68"/>
        <v>261.65968865757839</v>
      </c>
      <c r="V180" s="39">
        <f t="shared" ca="1" si="57"/>
        <v>570.23670812328976</v>
      </c>
      <c r="W180" s="39">
        <f t="shared" ca="1" si="58"/>
        <v>831.89639678086814</v>
      </c>
      <c r="X180" s="39">
        <f t="shared" ca="1" si="59"/>
        <v>62228.088569695516</v>
      </c>
      <c r="Z180" s="39">
        <f t="shared" ca="1" si="65"/>
        <v>625</v>
      </c>
      <c r="AA180" s="39">
        <f t="shared" ca="1" si="60"/>
        <v>0</v>
      </c>
      <c r="AB180" s="39">
        <f t="shared" ca="1" si="61"/>
        <v>625</v>
      </c>
      <c r="AC180" s="39">
        <f t="shared" ca="1" si="62"/>
        <v>150000</v>
      </c>
    </row>
    <row r="181" spans="2:29" ht="15" customHeight="1" x14ac:dyDescent="0.2">
      <c r="B181" s="41">
        <f t="shared" si="66"/>
        <v>167</v>
      </c>
      <c r="C181" s="38">
        <f t="shared" ca="1" si="51"/>
        <v>167</v>
      </c>
      <c r="D181" s="43">
        <f t="shared" ca="1" si="63"/>
        <v>47133</v>
      </c>
      <c r="E181" s="44">
        <f t="shared" ca="1" si="71"/>
        <v>259.28370237373133</v>
      </c>
      <c r="F181" s="44">
        <f t="shared" ca="1" si="71"/>
        <v>572.61269440713681</v>
      </c>
      <c r="G181" s="134"/>
      <c r="H181" s="45">
        <f t="shared" ca="1" si="72"/>
        <v>831.89639678086814</v>
      </c>
      <c r="I181" s="45">
        <f t="shared" ca="1" si="72"/>
        <v>61655.475875288379</v>
      </c>
      <c r="L181" s="43">
        <f t="shared" ca="1" si="67"/>
        <v>47119</v>
      </c>
      <c r="M181" s="43">
        <f t="shared" ca="1" si="64"/>
        <v>47149</v>
      </c>
      <c r="O181" s="133">
        <f t="shared" ca="1" si="52"/>
        <v>0.41666666666666669</v>
      </c>
      <c r="P181" s="44">
        <f t="shared" ca="1" si="53"/>
        <v>192.70833333333337</v>
      </c>
      <c r="Q181" s="136">
        <f t="shared" ca="1" si="54"/>
        <v>625</v>
      </c>
      <c r="R181" s="44">
        <f t="shared" ca="1" si="55"/>
        <v>817.70833333333337</v>
      </c>
      <c r="S181" s="44">
        <f t="shared" ca="1" si="56"/>
        <v>45625</v>
      </c>
      <c r="U181" s="44">
        <f t="shared" ca="1" si="68"/>
        <v>259.28370237373133</v>
      </c>
      <c r="V181" s="44">
        <f t="shared" ca="1" si="57"/>
        <v>572.61269440713681</v>
      </c>
      <c r="W181" s="44">
        <f t="shared" ca="1" si="58"/>
        <v>831.89639678086814</v>
      </c>
      <c r="X181" s="44">
        <f t="shared" ca="1" si="59"/>
        <v>61655.475875288379</v>
      </c>
      <c r="Z181" s="44">
        <f t="shared" ca="1" si="65"/>
        <v>625</v>
      </c>
      <c r="AA181" s="44">
        <f t="shared" ca="1" si="60"/>
        <v>0</v>
      </c>
      <c r="AB181" s="44">
        <f t="shared" ca="1" si="61"/>
        <v>625</v>
      </c>
      <c r="AC181" s="44">
        <f t="shared" ca="1" si="62"/>
        <v>150000</v>
      </c>
    </row>
    <row r="182" spans="2:29" ht="15" customHeight="1" x14ac:dyDescent="0.2">
      <c r="B182" s="21">
        <f t="shared" si="66"/>
        <v>168</v>
      </c>
      <c r="C182" s="42">
        <f t="shared" ca="1" si="51"/>
        <v>168</v>
      </c>
      <c r="D182" s="37">
        <f t="shared" ca="1" si="63"/>
        <v>47164</v>
      </c>
      <c r="E182" s="39">
        <f t="shared" ca="1" si="71"/>
        <v>256.89781614703492</v>
      </c>
      <c r="F182" s="39">
        <f t="shared" ca="1" si="71"/>
        <v>574.99858063383317</v>
      </c>
      <c r="G182" s="134"/>
      <c r="H182" s="40">
        <f t="shared" ca="1" si="72"/>
        <v>831.89639678086814</v>
      </c>
      <c r="I182" s="40">
        <f t="shared" ca="1" si="72"/>
        <v>61080.477294654549</v>
      </c>
      <c r="L182" s="37">
        <f t="shared" ca="1" si="67"/>
        <v>47150</v>
      </c>
      <c r="M182" s="37">
        <f t="shared" ca="1" si="64"/>
        <v>47177</v>
      </c>
      <c r="O182" s="133">
        <f t="shared" ca="1" si="52"/>
        <v>0.41666666666666669</v>
      </c>
      <c r="P182" s="39">
        <f t="shared" ca="1" si="53"/>
        <v>190.10416666666669</v>
      </c>
      <c r="Q182" s="39">
        <f t="shared" ca="1" si="54"/>
        <v>625</v>
      </c>
      <c r="R182" s="39">
        <f t="shared" ca="1" si="55"/>
        <v>815.10416666666674</v>
      </c>
      <c r="S182" s="39">
        <f t="shared" ca="1" si="56"/>
        <v>45000</v>
      </c>
      <c r="U182" s="39">
        <f t="shared" ca="1" si="68"/>
        <v>256.89781614703492</v>
      </c>
      <c r="V182" s="39">
        <f t="shared" ca="1" si="57"/>
        <v>574.99858063383317</v>
      </c>
      <c r="W182" s="39">
        <f t="shared" ca="1" si="58"/>
        <v>831.89639678086814</v>
      </c>
      <c r="X182" s="39">
        <f t="shared" ca="1" si="59"/>
        <v>61080.477294654549</v>
      </c>
      <c r="Z182" s="39">
        <f t="shared" ca="1" si="65"/>
        <v>625</v>
      </c>
      <c r="AA182" s="39">
        <f t="shared" ca="1" si="60"/>
        <v>0</v>
      </c>
      <c r="AB182" s="39">
        <f t="shared" ca="1" si="61"/>
        <v>625</v>
      </c>
      <c r="AC182" s="39">
        <f t="shared" ca="1" si="62"/>
        <v>150000</v>
      </c>
    </row>
    <row r="183" spans="2:29" ht="15" customHeight="1" x14ac:dyDescent="0.2">
      <c r="B183" s="41">
        <f t="shared" si="66"/>
        <v>169</v>
      </c>
      <c r="C183" s="38">
        <f t="shared" ca="1" si="51"/>
        <v>169</v>
      </c>
      <c r="D183" s="43">
        <f t="shared" ca="1" si="63"/>
        <v>47192</v>
      </c>
      <c r="E183" s="44">
        <f t="shared" ca="1" si="71"/>
        <v>254.50198872772728</v>
      </c>
      <c r="F183" s="44">
        <f t="shared" ca="1" si="71"/>
        <v>577.39440805314086</v>
      </c>
      <c r="G183" s="134"/>
      <c r="H183" s="45">
        <f t="shared" ca="1" si="72"/>
        <v>831.89639678086814</v>
      </c>
      <c r="I183" s="45">
        <f t="shared" ca="1" si="72"/>
        <v>60503.082886601405</v>
      </c>
      <c r="L183" s="43">
        <f t="shared" ca="1" si="67"/>
        <v>47178</v>
      </c>
      <c r="M183" s="43">
        <f t="shared" ca="1" si="64"/>
        <v>47208</v>
      </c>
      <c r="O183" s="133">
        <f t="shared" ca="1" si="52"/>
        <v>0.41666666666666669</v>
      </c>
      <c r="P183" s="44">
        <f t="shared" ca="1" si="53"/>
        <v>187.5</v>
      </c>
      <c r="Q183" s="136">
        <f t="shared" ca="1" si="54"/>
        <v>625</v>
      </c>
      <c r="R183" s="44">
        <f t="shared" ca="1" si="55"/>
        <v>812.5</v>
      </c>
      <c r="S183" s="44">
        <f t="shared" ca="1" si="56"/>
        <v>44375</v>
      </c>
      <c r="U183" s="44">
        <f t="shared" ca="1" si="68"/>
        <v>254.50198872772728</v>
      </c>
      <c r="V183" s="44">
        <f t="shared" ca="1" si="57"/>
        <v>577.39440805314086</v>
      </c>
      <c r="W183" s="44">
        <f t="shared" ca="1" si="58"/>
        <v>831.89639678086814</v>
      </c>
      <c r="X183" s="44">
        <f t="shared" ca="1" si="59"/>
        <v>60503.082886601405</v>
      </c>
      <c r="Z183" s="44">
        <f t="shared" ca="1" si="65"/>
        <v>625</v>
      </c>
      <c r="AA183" s="44">
        <f t="shared" ca="1" si="60"/>
        <v>0</v>
      </c>
      <c r="AB183" s="44">
        <f t="shared" ca="1" si="61"/>
        <v>625</v>
      </c>
      <c r="AC183" s="44">
        <f t="shared" ca="1" si="62"/>
        <v>150000</v>
      </c>
    </row>
    <row r="184" spans="2:29" ht="15" customHeight="1" x14ac:dyDescent="0.2">
      <c r="B184" s="21">
        <f t="shared" si="66"/>
        <v>170</v>
      </c>
      <c r="C184" s="42">
        <f t="shared" ca="1" si="51"/>
        <v>170</v>
      </c>
      <c r="D184" s="37">
        <f t="shared" ca="1" si="63"/>
        <v>47223</v>
      </c>
      <c r="E184" s="39">
        <f t="shared" ca="1" si="71"/>
        <v>252.09617869417252</v>
      </c>
      <c r="F184" s="39">
        <f t="shared" ca="1" si="71"/>
        <v>579.80021808669562</v>
      </c>
      <c r="G184" s="134"/>
      <c r="H184" s="40">
        <f t="shared" ca="1" si="72"/>
        <v>831.89639678086814</v>
      </c>
      <c r="I184" s="40">
        <f t="shared" ca="1" si="72"/>
        <v>59923.282668514708</v>
      </c>
      <c r="L184" s="37">
        <f t="shared" ca="1" si="67"/>
        <v>47209</v>
      </c>
      <c r="M184" s="37">
        <f t="shared" ca="1" si="64"/>
        <v>47238</v>
      </c>
      <c r="O184" s="133">
        <f t="shared" ca="1" si="52"/>
        <v>0.41666666666666669</v>
      </c>
      <c r="P184" s="39">
        <f t="shared" ca="1" si="53"/>
        <v>184.89583333333337</v>
      </c>
      <c r="Q184" s="39">
        <f t="shared" ca="1" si="54"/>
        <v>625</v>
      </c>
      <c r="R184" s="39">
        <f t="shared" ca="1" si="55"/>
        <v>809.89583333333337</v>
      </c>
      <c r="S184" s="39">
        <f t="shared" ca="1" si="56"/>
        <v>43750</v>
      </c>
      <c r="U184" s="39">
        <f t="shared" ca="1" si="68"/>
        <v>252.09617869417252</v>
      </c>
      <c r="V184" s="39">
        <f t="shared" ca="1" si="57"/>
        <v>579.80021808669562</v>
      </c>
      <c r="W184" s="39">
        <f t="shared" ca="1" si="58"/>
        <v>831.89639678086814</v>
      </c>
      <c r="X184" s="39">
        <f t="shared" ca="1" si="59"/>
        <v>59923.282668514708</v>
      </c>
      <c r="Z184" s="39">
        <f t="shared" ca="1" si="65"/>
        <v>625</v>
      </c>
      <c r="AA184" s="39">
        <f t="shared" ca="1" si="60"/>
        <v>0</v>
      </c>
      <c r="AB184" s="39">
        <f t="shared" ca="1" si="61"/>
        <v>625</v>
      </c>
      <c r="AC184" s="39">
        <f t="shared" ca="1" si="62"/>
        <v>150000</v>
      </c>
    </row>
    <row r="185" spans="2:29" ht="15" customHeight="1" x14ac:dyDescent="0.2">
      <c r="B185" s="41">
        <f t="shared" si="66"/>
        <v>171</v>
      </c>
      <c r="C185" s="38">
        <f t="shared" ca="1" si="51"/>
        <v>171</v>
      </c>
      <c r="D185" s="43">
        <f t="shared" ca="1" si="63"/>
        <v>47253</v>
      </c>
      <c r="E185" s="44">
        <f t="shared" ca="1" si="71"/>
        <v>249.68034445214462</v>
      </c>
      <c r="F185" s="44">
        <f t="shared" ca="1" si="71"/>
        <v>582.21605232872355</v>
      </c>
      <c r="G185" s="134"/>
      <c r="H185" s="45">
        <f t="shared" ca="1" si="72"/>
        <v>831.89639678086814</v>
      </c>
      <c r="I185" s="45">
        <f t="shared" ca="1" si="72"/>
        <v>59341.066616185984</v>
      </c>
      <c r="L185" s="43">
        <f t="shared" ca="1" si="67"/>
        <v>47239</v>
      </c>
      <c r="M185" s="43">
        <f t="shared" ca="1" si="64"/>
        <v>47269</v>
      </c>
      <c r="O185" s="133">
        <f t="shared" ca="1" si="52"/>
        <v>0.41666666666666669</v>
      </c>
      <c r="P185" s="44">
        <f t="shared" ca="1" si="53"/>
        <v>182.29166666666669</v>
      </c>
      <c r="Q185" s="136">
        <f t="shared" ca="1" si="54"/>
        <v>625</v>
      </c>
      <c r="R185" s="44">
        <f t="shared" ca="1" si="55"/>
        <v>807.29166666666674</v>
      </c>
      <c r="S185" s="44">
        <f t="shared" ca="1" si="56"/>
        <v>43125</v>
      </c>
      <c r="U185" s="44">
        <f t="shared" ca="1" si="68"/>
        <v>249.68034445214462</v>
      </c>
      <c r="V185" s="44">
        <f t="shared" ca="1" si="57"/>
        <v>582.21605232872355</v>
      </c>
      <c r="W185" s="44">
        <f t="shared" ca="1" si="58"/>
        <v>831.89639678086814</v>
      </c>
      <c r="X185" s="44">
        <f t="shared" ca="1" si="59"/>
        <v>59341.066616185984</v>
      </c>
      <c r="Z185" s="44">
        <f t="shared" ca="1" si="65"/>
        <v>625</v>
      </c>
      <c r="AA185" s="44">
        <f t="shared" ca="1" si="60"/>
        <v>0</v>
      </c>
      <c r="AB185" s="44">
        <f t="shared" ca="1" si="61"/>
        <v>625</v>
      </c>
      <c r="AC185" s="44">
        <f t="shared" ca="1" si="62"/>
        <v>150000</v>
      </c>
    </row>
    <row r="186" spans="2:29" ht="15" customHeight="1" x14ac:dyDescent="0.2">
      <c r="B186" s="21">
        <f t="shared" si="66"/>
        <v>172</v>
      </c>
      <c r="C186" s="42">
        <f t="shared" ca="1" si="51"/>
        <v>172</v>
      </c>
      <c r="D186" s="37">
        <f t="shared" ca="1" si="63"/>
        <v>47284</v>
      </c>
      <c r="E186" s="39">
        <f t="shared" ca="1" si="71"/>
        <v>247.25444423410826</v>
      </c>
      <c r="F186" s="39">
        <f t="shared" ca="1" si="71"/>
        <v>584.64195254675985</v>
      </c>
      <c r="G186" s="134"/>
      <c r="H186" s="40">
        <f t="shared" ca="1" si="72"/>
        <v>831.89639678086814</v>
      </c>
      <c r="I186" s="40">
        <f t="shared" ca="1" si="72"/>
        <v>58756.424663639227</v>
      </c>
      <c r="L186" s="37">
        <f t="shared" ca="1" si="67"/>
        <v>47270</v>
      </c>
      <c r="M186" s="37">
        <f t="shared" ca="1" si="64"/>
        <v>47299</v>
      </c>
      <c r="O186" s="133">
        <f t="shared" ca="1" si="52"/>
        <v>0.41666666666666669</v>
      </c>
      <c r="P186" s="39">
        <f t="shared" ca="1" si="53"/>
        <v>179.6875</v>
      </c>
      <c r="Q186" s="39">
        <f t="shared" ca="1" si="54"/>
        <v>625</v>
      </c>
      <c r="R186" s="39">
        <f t="shared" ca="1" si="55"/>
        <v>804.6875</v>
      </c>
      <c r="S186" s="39">
        <f t="shared" ca="1" si="56"/>
        <v>42500</v>
      </c>
      <c r="U186" s="39">
        <f t="shared" ca="1" si="68"/>
        <v>247.25444423410826</v>
      </c>
      <c r="V186" s="39">
        <f t="shared" ca="1" si="57"/>
        <v>584.64195254675985</v>
      </c>
      <c r="W186" s="39">
        <f t="shared" ca="1" si="58"/>
        <v>831.89639678086814</v>
      </c>
      <c r="X186" s="39">
        <f t="shared" ca="1" si="59"/>
        <v>58756.424663639227</v>
      </c>
      <c r="Z186" s="39">
        <f t="shared" ca="1" si="65"/>
        <v>625</v>
      </c>
      <c r="AA186" s="39">
        <f t="shared" ca="1" si="60"/>
        <v>0</v>
      </c>
      <c r="AB186" s="39">
        <f t="shared" ca="1" si="61"/>
        <v>625</v>
      </c>
      <c r="AC186" s="39">
        <f t="shared" ca="1" si="62"/>
        <v>150000</v>
      </c>
    </row>
    <row r="187" spans="2:29" ht="15" customHeight="1" x14ac:dyDescent="0.2">
      <c r="B187" s="41">
        <f t="shared" si="66"/>
        <v>173</v>
      </c>
      <c r="C187" s="38">
        <f t="shared" ca="1" si="51"/>
        <v>173</v>
      </c>
      <c r="D187" s="43">
        <f t="shared" ca="1" si="63"/>
        <v>47314</v>
      </c>
      <c r="E187" s="44">
        <f t="shared" ca="1" si="71"/>
        <v>244.81843609849679</v>
      </c>
      <c r="F187" s="44">
        <f t="shared" ca="1" si="71"/>
        <v>587.07796068237133</v>
      </c>
      <c r="G187" s="134"/>
      <c r="H187" s="45">
        <f t="shared" ca="1" si="72"/>
        <v>831.89639678086814</v>
      </c>
      <c r="I187" s="45">
        <f t="shared" ca="1" si="72"/>
        <v>58169.346702956856</v>
      </c>
      <c r="L187" s="43">
        <f t="shared" ca="1" si="67"/>
        <v>47300</v>
      </c>
      <c r="M187" s="43">
        <f t="shared" ca="1" si="64"/>
        <v>47330</v>
      </c>
      <c r="O187" s="133">
        <f t="shared" ca="1" si="52"/>
        <v>0.41666666666666669</v>
      </c>
      <c r="P187" s="44">
        <f t="shared" ca="1" si="53"/>
        <v>177.08333333333337</v>
      </c>
      <c r="Q187" s="136">
        <f t="shared" ca="1" si="54"/>
        <v>625</v>
      </c>
      <c r="R187" s="44">
        <f t="shared" ca="1" si="55"/>
        <v>802.08333333333337</v>
      </c>
      <c r="S187" s="44">
        <f t="shared" ca="1" si="56"/>
        <v>41875</v>
      </c>
      <c r="U187" s="44">
        <f t="shared" ca="1" si="68"/>
        <v>244.81843609849679</v>
      </c>
      <c r="V187" s="44">
        <f t="shared" ca="1" si="57"/>
        <v>587.07796068237133</v>
      </c>
      <c r="W187" s="44">
        <f t="shared" ca="1" si="58"/>
        <v>831.89639678086814</v>
      </c>
      <c r="X187" s="44">
        <f t="shared" ca="1" si="59"/>
        <v>58169.346702956856</v>
      </c>
      <c r="Z187" s="44">
        <f t="shared" ca="1" si="65"/>
        <v>625</v>
      </c>
      <c r="AA187" s="44">
        <f t="shared" ca="1" si="60"/>
        <v>0</v>
      </c>
      <c r="AB187" s="44">
        <f t="shared" ca="1" si="61"/>
        <v>625</v>
      </c>
      <c r="AC187" s="44">
        <f t="shared" ca="1" si="62"/>
        <v>150000</v>
      </c>
    </row>
    <row r="188" spans="2:29" ht="15" customHeight="1" x14ac:dyDescent="0.2">
      <c r="B188" s="21">
        <f t="shared" si="66"/>
        <v>174</v>
      </c>
      <c r="C188" s="42">
        <f t="shared" ca="1" si="51"/>
        <v>174</v>
      </c>
      <c r="D188" s="37">
        <f t="shared" ca="1" si="63"/>
        <v>47345</v>
      </c>
      <c r="E188" s="39">
        <f t="shared" ca="1" si="71"/>
        <v>242.3722779289869</v>
      </c>
      <c r="F188" s="39">
        <f t="shared" ca="1" si="71"/>
        <v>589.52411885188121</v>
      </c>
      <c r="G188" s="134"/>
      <c r="H188" s="40">
        <f t="shared" ca="1" si="72"/>
        <v>831.89639678086814</v>
      </c>
      <c r="I188" s="40">
        <f t="shared" ca="1" si="72"/>
        <v>57579.822584104972</v>
      </c>
      <c r="L188" s="37">
        <f t="shared" ca="1" si="67"/>
        <v>47331</v>
      </c>
      <c r="M188" s="37">
        <f t="shared" ca="1" si="64"/>
        <v>47361</v>
      </c>
      <c r="O188" s="133">
        <f t="shared" ca="1" si="52"/>
        <v>0.41666666666666669</v>
      </c>
      <c r="P188" s="39">
        <f t="shared" ca="1" si="53"/>
        <v>174.47916666666669</v>
      </c>
      <c r="Q188" s="39">
        <f t="shared" ca="1" si="54"/>
        <v>625</v>
      </c>
      <c r="R188" s="39">
        <f t="shared" ca="1" si="55"/>
        <v>799.47916666666674</v>
      </c>
      <c r="S188" s="39">
        <f t="shared" ca="1" si="56"/>
        <v>41250</v>
      </c>
      <c r="U188" s="39">
        <f t="shared" ca="1" si="68"/>
        <v>242.3722779289869</v>
      </c>
      <c r="V188" s="39">
        <f t="shared" ca="1" si="57"/>
        <v>589.52411885188121</v>
      </c>
      <c r="W188" s="39">
        <f t="shared" ca="1" si="58"/>
        <v>831.89639678086814</v>
      </c>
      <c r="X188" s="39">
        <f t="shared" ca="1" si="59"/>
        <v>57579.822584104972</v>
      </c>
      <c r="Z188" s="39">
        <f t="shared" ca="1" si="65"/>
        <v>625</v>
      </c>
      <c r="AA188" s="39">
        <f t="shared" ca="1" si="60"/>
        <v>0</v>
      </c>
      <c r="AB188" s="39">
        <f t="shared" ca="1" si="61"/>
        <v>625</v>
      </c>
      <c r="AC188" s="39">
        <f t="shared" ca="1" si="62"/>
        <v>150000</v>
      </c>
    </row>
    <row r="189" spans="2:29" ht="15" customHeight="1" x14ac:dyDescent="0.2">
      <c r="B189" s="41">
        <f t="shared" si="66"/>
        <v>175</v>
      </c>
      <c r="C189" s="38">
        <f t="shared" ca="1" si="51"/>
        <v>175</v>
      </c>
      <c r="D189" s="43">
        <f t="shared" ca="1" si="63"/>
        <v>47376</v>
      </c>
      <c r="E189" s="44">
        <f t="shared" ca="1" si="71"/>
        <v>239.91592743377075</v>
      </c>
      <c r="F189" s="44">
        <f t="shared" ca="1" si="71"/>
        <v>591.98046934709737</v>
      </c>
      <c r="G189" s="134"/>
      <c r="H189" s="45">
        <f t="shared" ca="1" si="72"/>
        <v>831.89639678086814</v>
      </c>
      <c r="I189" s="45">
        <f t="shared" ca="1" si="72"/>
        <v>56987.842114757877</v>
      </c>
      <c r="L189" s="43">
        <f t="shared" ca="1" si="67"/>
        <v>47362</v>
      </c>
      <c r="M189" s="43">
        <f t="shared" ca="1" si="64"/>
        <v>47391</v>
      </c>
      <c r="O189" s="133">
        <f t="shared" ca="1" si="52"/>
        <v>0.41666666666666669</v>
      </c>
      <c r="P189" s="44">
        <f t="shared" ca="1" si="53"/>
        <v>171.875</v>
      </c>
      <c r="Q189" s="136">
        <f t="shared" ca="1" si="54"/>
        <v>625</v>
      </c>
      <c r="R189" s="44">
        <f t="shared" ca="1" si="55"/>
        <v>796.875</v>
      </c>
      <c r="S189" s="44">
        <f t="shared" ca="1" si="56"/>
        <v>40625</v>
      </c>
      <c r="U189" s="44">
        <f t="shared" ca="1" si="68"/>
        <v>239.91592743377075</v>
      </c>
      <c r="V189" s="44">
        <f t="shared" ca="1" si="57"/>
        <v>591.98046934709737</v>
      </c>
      <c r="W189" s="44">
        <f t="shared" ca="1" si="58"/>
        <v>831.89639678086814</v>
      </c>
      <c r="X189" s="44">
        <f t="shared" ca="1" si="59"/>
        <v>56987.842114757877</v>
      </c>
      <c r="Z189" s="44">
        <f t="shared" ca="1" si="65"/>
        <v>625</v>
      </c>
      <c r="AA189" s="44">
        <f t="shared" ca="1" si="60"/>
        <v>0</v>
      </c>
      <c r="AB189" s="44">
        <f t="shared" ca="1" si="61"/>
        <v>625</v>
      </c>
      <c r="AC189" s="44">
        <f t="shared" ca="1" si="62"/>
        <v>150000</v>
      </c>
    </row>
    <row r="190" spans="2:29" ht="15" customHeight="1" x14ac:dyDescent="0.2">
      <c r="B190" s="21">
        <f t="shared" si="66"/>
        <v>176</v>
      </c>
      <c r="C190" s="42">
        <f t="shared" ca="1" si="51"/>
        <v>176</v>
      </c>
      <c r="D190" s="37">
        <f t="shared" ca="1" si="63"/>
        <v>47406</v>
      </c>
      <c r="E190" s="39">
        <f t="shared" ca="1" si="71"/>
        <v>237.44934214482453</v>
      </c>
      <c r="F190" s="39">
        <f t="shared" ca="1" si="71"/>
        <v>594.44705463604362</v>
      </c>
      <c r="G190" s="134"/>
      <c r="H190" s="40">
        <f t="shared" ca="1" si="72"/>
        <v>831.89639678086814</v>
      </c>
      <c r="I190" s="40">
        <f t="shared" ca="1" si="72"/>
        <v>56393.395060121831</v>
      </c>
      <c r="L190" s="37">
        <f t="shared" ca="1" si="67"/>
        <v>47392</v>
      </c>
      <c r="M190" s="37">
        <f t="shared" ca="1" si="64"/>
        <v>47422</v>
      </c>
      <c r="O190" s="133">
        <f t="shared" ca="1" si="52"/>
        <v>0.41666666666666669</v>
      </c>
      <c r="P190" s="39">
        <f t="shared" ca="1" si="53"/>
        <v>169.27083333333337</v>
      </c>
      <c r="Q190" s="39">
        <f t="shared" ca="1" si="54"/>
        <v>625</v>
      </c>
      <c r="R190" s="39">
        <f t="shared" ca="1" si="55"/>
        <v>794.27083333333337</v>
      </c>
      <c r="S190" s="39">
        <f t="shared" ca="1" si="56"/>
        <v>40000</v>
      </c>
      <c r="U190" s="39">
        <f t="shared" ca="1" si="68"/>
        <v>237.44934214482453</v>
      </c>
      <c r="V190" s="39">
        <f t="shared" ca="1" si="57"/>
        <v>594.44705463604362</v>
      </c>
      <c r="W190" s="39">
        <f t="shared" ca="1" si="58"/>
        <v>831.89639678086814</v>
      </c>
      <c r="X190" s="39">
        <f t="shared" ca="1" si="59"/>
        <v>56393.395060121831</v>
      </c>
      <c r="Z190" s="39">
        <f t="shared" ca="1" si="65"/>
        <v>625</v>
      </c>
      <c r="AA190" s="39">
        <f t="shared" ca="1" si="60"/>
        <v>0</v>
      </c>
      <c r="AB190" s="39">
        <f t="shared" ca="1" si="61"/>
        <v>625</v>
      </c>
      <c r="AC190" s="39">
        <f t="shared" ca="1" si="62"/>
        <v>150000</v>
      </c>
    </row>
    <row r="191" spans="2:29" ht="15" customHeight="1" x14ac:dyDescent="0.2">
      <c r="B191" s="41">
        <f t="shared" si="66"/>
        <v>177</v>
      </c>
      <c r="C191" s="38">
        <f t="shared" ca="1" si="51"/>
        <v>177</v>
      </c>
      <c r="D191" s="43">
        <f t="shared" ca="1" si="63"/>
        <v>47437</v>
      </c>
      <c r="E191" s="44">
        <f t="shared" ca="1" si="71"/>
        <v>234.9724794171743</v>
      </c>
      <c r="F191" s="44">
        <f t="shared" ca="1" si="71"/>
        <v>596.92391736369382</v>
      </c>
      <c r="G191" s="134"/>
      <c r="H191" s="45">
        <f t="shared" ca="1" si="72"/>
        <v>831.89639678086814</v>
      </c>
      <c r="I191" s="45">
        <f t="shared" ca="1" si="72"/>
        <v>55796.471142758135</v>
      </c>
      <c r="L191" s="43">
        <f t="shared" ca="1" si="67"/>
        <v>47423</v>
      </c>
      <c r="M191" s="43">
        <f t="shared" ca="1" si="64"/>
        <v>47452</v>
      </c>
      <c r="O191" s="133">
        <f t="shared" ca="1" si="52"/>
        <v>0.41666666666666669</v>
      </c>
      <c r="P191" s="44">
        <f t="shared" ca="1" si="53"/>
        <v>166.66666666666669</v>
      </c>
      <c r="Q191" s="136">
        <f t="shared" ca="1" si="54"/>
        <v>625</v>
      </c>
      <c r="R191" s="44">
        <f t="shared" ca="1" si="55"/>
        <v>791.66666666666674</v>
      </c>
      <c r="S191" s="44">
        <f t="shared" ca="1" si="56"/>
        <v>39375</v>
      </c>
      <c r="U191" s="44">
        <f t="shared" ca="1" si="68"/>
        <v>234.9724794171743</v>
      </c>
      <c r="V191" s="44">
        <f t="shared" ca="1" si="57"/>
        <v>596.92391736369382</v>
      </c>
      <c r="W191" s="44">
        <f t="shared" ca="1" si="58"/>
        <v>831.89639678086814</v>
      </c>
      <c r="X191" s="44">
        <f t="shared" ca="1" si="59"/>
        <v>55796.471142758135</v>
      </c>
      <c r="Z191" s="44">
        <f t="shared" ca="1" si="65"/>
        <v>625</v>
      </c>
      <c r="AA191" s="44">
        <f t="shared" ca="1" si="60"/>
        <v>0</v>
      </c>
      <c r="AB191" s="44">
        <f t="shared" ca="1" si="61"/>
        <v>625</v>
      </c>
      <c r="AC191" s="44">
        <f t="shared" ca="1" si="62"/>
        <v>150000</v>
      </c>
    </row>
    <row r="192" spans="2:29" ht="15" customHeight="1" x14ac:dyDescent="0.2">
      <c r="B192" s="21">
        <f t="shared" si="66"/>
        <v>178</v>
      </c>
      <c r="C192" s="42">
        <f t="shared" ca="1" si="51"/>
        <v>178</v>
      </c>
      <c r="D192" s="37">
        <f t="shared" ca="1" si="63"/>
        <v>47467</v>
      </c>
      <c r="E192" s="39">
        <f t="shared" ca="1" si="71"/>
        <v>232.4852964281589</v>
      </c>
      <c r="F192" s="39">
        <f t="shared" ca="1" si="71"/>
        <v>599.41110035270924</v>
      </c>
      <c r="G192" s="134"/>
      <c r="H192" s="40">
        <f t="shared" ca="1" si="72"/>
        <v>831.89639678086814</v>
      </c>
      <c r="I192" s="40">
        <f t="shared" ca="1" si="72"/>
        <v>55197.060042405428</v>
      </c>
      <c r="L192" s="37">
        <f t="shared" ca="1" si="67"/>
        <v>47453</v>
      </c>
      <c r="M192" s="37">
        <f t="shared" ca="1" si="64"/>
        <v>47483</v>
      </c>
      <c r="O192" s="133">
        <f t="shared" ca="1" si="52"/>
        <v>0.41666666666666669</v>
      </c>
      <c r="P192" s="39">
        <f t="shared" ca="1" si="53"/>
        <v>164.0625</v>
      </c>
      <c r="Q192" s="39">
        <f t="shared" ca="1" si="54"/>
        <v>625</v>
      </c>
      <c r="R192" s="39">
        <f t="shared" ca="1" si="55"/>
        <v>789.0625</v>
      </c>
      <c r="S192" s="39">
        <f t="shared" ca="1" si="56"/>
        <v>38750</v>
      </c>
      <c r="U192" s="39">
        <f t="shared" ca="1" si="68"/>
        <v>232.4852964281589</v>
      </c>
      <c r="V192" s="39">
        <f t="shared" ca="1" si="57"/>
        <v>599.41110035270924</v>
      </c>
      <c r="W192" s="39">
        <f t="shared" ca="1" si="58"/>
        <v>831.89639678086814</v>
      </c>
      <c r="X192" s="39">
        <f t="shared" ca="1" si="59"/>
        <v>55197.060042405428</v>
      </c>
      <c r="Z192" s="39">
        <f t="shared" ca="1" si="65"/>
        <v>625</v>
      </c>
      <c r="AA192" s="39">
        <f t="shared" ca="1" si="60"/>
        <v>0</v>
      </c>
      <c r="AB192" s="39">
        <f t="shared" ca="1" si="61"/>
        <v>625</v>
      </c>
      <c r="AC192" s="39">
        <f t="shared" ca="1" si="62"/>
        <v>150000</v>
      </c>
    </row>
    <row r="193" spans="2:29" ht="15" customHeight="1" x14ac:dyDescent="0.2">
      <c r="B193" s="41">
        <f t="shared" si="66"/>
        <v>179</v>
      </c>
      <c r="C193" s="38">
        <f t="shared" ca="1" si="51"/>
        <v>179</v>
      </c>
      <c r="D193" s="43">
        <f t="shared" ca="1" si="63"/>
        <v>47498</v>
      </c>
      <c r="E193" s="44">
        <f t="shared" ca="1" si="71"/>
        <v>229.9877501766893</v>
      </c>
      <c r="F193" s="44">
        <f t="shared" ca="1" si="71"/>
        <v>601.90864660417878</v>
      </c>
      <c r="G193" s="134"/>
      <c r="H193" s="45">
        <f t="shared" ca="1" si="72"/>
        <v>831.89639678086814</v>
      </c>
      <c r="I193" s="45">
        <f t="shared" ca="1" si="72"/>
        <v>54595.151395801251</v>
      </c>
      <c r="L193" s="43">
        <f t="shared" ca="1" si="67"/>
        <v>47484</v>
      </c>
      <c r="M193" s="43">
        <f t="shared" ca="1" si="64"/>
        <v>47514</v>
      </c>
      <c r="O193" s="133">
        <f t="shared" ca="1" si="52"/>
        <v>0.41666666666666669</v>
      </c>
      <c r="P193" s="44">
        <f t="shared" ca="1" si="53"/>
        <v>161.45833333333334</v>
      </c>
      <c r="Q193" s="136">
        <f t="shared" ca="1" si="54"/>
        <v>625</v>
      </c>
      <c r="R193" s="44">
        <f t="shared" ca="1" si="55"/>
        <v>786.45833333333337</v>
      </c>
      <c r="S193" s="44">
        <f t="shared" ca="1" si="56"/>
        <v>38125</v>
      </c>
      <c r="U193" s="44">
        <f t="shared" ca="1" si="68"/>
        <v>229.9877501766893</v>
      </c>
      <c r="V193" s="44">
        <f t="shared" ca="1" si="57"/>
        <v>601.90864660417878</v>
      </c>
      <c r="W193" s="44">
        <f t="shared" ca="1" si="58"/>
        <v>831.89639678086814</v>
      </c>
      <c r="X193" s="44">
        <f t="shared" ca="1" si="59"/>
        <v>54595.151395801251</v>
      </c>
      <c r="Z193" s="44">
        <f t="shared" ca="1" si="65"/>
        <v>625</v>
      </c>
      <c r="AA193" s="44">
        <f t="shared" ca="1" si="60"/>
        <v>0</v>
      </c>
      <c r="AB193" s="44">
        <f t="shared" ca="1" si="61"/>
        <v>625</v>
      </c>
      <c r="AC193" s="44">
        <f t="shared" ca="1" si="62"/>
        <v>150000</v>
      </c>
    </row>
    <row r="194" spans="2:29" ht="15" customHeight="1" x14ac:dyDescent="0.2">
      <c r="B194" s="21">
        <f t="shared" si="66"/>
        <v>180</v>
      </c>
      <c r="C194" s="42">
        <f t="shared" ca="1" si="51"/>
        <v>180</v>
      </c>
      <c r="D194" s="37">
        <f t="shared" ca="1" si="63"/>
        <v>47529</v>
      </c>
      <c r="E194" s="39">
        <f t="shared" ref="E194:F213" ca="1" si="73">INDEX($P194:$AC194,1,MATCH(E$12,$P$12:$AC$12,0))</f>
        <v>227.47979748250523</v>
      </c>
      <c r="F194" s="39">
        <f t="shared" ca="1" si="73"/>
        <v>604.41659929836294</v>
      </c>
      <c r="G194" s="134"/>
      <c r="H194" s="40">
        <f t="shared" ref="H194:I213" ca="1" si="74">INDEX($P194:$AC194,1,MATCH(H$12,$P$12:$AC$12,0))</f>
        <v>831.89639678086814</v>
      </c>
      <c r="I194" s="40">
        <f t="shared" ca="1" si="74"/>
        <v>53990.734796502889</v>
      </c>
      <c r="L194" s="37">
        <f t="shared" ca="1" si="67"/>
        <v>47515</v>
      </c>
      <c r="M194" s="37">
        <f t="shared" ca="1" si="64"/>
        <v>47542</v>
      </c>
      <c r="O194" s="133">
        <f t="shared" ca="1" si="52"/>
        <v>0.41666666666666669</v>
      </c>
      <c r="P194" s="39">
        <f t="shared" ca="1" si="53"/>
        <v>158.85416666666669</v>
      </c>
      <c r="Q194" s="39">
        <f t="shared" ca="1" si="54"/>
        <v>625</v>
      </c>
      <c r="R194" s="39">
        <f t="shared" ca="1" si="55"/>
        <v>783.85416666666674</v>
      </c>
      <c r="S194" s="39">
        <f t="shared" ca="1" si="56"/>
        <v>37500</v>
      </c>
      <c r="U194" s="39">
        <f t="shared" ca="1" si="68"/>
        <v>227.47979748250523</v>
      </c>
      <c r="V194" s="39">
        <f t="shared" ca="1" si="57"/>
        <v>604.41659929836294</v>
      </c>
      <c r="W194" s="39">
        <f t="shared" ca="1" si="58"/>
        <v>831.89639678086814</v>
      </c>
      <c r="X194" s="39">
        <f t="shared" ca="1" si="59"/>
        <v>53990.734796502889</v>
      </c>
      <c r="Z194" s="39">
        <f t="shared" ca="1" si="65"/>
        <v>625</v>
      </c>
      <c r="AA194" s="39">
        <f t="shared" ca="1" si="60"/>
        <v>0</v>
      </c>
      <c r="AB194" s="39">
        <f t="shared" ca="1" si="61"/>
        <v>625</v>
      </c>
      <c r="AC194" s="39">
        <f t="shared" ca="1" si="62"/>
        <v>150000</v>
      </c>
    </row>
    <row r="195" spans="2:29" ht="15" customHeight="1" x14ac:dyDescent="0.2">
      <c r="B195" s="41">
        <f t="shared" si="66"/>
        <v>181</v>
      </c>
      <c r="C195" s="38">
        <f t="shared" ca="1" si="51"/>
        <v>181</v>
      </c>
      <c r="D195" s="43">
        <f t="shared" ca="1" si="63"/>
        <v>47557</v>
      </c>
      <c r="E195" s="44">
        <f t="shared" ca="1" si="73"/>
        <v>224.96139498542871</v>
      </c>
      <c r="F195" s="44">
        <f t="shared" ca="1" si="73"/>
        <v>606.93500179543946</v>
      </c>
      <c r="G195" s="134"/>
      <c r="H195" s="45">
        <f t="shared" ca="1" si="74"/>
        <v>831.89639678086814</v>
      </c>
      <c r="I195" s="45">
        <f t="shared" ca="1" si="74"/>
        <v>53383.799794707447</v>
      </c>
      <c r="L195" s="43">
        <f t="shared" ca="1" si="67"/>
        <v>47543</v>
      </c>
      <c r="M195" s="43">
        <f t="shared" ca="1" si="64"/>
        <v>47573</v>
      </c>
      <c r="O195" s="133">
        <f t="shared" ca="1" si="52"/>
        <v>0.41666666666666669</v>
      </c>
      <c r="P195" s="44">
        <f t="shared" ca="1" si="53"/>
        <v>156.25</v>
      </c>
      <c r="Q195" s="136">
        <f t="shared" ca="1" si="54"/>
        <v>625</v>
      </c>
      <c r="R195" s="44">
        <f t="shared" ca="1" si="55"/>
        <v>781.25</v>
      </c>
      <c r="S195" s="44">
        <f t="shared" ca="1" si="56"/>
        <v>36875</v>
      </c>
      <c r="U195" s="44">
        <f t="shared" ca="1" si="68"/>
        <v>224.96139498542871</v>
      </c>
      <c r="V195" s="44">
        <f t="shared" ca="1" si="57"/>
        <v>606.93500179543946</v>
      </c>
      <c r="W195" s="44">
        <f t="shared" ca="1" si="58"/>
        <v>831.89639678086814</v>
      </c>
      <c r="X195" s="44">
        <f t="shared" ca="1" si="59"/>
        <v>53383.799794707447</v>
      </c>
      <c r="Z195" s="44">
        <f t="shared" ca="1" si="65"/>
        <v>625</v>
      </c>
      <c r="AA195" s="44">
        <f t="shared" ca="1" si="60"/>
        <v>0</v>
      </c>
      <c r="AB195" s="44">
        <f t="shared" ca="1" si="61"/>
        <v>625</v>
      </c>
      <c r="AC195" s="44">
        <f t="shared" ca="1" si="62"/>
        <v>150000</v>
      </c>
    </row>
    <row r="196" spans="2:29" ht="15" customHeight="1" x14ac:dyDescent="0.2">
      <c r="B196" s="21">
        <f t="shared" si="66"/>
        <v>182</v>
      </c>
      <c r="C196" s="42">
        <f t="shared" ca="1" si="51"/>
        <v>182</v>
      </c>
      <c r="D196" s="37">
        <f t="shared" ca="1" si="63"/>
        <v>47588</v>
      </c>
      <c r="E196" s="39">
        <f t="shared" ca="1" si="73"/>
        <v>222.43249914461438</v>
      </c>
      <c r="F196" s="39">
        <f t="shared" ca="1" si="73"/>
        <v>609.46389763625371</v>
      </c>
      <c r="G196" s="134"/>
      <c r="H196" s="40">
        <f t="shared" ca="1" si="74"/>
        <v>831.89639678086814</v>
      </c>
      <c r="I196" s="40">
        <f t="shared" ca="1" si="74"/>
        <v>52774.335897071192</v>
      </c>
      <c r="L196" s="37">
        <f t="shared" ca="1" si="67"/>
        <v>47574</v>
      </c>
      <c r="M196" s="37">
        <f t="shared" ca="1" si="64"/>
        <v>47603</v>
      </c>
      <c r="O196" s="133">
        <f t="shared" ca="1" si="52"/>
        <v>0.41666666666666669</v>
      </c>
      <c r="P196" s="39">
        <f t="shared" ca="1" si="53"/>
        <v>153.64583333333334</v>
      </c>
      <c r="Q196" s="39">
        <f t="shared" ca="1" si="54"/>
        <v>625</v>
      </c>
      <c r="R196" s="39">
        <f t="shared" ca="1" si="55"/>
        <v>778.64583333333337</v>
      </c>
      <c r="S196" s="39">
        <f t="shared" ca="1" si="56"/>
        <v>36250</v>
      </c>
      <c r="U196" s="39">
        <f t="shared" ca="1" si="68"/>
        <v>222.43249914461438</v>
      </c>
      <c r="V196" s="39">
        <f t="shared" ca="1" si="57"/>
        <v>609.46389763625371</v>
      </c>
      <c r="W196" s="39">
        <f t="shared" ca="1" si="58"/>
        <v>831.89639678086814</v>
      </c>
      <c r="X196" s="39">
        <f t="shared" ca="1" si="59"/>
        <v>52774.335897071192</v>
      </c>
      <c r="Z196" s="39">
        <f t="shared" ca="1" si="65"/>
        <v>625</v>
      </c>
      <c r="AA196" s="39">
        <f t="shared" ca="1" si="60"/>
        <v>0</v>
      </c>
      <c r="AB196" s="39">
        <f t="shared" ca="1" si="61"/>
        <v>625</v>
      </c>
      <c r="AC196" s="39">
        <f t="shared" ca="1" si="62"/>
        <v>150000</v>
      </c>
    </row>
    <row r="197" spans="2:29" ht="15" customHeight="1" x14ac:dyDescent="0.2">
      <c r="B197" s="41">
        <f t="shared" si="66"/>
        <v>183</v>
      </c>
      <c r="C197" s="38">
        <f t="shared" ca="1" si="51"/>
        <v>183</v>
      </c>
      <c r="D197" s="43">
        <f t="shared" ca="1" si="63"/>
        <v>47618</v>
      </c>
      <c r="E197" s="44">
        <f t="shared" ca="1" si="73"/>
        <v>219.89306623779663</v>
      </c>
      <c r="F197" s="44">
        <f t="shared" ca="1" si="73"/>
        <v>612.00333054307157</v>
      </c>
      <c r="G197" s="134"/>
      <c r="H197" s="45">
        <f t="shared" ca="1" si="74"/>
        <v>831.89639678086814</v>
      </c>
      <c r="I197" s="45">
        <f t="shared" ca="1" si="74"/>
        <v>52162.332566528123</v>
      </c>
      <c r="L197" s="43">
        <f t="shared" ca="1" si="67"/>
        <v>47604</v>
      </c>
      <c r="M197" s="43">
        <f t="shared" ca="1" si="64"/>
        <v>47634</v>
      </c>
      <c r="O197" s="133">
        <f t="shared" ca="1" si="52"/>
        <v>0.41666666666666669</v>
      </c>
      <c r="P197" s="44">
        <f t="shared" ca="1" si="53"/>
        <v>151.04166666666669</v>
      </c>
      <c r="Q197" s="136">
        <f t="shared" ca="1" si="54"/>
        <v>625</v>
      </c>
      <c r="R197" s="44">
        <f t="shared" ca="1" si="55"/>
        <v>776.04166666666674</v>
      </c>
      <c r="S197" s="44">
        <f t="shared" ca="1" si="56"/>
        <v>35625</v>
      </c>
      <c r="U197" s="44">
        <f t="shared" ca="1" si="68"/>
        <v>219.89306623779663</v>
      </c>
      <c r="V197" s="44">
        <f t="shared" ca="1" si="57"/>
        <v>612.00333054307157</v>
      </c>
      <c r="W197" s="44">
        <f t="shared" ca="1" si="58"/>
        <v>831.89639678086814</v>
      </c>
      <c r="X197" s="44">
        <f t="shared" ca="1" si="59"/>
        <v>52162.332566528123</v>
      </c>
      <c r="Z197" s="44">
        <f t="shared" ca="1" si="65"/>
        <v>625</v>
      </c>
      <c r="AA197" s="44">
        <f t="shared" ca="1" si="60"/>
        <v>0</v>
      </c>
      <c r="AB197" s="44">
        <f t="shared" ca="1" si="61"/>
        <v>625</v>
      </c>
      <c r="AC197" s="44">
        <f t="shared" ca="1" si="62"/>
        <v>150000</v>
      </c>
    </row>
    <row r="198" spans="2:29" ht="15" customHeight="1" x14ac:dyDescent="0.2">
      <c r="B198" s="21">
        <f t="shared" si="66"/>
        <v>184</v>
      </c>
      <c r="C198" s="42">
        <f t="shared" ca="1" si="51"/>
        <v>184</v>
      </c>
      <c r="D198" s="37">
        <f t="shared" ca="1" si="63"/>
        <v>47649</v>
      </c>
      <c r="E198" s="39">
        <f t="shared" ca="1" si="73"/>
        <v>217.34305236053385</v>
      </c>
      <c r="F198" s="39">
        <f t="shared" ca="1" si="73"/>
        <v>614.55334442033427</v>
      </c>
      <c r="G198" s="134"/>
      <c r="H198" s="40">
        <f t="shared" ca="1" si="74"/>
        <v>831.89639678086814</v>
      </c>
      <c r="I198" s="40">
        <f t="shared" ca="1" si="74"/>
        <v>51547.779222107791</v>
      </c>
      <c r="L198" s="37">
        <f t="shared" ca="1" si="67"/>
        <v>47635</v>
      </c>
      <c r="M198" s="37">
        <f t="shared" ca="1" si="64"/>
        <v>47664</v>
      </c>
      <c r="O198" s="133">
        <f t="shared" ca="1" si="52"/>
        <v>0.41666666666666669</v>
      </c>
      <c r="P198" s="39">
        <f t="shared" ca="1" si="53"/>
        <v>148.4375</v>
      </c>
      <c r="Q198" s="39">
        <f t="shared" ca="1" si="54"/>
        <v>625</v>
      </c>
      <c r="R198" s="39">
        <f t="shared" ca="1" si="55"/>
        <v>773.4375</v>
      </c>
      <c r="S198" s="39">
        <f t="shared" ca="1" si="56"/>
        <v>35000</v>
      </c>
      <c r="U198" s="39">
        <f t="shared" ca="1" si="68"/>
        <v>217.34305236053385</v>
      </c>
      <c r="V198" s="39">
        <f t="shared" ca="1" si="57"/>
        <v>614.55334442033427</v>
      </c>
      <c r="W198" s="39">
        <f t="shared" ca="1" si="58"/>
        <v>831.89639678086814</v>
      </c>
      <c r="X198" s="39">
        <f t="shared" ca="1" si="59"/>
        <v>51547.779222107791</v>
      </c>
      <c r="Z198" s="39">
        <f t="shared" ca="1" si="65"/>
        <v>625</v>
      </c>
      <c r="AA198" s="39">
        <f t="shared" ca="1" si="60"/>
        <v>0</v>
      </c>
      <c r="AB198" s="39">
        <f t="shared" ca="1" si="61"/>
        <v>625</v>
      </c>
      <c r="AC198" s="39">
        <f t="shared" ca="1" si="62"/>
        <v>150000</v>
      </c>
    </row>
    <row r="199" spans="2:29" ht="15" customHeight="1" x14ac:dyDescent="0.2">
      <c r="B199" s="41">
        <f t="shared" si="66"/>
        <v>185</v>
      </c>
      <c r="C199" s="38">
        <f t="shared" ca="1" si="51"/>
        <v>185</v>
      </c>
      <c r="D199" s="43">
        <f t="shared" ca="1" si="63"/>
        <v>47679</v>
      </c>
      <c r="E199" s="44">
        <f t="shared" ca="1" si="73"/>
        <v>214.78241342544914</v>
      </c>
      <c r="F199" s="44">
        <f t="shared" ca="1" si="73"/>
        <v>617.11398335541901</v>
      </c>
      <c r="G199" s="134"/>
      <c r="H199" s="45">
        <f t="shared" ca="1" si="74"/>
        <v>831.89639678086814</v>
      </c>
      <c r="I199" s="45">
        <f t="shared" ca="1" si="74"/>
        <v>50930.665238752372</v>
      </c>
      <c r="L199" s="43">
        <f t="shared" ca="1" si="67"/>
        <v>47665</v>
      </c>
      <c r="M199" s="43">
        <f t="shared" ca="1" si="64"/>
        <v>47695</v>
      </c>
      <c r="O199" s="133">
        <f t="shared" ca="1" si="52"/>
        <v>0.41666666666666669</v>
      </c>
      <c r="P199" s="44">
        <f t="shared" ca="1" si="53"/>
        <v>145.83333333333334</v>
      </c>
      <c r="Q199" s="136">
        <f t="shared" ca="1" si="54"/>
        <v>625</v>
      </c>
      <c r="R199" s="44">
        <f t="shared" ca="1" si="55"/>
        <v>770.83333333333337</v>
      </c>
      <c r="S199" s="44">
        <f t="shared" ca="1" si="56"/>
        <v>34375</v>
      </c>
      <c r="U199" s="44">
        <f t="shared" ca="1" si="68"/>
        <v>214.78241342544914</v>
      </c>
      <c r="V199" s="44">
        <f t="shared" ca="1" si="57"/>
        <v>617.11398335541901</v>
      </c>
      <c r="W199" s="44">
        <f t="shared" ca="1" si="58"/>
        <v>831.89639678086814</v>
      </c>
      <c r="X199" s="44">
        <f t="shared" ca="1" si="59"/>
        <v>50930.665238752372</v>
      </c>
      <c r="Z199" s="44">
        <f t="shared" ca="1" si="65"/>
        <v>625</v>
      </c>
      <c r="AA199" s="44">
        <f t="shared" ca="1" si="60"/>
        <v>0</v>
      </c>
      <c r="AB199" s="44">
        <f t="shared" ca="1" si="61"/>
        <v>625</v>
      </c>
      <c r="AC199" s="44">
        <f t="shared" ca="1" si="62"/>
        <v>150000</v>
      </c>
    </row>
    <row r="200" spans="2:29" ht="15" customHeight="1" x14ac:dyDescent="0.2">
      <c r="B200" s="21">
        <f t="shared" si="66"/>
        <v>186</v>
      </c>
      <c r="C200" s="42">
        <f t="shared" ca="1" si="51"/>
        <v>186</v>
      </c>
      <c r="D200" s="37">
        <f t="shared" ca="1" si="63"/>
        <v>47710</v>
      </c>
      <c r="E200" s="39">
        <f t="shared" ca="1" si="73"/>
        <v>212.21110516146823</v>
      </c>
      <c r="F200" s="39">
        <f t="shared" ca="1" si="73"/>
        <v>619.68529161939989</v>
      </c>
      <c r="G200" s="134"/>
      <c r="H200" s="40">
        <f t="shared" ca="1" si="74"/>
        <v>831.89639678086814</v>
      </c>
      <c r="I200" s="40">
        <f t="shared" ca="1" si="74"/>
        <v>50310.979947132975</v>
      </c>
      <c r="L200" s="37">
        <f t="shared" ca="1" si="67"/>
        <v>47696</v>
      </c>
      <c r="M200" s="37">
        <f t="shared" ca="1" si="64"/>
        <v>47726</v>
      </c>
      <c r="O200" s="133">
        <f t="shared" ca="1" si="52"/>
        <v>0.41666666666666669</v>
      </c>
      <c r="P200" s="39">
        <f t="shared" ca="1" si="53"/>
        <v>143.22916666666669</v>
      </c>
      <c r="Q200" s="39">
        <f t="shared" ca="1" si="54"/>
        <v>625</v>
      </c>
      <c r="R200" s="39">
        <f t="shared" ca="1" si="55"/>
        <v>768.22916666666674</v>
      </c>
      <c r="S200" s="39">
        <f t="shared" ca="1" si="56"/>
        <v>33750</v>
      </c>
      <c r="U200" s="39">
        <f t="shared" ca="1" si="68"/>
        <v>212.21110516146823</v>
      </c>
      <c r="V200" s="39">
        <f t="shared" ca="1" si="57"/>
        <v>619.68529161939989</v>
      </c>
      <c r="W200" s="39">
        <f t="shared" ca="1" si="58"/>
        <v>831.89639678086814</v>
      </c>
      <c r="X200" s="39">
        <f t="shared" ca="1" si="59"/>
        <v>50310.979947132975</v>
      </c>
      <c r="Z200" s="39">
        <f t="shared" ca="1" si="65"/>
        <v>625</v>
      </c>
      <c r="AA200" s="39">
        <f t="shared" ca="1" si="60"/>
        <v>0</v>
      </c>
      <c r="AB200" s="39">
        <f t="shared" ca="1" si="61"/>
        <v>625</v>
      </c>
      <c r="AC200" s="39">
        <f t="shared" ca="1" si="62"/>
        <v>150000</v>
      </c>
    </row>
    <row r="201" spans="2:29" ht="15" customHeight="1" x14ac:dyDescent="0.2">
      <c r="B201" s="41">
        <f t="shared" si="66"/>
        <v>187</v>
      </c>
      <c r="C201" s="38">
        <f t="shared" ca="1" si="51"/>
        <v>187</v>
      </c>
      <c r="D201" s="43">
        <f t="shared" ca="1" si="63"/>
        <v>47741</v>
      </c>
      <c r="E201" s="44">
        <f t="shared" ca="1" si="73"/>
        <v>209.62908311305407</v>
      </c>
      <c r="F201" s="44">
        <f t="shared" ca="1" si="73"/>
        <v>622.26731366781405</v>
      </c>
      <c r="G201" s="134"/>
      <c r="H201" s="45">
        <f t="shared" ca="1" si="74"/>
        <v>831.89639678086814</v>
      </c>
      <c r="I201" s="45">
        <f t="shared" ca="1" si="74"/>
        <v>49688.712633465162</v>
      </c>
      <c r="L201" s="43">
        <f t="shared" ca="1" si="67"/>
        <v>47727</v>
      </c>
      <c r="M201" s="43">
        <f t="shared" ca="1" si="64"/>
        <v>47756</v>
      </c>
      <c r="O201" s="133">
        <f t="shared" ca="1" si="52"/>
        <v>0.41666666666666669</v>
      </c>
      <c r="P201" s="44">
        <f t="shared" ca="1" si="53"/>
        <v>140.625</v>
      </c>
      <c r="Q201" s="136">
        <f t="shared" ca="1" si="54"/>
        <v>625</v>
      </c>
      <c r="R201" s="44">
        <f t="shared" ca="1" si="55"/>
        <v>765.625</v>
      </c>
      <c r="S201" s="44">
        <f t="shared" ca="1" si="56"/>
        <v>33125</v>
      </c>
      <c r="U201" s="44">
        <f t="shared" ca="1" si="68"/>
        <v>209.62908311305407</v>
      </c>
      <c r="V201" s="44">
        <f t="shared" ca="1" si="57"/>
        <v>622.26731366781405</v>
      </c>
      <c r="W201" s="44">
        <f t="shared" ca="1" si="58"/>
        <v>831.89639678086814</v>
      </c>
      <c r="X201" s="44">
        <f t="shared" ca="1" si="59"/>
        <v>49688.712633465162</v>
      </c>
      <c r="Z201" s="44">
        <f t="shared" ca="1" si="65"/>
        <v>625</v>
      </c>
      <c r="AA201" s="44">
        <f t="shared" ca="1" si="60"/>
        <v>0</v>
      </c>
      <c r="AB201" s="44">
        <f t="shared" ca="1" si="61"/>
        <v>625</v>
      </c>
      <c r="AC201" s="44">
        <f t="shared" ca="1" si="62"/>
        <v>150000</v>
      </c>
    </row>
    <row r="202" spans="2:29" ht="15" customHeight="1" x14ac:dyDescent="0.2">
      <c r="B202" s="21">
        <f t="shared" si="66"/>
        <v>188</v>
      </c>
      <c r="C202" s="42">
        <f t="shared" ca="1" si="51"/>
        <v>188</v>
      </c>
      <c r="D202" s="37">
        <f t="shared" ca="1" si="63"/>
        <v>47771</v>
      </c>
      <c r="E202" s="39">
        <f t="shared" ca="1" si="73"/>
        <v>207.03630263943819</v>
      </c>
      <c r="F202" s="39">
        <f t="shared" ca="1" si="73"/>
        <v>624.86009414142995</v>
      </c>
      <c r="G202" s="134"/>
      <c r="H202" s="40">
        <f t="shared" ca="1" si="74"/>
        <v>831.89639678086814</v>
      </c>
      <c r="I202" s="40">
        <f t="shared" ca="1" si="74"/>
        <v>49063.852539323729</v>
      </c>
      <c r="L202" s="37">
        <f t="shared" ca="1" si="67"/>
        <v>47757</v>
      </c>
      <c r="M202" s="37">
        <f t="shared" ca="1" si="64"/>
        <v>47787</v>
      </c>
      <c r="O202" s="133">
        <f t="shared" ca="1" si="52"/>
        <v>0.41666666666666669</v>
      </c>
      <c r="P202" s="39">
        <f t="shared" ca="1" si="53"/>
        <v>138.02083333333334</v>
      </c>
      <c r="Q202" s="39">
        <f t="shared" ca="1" si="54"/>
        <v>625</v>
      </c>
      <c r="R202" s="39">
        <f t="shared" ca="1" si="55"/>
        <v>763.02083333333337</v>
      </c>
      <c r="S202" s="39">
        <f t="shared" ca="1" si="56"/>
        <v>32500</v>
      </c>
      <c r="U202" s="39">
        <f t="shared" ca="1" si="68"/>
        <v>207.03630263943819</v>
      </c>
      <c r="V202" s="39">
        <f t="shared" ca="1" si="57"/>
        <v>624.86009414142995</v>
      </c>
      <c r="W202" s="39">
        <f t="shared" ca="1" si="58"/>
        <v>831.89639678086814</v>
      </c>
      <c r="X202" s="39">
        <f t="shared" ca="1" si="59"/>
        <v>49063.852539323729</v>
      </c>
      <c r="Z202" s="39">
        <f t="shared" ca="1" si="65"/>
        <v>625</v>
      </c>
      <c r="AA202" s="39">
        <f t="shared" ca="1" si="60"/>
        <v>0</v>
      </c>
      <c r="AB202" s="39">
        <f t="shared" ca="1" si="61"/>
        <v>625</v>
      </c>
      <c r="AC202" s="39">
        <f t="shared" ca="1" si="62"/>
        <v>150000</v>
      </c>
    </row>
    <row r="203" spans="2:29" ht="15" customHeight="1" x14ac:dyDescent="0.2">
      <c r="B203" s="41">
        <f t="shared" si="66"/>
        <v>189</v>
      </c>
      <c r="C203" s="38">
        <f t="shared" ca="1" si="51"/>
        <v>189</v>
      </c>
      <c r="D203" s="43">
        <f t="shared" ca="1" si="63"/>
        <v>47802</v>
      </c>
      <c r="E203" s="44">
        <f t="shared" ca="1" si="73"/>
        <v>204.43271891384887</v>
      </c>
      <c r="F203" s="44">
        <f t="shared" ca="1" si="73"/>
        <v>627.46367786701921</v>
      </c>
      <c r="G203" s="134"/>
      <c r="H203" s="45">
        <f t="shared" ca="1" si="74"/>
        <v>831.89639678086814</v>
      </c>
      <c r="I203" s="45">
        <f t="shared" ca="1" si="74"/>
        <v>48436.388861456711</v>
      </c>
      <c r="L203" s="43">
        <f t="shared" ca="1" si="67"/>
        <v>47788</v>
      </c>
      <c r="M203" s="43">
        <f t="shared" ca="1" si="64"/>
        <v>47817</v>
      </c>
      <c r="O203" s="133">
        <f t="shared" ca="1" si="52"/>
        <v>0.41666666666666669</v>
      </c>
      <c r="P203" s="44">
        <f t="shared" ca="1" si="53"/>
        <v>135.41666666666669</v>
      </c>
      <c r="Q203" s="136">
        <f t="shared" ca="1" si="54"/>
        <v>625</v>
      </c>
      <c r="R203" s="44">
        <f t="shared" ca="1" si="55"/>
        <v>760.41666666666674</v>
      </c>
      <c r="S203" s="44">
        <f t="shared" ca="1" si="56"/>
        <v>31875</v>
      </c>
      <c r="U203" s="44">
        <f t="shared" ca="1" si="68"/>
        <v>204.43271891384887</v>
      </c>
      <c r="V203" s="44">
        <f t="shared" ca="1" si="57"/>
        <v>627.46367786701921</v>
      </c>
      <c r="W203" s="44">
        <f t="shared" ca="1" si="58"/>
        <v>831.89639678086814</v>
      </c>
      <c r="X203" s="44">
        <f t="shared" ca="1" si="59"/>
        <v>48436.388861456711</v>
      </c>
      <c r="Z203" s="44">
        <f t="shared" ca="1" si="65"/>
        <v>625</v>
      </c>
      <c r="AA203" s="44">
        <f t="shared" ca="1" si="60"/>
        <v>0</v>
      </c>
      <c r="AB203" s="44">
        <f t="shared" ca="1" si="61"/>
        <v>625</v>
      </c>
      <c r="AC203" s="44">
        <f t="shared" ca="1" si="62"/>
        <v>150000</v>
      </c>
    </row>
    <row r="204" spans="2:29" ht="15" customHeight="1" x14ac:dyDescent="0.2">
      <c r="B204" s="21">
        <f t="shared" si="66"/>
        <v>190</v>
      </c>
      <c r="C204" s="42">
        <f t="shared" ca="1" si="51"/>
        <v>190</v>
      </c>
      <c r="D204" s="37">
        <f t="shared" ca="1" si="63"/>
        <v>47832</v>
      </c>
      <c r="E204" s="39">
        <f t="shared" ca="1" si="73"/>
        <v>201.81828692273629</v>
      </c>
      <c r="F204" s="39">
        <f t="shared" ca="1" si="73"/>
        <v>630.07810985813182</v>
      </c>
      <c r="G204" s="134"/>
      <c r="H204" s="40">
        <f t="shared" ca="1" si="74"/>
        <v>831.89639678086814</v>
      </c>
      <c r="I204" s="40">
        <f t="shared" ca="1" si="74"/>
        <v>47806.310751598583</v>
      </c>
      <c r="L204" s="37">
        <f t="shared" ca="1" si="67"/>
        <v>47818</v>
      </c>
      <c r="M204" s="37">
        <f t="shared" ca="1" si="64"/>
        <v>47848</v>
      </c>
      <c r="O204" s="133">
        <f t="shared" ca="1" si="52"/>
        <v>0.41666666666666669</v>
      </c>
      <c r="P204" s="39">
        <f t="shared" ca="1" si="53"/>
        <v>132.8125</v>
      </c>
      <c r="Q204" s="39">
        <f t="shared" ca="1" si="54"/>
        <v>625</v>
      </c>
      <c r="R204" s="39">
        <f t="shared" ca="1" si="55"/>
        <v>757.8125</v>
      </c>
      <c r="S204" s="39">
        <f t="shared" ca="1" si="56"/>
        <v>31250</v>
      </c>
      <c r="U204" s="39">
        <f t="shared" ca="1" si="68"/>
        <v>201.81828692273629</v>
      </c>
      <c r="V204" s="39">
        <f t="shared" ca="1" si="57"/>
        <v>630.07810985813182</v>
      </c>
      <c r="W204" s="39">
        <f t="shared" ca="1" si="58"/>
        <v>831.89639678086814</v>
      </c>
      <c r="X204" s="39">
        <f t="shared" ca="1" si="59"/>
        <v>47806.310751598583</v>
      </c>
      <c r="Z204" s="39">
        <f t="shared" ca="1" si="65"/>
        <v>625</v>
      </c>
      <c r="AA204" s="39">
        <f t="shared" ca="1" si="60"/>
        <v>0</v>
      </c>
      <c r="AB204" s="39">
        <f t="shared" ca="1" si="61"/>
        <v>625</v>
      </c>
      <c r="AC204" s="39">
        <f t="shared" ca="1" si="62"/>
        <v>150000</v>
      </c>
    </row>
    <row r="205" spans="2:29" ht="15" customHeight="1" x14ac:dyDescent="0.2">
      <c r="B205" s="41">
        <f t="shared" si="66"/>
        <v>191</v>
      </c>
      <c r="C205" s="38">
        <f t="shared" ca="1" si="51"/>
        <v>191</v>
      </c>
      <c r="D205" s="43">
        <f t="shared" ca="1" si="63"/>
        <v>47863</v>
      </c>
      <c r="E205" s="44">
        <f t="shared" ca="1" si="73"/>
        <v>199.19296146499411</v>
      </c>
      <c r="F205" s="44">
        <f t="shared" ca="1" si="73"/>
        <v>632.703435315874</v>
      </c>
      <c r="G205" s="134"/>
      <c r="H205" s="45">
        <f t="shared" ca="1" si="74"/>
        <v>831.89639678086814</v>
      </c>
      <c r="I205" s="45">
        <f t="shared" ca="1" si="74"/>
        <v>47173.607316282709</v>
      </c>
      <c r="L205" s="43">
        <f t="shared" ca="1" si="67"/>
        <v>47849</v>
      </c>
      <c r="M205" s="43">
        <f t="shared" ca="1" si="64"/>
        <v>47879</v>
      </c>
      <c r="O205" s="133">
        <f t="shared" ca="1" si="52"/>
        <v>0.41666666666666669</v>
      </c>
      <c r="P205" s="44">
        <f t="shared" ca="1" si="53"/>
        <v>130.20833333333334</v>
      </c>
      <c r="Q205" s="136">
        <f t="shared" ca="1" si="54"/>
        <v>625</v>
      </c>
      <c r="R205" s="44">
        <f t="shared" ca="1" si="55"/>
        <v>755.20833333333337</v>
      </c>
      <c r="S205" s="44">
        <f t="shared" ca="1" si="56"/>
        <v>30625</v>
      </c>
      <c r="U205" s="44">
        <f t="shared" ca="1" si="68"/>
        <v>199.19296146499411</v>
      </c>
      <c r="V205" s="44">
        <f t="shared" ca="1" si="57"/>
        <v>632.703435315874</v>
      </c>
      <c r="W205" s="44">
        <f t="shared" ca="1" si="58"/>
        <v>831.89639678086814</v>
      </c>
      <c r="X205" s="44">
        <f t="shared" ca="1" si="59"/>
        <v>47173.607316282709</v>
      </c>
      <c r="Z205" s="44">
        <f t="shared" ca="1" si="65"/>
        <v>625</v>
      </c>
      <c r="AA205" s="44">
        <f t="shared" ca="1" si="60"/>
        <v>0</v>
      </c>
      <c r="AB205" s="44">
        <f t="shared" ca="1" si="61"/>
        <v>625</v>
      </c>
      <c r="AC205" s="44">
        <f t="shared" ca="1" si="62"/>
        <v>150000</v>
      </c>
    </row>
    <row r="206" spans="2:29" ht="15" customHeight="1" x14ac:dyDescent="0.2">
      <c r="B206" s="21">
        <f t="shared" si="66"/>
        <v>192</v>
      </c>
      <c r="C206" s="42">
        <f t="shared" ref="C206:C254" ca="1" si="75">IF(B206-$H$9&lt;0,0,IF($E$9-B206&lt;0,"abgelaufen",B206-$H$9))</f>
        <v>192</v>
      </c>
      <c r="D206" s="37">
        <f t="shared" ca="1" si="63"/>
        <v>47894</v>
      </c>
      <c r="E206" s="39">
        <f t="shared" ca="1" si="73"/>
        <v>196.55669715117799</v>
      </c>
      <c r="F206" s="39">
        <f t="shared" ca="1" si="73"/>
        <v>635.33969962969013</v>
      </c>
      <c r="G206" s="134"/>
      <c r="H206" s="40">
        <f t="shared" ca="1" si="74"/>
        <v>831.89639678086814</v>
      </c>
      <c r="I206" s="40">
        <f t="shared" ca="1" si="74"/>
        <v>46538.267616653022</v>
      </c>
      <c r="L206" s="37">
        <f t="shared" ca="1" si="67"/>
        <v>47880</v>
      </c>
      <c r="M206" s="37">
        <f t="shared" ca="1" si="64"/>
        <v>47907</v>
      </c>
      <c r="O206" s="133">
        <f t="shared" ca="1" si="52"/>
        <v>0.41666666666666669</v>
      </c>
      <c r="P206" s="39">
        <f t="shared" ca="1" si="53"/>
        <v>127.60416666666669</v>
      </c>
      <c r="Q206" s="39">
        <f t="shared" ca="1" si="54"/>
        <v>625</v>
      </c>
      <c r="R206" s="39">
        <f t="shared" ca="1" si="55"/>
        <v>752.60416666666674</v>
      </c>
      <c r="S206" s="39">
        <f t="shared" ca="1" si="56"/>
        <v>30000</v>
      </c>
      <c r="U206" s="39">
        <f t="shared" ca="1" si="68"/>
        <v>196.55669715117799</v>
      </c>
      <c r="V206" s="39">
        <f t="shared" ca="1" si="57"/>
        <v>635.33969962969013</v>
      </c>
      <c r="W206" s="39">
        <f t="shared" ca="1" si="58"/>
        <v>831.89639678086814</v>
      </c>
      <c r="X206" s="39">
        <f t="shared" ca="1" si="59"/>
        <v>46538.267616653022</v>
      </c>
      <c r="Z206" s="39">
        <f t="shared" ca="1" si="65"/>
        <v>625</v>
      </c>
      <c r="AA206" s="39">
        <f t="shared" ca="1" si="60"/>
        <v>0</v>
      </c>
      <c r="AB206" s="39">
        <f t="shared" ca="1" si="61"/>
        <v>625</v>
      </c>
      <c r="AC206" s="39">
        <f t="shared" ca="1" si="62"/>
        <v>150000</v>
      </c>
    </row>
    <row r="207" spans="2:29" ht="15" customHeight="1" x14ac:dyDescent="0.2">
      <c r="B207" s="41">
        <f t="shared" si="66"/>
        <v>193</v>
      </c>
      <c r="C207" s="38">
        <f t="shared" ca="1" si="75"/>
        <v>193</v>
      </c>
      <c r="D207" s="43">
        <f t="shared" ca="1" si="63"/>
        <v>47922</v>
      </c>
      <c r="E207" s="44">
        <f t="shared" ca="1" si="73"/>
        <v>193.90944840272093</v>
      </c>
      <c r="F207" s="44">
        <f t="shared" ca="1" si="73"/>
        <v>637.98694837814719</v>
      </c>
      <c r="G207" s="134"/>
      <c r="H207" s="45">
        <f t="shared" ca="1" si="74"/>
        <v>831.89639678086814</v>
      </c>
      <c r="I207" s="45">
        <f t="shared" ca="1" si="74"/>
        <v>45900.280668274878</v>
      </c>
      <c r="L207" s="43">
        <f t="shared" ca="1" si="67"/>
        <v>47908</v>
      </c>
      <c r="M207" s="43">
        <f t="shared" ca="1" si="64"/>
        <v>47938</v>
      </c>
      <c r="O207" s="133">
        <f t="shared" ref="O207:O254" ca="1" si="76">IF(D207&lt;=$Q$6,$P$9,$R$9)</f>
        <v>0.41666666666666669</v>
      </c>
      <c r="P207" s="44">
        <f t="shared" ref="P207:P254" ca="1" si="77">S206*$O207/100</f>
        <v>125</v>
      </c>
      <c r="Q207" s="136">
        <f t="shared" ref="Q207:Q254" ca="1" si="78">IF(C207&gt;0,MIN($S$14/$S$9,S206),0)+G207</f>
        <v>625</v>
      </c>
      <c r="R207" s="44">
        <f t="shared" ref="R207:R254" ca="1" si="79">P207+Q207</f>
        <v>750</v>
      </c>
      <c r="S207" s="44">
        <f t="shared" ref="S207:S254" ca="1" si="80">S206-Q207</f>
        <v>29375</v>
      </c>
      <c r="U207" s="44">
        <f t="shared" ca="1" si="68"/>
        <v>193.90944840272093</v>
      </c>
      <c r="V207" s="44">
        <f t="shared" ref="V207:V254" ca="1" si="81">(W207-U207)*--(C207&gt;0)</f>
        <v>637.98694837814719</v>
      </c>
      <c r="W207" s="44">
        <f t="shared" ref="W207:W254" ca="1" si="82">IF(C207=0,U207,IF(X206&lt;=V206,X206+U207,-PMT($P$9/100,$S$9,$D$6,0,0))*--(X206&gt;0))+G207</f>
        <v>831.89639678086814</v>
      </c>
      <c r="X207" s="44">
        <f t="shared" ref="X207:X254" ca="1" si="83">IF(X206-V207&lt;0,0,X206-V207)</f>
        <v>45900.280668274878</v>
      </c>
      <c r="Z207" s="44">
        <f t="shared" ca="1" si="65"/>
        <v>625</v>
      </c>
      <c r="AA207" s="44">
        <f t="shared" ref="AA207:AA254" ca="1" si="84">IF(C207=$S$9,$S$14,0)+G207</f>
        <v>0</v>
      </c>
      <c r="AB207" s="44">
        <f t="shared" ref="AB207:AB254" ca="1" si="85">Z207+AA207</f>
        <v>625</v>
      </c>
      <c r="AC207" s="44">
        <f t="shared" ref="AC207:AC254" ca="1" si="86">AC206-AA207</f>
        <v>150000</v>
      </c>
    </row>
    <row r="208" spans="2:29" ht="15" customHeight="1" x14ac:dyDescent="0.2">
      <c r="B208" s="21">
        <f t="shared" si="66"/>
        <v>194</v>
      </c>
      <c r="C208" s="42">
        <f t="shared" ca="1" si="75"/>
        <v>194</v>
      </c>
      <c r="D208" s="37">
        <f t="shared" ref="D208:D254" ca="1" si="87">MIN(DATE(YEAR(D207),MONTH(D207)+$D$12,DAY(D207)),M208)</f>
        <v>47953</v>
      </c>
      <c r="E208" s="39">
        <f t="shared" ca="1" si="73"/>
        <v>191.25116945114533</v>
      </c>
      <c r="F208" s="39">
        <f t="shared" ca="1" si="73"/>
        <v>640.64522732972284</v>
      </c>
      <c r="G208" s="134"/>
      <c r="H208" s="40">
        <f t="shared" ca="1" si="74"/>
        <v>831.89639678086814</v>
      </c>
      <c r="I208" s="40">
        <f t="shared" ca="1" si="74"/>
        <v>45259.635440945152</v>
      </c>
      <c r="L208" s="37">
        <f t="shared" ca="1" si="67"/>
        <v>47939</v>
      </c>
      <c r="M208" s="37">
        <f t="shared" ref="M208:M254" ca="1" si="88">EOMONTH(L208,0)</f>
        <v>47968</v>
      </c>
      <c r="O208" s="133">
        <f t="shared" ca="1" si="76"/>
        <v>0.41666666666666669</v>
      </c>
      <c r="P208" s="39">
        <f t="shared" ca="1" si="77"/>
        <v>122.39583333333334</v>
      </c>
      <c r="Q208" s="39">
        <f t="shared" ca="1" si="78"/>
        <v>625</v>
      </c>
      <c r="R208" s="39">
        <f t="shared" ca="1" si="79"/>
        <v>747.39583333333337</v>
      </c>
      <c r="S208" s="39">
        <f t="shared" ca="1" si="80"/>
        <v>28750</v>
      </c>
      <c r="U208" s="39">
        <f t="shared" ca="1" si="68"/>
        <v>191.25116945114533</v>
      </c>
      <c r="V208" s="39">
        <f t="shared" ca="1" si="81"/>
        <v>640.64522732972284</v>
      </c>
      <c r="W208" s="39">
        <f t="shared" ca="1" si="82"/>
        <v>831.89639678086814</v>
      </c>
      <c r="X208" s="39">
        <f t="shared" ca="1" si="83"/>
        <v>45259.635440945152</v>
      </c>
      <c r="Z208" s="39">
        <f t="shared" ca="1" si="65"/>
        <v>625</v>
      </c>
      <c r="AA208" s="39">
        <f t="shared" ca="1" si="84"/>
        <v>0</v>
      </c>
      <c r="AB208" s="39">
        <f t="shared" ca="1" si="85"/>
        <v>625</v>
      </c>
      <c r="AC208" s="39">
        <f t="shared" ca="1" si="86"/>
        <v>150000</v>
      </c>
    </row>
    <row r="209" spans="2:29" ht="15" customHeight="1" x14ac:dyDescent="0.2">
      <c r="B209" s="41">
        <f t="shared" si="66"/>
        <v>195</v>
      </c>
      <c r="C209" s="38">
        <f t="shared" ca="1" si="75"/>
        <v>195</v>
      </c>
      <c r="D209" s="43">
        <f t="shared" ca="1" si="87"/>
        <v>47983</v>
      </c>
      <c r="E209" s="44">
        <f t="shared" ca="1" si="73"/>
        <v>188.58181433727145</v>
      </c>
      <c r="F209" s="44">
        <f t="shared" ca="1" si="73"/>
        <v>643.31458244359669</v>
      </c>
      <c r="G209" s="134"/>
      <c r="H209" s="45">
        <f t="shared" ca="1" si="74"/>
        <v>831.89639678086814</v>
      </c>
      <c r="I209" s="45">
        <f t="shared" ca="1" si="74"/>
        <v>44616.320858501553</v>
      </c>
      <c r="L209" s="43">
        <f t="shared" ca="1" si="67"/>
        <v>47969</v>
      </c>
      <c r="M209" s="43">
        <f t="shared" ca="1" si="88"/>
        <v>47999</v>
      </c>
      <c r="O209" s="133">
        <f t="shared" ca="1" si="76"/>
        <v>0.41666666666666669</v>
      </c>
      <c r="P209" s="44">
        <f t="shared" ca="1" si="77"/>
        <v>119.79166666666669</v>
      </c>
      <c r="Q209" s="136">
        <f t="shared" ca="1" si="78"/>
        <v>625</v>
      </c>
      <c r="R209" s="44">
        <f t="shared" ca="1" si="79"/>
        <v>744.79166666666674</v>
      </c>
      <c r="S209" s="44">
        <f t="shared" ca="1" si="80"/>
        <v>28125</v>
      </c>
      <c r="U209" s="44">
        <f t="shared" ca="1" si="68"/>
        <v>188.58181433727145</v>
      </c>
      <c r="V209" s="44">
        <f t="shared" ca="1" si="81"/>
        <v>643.31458244359669</v>
      </c>
      <c r="W209" s="44">
        <f t="shared" ca="1" si="82"/>
        <v>831.89639678086814</v>
      </c>
      <c r="X209" s="44">
        <f t="shared" ca="1" si="83"/>
        <v>44616.320858501553</v>
      </c>
      <c r="Z209" s="44">
        <f t="shared" ref="Z209:Z254" ca="1" si="89">AC208*$O209/100</f>
        <v>625</v>
      </c>
      <c r="AA209" s="44">
        <f t="shared" ca="1" si="84"/>
        <v>0</v>
      </c>
      <c r="AB209" s="44">
        <f t="shared" ca="1" si="85"/>
        <v>625</v>
      </c>
      <c r="AC209" s="44">
        <f t="shared" ca="1" si="86"/>
        <v>150000</v>
      </c>
    </row>
    <row r="210" spans="2:29" ht="15" customHeight="1" x14ac:dyDescent="0.2">
      <c r="B210" s="21">
        <f t="shared" ref="B210:B254" si="90">B209+1</f>
        <v>196</v>
      </c>
      <c r="C210" s="42">
        <f t="shared" ca="1" si="75"/>
        <v>196</v>
      </c>
      <c r="D210" s="37">
        <f t="shared" ca="1" si="87"/>
        <v>48014</v>
      </c>
      <c r="E210" s="39">
        <f t="shared" ca="1" si="73"/>
        <v>185.90133691042317</v>
      </c>
      <c r="F210" s="39">
        <f t="shared" ca="1" si="73"/>
        <v>645.99505987044495</v>
      </c>
      <c r="G210" s="134"/>
      <c r="H210" s="40">
        <f t="shared" ca="1" si="74"/>
        <v>831.89639678086814</v>
      </c>
      <c r="I210" s="40">
        <f t="shared" ca="1" si="74"/>
        <v>43970.325798631107</v>
      </c>
      <c r="L210" s="37">
        <f t="shared" ref="L210:L254" ca="1" si="91">DATE(YEAR($L209),MONTH($L209)+$D$12,1)</f>
        <v>48000</v>
      </c>
      <c r="M210" s="37">
        <f t="shared" ca="1" si="88"/>
        <v>48029</v>
      </c>
      <c r="O210" s="133">
        <f t="shared" ca="1" si="76"/>
        <v>0.41666666666666669</v>
      </c>
      <c r="P210" s="39">
        <f t="shared" ca="1" si="77"/>
        <v>117.1875</v>
      </c>
      <c r="Q210" s="39">
        <f t="shared" ca="1" si="78"/>
        <v>625</v>
      </c>
      <c r="R210" s="39">
        <f t="shared" ca="1" si="79"/>
        <v>742.1875</v>
      </c>
      <c r="S210" s="39">
        <f t="shared" ca="1" si="80"/>
        <v>27500</v>
      </c>
      <c r="U210" s="39">
        <f t="shared" ref="U210:U254" ca="1" si="92">X209*$O210/100</f>
        <v>185.90133691042317</v>
      </c>
      <c r="V210" s="39">
        <f t="shared" ca="1" si="81"/>
        <v>645.99505987044495</v>
      </c>
      <c r="W210" s="39">
        <f t="shared" ca="1" si="82"/>
        <v>831.89639678086814</v>
      </c>
      <c r="X210" s="39">
        <f t="shared" ca="1" si="83"/>
        <v>43970.325798631107</v>
      </c>
      <c r="Z210" s="39">
        <f t="shared" ca="1" si="89"/>
        <v>625</v>
      </c>
      <c r="AA210" s="39">
        <f t="shared" ca="1" si="84"/>
        <v>0</v>
      </c>
      <c r="AB210" s="39">
        <f t="shared" ca="1" si="85"/>
        <v>625</v>
      </c>
      <c r="AC210" s="39">
        <f t="shared" ca="1" si="86"/>
        <v>150000</v>
      </c>
    </row>
    <row r="211" spans="2:29" ht="15" customHeight="1" x14ac:dyDescent="0.2">
      <c r="B211" s="41">
        <f t="shared" si="90"/>
        <v>197</v>
      </c>
      <c r="C211" s="38">
        <f t="shared" ca="1" si="75"/>
        <v>197</v>
      </c>
      <c r="D211" s="43">
        <f t="shared" ca="1" si="87"/>
        <v>48044</v>
      </c>
      <c r="E211" s="44">
        <f t="shared" ca="1" si="73"/>
        <v>183.20969082762963</v>
      </c>
      <c r="F211" s="44">
        <f t="shared" ca="1" si="73"/>
        <v>648.68670595323852</v>
      </c>
      <c r="G211" s="134"/>
      <c r="H211" s="45">
        <f t="shared" ca="1" si="74"/>
        <v>831.89639678086814</v>
      </c>
      <c r="I211" s="45">
        <f t="shared" ca="1" si="74"/>
        <v>43321.639092677869</v>
      </c>
      <c r="L211" s="43">
        <f t="shared" ca="1" si="91"/>
        <v>48030</v>
      </c>
      <c r="M211" s="43">
        <f t="shared" ca="1" si="88"/>
        <v>48060</v>
      </c>
      <c r="O211" s="133">
        <f t="shared" ca="1" si="76"/>
        <v>0.41666666666666669</v>
      </c>
      <c r="P211" s="44">
        <f t="shared" ca="1" si="77"/>
        <v>114.58333333333334</v>
      </c>
      <c r="Q211" s="136">
        <f t="shared" ca="1" si="78"/>
        <v>625</v>
      </c>
      <c r="R211" s="44">
        <f t="shared" ca="1" si="79"/>
        <v>739.58333333333337</v>
      </c>
      <c r="S211" s="44">
        <f t="shared" ca="1" si="80"/>
        <v>26875</v>
      </c>
      <c r="U211" s="44">
        <f t="shared" ca="1" si="92"/>
        <v>183.20969082762963</v>
      </c>
      <c r="V211" s="44">
        <f t="shared" ca="1" si="81"/>
        <v>648.68670595323852</v>
      </c>
      <c r="W211" s="44">
        <f t="shared" ca="1" si="82"/>
        <v>831.89639678086814</v>
      </c>
      <c r="X211" s="44">
        <f t="shared" ca="1" si="83"/>
        <v>43321.639092677869</v>
      </c>
      <c r="Z211" s="44">
        <f t="shared" ca="1" si="89"/>
        <v>625</v>
      </c>
      <c r="AA211" s="44">
        <f t="shared" ca="1" si="84"/>
        <v>0</v>
      </c>
      <c r="AB211" s="44">
        <f t="shared" ca="1" si="85"/>
        <v>625</v>
      </c>
      <c r="AC211" s="44">
        <f t="shared" ca="1" si="86"/>
        <v>150000</v>
      </c>
    </row>
    <row r="212" spans="2:29" ht="15" customHeight="1" x14ac:dyDescent="0.2">
      <c r="B212" s="21">
        <f t="shared" si="90"/>
        <v>198</v>
      </c>
      <c r="C212" s="42">
        <f t="shared" ca="1" si="75"/>
        <v>198</v>
      </c>
      <c r="D212" s="37">
        <f t="shared" ca="1" si="87"/>
        <v>48075</v>
      </c>
      <c r="E212" s="39">
        <f t="shared" ca="1" si="73"/>
        <v>180.50682955282446</v>
      </c>
      <c r="F212" s="39">
        <f t="shared" ca="1" si="73"/>
        <v>651.38956722804369</v>
      </c>
      <c r="G212" s="134"/>
      <c r="H212" s="40">
        <f t="shared" ca="1" si="74"/>
        <v>831.89639678086814</v>
      </c>
      <c r="I212" s="40">
        <f t="shared" ca="1" si="74"/>
        <v>42670.249525449828</v>
      </c>
      <c r="L212" s="37">
        <f t="shared" ca="1" si="91"/>
        <v>48061</v>
      </c>
      <c r="M212" s="37">
        <f t="shared" ca="1" si="88"/>
        <v>48091</v>
      </c>
      <c r="O212" s="133">
        <f t="shared" ca="1" si="76"/>
        <v>0.41666666666666669</v>
      </c>
      <c r="P212" s="39">
        <f t="shared" ca="1" si="77"/>
        <v>111.97916666666669</v>
      </c>
      <c r="Q212" s="39">
        <f t="shared" ca="1" si="78"/>
        <v>625</v>
      </c>
      <c r="R212" s="39">
        <f t="shared" ca="1" si="79"/>
        <v>736.97916666666674</v>
      </c>
      <c r="S212" s="39">
        <f t="shared" ca="1" si="80"/>
        <v>26250</v>
      </c>
      <c r="U212" s="39">
        <f t="shared" ca="1" si="92"/>
        <v>180.50682955282446</v>
      </c>
      <c r="V212" s="39">
        <f t="shared" ca="1" si="81"/>
        <v>651.38956722804369</v>
      </c>
      <c r="W212" s="39">
        <f t="shared" ca="1" si="82"/>
        <v>831.89639678086814</v>
      </c>
      <c r="X212" s="39">
        <f t="shared" ca="1" si="83"/>
        <v>42670.249525449828</v>
      </c>
      <c r="Z212" s="39">
        <f t="shared" ca="1" si="89"/>
        <v>625</v>
      </c>
      <c r="AA212" s="39">
        <f t="shared" ca="1" si="84"/>
        <v>0</v>
      </c>
      <c r="AB212" s="39">
        <f t="shared" ca="1" si="85"/>
        <v>625</v>
      </c>
      <c r="AC212" s="39">
        <f t="shared" ca="1" si="86"/>
        <v>150000</v>
      </c>
    </row>
    <row r="213" spans="2:29" ht="15" customHeight="1" x14ac:dyDescent="0.2">
      <c r="B213" s="41">
        <f t="shared" si="90"/>
        <v>199</v>
      </c>
      <c r="C213" s="38">
        <f t="shared" ca="1" si="75"/>
        <v>199</v>
      </c>
      <c r="D213" s="43">
        <f t="shared" ca="1" si="87"/>
        <v>48106</v>
      </c>
      <c r="E213" s="44">
        <f t="shared" ca="1" si="73"/>
        <v>177.79270635604095</v>
      </c>
      <c r="F213" s="44">
        <f t="shared" ca="1" si="73"/>
        <v>654.10369042482716</v>
      </c>
      <c r="G213" s="134"/>
      <c r="H213" s="45">
        <f t="shared" ca="1" si="74"/>
        <v>831.89639678086814</v>
      </c>
      <c r="I213" s="45">
        <f t="shared" ca="1" si="74"/>
        <v>42016.145835025003</v>
      </c>
      <c r="L213" s="43">
        <f t="shared" ca="1" si="91"/>
        <v>48092</v>
      </c>
      <c r="M213" s="43">
        <f t="shared" ca="1" si="88"/>
        <v>48121</v>
      </c>
      <c r="O213" s="133">
        <f t="shared" ca="1" si="76"/>
        <v>0.41666666666666669</v>
      </c>
      <c r="P213" s="44">
        <f t="shared" ca="1" si="77"/>
        <v>109.375</v>
      </c>
      <c r="Q213" s="136">
        <f t="shared" ca="1" si="78"/>
        <v>625</v>
      </c>
      <c r="R213" s="44">
        <f t="shared" ca="1" si="79"/>
        <v>734.375</v>
      </c>
      <c r="S213" s="44">
        <f t="shared" ca="1" si="80"/>
        <v>25625</v>
      </c>
      <c r="U213" s="44">
        <f t="shared" ca="1" si="92"/>
        <v>177.79270635604095</v>
      </c>
      <c r="V213" s="44">
        <f t="shared" ca="1" si="81"/>
        <v>654.10369042482716</v>
      </c>
      <c r="W213" s="44">
        <f t="shared" ca="1" si="82"/>
        <v>831.89639678086814</v>
      </c>
      <c r="X213" s="44">
        <f t="shared" ca="1" si="83"/>
        <v>42016.145835025003</v>
      </c>
      <c r="Z213" s="44">
        <f t="shared" ca="1" si="89"/>
        <v>625</v>
      </c>
      <c r="AA213" s="44">
        <f t="shared" ca="1" si="84"/>
        <v>0</v>
      </c>
      <c r="AB213" s="44">
        <f t="shared" ca="1" si="85"/>
        <v>625</v>
      </c>
      <c r="AC213" s="44">
        <f t="shared" ca="1" si="86"/>
        <v>150000</v>
      </c>
    </row>
    <row r="214" spans="2:29" ht="15" customHeight="1" x14ac:dyDescent="0.2">
      <c r="B214" s="21">
        <f t="shared" si="90"/>
        <v>200</v>
      </c>
      <c r="C214" s="42">
        <f t="shared" ca="1" si="75"/>
        <v>200</v>
      </c>
      <c r="D214" s="37">
        <f t="shared" ca="1" si="87"/>
        <v>48136</v>
      </c>
      <c r="E214" s="39">
        <f t="shared" ref="E214:F233" ca="1" si="93">INDEX($P214:$AC214,1,MATCH(E$12,$P$12:$AC$12,0))</f>
        <v>175.06727431260421</v>
      </c>
      <c r="F214" s="39">
        <f t="shared" ca="1" si="93"/>
        <v>656.8291224682639</v>
      </c>
      <c r="G214" s="134"/>
      <c r="H214" s="40">
        <f t="shared" ref="H214:I233" ca="1" si="94">INDEX($P214:$AC214,1,MATCH(H$12,$P$12:$AC$12,0))</f>
        <v>831.89639678086814</v>
      </c>
      <c r="I214" s="40">
        <f t="shared" ca="1" si="94"/>
        <v>41359.316712556742</v>
      </c>
      <c r="L214" s="37">
        <f t="shared" ca="1" si="91"/>
        <v>48122</v>
      </c>
      <c r="M214" s="37">
        <f t="shared" ca="1" si="88"/>
        <v>48152</v>
      </c>
      <c r="O214" s="133">
        <f t="shared" ca="1" si="76"/>
        <v>0.41666666666666669</v>
      </c>
      <c r="P214" s="39">
        <f t="shared" ca="1" si="77"/>
        <v>106.77083333333334</v>
      </c>
      <c r="Q214" s="39">
        <f t="shared" ca="1" si="78"/>
        <v>625</v>
      </c>
      <c r="R214" s="39">
        <f t="shared" ca="1" si="79"/>
        <v>731.77083333333337</v>
      </c>
      <c r="S214" s="39">
        <f t="shared" ca="1" si="80"/>
        <v>25000</v>
      </c>
      <c r="U214" s="39">
        <f t="shared" ca="1" si="92"/>
        <v>175.06727431260421</v>
      </c>
      <c r="V214" s="39">
        <f t="shared" ca="1" si="81"/>
        <v>656.8291224682639</v>
      </c>
      <c r="W214" s="39">
        <f t="shared" ca="1" si="82"/>
        <v>831.89639678086814</v>
      </c>
      <c r="X214" s="39">
        <f t="shared" ca="1" si="83"/>
        <v>41359.316712556742</v>
      </c>
      <c r="Z214" s="39">
        <f t="shared" ca="1" si="89"/>
        <v>625</v>
      </c>
      <c r="AA214" s="39">
        <f t="shared" ca="1" si="84"/>
        <v>0</v>
      </c>
      <c r="AB214" s="39">
        <f t="shared" ca="1" si="85"/>
        <v>625</v>
      </c>
      <c r="AC214" s="39">
        <f t="shared" ca="1" si="86"/>
        <v>150000</v>
      </c>
    </row>
    <row r="215" spans="2:29" ht="15" customHeight="1" x14ac:dyDescent="0.2">
      <c r="B215" s="41">
        <f t="shared" si="90"/>
        <v>201</v>
      </c>
      <c r="C215" s="38">
        <f t="shared" ca="1" si="75"/>
        <v>201</v>
      </c>
      <c r="D215" s="43">
        <f t="shared" ca="1" si="87"/>
        <v>48167</v>
      </c>
      <c r="E215" s="44">
        <f t="shared" ca="1" si="93"/>
        <v>172.33048630231977</v>
      </c>
      <c r="F215" s="44">
        <f t="shared" ca="1" si="93"/>
        <v>659.5659104785484</v>
      </c>
      <c r="G215" s="134"/>
      <c r="H215" s="45">
        <f t="shared" ca="1" si="94"/>
        <v>831.89639678086814</v>
      </c>
      <c r="I215" s="45">
        <f t="shared" ca="1" si="94"/>
        <v>40699.75080207819</v>
      </c>
      <c r="L215" s="43">
        <f t="shared" ca="1" si="91"/>
        <v>48153</v>
      </c>
      <c r="M215" s="43">
        <f t="shared" ca="1" si="88"/>
        <v>48182</v>
      </c>
      <c r="O215" s="133">
        <f t="shared" ca="1" si="76"/>
        <v>0.41666666666666669</v>
      </c>
      <c r="P215" s="44">
        <f t="shared" ca="1" si="77"/>
        <v>104.16666666666669</v>
      </c>
      <c r="Q215" s="136">
        <f t="shared" ca="1" si="78"/>
        <v>625</v>
      </c>
      <c r="R215" s="44">
        <f t="shared" ca="1" si="79"/>
        <v>729.16666666666674</v>
      </c>
      <c r="S215" s="44">
        <f t="shared" ca="1" si="80"/>
        <v>24375</v>
      </c>
      <c r="U215" s="44">
        <f t="shared" ca="1" si="92"/>
        <v>172.33048630231977</v>
      </c>
      <c r="V215" s="44">
        <f t="shared" ca="1" si="81"/>
        <v>659.5659104785484</v>
      </c>
      <c r="W215" s="44">
        <f t="shared" ca="1" si="82"/>
        <v>831.89639678086814</v>
      </c>
      <c r="X215" s="44">
        <f t="shared" ca="1" si="83"/>
        <v>40699.75080207819</v>
      </c>
      <c r="Z215" s="44">
        <f t="shared" ca="1" si="89"/>
        <v>625</v>
      </c>
      <c r="AA215" s="44">
        <f t="shared" ca="1" si="84"/>
        <v>0</v>
      </c>
      <c r="AB215" s="44">
        <f t="shared" ca="1" si="85"/>
        <v>625</v>
      </c>
      <c r="AC215" s="44">
        <f t="shared" ca="1" si="86"/>
        <v>150000</v>
      </c>
    </row>
    <row r="216" spans="2:29" ht="15" customHeight="1" x14ac:dyDescent="0.2">
      <c r="B216" s="21">
        <f t="shared" si="90"/>
        <v>202</v>
      </c>
      <c r="C216" s="42">
        <f t="shared" ca="1" si="75"/>
        <v>202</v>
      </c>
      <c r="D216" s="37">
        <f t="shared" ca="1" si="87"/>
        <v>48197</v>
      </c>
      <c r="E216" s="39">
        <f t="shared" ca="1" si="93"/>
        <v>169.58229500865912</v>
      </c>
      <c r="F216" s="39">
        <f t="shared" ca="1" si="93"/>
        <v>662.31410177220903</v>
      </c>
      <c r="G216" s="134"/>
      <c r="H216" s="40">
        <f t="shared" ca="1" si="94"/>
        <v>831.89639678086814</v>
      </c>
      <c r="I216" s="40">
        <f t="shared" ca="1" si="94"/>
        <v>40037.436700305982</v>
      </c>
      <c r="L216" s="37">
        <f t="shared" ca="1" si="91"/>
        <v>48183</v>
      </c>
      <c r="M216" s="37">
        <f t="shared" ca="1" si="88"/>
        <v>48213</v>
      </c>
      <c r="O216" s="133">
        <f t="shared" ca="1" si="76"/>
        <v>0.41666666666666669</v>
      </c>
      <c r="P216" s="39">
        <f t="shared" ca="1" si="77"/>
        <v>101.5625</v>
      </c>
      <c r="Q216" s="39">
        <f t="shared" ca="1" si="78"/>
        <v>625</v>
      </c>
      <c r="R216" s="39">
        <f t="shared" ca="1" si="79"/>
        <v>726.5625</v>
      </c>
      <c r="S216" s="39">
        <f t="shared" ca="1" si="80"/>
        <v>23750</v>
      </c>
      <c r="U216" s="39">
        <f t="shared" ca="1" si="92"/>
        <v>169.58229500865912</v>
      </c>
      <c r="V216" s="39">
        <f t="shared" ca="1" si="81"/>
        <v>662.31410177220903</v>
      </c>
      <c r="W216" s="39">
        <f t="shared" ca="1" si="82"/>
        <v>831.89639678086814</v>
      </c>
      <c r="X216" s="39">
        <f t="shared" ca="1" si="83"/>
        <v>40037.436700305982</v>
      </c>
      <c r="Z216" s="39">
        <f t="shared" ca="1" si="89"/>
        <v>625</v>
      </c>
      <c r="AA216" s="39">
        <f t="shared" ca="1" si="84"/>
        <v>0</v>
      </c>
      <c r="AB216" s="39">
        <f t="shared" ca="1" si="85"/>
        <v>625</v>
      </c>
      <c r="AC216" s="39">
        <f t="shared" ca="1" si="86"/>
        <v>150000</v>
      </c>
    </row>
    <row r="217" spans="2:29" ht="15" customHeight="1" x14ac:dyDescent="0.2">
      <c r="B217" s="41">
        <f t="shared" si="90"/>
        <v>203</v>
      </c>
      <c r="C217" s="38">
        <f t="shared" ca="1" si="75"/>
        <v>203</v>
      </c>
      <c r="D217" s="43">
        <f t="shared" ca="1" si="87"/>
        <v>48228</v>
      </c>
      <c r="E217" s="44">
        <f t="shared" ca="1" si="93"/>
        <v>166.82265291794158</v>
      </c>
      <c r="F217" s="44">
        <f t="shared" ca="1" si="93"/>
        <v>665.07374386292656</v>
      </c>
      <c r="G217" s="134"/>
      <c r="H217" s="45">
        <f t="shared" ca="1" si="94"/>
        <v>831.89639678086814</v>
      </c>
      <c r="I217" s="45">
        <f t="shared" ca="1" si="94"/>
        <v>39372.362956443052</v>
      </c>
      <c r="L217" s="43">
        <f t="shared" ca="1" si="91"/>
        <v>48214</v>
      </c>
      <c r="M217" s="43">
        <f t="shared" ca="1" si="88"/>
        <v>48244</v>
      </c>
      <c r="O217" s="133">
        <f t="shared" ca="1" si="76"/>
        <v>0.41666666666666669</v>
      </c>
      <c r="P217" s="44">
        <f t="shared" ca="1" si="77"/>
        <v>98.958333333333343</v>
      </c>
      <c r="Q217" s="136">
        <f t="shared" ca="1" si="78"/>
        <v>625</v>
      </c>
      <c r="R217" s="44">
        <f t="shared" ca="1" si="79"/>
        <v>723.95833333333337</v>
      </c>
      <c r="S217" s="44">
        <f t="shared" ca="1" si="80"/>
        <v>23125</v>
      </c>
      <c r="U217" s="44">
        <f t="shared" ca="1" si="92"/>
        <v>166.82265291794158</v>
      </c>
      <c r="V217" s="44">
        <f t="shared" ca="1" si="81"/>
        <v>665.07374386292656</v>
      </c>
      <c r="W217" s="44">
        <f t="shared" ca="1" si="82"/>
        <v>831.89639678086814</v>
      </c>
      <c r="X217" s="44">
        <f t="shared" ca="1" si="83"/>
        <v>39372.362956443052</v>
      </c>
      <c r="Z217" s="44">
        <f t="shared" ca="1" si="89"/>
        <v>625</v>
      </c>
      <c r="AA217" s="44">
        <f t="shared" ca="1" si="84"/>
        <v>0</v>
      </c>
      <c r="AB217" s="44">
        <f t="shared" ca="1" si="85"/>
        <v>625</v>
      </c>
      <c r="AC217" s="44">
        <f t="shared" ca="1" si="86"/>
        <v>150000</v>
      </c>
    </row>
    <row r="218" spans="2:29" ht="15" customHeight="1" x14ac:dyDescent="0.2">
      <c r="B218" s="21">
        <f t="shared" si="90"/>
        <v>204</v>
      </c>
      <c r="C218" s="42">
        <f t="shared" ca="1" si="75"/>
        <v>204</v>
      </c>
      <c r="D218" s="37">
        <f t="shared" ca="1" si="87"/>
        <v>48259</v>
      </c>
      <c r="E218" s="39">
        <f t="shared" ca="1" si="93"/>
        <v>164.05151231851272</v>
      </c>
      <c r="F218" s="39">
        <f t="shared" ca="1" si="93"/>
        <v>667.84488446235537</v>
      </c>
      <c r="G218" s="134"/>
      <c r="H218" s="40">
        <f t="shared" ca="1" si="94"/>
        <v>831.89639678086814</v>
      </c>
      <c r="I218" s="40">
        <f t="shared" ca="1" si="94"/>
        <v>38704.518071980696</v>
      </c>
      <c r="L218" s="37">
        <f t="shared" ca="1" si="91"/>
        <v>48245</v>
      </c>
      <c r="M218" s="37">
        <f t="shared" ca="1" si="88"/>
        <v>48273</v>
      </c>
      <c r="O218" s="133">
        <f t="shared" ca="1" si="76"/>
        <v>0.41666666666666669</v>
      </c>
      <c r="P218" s="39">
        <f t="shared" ca="1" si="77"/>
        <v>96.354166666666686</v>
      </c>
      <c r="Q218" s="39">
        <f t="shared" ca="1" si="78"/>
        <v>625</v>
      </c>
      <c r="R218" s="39">
        <f t="shared" ca="1" si="79"/>
        <v>721.35416666666674</v>
      </c>
      <c r="S218" s="39">
        <f t="shared" ca="1" si="80"/>
        <v>22500</v>
      </c>
      <c r="U218" s="39">
        <f t="shared" ca="1" si="92"/>
        <v>164.05151231851272</v>
      </c>
      <c r="V218" s="39">
        <f t="shared" ca="1" si="81"/>
        <v>667.84488446235537</v>
      </c>
      <c r="W218" s="39">
        <f t="shared" ca="1" si="82"/>
        <v>831.89639678086814</v>
      </c>
      <c r="X218" s="39">
        <f t="shared" ca="1" si="83"/>
        <v>38704.518071980696</v>
      </c>
      <c r="Z218" s="39">
        <f t="shared" ca="1" si="89"/>
        <v>625</v>
      </c>
      <c r="AA218" s="39">
        <f t="shared" ca="1" si="84"/>
        <v>0</v>
      </c>
      <c r="AB218" s="39">
        <f t="shared" ca="1" si="85"/>
        <v>625</v>
      </c>
      <c r="AC218" s="39">
        <f t="shared" ca="1" si="86"/>
        <v>150000</v>
      </c>
    </row>
    <row r="219" spans="2:29" ht="15" customHeight="1" x14ac:dyDescent="0.2">
      <c r="B219" s="41">
        <f t="shared" si="90"/>
        <v>205</v>
      </c>
      <c r="C219" s="38">
        <f t="shared" ca="1" si="75"/>
        <v>205</v>
      </c>
      <c r="D219" s="43">
        <f t="shared" ca="1" si="87"/>
        <v>48288</v>
      </c>
      <c r="E219" s="44">
        <f t="shared" ca="1" si="93"/>
        <v>161.26882529991957</v>
      </c>
      <c r="F219" s="44">
        <f t="shared" ca="1" si="93"/>
        <v>670.62757148094852</v>
      </c>
      <c r="G219" s="134"/>
      <c r="H219" s="45">
        <f t="shared" ca="1" si="94"/>
        <v>831.89639678086814</v>
      </c>
      <c r="I219" s="45">
        <f t="shared" ca="1" si="94"/>
        <v>38033.89050049975</v>
      </c>
      <c r="L219" s="43">
        <f t="shared" ca="1" si="91"/>
        <v>48274</v>
      </c>
      <c r="M219" s="43">
        <f t="shared" ca="1" si="88"/>
        <v>48304</v>
      </c>
      <c r="O219" s="133">
        <f t="shared" ca="1" si="76"/>
        <v>0.41666666666666669</v>
      </c>
      <c r="P219" s="44">
        <f t="shared" ca="1" si="77"/>
        <v>93.75</v>
      </c>
      <c r="Q219" s="136">
        <f t="shared" ca="1" si="78"/>
        <v>625</v>
      </c>
      <c r="R219" s="44">
        <f t="shared" ca="1" si="79"/>
        <v>718.75</v>
      </c>
      <c r="S219" s="44">
        <f t="shared" ca="1" si="80"/>
        <v>21875</v>
      </c>
      <c r="U219" s="44">
        <f t="shared" ca="1" si="92"/>
        <v>161.26882529991957</v>
      </c>
      <c r="V219" s="44">
        <f t="shared" ca="1" si="81"/>
        <v>670.62757148094852</v>
      </c>
      <c r="W219" s="44">
        <f t="shared" ca="1" si="82"/>
        <v>831.89639678086814</v>
      </c>
      <c r="X219" s="44">
        <f t="shared" ca="1" si="83"/>
        <v>38033.89050049975</v>
      </c>
      <c r="Z219" s="44">
        <f t="shared" ca="1" si="89"/>
        <v>625</v>
      </c>
      <c r="AA219" s="44">
        <f t="shared" ca="1" si="84"/>
        <v>0</v>
      </c>
      <c r="AB219" s="44">
        <f t="shared" ca="1" si="85"/>
        <v>625</v>
      </c>
      <c r="AC219" s="44">
        <f t="shared" ca="1" si="86"/>
        <v>150000</v>
      </c>
    </row>
    <row r="220" spans="2:29" ht="15" customHeight="1" x14ac:dyDescent="0.2">
      <c r="B220" s="21">
        <f t="shared" si="90"/>
        <v>206</v>
      </c>
      <c r="C220" s="42">
        <f t="shared" ca="1" si="75"/>
        <v>206</v>
      </c>
      <c r="D220" s="37">
        <f t="shared" ca="1" si="87"/>
        <v>48319</v>
      </c>
      <c r="E220" s="39">
        <f t="shared" ca="1" si="93"/>
        <v>158.4745437520823</v>
      </c>
      <c r="F220" s="39">
        <f t="shared" ca="1" si="93"/>
        <v>673.42185302878579</v>
      </c>
      <c r="G220" s="134"/>
      <c r="H220" s="40">
        <f t="shared" ca="1" si="94"/>
        <v>831.89639678086814</v>
      </c>
      <c r="I220" s="40">
        <f t="shared" ca="1" si="94"/>
        <v>37360.468647470967</v>
      </c>
      <c r="L220" s="37">
        <f t="shared" ca="1" si="91"/>
        <v>48305</v>
      </c>
      <c r="M220" s="37">
        <f t="shared" ca="1" si="88"/>
        <v>48334</v>
      </c>
      <c r="O220" s="133">
        <f t="shared" ca="1" si="76"/>
        <v>0.41666666666666669</v>
      </c>
      <c r="P220" s="39">
        <f t="shared" ca="1" si="77"/>
        <v>91.145833333333343</v>
      </c>
      <c r="Q220" s="39">
        <f t="shared" ca="1" si="78"/>
        <v>625</v>
      </c>
      <c r="R220" s="39">
        <f t="shared" ca="1" si="79"/>
        <v>716.14583333333337</v>
      </c>
      <c r="S220" s="39">
        <f t="shared" ca="1" si="80"/>
        <v>21250</v>
      </c>
      <c r="U220" s="39">
        <f t="shared" ca="1" si="92"/>
        <v>158.4745437520823</v>
      </c>
      <c r="V220" s="39">
        <f t="shared" ca="1" si="81"/>
        <v>673.42185302878579</v>
      </c>
      <c r="W220" s="39">
        <f t="shared" ca="1" si="82"/>
        <v>831.89639678086814</v>
      </c>
      <c r="X220" s="39">
        <f t="shared" ca="1" si="83"/>
        <v>37360.468647470967</v>
      </c>
      <c r="Z220" s="39">
        <f t="shared" ca="1" si="89"/>
        <v>625</v>
      </c>
      <c r="AA220" s="39">
        <f t="shared" ca="1" si="84"/>
        <v>0</v>
      </c>
      <c r="AB220" s="39">
        <f t="shared" ca="1" si="85"/>
        <v>625</v>
      </c>
      <c r="AC220" s="39">
        <f t="shared" ca="1" si="86"/>
        <v>150000</v>
      </c>
    </row>
    <row r="221" spans="2:29" ht="15" customHeight="1" x14ac:dyDescent="0.2">
      <c r="B221" s="41">
        <f t="shared" si="90"/>
        <v>207</v>
      </c>
      <c r="C221" s="38">
        <f t="shared" ca="1" si="75"/>
        <v>207</v>
      </c>
      <c r="D221" s="43">
        <f t="shared" ca="1" si="87"/>
        <v>48349</v>
      </c>
      <c r="E221" s="44">
        <f t="shared" ca="1" si="93"/>
        <v>155.66861936446239</v>
      </c>
      <c r="F221" s="44">
        <f t="shared" ca="1" si="93"/>
        <v>676.22777741640573</v>
      </c>
      <c r="G221" s="134"/>
      <c r="H221" s="45">
        <f t="shared" ca="1" si="94"/>
        <v>831.89639678086814</v>
      </c>
      <c r="I221" s="45">
        <f t="shared" ca="1" si="94"/>
        <v>36684.240870054564</v>
      </c>
      <c r="L221" s="43">
        <f t="shared" ca="1" si="91"/>
        <v>48335</v>
      </c>
      <c r="M221" s="43">
        <f t="shared" ca="1" si="88"/>
        <v>48365</v>
      </c>
      <c r="O221" s="133">
        <f t="shared" ca="1" si="76"/>
        <v>0.41666666666666669</v>
      </c>
      <c r="P221" s="44">
        <f t="shared" ca="1" si="77"/>
        <v>88.541666666666686</v>
      </c>
      <c r="Q221" s="136">
        <f t="shared" ca="1" si="78"/>
        <v>625</v>
      </c>
      <c r="R221" s="44">
        <f t="shared" ca="1" si="79"/>
        <v>713.54166666666674</v>
      </c>
      <c r="S221" s="44">
        <f t="shared" ca="1" si="80"/>
        <v>20625</v>
      </c>
      <c r="U221" s="44">
        <f t="shared" ca="1" si="92"/>
        <v>155.66861936446239</v>
      </c>
      <c r="V221" s="44">
        <f t="shared" ca="1" si="81"/>
        <v>676.22777741640573</v>
      </c>
      <c r="W221" s="44">
        <f t="shared" ca="1" si="82"/>
        <v>831.89639678086814</v>
      </c>
      <c r="X221" s="44">
        <f t="shared" ca="1" si="83"/>
        <v>36684.240870054564</v>
      </c>
      <c r="Z221" s="44">
        <f t="shared" ca="1" si="89"/>
        <v>625</v>
      </c>
      <c r="AA221" s="44">
        <f t="shared" ca="1" si="84"/>
        <v>0</v>
      </c>
      <c r="AB221" s="44">
        <f t="shared" ca="1" si="85"/>
        <v>625</v>
      </c>
      <c r="AC221" s="44">
        <f t="shared" ca="1" si="86"/>
        <v>150000</v>
      </c>
    </row>
    <row r="222" spans="2:29" ht="15" customHeight="1" x14ac:dyDescent="0.2">
      <c r="B222" s="21">
        <f t="shared" si="90"/>
        <v>208</v>
      </c>
      <c r="C222" s="42">
        <f t="shared" ca="1" si="75"/>
        <v>208</v>
      </c>
      <c r="D222" s="37">
        <f t="shared" ca="1" si="87"/>
        <v>48380</v>
      </c>
      <c r="E222" s="39">
        <f t="shared" ca="1" si="93"/>
        <v>152.85100362522735</v>
      </c>
      <c r="F222" s="39">
        <f t="shared" ca="1" si="93"/>
        <v>679.0453931556408</v>
      </c>
      <c r="G222" s="134"/>
      <c r="H222" s="40">
        <f t="shared" ca="1" si="94"/>
        <v>831.89639678086814</v>
      </c>
      <c r="I222" s="40">
        <f t="shared" ca="1" si="94"/>
        <v>36005.195476898924</v>
      </c>
      <c r="L222" s="37">
        <f t="shared" ca="1" si="91"/>
        <v>48366</v>
      </c>
      <c r="M222" s="37">
        <f t="shared" ca="1" si="88"/>
        <v>48395</v>
      </c>
      <c r="O222" s="133">
        <f t="shared" ca="1" si="76"/>
        <v>0.41666666666666669</v>
      </c>
      <c r="P222" s="39">
        <f t="shared" ca="1" si="77"/>
        <v>85.9375</v>
      </c>
      <c r="Q222" s="39">
        <f t="shared" ca="1" si="78"/>
        <v>625</v>
      </c>
      <c r="R222" s="39">
        <f t="shared" ca="1" si="79"/>
        <v>710.9375</v>
      </c>
      <c r="S222" s="39">
        <f t="shared" ca="1" si="80"/>
        <v>20000</v>
      </c>
      <c r="U222" s="39">
        <f t="shared" ca="1" si="92"/>
        <v>152.85100362522735</v>
      </c>
      <c r="V222" s="39">
        <f t="shared" ca="1" si="81"/>
        <v>679.0453931556408</v>
      </c>
      <c r="W222" s="39">
        <f t="shared" ca="1" si="82"/>
        <v>831.89639678086814</v>
      </c>
      <c r="X222" s="39">
        <f t="shared" ca="1" si="83"/>
        <v>36005.195476898924</v>
      </c>
      <c r="Z222" s="39">
        <f t="shared" ca="1" si="89"/>
        <v>625</v>
      </c>
      <c r="AA222" s="39">
        <f t="shared" ca="1" si="84"/>
        <v>0</v>
      </c>
      <c r="AB222" s="39">
        <f t="shared" ca="1" si="85"/>
        <v>625</v>
      </c>
      <c r="AC222" s="39">
        <f t="shared" ca="1" si="86"/>
        <v>150000</v>
      </c>
    </row>
    <row r="223" spans="2:29" ht="15" customHeight="1" x14ac:dyDescent="0.2">
      <c r="B223" s="41">
        <f t="shared" si="90"/>
        <v>209</v>
      </c>
      <c r="C223" s="38">
        <f t="shared" ca="1" si="75"/>
        <v>209</v>
      </c>
      <c r="D223" s="43">
        <f t="shared" ca="1" si="87"/>
        <v>48410</v>
      </c>
      <c r="E223" s="44">
        <f t="shared" ca="1" si="93"/>
        <v>150.02164782041217</v>
      </c>
      <c r="F223" s="44">
        <f t="shared" ca="1" si="93"/>
        <v>681.87474896045592</v>
      </c>
      <c r="G223" s="134"/>
      <c r="H223" s="45">
        <f t="shared" ca="1" si="94"/>
        <v>831.89639678086814</v>
      </c>
      <c r="I223" s="45">
        <f t="shared" ca="1" si="94"/>
        <v>35323.320727938466</v>
      </c>
      <c r="L223" s="43">
        <f t="shared" ca="1" si="91"/>
        <v>48396</v>
      </c>
      <c r="M223" s="43">
        <f t="shared" ca="1" si="88"/>
        <v>48426</v>
      </c>
      <c r="O223" s="133">
        <f t="shared" ca="1" si="76"/>
        <v>0.41666666666666669</v>
      </c>
      <c r="P223" s="44">
        <f t="shared" ca="1" si="77"/>
        <v>83.333333333333343</v>
      </c>
      <c r="Q223" s="136">
        <f t="shared" ca="1" si="78"/>
        <v>625</v>
      </c>
      <c r="R223" s="44">
        <f t="shared" ca="1" si="79"/>
        <v>708.33333333333337</v>
      </c>
      <c r="S223" s="44">
        <f t="shared" ca="1" si="80"/>
        <v>19375</v>
      </c>
      <c r="U223" s="44">
        <f t="shared" ca="1" si="92"/>
        <v>150.02164782041217</v>
      </c>
      <c r="V223" s="44">
        <f t="shared" ca="1" si="81"/>
        <v>681.87474896045592</v>
      </c>
      <c r="W223" s="44">
        <f t="shared" ca="1" si="82"/>
        <v>831.89639678086814</v>
      </c>
      <c r="X223" s="44">
        <f t="shared" ca="1" si="83"/>
        <v>35323.320727938466</v>
      </c>
      <c r="Z223" s="44">
        <f t="shared" ca="1" si="89"/>
        <v>625</v>
      </c>
      <c r="AA223" s="44">
        <f t="shared" ca="1" si="84"/>
        <v>0</v>
      </c>
      <c r="AB223" s="44">
        <f t="shared" ca="1" si="85"/>
        <v>625</v>
      </c>
      <c r="AC223" s="44">
        <f t="shared" ca="1" si="86"/>
        <v>150000</v>
      </c>
    </row>
    <row r="224" spans="2:29" ht="15" customHeight="1" x14ac:dyDescent="0.2">
      <c r="B224" s="21">
        <f t="shared" si="90"/>
        <v>210</v>
      </c>
      <c r="C224" s="42">
        <f t="shared" ca="1" si="75"/>
        <v>210</v>
      </c>
      <c r="D224" s="37">
        <f t="shared" ca="1" si="87"/>
        <v>48441</v>
      </c>
      <c r="E224" s="39">
        <f t="shared" ca="1" si="93"/>
        <v>147.18050303307695</v>
      </c>
      <c r="F224" s="39">
        <f t="shared" ca="1" si="93"/>
        <v>684.71589374779114</v>
      </c>
      <c r="G224" s="134"/>
      <c r="H224" s="40">
        <f t="shared" ca="1" si="94"/>
        <v>831.89639678086814</v>
      </c>
      <c r="I224" s="40">
        <f t="shared" ca="1" si="94"/>
        <v>34638.604834190672</v>
      </c>
      <c r="L224" s="37">
        <f t="shared" ca="1" si="91"/>
        <v>48427</v>
      </c>
      <c r="M224" s="37">
        <f t="shared" ca="1" si="88"/>
        <v>48457</v>
      </c>
      <c r="O224" s="133">
        <f t="shared" ca="1" si="76"/>
        <v>0.41666666666666669</v>
      </c>
      <c r="P224" s="39">
        <f t="shared" ca="1" si="77"/>
        <v>80.729166666666671</v>
      </c>
      <c r="Q224" s="39">
        <f t="shared" ca="1" si="78"/>
        <v>625</v>
      </c>
      <c r="R224" s="39">
        <f t="shared" ca="1" si="79"/>
        <v>705.72916666666663</v>
      </c>
      <c r="S224" s="39">
        <f t="shared" ca="1" si="80"/>
        <v>18750</v>
      </c>
      <c r="U224" s="39">
        <f t="shared" ca="1" si="92"/>
        <v>147.18050303307695</v>
      </c>
      <c r="V224" s="39">
        <f t="shared" ca="1" si="81"/>
        <v>684.71589374779114</v>
      </c>
      <c r="W224" s="39">
        <f t="shared" ca="1" si="82"/>
        <v>831.89639678086814</v>
      </c>
      <c r="X224" s="39">
        <f t="shared" ca="1" si="83"/>
        <v>34638.604834190672</v>
      </c>
      <c r="Z224" s="39">
        <f t="shared" ca="1" si="89"/>
        <v>625</v>
      </c>
      <c r="AA224" s="39">
        <f t="shared" ca="1" si="84"/>
        <v>0</v>
      </c>
      <c r="AB224" s="39">
        <f t="shared" ca="1" si="85"/>
        <v>625</v>
      </c>
      <c r="AC224" s="39">
        <f t="shared" ca="1" si="86"/>
        <v>150000</v>
      </c>
    </row>
    <row r="225" spans="2:29" ht="15" customHeight="1" x14ac:dyDescent="0.2">
      <c r="B225" s="41">
        <f t="shared" si="90"/>
        <v>211</v>
      </c>
      <c r="C225" s="38">
        <f t="shared" ca="1" si="75"/>
        <v>211</v>
      </c>
      <c r="D225" s="43">
        <f t="shared" ca="1" si="87"/>
        <v>48472</v>
      </c>
      <c r="E225" s="44">
        <f t="shared" ca="1" si="93"/>
        <v>144.32752014246114</v>
      </c>
      <c r="F225" s="44">
        <f t="shared" ca="1" si="93"/>
        <v>687.568876638407</v>
      </c>
      <c r="G225" s="134"/>
      <c r="H225" s="45">
        <f t="shared" ca="1" si="94"/>
        <v>831.89639678086814</v>
      </c>
      <c r="I225" s="45">
        <f t="shared" ca="1" si="94"/>
        <v>33951.035957552267</v>
      </c>
      <c r="L225" s="43">
        <f t="shared" ca="1" si="91"/>
        <v>48458</v>
      </c>
      <c r="M225" s="43">
        <f t="shared" ca="1" si="88"/>
        <v>48487</v>
      </c>
      <c r="O225" s="133">
        <f t="shared" ca="1" si="76"/>
        <v>0.41666666666666669</v>
      </c>
      <c r="P225" s="44">
        <f t="shared" ca="1" si="77"/>
        <v>78.125</v>
      </c>
      <c r="Q225" s="136">
        <f t="shared" ca="1" si="78"/>
        <v>625</v>
      </c>
      <c r="R225" s="44">
        <f t="shared" ca="1" si="79"/>
        <v>703.125</v>
      </c>
      <c r="S225" s="44">
        <f t="shared" ca="1" si="80"/>
        <v>18125</v>
      </c>
      <c r="U225" s="44">
        <f t="shared" ca="1" si="92"/>
        <v>144.32752014246114</v>
      </c>
      <c r="V225" s="44">
        <f t="shared" ca="1" si="81"/>
        <v>687.568876638407</v>
      </c>
      <c r="W225" s="44">
        <f t="shared" ca="1" si="82"/>
        <v>831.89639678086814</v>
      </c>
      <c r="X225" s="44">
        <f t="shared" ca="1" si="83"/>
        <v>33951.035957552267</v>
      </c>
      <c r="Z225" s="44">
        <f t="shared" ca="1" si="89"/>
        <v>625</v>
      </c>
      <c r="AA225" s="44">
        <f t="shared" ca="1" si="84"/>
        <v>0</v>
      </c>
      <c r="AB225" s="44">
        <f t="shared" ca="1" si="85"/>
        <v>625</v>
      </c>
      <c r="AC225" s="44">
        <f t="shared" ca="1" si="86"/>
        <v>150000</v>
      </c>
    </row>
    <row r="226" spans="2:29" ht="15" customHeight="1" x14ac:dyDescent="0.2">
      <c r="B226" s="21">
        <f t="shared" si="90"/>
        <v>212</v>
      </c>
      <c r="C226" s="42">
        <f t="shared" ca="1" si="75"/>
        <v>212</v>
      </c>
      <c r="D226" s="37">
        <f t="shared" ca="1" si="87"/>
        <v>48502</v>
      </c>
      <c r="E226" s="39">
        <f t="shared" ca="1" si="93"/>
        <v>141.46264982313446</v>
      </c>
      <c r="F226" s="39">
        <f t="shared" ca="1" si="93"/>
        <v>690.43374695773366</v>
      </c>
      <c r="G226" s="134"/>
      <c r="H226" s="40">
        <f t="shared" ca="1" si="94"/>
        <v>831.89639678086814</v>
      </c>
      <c r="I226" s="40">
        <f t="shared" ca="1" si="94"/>
        <v>33260.60221059453</v>
      </c>
      <c r="L226" s="37">
        <f t="shared" ca="1" si="91"/>
        <v>48488</v>
      </c>
      <c r="M226" s="37">
        <f t="shared" ca="1" si="88"/>
        <v>48518</v>
      </c>
      <c r="O226" s="133">
        <f t="shared" ca="1" si="76"/>
        <v>0.41666666666666669</v>
      </c>
      <c r="P226" s="39">
        <f t="shared" ca="1" si="77"/>
        <v>75.520833333333343</v>
      </c>
      <c r="Q226" s="39">
        <f t="shared" ca="1" si="78"/>
        <v>625</v>
      </c>
      <c r="R226" s="39">
        <f t="shared" ca="1" si="79"/>
        <v>700.52083333333337</v>
      </c>
      <c r="S226" s="39">
        <f t="shared" ca="1" si="80"/>
        <v>17500</v>
      </c>
      <c r="U226" s="39">
        <f t="shared" ca="1" si="92"/>
        <v>141.46264982313446</v>
      </c>
      <c r="V226" s="39">
        <f t="shared" ca="1" si="81"/>
        <v>690.43374695773366</v>
      </c>
      <c r="W226" s="39">
        <f t="shared" ca="1" si="82"/>
        <v>831.89639678086814</v>
      </c>
      <c r="X226" s="39">
        <f t="shared" ca="1" si="83"/>
        <v>33260.60221059453</v>
      </c>
      <c r="Z226" s="39">
        <f t="shared" ca="1" si="89"/>
        <v>625</v>
      </c>
      <c r="AA226" s="39">
        <f t="shared" ca="1" si="84"/>
        <v>0</v>
      </c>
      <c r="AB226" s="39">
        <f t="shared" ca="1" si="85"/>
        <v>625</v>
      </c>
      <c r="AC226" s="39">
        <f t="shared" ca="1" si="86"/>
        <v>150000</v>
      </c>
    </row>
    <row r="227" spans="2:29" ht="15" customHeight="1" x14ac:dyDescent="0.2">
      <c r="B227" s="41">
        <f t="shared" si="90"/>
        <v>213</v>
      </c>
      <c r="C227" s="38">
        <f t="shared" ca="1" si="75"/>
        <v>213</v>
      </c>
      <c r="D227" s="43">
        <f t="shared" ca="1" si="87"/>
        <v>48533</v>
      </c>
      <c r="E227" s="44">
        <f t="shared" ca="1" si="93"/>
        <v>138.5858425441439</v>
      </c>
      <c r="F227" s="44">
        <f t="shared" ca="1" si="93"/>
        <v>693.31055423672422</v>
      </c>
      <c r="G227" s="134"/>
      <c r="H227" s="45">
        <f t="shared" ca="1" si="94"/>
        <v>831.89639678086814</v>
      </c>
      <c r="I227" s="45">
        <f t="shared" ca="1" si="94"/>
        <v>32567.291656357807</v>
      </c>
      <c r="L227" s="43">
        <f t="shared" ca="1" si="91"/>
        <v>48519</v>
      </c>
      <c r="M227" s="43">
        <f t="shared" ca="1" si="88"/>
        <v>48548</v>
      </c>
      <c r="O227" s="133">
        <f t="shared" ca="1" si="76"/>
        <v>0.41666666666666669</v>
      </c>
      <c r="P227" s="44">
        <f t="shared" ca="1" si="77"/>
        <v>72.916666666666671</v>
      </c>
      <c r="Q227" s="136">
        <f t="shared" ca="1" si="78"/>
        <v>625</v>
      </c>
      <c r="R227" s="44">
        <f t="shared" ca="1" si="79"/>
        <v>697.91666666666663</v>
      </c>
      <c r="S227" s="44">
        <f t="shared" ca="1" si="80"/>
        <v>16875</v>
      </c>
      <c r="U227" s="44">
        <f t="shared" ca="1" si="92"/>
        <v>138.5858425441439</v>
      </c>
      <c r="V227" s="44">
        <f t="shared" ca="1" si="81"/>
        <v>693.31055423672422</v>
      </c>
      <c r="W227" s="44">
        <f t="shared" ca="1" si="82"/>
        <v>831.89639678086814</v>
      </c>
      <c r="X227" s="44">
        <f t="shared" ca="1" si="83"/>
        <v>32567.291656357807</v>
      </c>
      <c r="Z227" s="44">
        <f t="shared" ca="1" si="89"/>
        <v>625</v>
      </c>
      <c r="AA227" s="44">
        <f t="shared" ca="1" si="84"/>
        <v>0</v>
      </c>
      <c r="AB227" s="44">
        <f t="shared" ca="1" si="85"/>
        <v>625</v>
      </c>
      <c r="AC227" s="44">
        <f t="shared" ca="1" si="86"/>
        <v>150000</v>
      </c>
    </row>
    <row r="228" spans="2:29" ht="15" customHeight="1" x14ac:dyDescent="0.2">
      <c r="B228" s="21">
        <f t="shared" si="90"/>
        <v>214</v>
      </c>
      <c r="C228" s="42">
        <f t="shared" ca="1" si="75"/>
        <v>214</v>
      </c>
      <c r="D228" s="37">
        <f t="shared" ca="1" si="87"/>
        <v>48563</v>
      </c>
      <c r="E228" s="39">
        <f t="shared" ca="1" si="93"/>
        <v>135.69704856815753</v>
      </c>
      <c r="F228" s="39">
        <f t="shared" ca="1" si="93"/>
        <v>696.19934821271067</v>
      </c>
      <c r="G228" s="134"/>
      <c r="H228" s="40">
        <f t="shared" ca="1" si="94"/>
        <v>831.89639678086814</v>
      </c>
      <c r="I228" s="40">
        <f t="shared" ca="1" si="94"/>
        <v>31871.092308145096</v>
      </c>
      <c r="L228" s="37">
        <f t="shared" ca="1" si="91"/>
        <v>48549</v>
      </c>
      <c r="M228" s="37">
        <f t="shared" ca="1" si="88"/>
        <v>48579</v>
      </c>
      <c r="O228" s="133">
        <f t="shared" ca="1" si="76"/>
        <v>0.41666666666666669</v>
      </c>
      <c r="P228" s="39">
        <f t="shared" ca="1" si="77"/>
        <v>70.3125</v>
      </c>
      <c r="Q228" s="39">
        <f t="shared" ca="1" si="78"/>
        <v>625</v>
      </c>
      <c r="R228" s="39">
        <f t="shared" ca="1" si="79"/>
        <v>695.3125</v>
      </c>
      <c r="S228" s="39">
        <f t="shared" ca="1" si="80"/>
        <v>16250</v>
      </c>
      <c r="U228" s="39">
        <f t="shared" ca="1" si="92"/>
        <v>135.69704856815753</v>
      </c>
      <c r="V228" s="39">
        <f t="shared" ca="1" si="81"/>
        <v>696.19934821271067</v>
      </c>
      <c r="W228" s="39">
        <f t="shared" ca="1" si="82"/>
        <v>831.89639678086814</v>
      </c>
      <c r="X228" s="39">
        <f t="shared" ca="1" si="83"/>
        <v>31871.092308145096</v>
      </c>
      <c r="Z228" s="39">
        <f t="shared" ca="1" si="89"/>
        <v>625</v>
      </c>
      <c r="AA228" s="39">
        <f t="shared" ca="1" si="84"/>
        <v>0</v>
      </c>
      <c r="AB228" s="39">
        <f t="shared" ca="1" si="85"/>
        <v>625</v>
      </c>
      <c r="AC228" s="39">
        <f t="shared" ca="1" si="86"/>
        <v>150000</v>
      </c>
    </row>
    <row r="229" spans="2:29" ht="15" customHeight="1" x14ac:dyDescent="0.2">
      <c r="B229" s="41">
        <f t="shared" si="90"/>
        <v>215</v>
      </c>
      <c r="C229" s="38">
        <f t="shared" ca="1" si="75"/>
        <v>215</v>
      </c>
      <c r="D229" s="43">
        <f t="shared" ca="1" si="87"/>
        <v>48594</v>
      </c>
      <c r="E229" s="44">
        <f t="shared" ca="1" si="93"/>
        <v>132.79621795060456</v>
      </c>
      <c r="F229" s="44">
        <f t="shared" ca="1" si="93"/>
        <v>699.10017883026353</v>
      </c>
      <c r="G229" s="134"/>
      <c r="H229" s="45">
        <f t="shared" ca="1" si="94"/>
        <v>831.89639678086814</v>
      </c>
      <c r="I229" s="45">
        <f t="shared" ca="1" si="94"/>
        <v>31171.992129314833</v>
      </c>
      <c r="L229" s="43">
        <f t="shared" ca="1" si="91"/>
        <v>48580</v>
      </c>
      <c r="M229" s="43">
        <f t="shared" ca="1" si="88"/>
        <v>48610</v>
      </c>
      <c r="O229" s="133">
        <f t="shared" ca="1" si="76"/>
        <v>0.41666666666666669</v>
      </c>
      <c r="P229" s="44">
        <f t="shared" ca="1" si="77"/>
        <v>67.708333333333343</v>
      </c>
      <c r="Q229" s="136">
        <f t="shared" ca="1" si="78"/>
        <v>625</v>
      </c>
      <c r="R229" s="44">
        <f t="shared" ca="1" si="79"/>
        <v>692.70833333333337</v>
      </c>
      <c r="S229" s="44">
        <f t="shared" ca="1" si="80"/>
        <v>15625</v>
      </c>
      <c r="U229" s="44">
        <f t="shared" ca="1" si="92"/>
        <v>132.79621795060456</v>
      </c>
      <c r="V229" s="44">
        <f t="shared" ca="1" si="81"/>
        <v>699.10017883026353</v>
      </c>
      <c r="W229" s="44">
        <f t="shared" ca="1" si="82"/>
        <v>831.89639678086814</v>
      </c>
      <c r="X229" s="44">
        <f t="shared" ca="1" si="83"/>
        <v>31171.992129314833</v>
      </c>
      <c r="Z229" s="44">
        <f t="shared" ca="1" si="89"/>
        <v>625</v>
      </c>
      <c r="AA229" s="44">
        <f t="shared" ca="1" si="84"/>
        <v>0</v>
      </c>
      <c r="AB229" s="44">
        <f t="shared" ca="1" si="85"/>
        <v>625</v>
      </c>
      <c r="AC229" s="44">
        <f t="shared" ca="1" si="86"/>
        <v>150000</v>
      </c>
    </row>
    <row r="230" spans="2:29" ht="15" customHeight="1" x14ac:dyDescent="0.2">
      <c r="B230" s="21">
        <f t="shared" si="90"/>
        <v>216</v>
      </c>
      <c r="C230" s="42">
        <f t="shared" ca="1" si="75"/>
        <v>216</v>
      </c>
      <c r="D230" s="37">
        <f t="shared" ca="1" si="87"/>
        <v>48625</v>
      </c>
      <c r="E230" s="39">
        <f t="shared" ca="1" si="93"/>
        <v>129.8833005388118</v>
      </c>
      <c r="F230" s="39">
        <f t="shared" ca="1" si="93"/>
        <v>702.01309624205635</v>
      </c>
      <c r="G230" s="134"/>
      <c r="H230" s="40">
        <f t="shared" ca="1" si="94"/>
        <v>831.89639678086814</v>
      </c>
      <c r="I230" s="40">
        <f t="shared" ca="1" si="94"/>
        <v>30469.979033072777</v>
      </c>
      <c r="L230" s="37">
        <f t="shared" ca="1" si="91"/>
        <v>48611</v>
      </c>
      <c r="M230" s="37">
        <f t="shared" ca="1" si="88"/>
        <v>48638</v>
      </c>
      <c r="O230" s="133">
        <f t="shared" ca="1" si="76"/>
        <v>0.41666666666666669</v>
      </c>
      <c r="P230" s="39">
        <f t="shared" ca="1" si="77"/>
        <v>65.104166666666671</v>
      </c>
      <c r="Q230" s="39">
        <f t="shared" ca="1" si="78"/>
        <v>625</v>
      </c>
      <c r="R230" s="39">
        <f t="shared" ca="1" si="79"/>
        <v>690.10416666666663</v>
      </c>
      <c r="S230" s="39">
        <f t="shared" ca="1" si="80"/>
        <v>15000</v>
      </c>
      <c r="U230" s="39">
        <f t="shared" ca="1" si="92"/>
        <v>129.8833005388118</v>
      </c>
      <c r="V230" s="39">
        <f t="shared" ca="1" si="81"/>
        <v>702.01309624205635</v>
      </c>
      <c r="W230" s="39">
        <f t="shared" ca="1" si="82"/>
        <v>831.89639678086814</v>
      </c>
      <c r="X230" s="39">
        <f t="shared" ca="1" si="83"/>
        <v>30469.979033072777</v>
      </c>
      <c r="Z230" s="39">
        <f t="shared" ca="1" si="89"/>
        <v>625</v>
      </c>
      <c r="AA230" s="39">
        <f t="shared" ca="1" si="84"/>
        <v>0</v>
      </c>
      <c r="AB230" s="39">
        <f t="shared" ca="1" si="85"/>
        <v>625</v>
      </c>
      <c r="AC230" s="39">
        <f t="shared" ca="1" si="86"/>
        <v>150000</v>
      </c>
    </row>
    <row r="231" spans="2:29" ht="15" customHeight="1" x14ac:dyDescent="0.2">
      <c r="B231" s="41">
        <f t="shared" si="90"/>
        <v>217</v>
      </c>
      <c r="C231" s="38">
        <f t="shared" ca="1" si="75"/>
        <v>217</v>
      </c>
      <c r="D231" s="43">
        <f t="shared" ca="1" si="87"/>
        <v>48653</v>
      </c>
      <c r="E231" s="44">
        <f t="shared" ca="1" si="93"/>
        <v>126.95824597113659</v>
      </c>
      <c r="F231" s="44">
        <f t="shared" ca="1" si="93"/>
        <v>704.9381508097315</v>
      </c>
      <c r="G231" s="134"/>
      <c r="H231" s="45">
        <f t="shared" ca="1" si="94"/>
        <v>831.89639678086814</v>
      </c>
      <c r="I231" s="45">
        <f t="shared" ca="1" si="94"/>
        <v>29765.040882263045</v>
      </c>
      <c r="L231" s="43">
        <f t="shared" ca="1" si="91"/>
        <v>48639</v>
      </c>
      <c r="M231" s="43">
        <f t="shared" ca="1" si="88"/>
        <v>48669</v>
      </c>
      <c r="O231" s="133">
        <f t="shared" ca="1" si="76"/>
        <v>0.41666666666666669</v>
      </c>
      <c r="P231" s="44">
        <f t="shared" ca="1" si="77"/>
        <v>62.5</v>
      </c>
      <c r="Q231" s="136">
        <f t="shared" ca="1" si="78"/>
        <v>625</v>
      </c>
      <c r="R231" s="44">
        <f t="shared" ca="1" si="79"/>
        <v>687.5</v>
      </c>
      <c r="S231" s="44">
        <f t="shared" ca="1" si="80"/>
        <v>14375</v>
      </c>
      <c r="U231" s="44">
        <f t="shared" ca="1" si="92"/>
        <v>126.95824597113659</v>
      </c>
      <c r="V231" s="44">
        <f t="shared" ca="1" si="81"/>
        <v>704.9381508097315</v>
      </c>
      <c r="W231" s="44">
        <f t="shared" ca="1" si="82"/>
        <v>831.89639678086814</v>
      </c>
      <c r="X231" s="44">
        <f t="shared" ca="1" si="83"/>
        <v>29765.040882263045</v>
      </c>
      <c r="Z231" s="44">
        <f t="shared" ca="1" si="89"/>
        <v>625</v>
      </c>
      <c r="AA231" s="44">
        <f t="shared" ca="1" si="84"/>
        <v>0</v>
      </c>
      <c r="AB231" s="44">
        <f t="shared" ca="1" si="85"/>
        <v>625</v>
      </c>
      <c r="AC231" s="44">
        <f t="shared" ca="1" si="86"/>
        <v>150000</v>
      </c>
    </row>
    <row r="232" spans="2:29" ht="15" customHeight="1" x14ac:dyDescent="0.2">
      <c r="B232" s="21">
        <f t="shared" si="90"/>
        <v>218</v>
      </c>
      <c r="C232" s="42">
        <f t="shared" ca="1" si="75"/>
        <v>218</v>
      </c>
      <c r="D232" s="37">
        <f t="shared" ca="1" si="87"/>
        <v>48684</v>
      </c>
      <c r="E232" s="39">
        <f t="shared" ca="1" si="93"/>
        <v>124.02100367609603</v>
      </c>
      <c r="F232" s="39">
        <f t="shared" ca="1" si="93"/>
        <v>707.87539310477212</v>
      </c>
      <c r="G232" s="134"/>
      <c r="H232" s="40">
        <f t="shared" ca="1" si="94"/>
        <v>831.89639678086814</v>
      </c>
      <c r="I232" s="40">
        <f t="shared" ca="1" si="94"/>
        <v>29057.165489158273</v>
      </c>
      <c r="L232" s="37">
        <f t="shared" ca="1" si="91"/>
        <v>48670</v>
      </c>
      <c r="M232" s="37">
        <f t="shared" ca="1" si="88"/>
        <v>48699</v>
      </c>
      <c r="O232" s="133">
        <f t="shared" ca="1" si="76"/>
        <v>0.41666666666666669</v>
      </c>
      <c r="P232" s="39">
        <f t="shared" ca="1" si="77"/>
        <v>59.895833333333343</v>
      </c>
      <c r="Q232" s="39">
        <f t="shared" ca="1" si="78"/>
        <v>625</v>
      </c>
      <c r="R232" s="39">
        <f t="shared" ca="1" si="79"/>
        <v>684.89583333333337</v>
      </c>
      <c r="S232" s="39">
        <f t="shared" ca="1" si="80"/>
        <v>13750</v>
      </c>
      <c r="U232" s="39">
        <f t="shared" ca="1" si="92"/>
        <v>124.02100367609603</v>
      </c>
      <c r="V232" s="39">
        <f t="shared" ca="1" si="81"/>
        <v>707.87539310477212</v>
      </c>
      <c r="W232" s="39">
        <f t="shared" ca="1" si="82"/>
        <v>831.89639678086814</v>
      </c>
      <c r="X232" s="39">
        <f t="shared" ca="1" si="83"/>
        <v>29057.165489158273</v>
      </c>
      <c r="Z232" s="39">
        <f t="shared" ca="1" si="89"/>
        <v>625</v>
      </c>
      <c r="AA232" s="39">
        <f t="shared" ca="1" si="84"/>
        <v>0</v>
      </c>
      <c r="AB232" s="39">
        <f t="shared" ca="1" si="85"/>
        <v>625</v>
      </c>
      <c r="AC232" s="39">
        <f t="shared" ca="1" si="86"/>
        <v>150000</v>
      </c>
    </row>
    <row r="233" spans="2:29" ht="15" customHeight="1" x14ac:dyDescent="0.2">
      <c r="B233" s="41">
        <f t="shared" si="90"/>
        <v>219</v>
      </c>
      <c r="C233" s="38">
        <f t="shared" ca="1" si="75"/>
        <v>219</v>
      </c>
      <c r="D233" s="43">
        <f t="shared" ca="1" si="87"/>
        <v>48714</v>
      </c>
      <c r="E233" s="44">
        <f t="shared" ca="1" si="93"/>
        <v>121.07152287149282</v>
      </c>
      <c r="F233" s="44">
        <f t="shared" ca="1" si="93"/>
        <v>710.82487390937536</v>
      </c>
      <c r="G233" s="134"/>
      <c r="H233" s="45">
        <f t="shared" ca="1" si="94"/>
        <v>831.89639678086814</v>
      </c>
      <c r="I233" s="45">
        <f t="shared" ca="1" si="94"/>
        <v>28346.340615248897</v>
      </c>
      <c r="L233" s="43">
        <f t="shared" ca="1" si="91"/>
        <v>48700</v>
      </c>
      <c r="M233" s="43">
        <f t="shared" ca="1" si="88"/>
        <v>48730</v>
      </c>
      <c r="O233" s="133">
        <f t="shared" ca="1" si="76"/>
        <v>0.41666666666666669</v>
      </c>
      <c r="P233" s="44">
        <f t="shared" ca="1" si="77"/>
        <v>57.291666666666671</v>
      </c>
      <c r="Q233" s="136">
        <f t="shared" ca="1" si="78"/>
        <v>625</v>
      </c>
      <c r="R233" s="44">
        <f t="shared" ca="1" si="79"/>
        <v>682.29166666666663</v>
      </c>
      <c r="S233" s="44">
        <f t="shared" ca="1" si="80"/>
        <v>13125</v>
      </c>
      <c r="U233" s="44">
        <f t="shared" ca="1" si="92"/>
        <v>121.07152287149282</v>
      </c>
      <c r="V233" s="44">
        <f t="shared" ca="1" si="81"/>
        <v>710.82487390937536</v>
      </c>
      <c r="W233" s="44">
        <f t="shared" ca="1" si="82"/>
        <v>831.89639678086814</v>
      </c>
      <c r="X233" s="44">
        <f t="shared" ca="1" si="83"/>
        <v>28346.340615248897</v>
      </c>
      <c r="Z233" s="44">
        <f t="shared" ca="1" si="89"/>
        <v>625</v>
      </c>
      <c r="AA233" s="44">
        <f t="shared" ca="1" si="84"/>
        <v>0</v>
      </c>
      <c r="AB233" s="44">
        <f t="shared" ca="1" si="85"/>
        <v>625</v>
      </c>
      <c r="AC233" s="44">
        <f t="shared" ca="1" si="86"/>
        <v>150000</v>
      </c>
    </row>
    <row r="234" spans="2:29" ht="15" customHeight="1" x14ac:dyDescent="0.2">
      <c r="B234" s="21">
        <f t="shared" si="90"/>
        <v>220</v>
      </c>
      <c r="C234" s="42">
        <f t="shared" ca="1" si="75"/>
        <v>220</v>
      </c>
      <c r="D234" s="37">
        <f t="shared" ca="1" si="87"/>
        <v>48745</v>
      </c>
      <c r="E234" s="39">
        <f t="shared" ref="E234:F254" ca="1" si="95">INDEX($P234:$AC234,1,MATCH(E$12,$P$12:$AC$12,0))</f>
        <v>118.10975256353707</v>
      </c>
      <c r="F234" s="39">
        <f t="shared" ca="1" si="95"/>
        <v>713.78664421733106</v>
      </c>
      <c r="G234" s="134"/>
      <c r="H234" s="40">
        <f t="shared" ref="H234:I254" ca="1" si="96">INDEX($P234:$AC234,1,MATCH(H$12,$P$12:$AC$12,0))</f>
        <v>831.89639678086814</v>
      </c>
      <c r="I234" s="40">
        <f t="shared" ca="1" si="96"/>
        <v>27632.553971031564</v>
      </c>
      <c r="L234" s="37">
        <f t="shared" ca="1" si="91"/>
        <v>48731</v>
      </c>
      <c r="M234" s="37">
        <f t="shared" ca="1" si="88"/>
        <v>48760</v>
      </c>
      <c r="O234" s="133">
        <f t="shared" ca="1" si="76"/>
        <v>0.41666666666666669</v>
      </c>
      <c r="P234" s="39">
        <f t="shared" ca="1" si="77"/>
        <v>54.6875</v>
      </c>
      <c r="Q234" s="39">
        <f t="shared" ca="1" si="78"/>
        <v>625</v>
      </c>
      <c r="R234" s="39">
        <f t="shared" ca="1" si="79"/>
        <v>679.6875</v>
      </c>
      <c r="S234" s="39">
        <f t="shared" ca="1" si="80"/>
        <v>12500</v>
      </c>
      <c r="U234" s="39">
        <f t="shared" ca="1" si="92"/>
        <v>118.10975256353707</v>
      </c>
      <c r="V234" s="39">
        <f t="shared" ca="1" si="81"/>
        <v>713.78664421733106</v>
      </c>
      <c r="W234" s="39">
        <f t="shared" ca="1" si="82"/>
        <v>831.89639678086814</v>
      </c>
      <c r="X234" s="39">
        <f t="shared" ca="1" si="83"/>
        <v>27632.553971031564</v>
      </c>
      <c r="Z234" s="39">
        <f t="shared" ca="1" si="89"/>
        <v>625</v>
      </c>
      <c r="AA234" s="39">
        <f t="shared" ca="1" si="84"/>
        <v>0</v>
      </c>
      <c r="AB234" s="39">
        <f t="shared" ca="1" si="85"/>
        <v>625</v>
      </c>
      <c r="AC234" s="39">
        <f t="shared" ca="1" si="86"/>
        <v>150000</v>
      </c>
    </row>
    <row r="235" spans="2:29" ht="15" customHeight="1" x14ac:dyDescent="0.2">
      <c r="B235" s="41">
        <f t="shared" si="90"/>
        <v>221</v>
      </c>
      <c r="C235" s="38">
        <f t="shared" ca="1" si="75"/>
        <v>221</v>
      </c>
      <c r="D235" s="43">
        <f t="shared" ca="1" si="87"/>
        <v>48775</v>
      </c>
      <c r="E235" s="44">
        <f t="shared" ca="1" si="95"/>
        <v>115.13564154596486</v>
      </c>
      <c r="F235" s="44">
        <f t="shared" ca="1" si="95"/>
        <v>716.76075523490329</v>
      </c>
      <c r="G235" s="134"/>
      <c r="H235" s="45">
        <f t="shared" ca="1" si="96"/>
        <v>831.89639678086814</v>
      </c>
      <c r="I235" s="45">
        <f t="shared" ca="1" si="96"/>
        <v>26915.793215796661</v>
      </c>
      <c r="L235" s="43">
        <f t="shared" ca="1" si="91"/>
        <v>48761</v>
      </c>
      <c r="M235" s="43">
        <f t="shared" ca="1" si="88"/>
        <v>48791</v>
      </c>
      <c r="O235" s="133">
        <f t="shared" ca="1" si="76"/>
        <v>0.41666666666666669</v>
      </c>
      <c r="P235" s="44">
        <f t="shared" ca="1" si="77"/>
        <v>52.083333333333343</v>
      </c>
      <c r="Q235" s="136">
        <f t="shared" ca="1" si="78"/>
        <v>625</v>
      </c>
      <c r="R235" s="44">
        <f t="shared" ca="1" si="79"/>
        <v>677.08333333333337</v>
      </c>
      <c r="S235" s="44">
        <f t="shared" ca="1" si="80"/>
        <v>11875</v>
      </c>
      <c r="U235" s="44">
        <f t="shared" ca="1" si="92"/>
        <v>115.13564154596486</v>
      </c>
      <c r="V235" s="44">
        <f t="shared" ca="1" si="81"/>
        <v>716.76075523490329</v>
      </c>
      <c r="W235" s="44">
        <f t="shared" ca="1" si="82"/>
        <v>831.89639678086814</v>
      </c>
      <c r="X235" s="44">
        <f t="shared" ca="1" si="83"/>
        <v>26915.793215796661</v>
      </c>
      <c r="Z235" s="44">
        <f t="shared" ca="1" si="89"/>
        <v>625</v>
      </c>
      <c r="AA235" s="44">
        <f t="shared" ca="1" si="84"/>
        <v>0</v>
      </c>
      <c r="AB235" s="44">
        <f t="shared" ca="1" si="85"/>
        <v>625</v>
      </c>
      <c r="AC235" s="44">
        <f t="shared" ca="1" si="86"/>
        <v>150000</v>
      </c>
    </row>
    <row r="236" spans="2:29" ht="15" customHeight="1" x14ac:dyDescent="0.2">
      <c r="B236" s="21">
        <f t="shared" si="90"/>
        <v>222</v>
      </c>
      <c r="C236" s="42">
        <f t="shared" ca="1" si="75"/>
        <v>222</v>
      </c>
      <c r="D236" s="37">
        <f t="shared" ca="1" si="87"/>
        <v>48806</v>
      </c>
      <c r="E236" s="39">
        <f t="shared" ca="1" si="95"/>
        <v>112.14913839915276</v>
      </c>
      <c r="F236" s="39">
        <f t="shared" ca="1" si="95"/>
        <v>719.74725838171537</v>
      </c>
      <c r="G236" s="134"/>
      <c r="H236" s="40">
        <f t="shared" ca="1" si="96"/>
        <v>831.89639678086814</v>
      </c>
      <c r="I236" s="40">
        <f t="shared" ca="1" si="96"/>
        <v>26196.045957414946</v>
      </c>
      <c r="L236" s="37">
        <f t="shared" ca="1" si="91"/>
        <v>48792</v>
      </c>
      <c r="M236" s="37">
        <f t="shared" ca="1" si="88"/>
        <v>48822</v>
      </c>
      <c r="O236" s="133">
        <f t="shared" ca="1" si="76"/>
        <v>0.41666666666666669</v>
      </c>
      <c r="P236" s="39">
        <f t="shared" ca="1" si="77"/>
        <v>49.479166666666671</v>
      </c>
      <c r="Q236" s="39">
        <f t="shared" ca="1" si="78"/>
        <v>625</v>
      </c>
      <c r="R236" s="39">
        <f t="shared" ca="1" si="79"/>
        <v>674.47916666666663</v>
      </c>
      <c r="S236" s="39">
        <f t="shared" ca="1" si="80"/>
        <v>11250</v>
      </c>
      <c r="U236" s="39">
        <f t="shared" ca="1" si="92"/>
        <v>112.14913839915276</v>
      </c>
      <c r="V236" s="39">
        <f t="shared" ca="1" si="81"/>
        <v>719.74725838171537</v>
      </c>
      <c r="W236" s="39">
        <f t="shared" ca="1" si="82"/>
        <v>831.89639678086814</v>
      </c>
      <c r="X236" s="39">
        <f t="shared" ca="1" si="83"/>
        <v>26196.045957414946</v>
      </c>
      <c r="Z236" s="39">
        <f t="shared" ca="1" si="89"/>
        <v>625</v>
      </c>
      <c r="AA236" s="39">
        <f t="shared" ca="1" si="84"/>
        <v>0</v>
      </c>
      <c r="AB236" s="39">
        <f t="shared" ca="1" si="85"/>
        <v>625</v>
      </c>
      <c r="AC236" s="39">
        <f t="shared" ca="1" si="86"/>
        <v>150000</v>
      </c>
    </row>
    <row r="237" spans="2:29" ht="15" customHeight="1" x14ac:dyDescent="0.2">
      <c r="B237" s="41">
        <f t="shared" si="90"/>
        <v>223</v>
      </c>
      <c r="C237" s="38">
        <f t="shared" ca="1" si="75"/>
        <v>223</v>
      </c>
      <c r="D237" s="43">
        <f t="shared" ca="1" si="87"/>
        <v>48837</v>
      </c>
      <c r="E237" s="44">
        <f t="shared" ca="1" si="95"/>
        <v>109.15019148922894</v>
      </c>
      <c r="F237" s="44">
        <f t="shared" ca="1" si="95"/>
        <v>722.74620529163917</v>
      </c>
      <c r="G237" s="134"/>
      <c r="H237" s="45">
        <f t="shared" ca="1" si="96"/>
        <v>831.89639678086814</v>
      </c>
      <c r="I237" s="45">
        <f t="shared" ca="1" si="96"/>
        <v>25473.299752123308</v>
      </c>
      <c r="L237" s="43">
        <f t="shared" ca="1" si="91"/>
        <v>48823</v>
      </c>
      <c r="M237" s="43">
        <f t="shared" ca="1" si="88"/>
        <v>48852</v>
      </c>
      <c r="O237" s="133">
        <f t="shared" ca="1" si="76"/>
        <v>0.41666666666666669</v>
      </c>
      <c r="P237" s="44">
        <f t="shared" ca="1" si="77"/>
        <v>46.875</v>
      </c>
      <c r="Q237" s="136">
        <f t="shared" ca="1" si="78"/>
        <v>625</v>
      </c>
      <c r="R237" s="44">
        <f t="shared" ca="1" si="79"/>
        <v>671.875</v>
      </c>
      <c r="S237" s="44">
        <f t="shared" ca="1" si="80"/>
        <v>10625</v>
      </c>
      <c r="U237" s="44">
        <f t="shared" ca="1" si="92"/>
        <v>109.15019148922894</v>
      </c>
      <c r="V237" s="44">
        <f t="shared" ca="1" si="81"/>
        <v>722.74620529163917</v>
      </c>
      <c r="W237" s="44">
        <f t="shared" ca="1" si="82"/>
        <v>831.89639678086814</v>
      </c>
      <c r="X237" s="44">
        <f t="shared" ca="1" si="83"/>
        <v>25473.299752123308</v>
      </c>
      <c r="Z237" s="44">
        <f t="shared" ca="1" si="89"/>
        <v>625</v>
      </c>
      <c r="AA237" s="44">
        <f t="shared" ca="1" si="84"/>
        <v>0</v>
      </c>
      <c r="AB237" s="44">
        <f t="shared" ca="1" si="85"/>
        <v>625</v>
      </c>
      <c r="AC237" s="44">
        <f t="shared" ca="1" si="86"/>
        <v>150000</v>
      </c>
    </row>
    <row r="238" spans="2:29" ht="15" customHeight="1" x14ac:dyDescent="0.2">
      <c r="B238" s="21">
        <f t="shared" si="90"/>
        <v>224</v>
      </c>
      <c r="C238" s="42">
        <f t="shared" ca="1" si="75"/>
        <v>224</v>
      </c>
      <c r="D238" s="37">
        <f t="shared" ca="1" si="87"/>
        <v>48867</v>
      </c>
      <c r="E238" s="39">
        <f t="shared" ca="1" si="95"/>
        <v>106.13874896718045</v>
      </c>
      <c r="F238" s="39">
        <f t="shared" ca="1" si="95"/>
        <v>725.75764781368775</v>
      </c>
      <c r="G238" s="134"/>
      <c r="H238" s="40">
        <f t="shared" ca="1" si="96"/>
        <v>831.89639678086814</v>
      </c>
      <c r="I238" s="40">
        <f t="shared" ca="1" si="96"/>
        <v>24747.542104309621</v>
      </c>
      <c r="L238" s="37">
        <f t="shared" ca="1" si="91"/>
        <v>48853</v>
      </c>
      <c r="M238" s="37">
        <f t="shared" ca="1" si="88"/>
        <v>48883</v>
      </c>
      <c r="O238" s="133">
        <f t="shared" ca="1" si="76"/>
        <v>0.41666666666666669</v>
      </c>
      <c r="P238" s="39">
        <f t="shared" ca="1" si="77"/>
        <v>44.270833333333343</v>
      </c>
      <c r="Q238" s="39">
        <f t="shared" ca="1" si="78"/>
        <v>625</v>
      </c>
      <c r="R238" s="39">
        <f t="shared" ca="1" si="79"/>
        <v>669.27083333333337</v>
      </c>
      <c r="S238" s="39">
        <f t="shared" ca="1" si="80"/>
        <v>10000</v>
      </c>
      <c r="U238" s="39">
        <f t="shared" ca="1" si="92"/>
        <v>106.13874896718045</v>
      </c>
      <c r="V238" s="39">
        <f t="shared" ca="1" si="81"/>
        <v>725.75764781368775</v>
      </c>
      <c r="W238" s="39">
        <f t="shared" ca="1" si="82"/>
        <v>831.89639678086814</v>
      </c>
      <c r="X238" s="39">
        <f t="shared" ca="1" si="83"/>
        <v>24747.542104309621</v>
      </c>
      <c r="Z238" s="39">
        <f t="shared" ca="1" si="89"/>
        <v>625</v>
      </c>
      <c r="AA238" s="39">
        <f t="shared" ca="1" si="84"/>
        <v>0</v>
      </c>
      <c r="AB238" s="39">
        <f t="shared" ca="1" si="85"/>
        <v>625</v>
      </c>
      <c r="AC238" s="39">
        <f t="shared" ca="1" si="86"/>
        <v>150000</v>
      </c>
    </row>
    <row r="239" spans="2:29" ht="15" customHeight="1" x14ac:dyDescent="0.2">
      <c r="B239" s="41">
        <f t="shared" si="90"/>
        <v>225</v>
      </c>
      <c r="C239" s="38">
        <f t="shared" ca="1" si="75"/>
        <v>225</v>
      </c>
      <c r="D239" s="43">
        <f t="shared" ca="1" si="87"/>
        <v>48898</v>
      </c>
      <c r="E239" s="44">
        <f t="shared" ca="1" si="95"/>
        <v>103.11475876795676</v>
      </c>
      <c r="F239" s="44">
        <f t="shared" ca="1" si="95"/>
        <v>728.78163801291134</v>
      </c>
      <c r="G239" s="134"/>
      <c r="H239" s="45">
        <f t="shared" ca="1" si="96"/>
        <v>831.89639678086814</v>
      </c>
      <c r="I239" s="45">
        <f t="shared" ca="1" si="96"/>
        <v>24018.76046629671</v>
      </c>
      <c r="L239" s="43">
        <f t="shared" ca="1" si="91"/>
        <v>48884</v>
      </c>
      <c r="M239" s="43">
        <f t="shared" ca="1" si="88"/>
        <v>48913</v>
      </c>
      <c r="O239" s="133">
        <f t="shared" ca="1" si="76"/>
        <v>0.41666666666666669</v>
      </c>
      <c r="P239" s="44">
        <f t="shared" ca="1" si="77"/>
        <v>41.666666666666671</v>
      </c>
      <c r="Q239" s="136">
        <f t="shared" ca="1" si="78"/>
        <v>625</v>
      </c>
      <c r="R239" s="44">
        <f t="shared" ca="1" si="79"/>
        <v>666.66666666666663</v>
      </c>
      <c r="S239" s="44">
        <f t="shared" ca="1" si="80"/>
        <v>9375</v>
      </c>
      <c r="U239" s="44">
        <f t="shared" ca="1" si="92"/>
        <v>103.11475876795676</v>
      </c>
      <c r="V239" s="44">
        <f t="shared" ca="1" si="81"/>
        <v>728.78163801291134</v>
      </c>
      <c r="W239" s="44">
        <f t="shared" ca="1" si="82"/>
        <v>831.89639678086814</v>
      </c>
      <c r="X239" s="44">
        <f t="shared" ca="1" si="83"/>
        <v>24018.76046629671</v>
      </c>
      <c r="Z239" s="44">
        <f t="shared" ca="1" si="89"/>
        <v>625</v>
      </c>
      <c r="AA239" s="44">
        <f t="shared" ca="1" si="84"/>
        <v>0</v>
      </c>
      <c r="AB239" s="44">
        <f t="shared" ca="1" si="85"/>
        <v>625</v>
      </c>
      <c r="AC239" s="44">
        <f t="shared" ca="1" si="86"/>
        <v>150000</v>
      </c>
    </row>
    <row r="240" spans="2:29" ht="15" customHeight="1" x14ac:dyDescent="0.2">
      <c r="B240" s="21">
        <f t="shared" si="90"/>
        <v>226</v>
      </c>
      <c r="C240" s="42">
        <f t="shared" ca="1" si="75"/>
        <v>226</v>
      </c>
      <c r="D240" s="37">
        <f t="shared" ca="1" si="87"/>
        <v>48928</v>
      </c>
      <c r="E240" s="39">
        <f t="shared" ca="1" si="95"/>
        <v>100.07816860956962</v>
      </c>
      <c r="F240" s="39">
        <f t="shared" ca="1" si="95"/>
        <v>731.81822817129853</v>
      </c>
      <c r="G240" s="134"/>
      <c r="H240" s="40">
        <f t="shared" ca="1" si="96"/>
        <v>831.89639678086814</v>
      </c>
      <c r="I240" s="40">
        <f t="shared" ca="1" si="96"/>
        <v>23286.942238125412</v>
      </c>
      <c r="L240" s="37">
        <f t="shared" ca="1" si="91"/>
        <v>48914</v>
      </c>
      <c r="M240" s="37">
        <f t="shared" ca="1" si="88"/>
        <v>48944</v>
      </c>
      <c r="O240" s="133">
        <f t="shared" ca="1" si="76"/>
        <v>0.41666666666666669</v>
      </c>
      <c r="P240" s="39">
        <f t="shared" ca="1" si="77"/>
        <v>39.0625</v>
      </c>
      <c r="Q240" s="39">
        <f t="shared" ca="1" si="78"/>
        <v>625</v>
      </c>
      <c r="R240" s="39">
        <f t="shared" ca="1" si="79"/>
        <v>664.0625</v>
      </c>
      <c r="S240" s="39">
        <f t="shared" ca="1" si="80"/>
        <v>8750</v>
      </c>
      <c r="U240" s="39">
        <f t="shared" ca="1" si="92"/>
        <v>100.07816860956962</v>
      </c>
      <c r="V240" s="39">
        <f t="shared" ca="1" si="81"/>
        <v>731.81822817129853</v>
      </c>
      <c r="W240" s="39">
        <f t="shared" ca="1" si="82"/>
        <v>831.89639678086814</v>
      </c>
      <c r="X240" s="39">
        <f t="shared" ca="1" si="83"/>
        <v>23286.942238125412</v>
      </c>
      <c r="Z240" s="39">
        <f t="shared" ca="1" si="89"/>
        <v>625</v>
      </c>
      <c r="AA240" s="39">
        <f t="shared" ca="1" si="84"/>
        <v>0</v>
      </c>
      <c r="AB240" s="39">
        <f t="shared" ca="1" si="85"/>
        <v>625</v>
      </c>
      <c r="AC240" s="39">
        <f t="shared" ca="1" si="86"/>
        <v>150000</v>
      </c>
    </row>
    <row r="241" spans="2:29" ht="15" customHeight="1" x14ac:dyDescent="0.2">
      <c r="B241" s="41">
        <f t="shared" si="90"/>
        <v>227</v>
      </c>
      <c r="C241" s="38">
        <f t="shared" ca="1" si="75"/>
        <v>227</v>
      </c>
      <c r="D241" s="43">
        <f t="shared" ca="1" si="87"/>
        <v>48959</v>
      </c>
      <c r="E241" s="44">
        <f t="shared" ca="1" si="95"/>
        <v>97.028925992189215</v>
      </c>
      <c r="F241" s="44">
        <f t="shared" ca="1" si="95"/>
        <v>734.86747078867893</v>
      </c>
      <c r="G241" s="134"/>
      <c r="H241" s="45">
        <f t="shared" ca="1" si="96"/>
        <v>831.89639678086814</v>
      </c>
      <c r="I241" s="45">
        <f t="shared" ca="1" si="96"/>
        <v>22552.074767336733</v>
      </c>
      <c r="L241" s="43">
        <f t="shared" ca="1" si="91"/>
        <v>48945</v>
      </c>
      <c r="M241" s="43">
        <f t="shared" ca="1" si="88"/>
        <v>48975</v>
      </c>
      <c r="O241" s="133">
        <f t="shared" ca="1" si="76"/>
        <v>0.41666666666666669</v>
      </c>
      <c r="P241" s="44">
        <f t="shared" ca="1" si="77"/>
        <v>36.458333333333336</v>
      </c>
      <c r="Q241" s="136">
        <f t="shared" ca="1" si="78"/>
        <v>625</v>
      </c>
      <c r="R241" s="44">
        <f t="shared" ca="1" si="79"/>
        <v>661.45833333333337</v>
      </c>
      <c r="S241" s="44">
        <f t="shared" ca="1" si="80"/>
        <v>8125</v>
      </c>
      <c r="U241" s="44">
        <f t="shared" ca="1" si="92"/>
        <v>97.028925992189215</v>
      </c>
      <c r="V241" s="44">
        <f t="shared" ca="1" si="81"/>
        <v>734.86747078867893</v>
      </c>
      <c r="W241" s="44">
        <f t="shared" ca="1" si="82"/>
        <v>831.89639678086814</v>
      </c>
      <c r="X241" s="44">
        <f t="shared" ca="1" si="83"/>
        <v>22552.074767336733</v>
      </c>
      <c r="Z241" s="44">
        <f t="shared" ca="1" si="89"/>
        <v>625</v>
      </c>
      <c r="AA241" s="44">
        <f t="shared" ca="1" si="84"/>
        <v>0</v>
      </c>
      <c r="AB241" s="44">
        <f t="shared" ca="1" si="85"/>
        <v>625</v>
      </c>
      <c r="AC241" s="44">
        <f t="shared" ca="1" si="86"/>
        <v>150000</v>
      </c>
    </row>
    <row r="242" spans="2:29" ht="15" customHeight="1" x14ac:dyDescent="0.2">
      <c r="B242" s="21">
        <f t="shared" si="90"/>
        <v>228</v>
      </c>
      <c r="C242" s="42">
        <f t="shared" ca="1" si="75"/>
        <v>228</v>
      </c>
      <c r="D242" s="37">
        <f t="shared" ca="1" si="87"/>
        <v>48990</v>
      </c>
      <c r="E242" s="39">
        <f t="shared" ca="1" si="95"/>
        <v>93.966978197236386</v>
      </c>
      <c r="F242" s="39">
        <f t="shared" ca="1" si="95"/>
        <v>737.92941858363179</v>
      </c>
      <c r="G242" s="134"/>
      <c r="H242" s="40">
        <f t="shared" ca="1" si="96"/>
        <v>831.89639678086814</v>
      </c>
      <c r="I242" s="40">
        <f t="shared" ca="1" si="96"/>
        <v>21814.1453487531</v>
      </c>
      <c r="L242" s="37">
        <f t="shared" ca="1" si="91"/>
        <v>48976</v>
      </c>
      <c r="M242" s="37">
        <f t="shared" ca="1" si="88"/>
        <v>49003</v>
      </c>
      <c r="O242" s="133">
        <f t="shared" ca="1" si="76"/>
        <v>0.41666666666666669</v>
      </c>
      <c r="P242" s="39">
        <f t="shared" ca="1" si="77"/>
        <v>33.854166666666671</v>
      </c>
      <c r="Q242" s="39">
        <f t="shared" ca="1" si="78"/>
        <v>625</v>
      </c>
      <c r="R242" s="39">
        <f t="shared" ca="1" si="79"/>
        <v>658.85416666666663</v>
      </c>
      <c r="S242" s="39">
        <f t="shared" ca="1" si="80"/>
        <v>7500</v>
      </c>
      <c r="U242" s="39">
        <f t="shared" ca="1" si="92"/>
        <v>93.966978197236386</v>
      </c>
      <c r="V242" s="39">
        <f t="shared" ca="1" si="81"/>
        <v>737.92941858363179</v>
      </c>
      <c r="W242" s="39">
        <f t="shared" ca="1" si="82"/>
        <v>831.89639678086814</v>
      </c>
      <c r="X242" s="39">
        <f t="shared" ca="1" si="83"/>
        <v>21814.1453487531</v>
      </c>
      <c r="Z242" s="39">
        <f t="shared" ca="1" si="89"/>
        <v>625</v>
      </c>
      <c r="AA242" s="39">
        <f t="shared" ca="1" si="84"/>
        <v>0</v>
      </c>
      <c r="AB242" s="39">
        <f t="shared" ca="1" si="85"/>
        <v>625</v>
      </c>
      <c r="AC242" s="39">
        <f t="shared" ca="1" si="86"/>
        <v>150000</v>
      </c>
    </row>
    <row r="243" spans="2:29" ht="15" customHeight="1" x14ac:dyDescent="0.2">
      <c r="B243" s="41">
        <f t="shared" si="90"/>
        <v>229</v>
      </c>
      <c r="C243" s="38">
        <f t="shared" ca="1" si="75"/>
        <v>229</v>
      </c>
      <c r="D243" s="43">
        <f t="shared" ca="1" si="87"/>
        <v>49018</v>
      </c>
      <c r="E243" s="44">
        <f t="shared" ca="1" si="95"/>
        <v>90.892272286471254</v>
      </c>
      <c r="F243" s="44">
        <f t="shared" ca="1" si="95"/>
        <v>741.00412449439693</v>
      </c>
      <c r="G243" s="134"/>
      <c r="H243" s="45">
        <f t="shared" ca="1" si="96"/>
        <v>831.89639678086814</v>
      </c>
      <c r="I243" s="45">
        <f t="shared" ca="1" si="96"/>
        <v>21073.141224258703</v>
      </c>
      <c r="L243" s="43">
        <f t="shared" ca="1" si="91"/>
        <v>49004</v>
      </c>
      <c r="M243" s="43">
        <f t="shared" ca="1" si="88"/>
        <v>49034</v>
      </c>
      <c r="O243" s="133">
        <f t="shared" ca="1" si="76"/>
        <v>0.41666666666666669</v>
      </c>
      <c r="P243" s="44">
        <f t="shared" ca="1" si="77"/>
        <v>31.25</v>
      </c>
      <c r="Q243" s="136">
        <f t="shared" ca="1" si="78"/>
        <v>625</v>
      </c>
      <c r="R243" s="44">
        <f t="shared" ca="1" si="79"/>
        <v>656.25</v>
      </c>
      <c r="S243" s="44">
        <f t="shared" ca="1" si="80"/>
        <v>6875</v>
      </c>
      <c r="U243" s="44">
        <f t="shared" ca="1" si="92"/>
        <v>90.892272286471254</v>
      </c>
      <c r="V243" s="44">
        <f t="shared" ca="1" si="81"/>
        <v>741.00412449439693</v>
      </c>
      <c r="W243" s="44">
        <f t="shared" ca="1" si="82"/>
        <v>831.89639678086814</v>
      </c>
      <c r="X243" s="44">
        <f t="shared" ca="1" si="83"/>
        <v>21073.141224258703</v>
      </c>
      <c r="Z243" s="44">
        <f t="shared" ca="1" si="89"/>
        <v>625</v>
      </c>
      <c r="AA243" s="44">
        <f t="shared" ca="1" si="84"/>
        <v>0</v>
      </c>
      <c r="AB243" s="44">
        <f t="shared" ca="1" si="85"/>
        <v>625</v>
      </c>
      <c r="AC243" s="44">
        <f t="shared" ca="1" si="86"/>
        <v>150000</v>
      </c>
    </row>
    <row r="244" spans="2:29" ht="15" customHeight="1" x14ac:dyDescent="0.2">
      <c r="B244" s="21">
        <f t="shared" si="90"/>
        <v>230</v>
      </c>
      <c r="C244" s="42">
        <f t="shared" ca="1" si="75"/>
        <v>230</v>
      </c>
      <c r="D244" s="37">
        <f t="shared" ca="1" si="87"/>
        <v>49049</v>
      </c>
      <c r="E244" s="39">
        <f t="shared" ca="1" si="95"/>
        <v>87.80475510107793</v>
      </c>
      <c r="F244" s="39">
        <f t="shared" ca="1" si="95"/>
        <v>744.0916416797902</v>
      </c>
      <c r="G244" s="134"/>
      <c r="H244" s="40">
        <f t="shared" ca="1" si="96"/>
        <v>831.89639678086814</v>
      </c>
      <c r="I244" s="40">
        <f t="shared" ca="1" si="96"/>
        <v>20329.049582578911</v>
      </c>
      <c r="L244" s="37">
        <f t="shared" ca="1" si="91"/>
        <v>49035</v>
      </c>
      <c r="M244" s="37">
        <f t="shared" ca="1" si="88"/>
        <v>49064</v>
      </c>
      <c r="O244" s="133">
        <f t="shared" ca="1" si="76"/>
        <v>0.41666666666666669</v>
      </c>
      <c r="P244" s="39">
        <f t="shared" ca="1" si="77"/>
        <v>28.645833333333336</v>
      </c>
      <c r="Q244" s="39">
        <f t="shared" ca="1" si="78"/>
        <v>625</v>
      </c>
      <c r="R244" s="39">
        <f t="shared" ca="1" si="79"/>
        <v>653.64583333333337</v>
      </c>
      <c r="S244" s="39">
        <f t="shared" ca="1" si="80"/>
        <v>6250</v>
      </c>
      <c r="U244" s="39">
        <f t="shared" ca="1" si="92"/>
        <v>87.80475510107793</v>
      </c>
      <c r="V244" s="39">
        <f t="shared" ca="1" si="81"/>
        <v>744.0916416797902</v>
      </c>
      <c r="W244" s="39">
        <f t="shared" ca="1" si="82"/>
        <v>831.89639678086814</v>
      </c>
      <c r="X244" s="39">
        <f t="shared" ca="1" si="83"/>
        <v>20329.049582578911</v>
      </c>
      <c r="Z244" s="39">
        <f t="shared" ca="1" si="89"/>
        <v>625</v>
      </c>
      <c r="AA244" s="39">
        <f t="shared" ca="1" si="84"/>
        <v>0</v>
      </c>
      <c r="AB244" s="39">
        <f t="shared" ca="1" si="85"/>
        <v>625</v>
      </c>
      <c r="AC244" s="39">
        <f t="shared" ca="1" si="86"/>
        <v>150000</v>
      </c>
    </row>
    <row r="245" spans="2:29" ht="15" customHeight="1" x14ac:dyDescent="0.2">
      <c r="B245" s="41">
        <f t="shared" si="90"/>
        <v>231</v>
      </c>
      <c r="C245" s="38">
        <f t="shared" ca="1" si="75"/>
        <v>231</v>
      </c>
      <c r="D245" s="43">
        <f t="shared" ca="1" si="87"/>
        <v>49079</v>
      </c>
      <c r="E245" s="44">
        <f t="shared" ca="1" si="95"/>
        <v>84.70437326074547</v>
      </c>
      <c r="F245" s="44">
        <f t="shared" ca="1" si="95"/>
        <v>747.19202352012269</v>
      </c>
      <c r="G245" s="134"/>
      <c r="H245" s="45">
        <f t="shared" ca="1" si="96"/>
        <v>831.89639678086814</v>
      </c>
      <c r="I245" s="45">
        <f t="shared" ca="1" si="96"/>
        <v>19581.85755905879</v>
      </c>
      <c r="L245" s="43">
        <f t="shared" ca="1" si="91"/>
        <v>49065</v>
      </c>
      <c r="M245" s="43">
        <f t="shared" ca="1" si="88"/>
        <v>49095</v>
      </c>
      <c r="O245" s="133">
        <f t="shared" ca="1" si="76"/>
        <v>0.41666666666666669</v>
      </c>
      <c r="P245" s="44">
        <f t="shared" ca="1" si="77"/>
        <v>26.041666666666671</v>
      </c>
      <c r="Q245" s="136">
        <f t="shared" ca="1" si="78"/>
        <v>625</v>
      </c>
      <c r="R245" s="44">
        <f t="shared" ca="1" si="79"/>
        <v>651.04166666666663</v>
      </c>
      <c r="S245" s="44">
        <f t="shared" ca="1" si="80"/>
        <v>5625</v>
      </c>
      <c r="U245" s="44">
        <f t="shared" ca="1" si="92"/>
        <v>84.70437326074547</v>
      </c>
      <c r="V245" s="44">
        <f t="shared" ca="1" si="81"/>
        <v>747.19202352012269</v>
      </c>
      <c r="W245" s="44">
        <f t="shared" ca="1" si="82"/>
        <v>831.89639678086814</v>
      </c>
      <c r="X245" s="44">
        <f t="shared" ca="1" si="83"/>
        <v>19581.85755905879</v>
      </c>
      <c r="Z245" s="44">
        <f t="shared" ca="1" si="89"/>
        <v>625</v>
      </c>
      <c r="AA245" s="44">
        <f t="shared" ca="1" si="84"/>
        <v>0</v>
      </c>
      <c r="AB245" s="44">
        <f t="shared" ca="1" si="85"/>
        <v>625</v>
      </c>
      <c r="AC245" s="44">
        <f t="shared" ca="1" si="86"/>
        <v>150000</v>
      </c>
    </row>
    <row r="246" spans="2:29" ht="15" customHeight="1" x14ac:dyDescent="0.2">
      <c r="B246" s="21">
        <f t="shared" si="90"/>
        <v>232</v>
      </c>
      <c r="C246" s="42">
        <f t="shared" ca="1" si="75"/>
        <v>232</v>
      </c>
      <c r="D246" s="37">
        <f t="shared" ca="1" si="87"/>
        <v>49110</v>
      </c>
      <c r="E246" s="39">
        <f t="shared" ca="1" si="95"/>
        <v>81.591073162744962</v>
      </c>
      <c r="F246" s="39">
        <f t="shared" ca="1" si="95"/>
        <v>750.30532361812323</v>
      </c>
      <c r="G246" s="134"/>
      <c r="H246" s="40">
        <f t="shared" ca="1" si="96"/>
        <v>831.89639678086814</v>
      </c>
      <c r="I246" s="40">
        <f t="shared" ca="1" si="96"/>
        <v>18831.552235440668</v>
      </c>
      <c r="L246" s="37">
        <f t="shared" ca="1" si="91"/>
        <v>49096</v>
      </c>
      <c r="M246" s="37">
        <f t="shared" ca="1" si="88"/>
        <v>49125</v>
      </c>
      <c r="O246" s="133">
        <f t="shared" ca="1" si="76"/>
        <v>0.41666666666666669</v>
      </c>
      <c r="P246" s="39">
        <f t="shared" ca="1" si="77"/>
        <v>23.4375</v>
      </c>
      <c r="Q246" s="39">
        <f t="shared" ca="1" si="78"/>
        <v>625</v>
      </c>
      <c r="R246" s="39">
        <f t="shared" ca="1" si="79"/>
        <v>648.4375</v>
      </c>
      <c r="S246" s="39">
        <f t="shared" ca="1" si="80"/>
        <v>5000</v>
      </c>
      <c r="U246" s="39">
        <f t="shared" ca="1" si="92"/>
        <v>81.591073162744962</v>
      </c>
      <c r="V246" s="39">
        <f t="shared" ca="1" si="81"/>
        <v>750.30532361812323</v>
      </c>
      <c r="W246" s="39">
        <f t="shared" ca="1" si="82"/>
        <v>831.89639678086814</v>
      </c>
      <c r="X246" s="39">
        <f t="shared" ca="1" si="83"/>
        <v>18831.552235440668</v>
      </c>
      <c r="Z246" s="39">
        <f t="shared" ca="1" si="89"/>
        <v>625</v>
      </c>
      <c r="AA246" s="39">
        <f t="shared" ca="1" si="84"/>
        <v>0</v>
      </c>
      <c r="AB246" s="39">
        <f t="shared" ca="1" si="85"/>
        <v>625</v>
      </c>
      <c r="AC246" s="39">
        <f t="shared" ca="1" si="86"/>
        <v>150000</v>
      </c>
    </row>
    <row r="247" spans="2:29" ht="15" customHeight="1" x14ac:dyDescent="0.2">
      <c r="B247" s="41">
        <f t="shared" si="90"/>
        <v>233</v>
      </c>
      <c r="C247" s="38">
        <f t="shared" ca="1" si="75"/>
        <v>233</v>
      </c>
      <c r="D247" s="43">
        <f t="shared" ca="1" si="87"/>
        <v>49140</v>
      </c>
      <c r="E247" s="44">
        <f t="shared" ca="1" si="95"/>
        <v>78.464800981002782</v>
      </c>
      <c r="F247" s="44">
        <f t="shared" ca="1" si="95"/>
        <v>753.43159579986536</v>
      </c>
      <c r="G247" s="134"/>
      <c r="H247" s="45">
        <f t="shared" ca="1" si="96"/>
        <v>831.89639678086814</v>
      </c>
      <c r="I247" s="45">
        <f t="shared" ca="1" si="96"/>
        <v>18078.120639640802</v>
      </c>
      <c r="L247" s="43">
        <f t="shared" ca="1" si="91"/>
        <v>49126</v>
      </c>
      <c r="M247" s="43">
        <f t="shared" ca="1" si="88"/>
        <v>49156</v>
      </c>
      <c r="O247" s="133">
        <f t="shared" ca="1" si="76"/>
        <v>0.41666666666666669</v>
      </c>
      <c r="P247" s="44">
        <f t="shared" ca="1" si="77"/>
        <v>20.833333333333336</v>
      </c>
      <c r="Q247" s="136">
        <f t="shared" ca="1" si="78"/>
        <v>625</v>
      </c>
      <c r="R247" s="44">
        <f t="shared" ca="1" si="79"/>
        <v>645.83333333333337</v>
      </c>
      <c r="S247" s="44">
        <f t="shared" ca="1" si="80"/>
        <v>4375</v>
      </c>
      <c r="U247" s="44">
        <f t="shared" ca="1" si="92"/>
        <v>78.464800981002782</v>
      </c>
      <c r="V247" s="44">
        <f t="shared" ca="1" si="81"/>
        <v>753.43159579986536</v>
      </c>
      <c r="W247" s="44">
        <f t="shared" ca="1" si="82"/>
        <v>831.89639678086814</v>
      </c>
      <c r="X247" s="44">
        <f t="shared" ca="1" si="83"/>
        <v>18078.120639640802</v>
      </c>
      <c r="Z247" s="44">
        <f t="shared" ca="1" si="89"/>
        <v>625</v>
      </c>
      <c r="AA247" s="44">
        <f t="shared" ca="1" si="84"/>
        <v>0</v>
      </c>
      <c r="AB247" s="44">
        <f t="shared" ca="1" si="85"/>
        <v>625</v>
      </c>
      <c r="AC247" s="44">
        <f t="shared" ca="1" si="86"/>
        <v>150000</v>
      </c>
    </row>
    <row r="248" spans="2:29" ht="15" customHeight="1" x14ac:dyDescent="0.2">
      <c r="B248" s="21">
        <f t="shared" si="90"/>
        <v>234</v>
      </c>
      <c r="C248" s="42">
        <f t="shared" ca="1" si="75"/>
        <v>234</v>
      </c>
      <c r="D248" s="37">
        <f t="shared" ca="1" si="87"/>
        <v>49171</v>
      </c>
      <c r="E248" s="39">
        <f t="shared" ca="1" si="95"/>
        <v>75.325502665170006</v>
      </c>
      <c r="F248" s="39">
        <f t="shared" ca="1" si="95"/>
        <v>756.57089411569814</v>
      </c>
      <c r="G248" s="134"/>
      <c r="H248" s="40">
        <f t="shared" ca="1" si="96"/>
        <v>831.89639678086814</v>
      </c>
      <c r="I248" s="40">
        <f t="shared" ca="1" si="96"/>
        <v>17321.549745525102</v>
      </c>
      <c r="L248" s="37">
        <f t="shared" ca="1" si="91"/>
        <v>49157</v>
      </c>
      <c r="M248" s="37">
        <f t="shared" ca="1" si="88"/>
        <v>49187</v>
      </c>
      <c r="O248" s="133">
        <f t="shared" ca="1" si="76"/>
        <v>0.41666666666666669</v>
      </c>
      <c r="P248" s="39">
        <f t="shared" ca="1" si="77"/>
        <v>18.229166666666668</v>
      </c>
      <c r="Q248" s="39">
        <f t="shared" ca="1" si="78"/>
        <v>625</v>
      </c>
      <c r="R248" s="39">
        <f t="shared" ca="1" si="79"/>
        <v>643.22916666666663</v>
      </c>
      <c r="S248" s="39">
        <f t="shared" ca="1" si="80"/>
        <v>3750</v>
      </c>
      <c r="U248" s="39">
        <f t="shared" ca="1" si="92"/>
        <v>75.325502665170006</v>
      </c>
      <c r="V248" s="39">
        <f t="shared" ca="1" si="81"/>
        <v>756.57089411569814</v>
      </c>
      <c r="W248" s="39">
        <f t="shared" ca="1" si="82"/>
        <v>831.89639678086814</v>
      </c>
      <c r="X248" s="39">
        <f t="shared" ca="1" si="83"/>
        <v>17321.549745525102</v>
      </c>
      <c r="Z248" s="39">
        <f t="shared" ca="1" si="89"/>
        <v>625</v>
      </c>
      <c r="AA248" s="39">
        <f t="shared" ca="1" si="84"/>
        <v>0</v>
      </c>
      <c r="AB248" s="39">
        <f t="shared" ca="1" si="85"/>
        <v>625</v>
      </c>
      <c r="AC248" s="39">
        <f t="shared" ca="1" si="86"/>
        <v>150000</v>
      </c>
    </row>
    <row r="249" spans="2:29" ht="15" customHeight="1" x14ac:dyDescent="0.2">
      <c r="B249" s="41">
        <f t="shared" si="90"/>
        <v>235</v>
      </c>
      <c r="C249" s="38">
        <f t="shared" ca="1" si="75"/>
        <v>235</v>
      </c>
      <c r="D249" s="43">
        <f t="shared" ca="1" si="87"/>
        <v>49202</v>
      </c>
      <c r="E249" s="44">
        <f t="shared" ca="1" si="95"/>
        <v>72.173123939687926</v>
      </c>
      <c r="F249" s="44">
        <f t="shared" ca="1" si="95"/>
        <v>759.72327284118023</v>
      </c>
      <c r="G249" s="134"/>
      <c r="H249" s="45">
        <f t="shared" ca="1" si="96"/>
        <v>831.89639678086814</v>
      </c>
      <c r="I249" s="45">
        <f t="shared" ca="1" si="96"/>
        <v>16561.826472683922</v>
      </c>
      <c r="L249" s="43">
        <f t="shared" ca="1" si="91"/>
        <v>49188</v>
      </c>
      <c r="M249" s="43">
        <f t="shared" ca="1" si="88"/>
        <v>49217</v>
      </c>
      <c r="O249" s="133">
        <f t="shared" ca="1" si="76"/>
        <v>0.41666666666666669</v>
      </c>
      <c r="P249" s="44">
        <f t="shared" ca="1" si="77"/>
        <v>15.625</v>
      </c>
      <c r="Q249" s="136">
        <f t="shared" ca="1" si="78"/>
        <v>625</v>
      </c>
      <c r="R249" s="44">
        <f t="shared" ca="1" si="79"/>
        <v>640.625</v>
      </c>
      <c r="S249" s="44">
        <f t="shared" ca="1" si="80"/>
        <v>3125</v>
      </c>
      <c r="U249" s="44">
        <f t="shared" ca="1" si="92"/>
        <v>72.173123939687926</v>
      </c>
      <c r="V249" s="44">
        <f t="shared" ca="1" si="81"/>
        <v>759.72327284118023</v>
      </c>
      <c r="W249" s="44">
        <f t="shared" ca="1" si="82"/>
        <v>831.89639678086814</v>
      </c>
      <c r="X249" s="44">
        <f t="shared" ca="1" si="83"/>
        <v>16561.826472683922</v>
      </c>
      <c r="Z249" s="44">
        <f t="shared" ca="1" si="89"/>
        <v>625</v>
      </c>
      <c r="AA249" s="44">
        <f t="shared" ca="1" si="84"/>
        <v>0</v>
      </c>
      <c r="AB249" s="44">
        <f t="shared" ca="1" si="85"/>
        <v>625</v>
      </c>
      <c r="AC249" s="44">
        <f t="shared" ca="1" si="86"/>
        <v>150000</v>
      </c>
    </row>
    <row r="250" spans="2:29" ht="15" customHeight="1" x14ac:dyDescent="0.2">
      <c r="B250" s="21">
        <f t="shared" si="90"/>
        <v>236</v>
      </c>
      <c r="C250" s="42">
        <f t="shared" ca="1" si="75"/>
        <v>236</v>
      </c>
      <c r="D250" s="37">
        <f t="shared" ca="1" si="87"/>
        <v>49232</v>
      </c>
      <c r="E250" s="39">
        <f t="shared" ca="1" si="95"/>
        <v>69.007610302849685</v>
      </c>
      <c r="F250" s="39">
        <f t="shared" ca="1" si="95"/>
        <v>762.88878647801846</v>
      </c>
      <c r="G250" s="134"/>
      <c r="H250" s="40">
        <f t="shared" ca="1" si="96"/>
        <v>831.89639678086814</v>
      </c>
      <c r="I250" s="40">
        <f t="shared" ca="1" si="96"/>
        <v>15798.937686205903</v>
      </c>
      <c r="L250" s="37">
        <f t="shared" ca="1" si="91"/>
        <v>49218</v>
      </c>
      <c r="M250" s="37">
        <f t="shared" ca="1" si="88"/>
        <v>49248</v>
      </c>
      <c r="O250" s="133">
        <f t="shared" ca="1" si="76"/>
        <v>0.41666666666666669</v>
      </c>
      <c r="P250" s="39">
        <f t="shared" ca="1" si="77"/>
        <v>13.020833333333336</v>
      </c>
      <c r="Q250" s="39">
        <f t="shared" ca="1" si="78"/>
        <v>625</v>
      </c>
      <c r="R250" s="39">
        <f t="shared" ca="1" si="79"/>
        <v>638.02083333333337</v>
      </c>
      <c r="S250" s="39">
        <f t="shared" ca="1" si="80"/>
        <v>2500</v>
      </c>
      <c r="U250" s="39">
        <f t="shared" ca="1" si="92"/>
        <v>69.007610302849685</v>
      </c>
      <c r="V250" s="39">
        <f t="shared" ca="1" si="81"/>
        <v>762.88878647801846</v>
      </c>
      <c r="W250" s="39">
        <f t="shared" ca="1" si="82"/>
        <v>831.89639678086814</v>
      </c>
      <c r="X250" s="39">
        <f t="shared" ca="1" si="83"/>
        <v>15798.937686205903</v>
      </c>
      <c r="Z250" s="39">
        <f t="shared" ca="1" si="89"/>
        <v>625</v>
      </c>
      <c r="AA250" s="39">
        <f t="shared" ca="1" si="84"/>
        <v>0</v>
      </c>
      <c r="AB250" s="39">
        <f t="shared" ca="1" si="85"/>
        <v>625</v>
      </c>
      <c r="AC250" s="39">
        <f t="shared" ca="1" si="86"/>
        <v>150000</v>
      </c>
    </row>
    <row r="251" spans="2:29" ht="15" customHeight="1" x14ac:dyDescent="0.2">
      <c r="B251" s="41">
        <f t="shared" si="90"/>
        <v>237</v>
      </c>
      <c r="C251" s="38">
        <f t="shared" ca="1" si="75"/>
        <v>237</v>
      </c>
      <c r="D251" s="43">
        <f t="shared" ca="1" si="87"/>
        <v>49263</v>
      </c>
      <c r="E251" s="44">
        <f t="shared" ca="1" si="95"/>
        <v>65.82890702585793</v>
      </c>
      <c r="F251" s="44">
        <f t="shared" ca="1" si="95"/>
        <v>766.06748975501023</v>
      </c>
      <c r="G251" s="134"/>
      <c r="H251" s="45">
        <f t="shared" ca="1" si="96"/>
        <v>831.89639678086814</v>
      </c>
      <c r="I251" s="45">
        <f t="shared" ca="1" si="96"/>
        <v>15032.870196450893</v>
      </c>
      <c r="L251" s="43">
        <f t="shared" ca="1" si="91"/>
        <v>49249</v>
      </c>
      <c r="M251" s="43">
        <f t="shared" ca="1" si="88"/>
        <v>49278</v>
      </c>
      <c r="O251" s="133">
        <f t="shared" ca="1" si="76"/>
        <v>0.41666666666666669</v>
      </c>
      <c r="P251" s="44">
        <f t="shared" ca="1" si="77"/>
        <v>10.416666666666668</v>
      </c>
      <c r="Q251" s="136">
        <f t="shared" ca="1" si="78"/>
        <v>625</v>
      </c>
      <c r="R251" s="44">
        <f t="shared" ca="1" si="79"/>
        <v>635.41666666666663</v>
      </c>
      <c r="S251" s="44">
        <f t="shared" ca="1" si="80"/>
        <v>1875</v>
      </c>
      <c r="U251" s="44">
        <f t="shared" ca="1" si="92"/>
        <v>65.82890702585793</v>
      </c>
      <c r="V251" s="44">
        <f t="shared" ca="1" si="81"/>
        <v>766.06748975501023</v>
      </c>
      <c r="W251" s="44">
        <f t="shared" ca="1" si="82"/>
        <v>831.89639678086814</v>
      </c>
      <c r="X251" s="44">
        <f t="shared" ca="1" si="83"/>
        <v>15032.870196450893</v>
      </c>
      <c r="Z251" s="44">
        <f t="shared" ca="1" si="89"/>
        <v>625</v>
      </c>
      <c r="AA251" s="44">
        <f t="shared" ca="1" si="84"/>
        <v>0</v>
      </c>
      <c r="AB251" s="44">
        <f t="shared" ca="1" si="85"/>
        <v>625</v>
      </c>
      <c r="AC251" s="44">
        <f t="shared" ca="1" si="86"/>
        <v>150000</v>
      </c>
    </row>
    <row r="252" spans="2:29" ht="15" customHeight="1" x14ac:dyDescent="0.2">
      <c r="B252" s="21">
        <f t="shared" si="90"/>
        <v>238</v>
      </c>
      <c r="C252" s="42">
        <f t="shared" ca="1" si="75"/>
        <v>238</v>
      </c>
      <c r="D252" s="37">
        <f t="shared" ca="1" si="87"/>
        <v>49293</v>
      </c>
      <c r="E252" s="39">
        <f t="shared" ca="1" si="95"/>
        <v>62.63695915187872</v>
      </c>
      <c r="F252" s="39">
        <f t="shared" ca="1" si="95"/>
        <v>769.25943762898942</v>
      </c>
      <c r="G252" s="134"/>
      <c r="H252" s="40">
        <f t="shared" ca="1" si="96"/>
        <v>831.89639678086814</v>
      </c>
      <c r="I252" s="40">
        <f t="shared" ca="1" si="96"/>
        <v>14263.610758821904</v>
      </c>
      <c r="L252" s="37">
        <f t="shared" ca="1" si="91"/>
        <v>49279</v>
      </c>
      <c r="M252" s="37">
        <f t="shared" ca="1" si="88"/>
        <v>49309</v>
      </c>
      <c r="O252" s="133">
        <f t="shared" ca="1" si="76"/>
        <v>0.41666666666666669</v>
      </c>
      <c r="P252" s="39">
        <f t="shared" ca="1" si="77"/>
        <v>7.8125</v>
      </c>
      <c r="Q252" s="39">
        <f t="shared" ca="1" si="78"/>
        <v>625</v>
      </c>
      <c r="R252" s="39">
        <f t="shared" ca="1" si="79"/>
        <v>632.8125</v>
      </c>
      <c r="S252" s="39">
        <f t="shared" ca="1" si="80"/>
        <v>1250</v>
      </c>
      <c r="U252" s="39">
        <f t="shared" ca="1" si="92"/>
        <v>62.63695915187872</v>
      </c>
      <c r="V252" s="39">
        <f t="shared" ca="1" si="81"/>
        <v>769.25943762898942</v>
      </c>
      <c r="W252" s="39">
        <f t="shared" ca="1" si="82"/>
        <v>831.89639678086814</v>
      </c>
      <c r="X252" s="39">
        <f t="shared" ca="1" si="83"/>
        <v>14263.610758821904</v>
      </c>
      <c r="Z252" s="39">
        <f t="shared" ca="1" si="89"/>
        <v>625</v>
      </c>
      <c r="AA252" s="39">
        <f t="shared" ca="1" si="84"/>
        <v>0</v>
      </c>
      <c r="AB252" s="39">
        <f t="shared" ca="1" si="85"/>
        <v>625</v>
      </c>
      <c r="AC252" s="39">
        <f t="shared" ca="1" si="86"/>
        <v>150000</v>
      </c>
    </row>
    <row r="253" spans="2:29" ht="15" customHeight="1" x14ac:dyDescent="0.2">
      <c r="B253" s="41">
        <f t="shared" si="90"/>
        <v>239</v>
      </c>
      <c r="C253" s="38">
        <f t="shared" ca="1" si="75"/>
        <v>239</v>
      </c>
      <c r="D253" s="43">
        <f t="shared" ca="1" si="87"/>
        <v>49324</v>
      </c>
      <c r="E253" s="44">
        <f t="shared" ca="1" si="95"/>
        <v>59.431711495091264</v>
      </c>
      <c r="F253" s="44">
        <f t="shared" ca="1" si="95"/>
        <v>772.46468528577691</v>
      </c>
      <c r="G253" s="134"/>
      <c r="H253" s="45">
        <f t="shared" ca="1" si="96"/>
        <v>831.89639678086814</v>
      </c>
      <c r="I253" s="45">
        <f t="shared" ca="1" si="96"/>
        <v>13491.146073536127</v>
      </c>
      <c r="L253" s="43">
        <f t="shared" ca="1" si="91"/>
        <v>49310</v>
      </c>
      <c r="M253" s="43">
        <f t="shared" ca="1" si="88"/>
        <v>49340</v>
      </c>
      <c r="O253" s="133">
        <f t="shared" ca="1" si="76"/>
        <v>0.41666666666666669</v>
      </c>
      <c r="P253" s="44">
        <f t="shared" ca="1" si="77"/>
        <v>5.2083333333333339</v>
      </c>
      <c r="Q253" s="136">
        <f t="shared" ca="1" si="78"/>
        <v>625</v>
      </c>
      <c r="R253" s="44">
        <f t="shared" ca="1" si="79"/>
        <v>630.20833333333337</v>
      </c>
      <c r="S253" s="44">
        <f t="shared" ca="1" si="80"/>
        <v>625</v>
      </c>
      <c r="U253" s="44">
        <f t="shared" ca="1" si="92"/>
        <v>59.431711495091264</v>
      </c>
      <c r="V253" s="44">
        <f t="shared" ca="1" si="81"/>
        <v>772.46468528577691</v>
      </c>
      <c r="W253" s="44">
        <f t="shared" ca="1" si="82"/>
        <v>831.89639678086814</v>
      </c>
      <c r="X253" s="44">
        <f t="shared" ca="1" si="83"/>
        <v>13491.146073536127</v>
      </c>
      <c r="Z253" s="44">
        <f t="shared" ca="1" si="89"/>
        <v>625</v>
      </c>
      <c r="AA253" s="44">
        <f t="shared" ca="1" si="84"/>
        <v>0</v>
      </c>
      <c r="AB253" s="44">
        <f t="shared" ca="1" si="85"/>
        <v>625</v>
      </c>
      <c r="AC253" s="44">
        <f t="shared" ca="1" si="86"/>
        <v>150000</v>
      </c>
    </row>
    <row r="254" spans="2:29" ht="15" customHeight="1" x14ac:dyDescent="0.2">
      <c r="B254" s="21">
        <f t="shared" si="90"/>
        <v>240</v>
      </c>
      <c r="C254" s="42">
        <f t="shared" ca="1" si="75"/>
        <v>240</v>
      </c>
      <c r="D254" s="37">
        <f t="shared" ca="1" si="87"/>
        <v>49355</v>
      </c>
      <c r="E254" s="39">
        <f t="shared" ca="1" si="95"/>
        <v>56.213108639733861</v>
      </c>
      <c r="F254" s="39">
        <f t="shared" ca="1" si="95"/>
        <v>775.68328814113431</v>
      </c>
      <c r="G254" s="134"/>
      <c r="H254" s="40">
        <f t="shared" ca="1" si="96"/>
        <v>831.89639678086814</v>
      </c>
      <c r="I254" s="40">
        <f t="shared" ca="1" si="96"/>
        <v>12715.462785394993</v>
      </c>
      <c r="L254" s="37">
        <f t="shared" ca="1" si="91"/>
        <v>49341</v>
      </c>
      <c r="M254" s="37">
        <f t="shared" ca="1" si="88"/>
        <v>49368</v>
      </c>
      <c r="O254" s="133">
        <f t="shared" ca="1" si="76"/>
        <v>0.41666666666666669</v>
      </c>
      <c r="P254" s="39">
        <f t="shared" ca="1" si="77"/>
        <v>2.604166666666667</v>
      </c>
      <c r="Q254" s="39">
        <f t="shared" ca="1" si="78"/>
        <v>625</v>
      </c>
      <c r="R254" s="39">
        <f t="shared" ca="1" si="79"/>
        <v>627.60416666666663</v>
      </c>
      <c r="S254" s="39">
        <f t="shared" ca="1" si="80"/>
        <v>0</v>
      </c>
      <c r="U254" s="39">
        <f t="shared" ca="1" si="92"/>
        <v>56.213108639733861</v>
      </c>
      <c r="V254" s="39">
        <f t="shared" ca="1" si="81"/>
        <v>775.68328814113431</v>
      </c>
      <c r="W254" s="39">
        <f t="shared" ca="1" si="82"/>
        <v>831.89639678086814</v>
      </c>
      <c r="X254" s="39">
        <f t="shared" ca="1" si="83"/>
        <v>12715.462785394993</v>
      </c>
      <c r="Z254" s="39">
        <f t="shared" ca="1" si="89"/>
        <v>625</v>
      </c>
      <c r="AA254" s="39">
        <f t="shared" ca="1" si="84"/>
        <v>150000</v>
      </c>
      <c r="AB254" s="39">
        <f t="shared" ca="1" si="85"/>
        <v>150625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49383</v>
      </c>
      <c r="E256" s="44">
        <f ca="1">INDEX($P256:$AC256,1,MATCH(E$12,$P$12:$AC$12,0))</f>
        <v>62370.598012803406</v>
      </c>
      <c r="F256" s="44">
        <f ca="1">INDEX($P256:$AC256,1,MATCH(F$12,$P$12:$AC$12,0))</f>
        <v>137284.53721460508</v>
      </c>
      <c r="G256" s="44"/>
      <c r="H256" s="45">
        <f ca="1">INDEX($P256:$AC256,1,MATCH(H$12,$P$12:$AC$12,0))</f>
        <v>199655.13522740928</v>
      </c>
      <c r="I256" s="45">
        <f ca="1">INDEX($P256:$AC256,1,MATCH(I$12,$P$12:$AC$12,0))</f>
        <v>0</v>
      </c>
      <c r="P256" s="61">
        <f ca="1">SUM(P15:P254)</f>
        <v>52750</v>
      </c>
      <c r="Q256" s="61">
        <f ca="1">SUM(Q15:Q254)</f>
        <v>150000</v>
      </c>
      <c r="R256" s="61">
        <f ca="1">SUM(R15:R254)</f>
        <v>202750</v>
      </c>
      <c r="S256" s="62"/>
      <c r="U256" s="63">
        <f ca="1">SUM(U15:U254)</f>
        <v>62370.598012803406</v>
      </c>
      <c r="V256" s="63">
        <f ca="1">SUM(V15:V254)</f>
        <v>137284.53721460508</v>
      </c>
      <c r="W256" s="63">
        <f ca="1">SUM(W15:W254)</f>
        <v>199655.13522740928</v>
      </c>
      <c r="X256" s="64"/>
      <c r="Z256" s="65">
        <f ca="1">SUM(Z15:Z254)</f>
        <v>120000</v>
      </c>
      <c r="AA256" s="65">
        <f ca="1">SUM(AA15:AA254)</f>
        <v>150000</v>
      </c>
      <c r="AB256" s="65">
        <f ca="1">SUM(AB15:AB254)</f>
        <v>270000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49414</v>
      </c>
      <c r="E257" s="39">
        <f ca="1">INDEX($P257:$AC257,1,MATCH(E$12,$P$12:$AC$12,0))</f>
        <v>3118.5299006401701</v>
      </c>
      <c r="F257" s="39">
        <f ca="1">INDEX($P257:$AC257,1,MATCH(F$12,$P$12:$AC$12,0))</f>
        <v>6864.226860730254</v>
      </c>
      <c r="G257" s="39"/>
      <c r="H257" s="40">
        <f ca="1">INDEX($P257:$AC257,1,MATCH(H$12,$P$12:$AC$12,0))</f>
        <v>9982.7567613704632</v>
      </c>
      <c r="I257" s="40">
        <f ca="1">INDEX($P257:$AC257,1,MATCH(I$12,$P$12:$AC$12,0))</f>
        <v>86410.390339783451</v>
      </c>
      <c r="P257" s="61">
        <f ca="1">P256/$E$6</f>
        <v>2637.5</v>
      </c>
      <c r="Q257" s="61">
        <f ca="1">Q256/$E$6</f>
        <v>7500</v>
      </c>
      <c r="R257" s="61">
        <f ca="1">R256/$E$6</f>
        <v>10137.5</v>
      </c>
      <c r="S257" s="61">
        <f ca="1">SUM(S14:S254)/$E$6/$D$9</f>
        <v>75312.5</v>
      </c>
      <c r="U257" s="63">
        <f ca="1">U256/$E$6</f>
        <v>3118.5299006401701</v>
      </c>
      <c r="V257" s="63">
        <f ca="1">V256/$E$6</f>
        <v>6864.226860730254</v>
      </c>
      <c r="W257" s="63">
        <f ca="1">W256/$E$6</f>
        <v>9982.7567613704632</v>
      </c>
      <c r="X257" s="63">
        <f ca="1">SUM(X14:X254)/$E$6/$D$9</f>
        <v>86410.390339783451</v>
      </c>
      <c r="Z257" s="65">
        <f ca="1">Z256/$E$6</f>
        <v>6000</v>
      </c>
      <c r="AA257" s="65">
        <f ca="1">AA256/$E$6</f>
        <v>7500</v>
      </c>
      <c r="AB257" s="65">
        <f ca="1">AB256/$E$6</f>
        <v>13500</v>
      </c>
      <c r="AC257" s="65">
        <f ca="1">SUM(AC14:AC254)/$E$6/$D$9</f>
        <v>150000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>
        <f t="shared" ref="E261:F272" ca="1" si="100">IFERROR(INDEX(E$14:E$254,_xlfn.AGGREGATE(15,6,ROW(E$14:E$254)/(($D$14:$D$254&gt;=$C261)*($D$14:$D$254&lt;=$D261))-$L$13,1),1),"-")</f>
        <v>286.37874895219983</v>
      </c>
      <c r="F261" s="198">
        <f t="shared" ca="1" si="100"/>
        <v>545.51764782866826</v>
      </c>
      <c r="H261" s="198">
        <f t="shared" ref="H261:H272" ca="1" si="101">IFERROR(INDEX(H$14:H$254,_xlfn.AGGREGATE(15,6,ROW(H$14:H$254)/(($D$14:$D$254&gt;=$C261)*($D$14:$D$254&lt;=$D261))-$L$13,1),1),"-")</f>
        <v>831.89639678086814</v>
      </c>
      <c r="I261" s="45">
        <f ca="1">LOOKUP(D261,$D$14:$D$254,$I$14:$I$254)</f>
        <v>114005.98193305125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>
        <f t="shared" ca="1" si="100"/>
        <v>285.01495483262812</v>
      </c>
      <c r="F262" s="198">
        <f t="shared" ca="1" si="100"/>
        <v>546.88144194824008</v>
      </c>
      <c r="H262" s="198">
        <f t="shared" ca="1" si="101"/>
        <v>831.89639678086814</v>
      </c>
      <c r="I262" s="45">
        <f ca="1">LOOKUP(D262,$D$14:$D$254,$I$14:$I$254)</f>
        <v>113459.10049110302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>
        <f t="shared" ca="1" si="100"/>
        <v>283.64775122775757</v>
      </c>
      <c r="F263" s="198">
        <f t="shared" ca="1" si="100"/>
        <v>548.24864555311058</v>
      </c>
      <c r="H263" s="198">
        <f t="shared" ca="1" si="101"/>
        <v>831.89639678086814</v>
      </c>
      <c r="I263" s="45">
        <f t="shared" ref="I263:I272" ca="1" si="104">LOOKUP(D263,$D$14:$D$254,$I$14:$I$254)</f>
        <v>112910.85184554991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>
        <f t="shared" ca="1" si="100"/>
        <v>282.27712961387476</v>
      </c>
      <c r="F264" s="198">
        <f t="shared" ca="1" si="100"/>
        <v>549.61926716699338</v>
      </c>
      <c r="H264" s="198">
        <f t="shared" ca="1" si="101"/>
        <v>831.89639678086814</v>
      </c>
      <c r="I264" s="45">
        <f t="shared" ca="1" si="104"/>
        <v>112361.23257838291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>
        <f t="shared" ca="1" si="100"/>
        <v>280.9030814459573</v>
      </c>
      <c r="F265" s="198">
        <f t="shared" ca="1" si="100"/>
        <v>550.9933153349109</v>
      </c>
      <c r="H265" s="198">
        <f t="shared" ca="1" si="101"/>
        <v>831.89639678086814</v>
      </c>
      <c r="I265" s="45">
        <f t="shared" ca="1" si="104"/>
        <v>111810.239263048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>
        <f t="shared" ca="1" si="100"/>
        <v>279.52559815761998</v>
      </c>
      <c r="F266" s="198">
        <f t="shared" ca="1" si="100"/>
        <v>552.37079862324822</v>
      </c>
      <c r="H266" s="198">
        <f t="shared" ca="1" si="101"/>
        <v>831.89639678086814</v>
      </c>
      <c r="I266" s="45">
        <f t="shared" ca="1" si="104"/>
        <v>111257.86846442476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>
        <f t="shared" ca="1" si="100"/>
        <v>278.14467116106186</v>
      </c>
      <c r="F267" s="198">
        <f t="shared" ca="1" si="100"/>
        <v>553.75172561980628</v>
      </c>
      <c r="H267" s="198">
        <f t="shared" ca="1" si="101"/>
        <v>831.89639678086814</v>
      </c>
      <c r="I267" s="45">
        <f t="shared" ca="1" si="104"/>
        <v>110704.11673880495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>
        <f t="shared" ca="1" si="100"/>
        <v>276.76029184701235</v>
      </c>
      <c r="F268" s="198">
        <f t="shared" ca="1" si="100"/>
        <v>555.13610493385579</v>
      </c>
      <c r="H268" s="198">
        <f t="shared" ca="1" si="101"/>
        <v>831.89639678086814</v>
      </c>
      <c r="I268" s="45">
        <f t="shared" ca="1" si="104"/>
        <v>110148.98063387109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>
        <f t="shared" ca="1" si="100"/>
        <v>275.37245158467772</v>
      </c>
      <c r="F269" s="198">
        <f t="shared" ca="1" si="100"/>
        <v>556.52394519619043</v>
      </c>
      <c r="H269" s="198">
        <f t="shared" ca="1" si="101"/>
        <v>831.89639678086814</v>
      </c>
      <c r="I269" s="45">
        <f t="shared" ca="1" si="104"/>
        <v>109592.45668867489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>
        <f t="shared" ca="1" si="100"/>
        <v>273.98114172168721</v>
      </c>
      <c r="F270" s="198">
        <f t="shared" ca="1" si="100"/>
        <v>557.91525505918094</v>
      </c>
      <c r="H270" s="198">
        <f t="shared" ca="1" si="101"/>
        <v>831.89639678086814</v>
      </c>
      <c r="I270" s="45">
        <f t="shared" ca="1" si="104"/>
        <v>109034.54143361571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>
        <f t="shared" ca="1" si="100"/>
        <v>272.58635358403927</v>
      </c>
      <c r="F271" s="198">
        <f t="shared" ca="1" si="100"/>
        <v>559.31004319682893</v>
      </c>
      <c r="H271" s="198">
        <f t="shared" ca="1" si="101"/>
        <v>831.89639678086814</v>
      </c>
      <c r="I271" s="45">
        <f t="shared" ca="1" si="104"/>
        <v>108475.23139041888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>
        <f t="shared" ca="1" si="100"/>
        <v>271.18807847604717</v>
      </c>
      <c r="F272" s="198">
        <f t="shared" ca="1" si="100"/>
        <v>560.70831830482098</v>
      </c>
      <c r="H272" s="198">
        <f t="shared" ca="1" si="101"/>
        <v>831.89639678086814</v>
      </c>
      <c r="I272" s="45">
        <f t="shared" ca="1" si="104"/>
        <v>107914.52307211405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1AA4C49-213C-4E7D-A9D6-C97D3BCCB249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F633FFD3-B7CD-4DC3-8291-7701E9184EB5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6A3CDEEB-1AC1-41BA-A19B-4A6D0A0611A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D2BB1642-FDAE-4F6C-8A69-72DCBF8DF75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26" activePane="bottomRight" state="frozen"/>
      <selection activeCell="G31" sqref="G31"/>
      <selection pane="topRight" activeCell="G31" sqref="G31"/>
      <selection pane="bottomLeft" activeCell="G31" sqref="G31"/>
      <selection pane="bottomRight" activeCell="F2" sqref="F2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3</v>
      </c>
      <c r="D2" s="47" t="s">
        <v>90</v>
      </c>
      <c r="E2" s="11"/>
      <c r="F2" s="205">
        <v>3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Annuitätendarlehen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2</v>
      </c>
      <c r="C6" s="82">
        <f ca="1">INDEX(Kapitaldienst!E$6:E$30,MATCH(INDIRECT($B$2&amp;$C$2&amp;"'!$C$2"),Kapitaldienst!$B$6:$B$30,0),1)</f>
        <v>43511</v>
      </c>
      <c r="D6" s="83">
        <f ca="1">INDEX(Kapitaldienst!F$6:F$30,MATCH(INDIRECT($B$2&amp;$C$2&amp;"'!$C$2"),Kapitaldienst!$B$6:$B$30,0),1)</f>
        <v>100000</v>
      </c>
      <c r="E6" s="84">
        <f ca="1">INDEX(Kapitaldienst!G$6:G$30,MATCH(INDIRECT($B$2&amp;$C$2&amp;"'!$C$2"),Kapitaldienst!$B$6:$B$30,0),1)</f>
        <v>20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1.5</v>
      </c>
      <c r="Q6" s="128">
        <f ca="1">INDEX(Kapitaldienst!I$6:I$30,MATCH(INDIRECT($B$2&amp;$C$2&amp;"'!$C$2"),Kapitaldienst!$B$6:$B$30,0),1)</f>
        <v>47164</v>
      </c>
      <c r="R6" s="129">
        <f ca="1">INDEX(Kapitaldienst!J$6:J$30,MATCH(INDIRECT($B$2&amp;$C$2&amp;"'!$C$2"),Kapitaldienst!$B$6:$B$30,0),1)</f>
        <v>5</v>
      </c>
      <c r="S6" s="137">
        <f ca="1">E6-H6</f>
        <v>20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240</v>
      </c>
      <c r="H9" s="31">
        <f ca="1">H6*$D9</f>
        <v>0</v>
      </c>
      <c r="I9" s="79" t="str">
        <f ca="1">INDEX(Basis!J4:J7,MATCH('Darlehen 3'!I6,Basis!I4:I7),1)</f>
        <v>Monat</v>
      </c>
      <c r="P9" s="133">
        <f ca="1">P6/$D$9</f>
        <v>0.125</v>
      </c>
      <c r="Q9" s="96" t="s">
        <v>88</v>
      </c>
      <c r="R9" s="133">
        <f ca="1">R6/$D$9</f>
        <v>0.41666666666666669</v>
      </c>
      <c r="S9" s="31">
        <f ca="1">E9-H9</f>
        <v>240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43555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21</v>
      </c>
      <c r="F12" s="35">
        <f ca="1">E12+1</f>
        <v>22</v>
      </c>
      <c r="G12" s="35"/>
      <c r="H12" s="35">
        <f ca="1">F12+1</f>
        <v>23</v>
      </c>
      <c r="I12" s="35">
        <f ca="1">H12+1</f>
        <v>24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43511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100000</v>
      </c>
      <c r="L14" s="206">
        <f ca="1">DATE(YEAR(D14),MONTH(D14),1)</f>
        <v>43497</v>
      </c>
      <c r="M14" s="209"/>
      <c r="P14" s="21"/>
      <c r="Q14" s="21"/>
      <c r="R14" s="21"/>
      <c r="S14" s="39">
        <f ca="1">D6</f>
        <v>100000</v>
      </c>
      <c r="U14" s="21"/>
      <c r="V14" s="21"/>
      <c r="W14" s="39"/>
      <c r="X14" s="39">
        <f ca="1">D6</f>
        <v>100000</v>
      </c>
      <c r="Z14" s="21"/>
      <c r="AA14" s="21"/>
      <c r="AB14" s="21"/>
      <c r="AC14" s="39">
        <f ca="1">D6</f>
        <v>100000</v>
      </c>
    </row>
    <row r="15" spans="1:54" ht="15" customHeight="1" x14ac:dyDescent="0.2">
      <c r="B15" s="41">
        <v>1</v>
      </c>
      <c r="C15" s="42">
        <f t="shared" ca="1" si="0"/>
        <v>1</v>
      </c>
      <c r="D15" s="43">
        <f ca="1">MIN(DATE(YEAR(D14),MONTH(D14)+$D$12,DAY(D14)),M15)</f>
        <v>43539</v>
      </c>
      <c r="E15" s="44">
        <f t="shared" ca="1" si="1"/>
        <v>125</v>
      </c>
      <c r="F15" s="44">
        <f t="shared" ca="1" si="1"/>
        <v>357.54540888195254</v>
      </c>
      <c r="G15" s="134"/>
      <c r="H15" s="45">
        <f t="shared" ca="1" si="2"/>
        <v>482.54540888195254</v>
      </c>
      <c r="I15" s="45">
        <f t="shared" ca="1" si="2"/>
        <v>99642.454591118047</v>
      </c>
      <c r="L15" s="43">
        <f ca="1">DATE(YEAR($L14),MONTH($L14)+$D$12,1)</f>
        <v>43525</v>
      </c>
      <c r="M15" s="43">
        <f ca="1">EOMONTH(L15,0)</f>
        <v>43555</v>
      </c>
      <c r="O15" s="133">
        <f t="shared" ref="O15:O78" ca="1" si="3">IF(D15&lt;=$Q$6,$P$9,$R$9)</f>
        <v>0.125</v>
      </c>
      <c r="P15" s="44">
        <f t="shared" ref="P15:P78" ca="1" si="4">S14*$O15/100</f>
        <v>125</v>
      </c>
      <c r="Q15" s="136">
        <f t="shared" ref="Q15:Q78" ca="1" si="5">IF(C15&gt;0,MIN($S$14/$S$9,S14),0)+G15</f>
        <v>416.66666666666669</v>
      </c>
      <c r="R15" s="44">
        <f t="shared" ref="R15:R78" ca="1" si="6">P15+Q15</f>
        <v>541.66666666666674</v>
      </c>
      <c r="S15" s="44">
        <f t="shared" ref="S15:S78" ca="1" si="7">S14-Q15</f>
        <v>99583.333333333328</v>
      </c>
      <c r="U15" s="44">
        <f ca="1">X14*$O15/100</f>
        <v>125</v>
      </c>
      <c r="V15" s="44">
        <f t="shared" ref="V15:V78" ca="1" si="8">(W15-U15)*--(C15&gt;0)</f>
        <v>357.54540888195254</v>
      </c>
      <c r="W15" s="44">
        <f t="shared" ref="W15:W78" ca="1" si="9">IF(C15=0,U15,IF(X14&lt;=V14,X14+U15,-PMT($P$9/100,$S$9,$D$6,0,0))*--(X14&gt;0))+G15</f>
        <v>482.54540888195254</v>
      </c>
      <c r="X15" s="44">
        <f t="shared" ref="X15:X78" ca="1" si="10">IF(X14-V15&lt;0,0,X14-V15)</f>
        <v>99642.454591118047</v>
      </c>
      <c r="Z15" s="44">
        <f ca="1">AC14*$O15/100</f>
        <v>125</v>
      </c>
      <c r="AA15" s="44">
        <f t="shared" ref="AA15:AA78" ca="1" si="11">IF(C15=$S$9,$S$14,0)+G15</f>
        <v>0</v>
      </c>
      <c r="AB15" s="44">
        <f t="shared" ref="AB15:AB78" ca="1" si="12">Z15+AA15</f>
        <v>125</v>
      </c>
      <c r="AC15" s="44">
        <f t="shared" ref="AC15:AC78" ca="1" si="13">AC14-AA15</f>
        <v>100000</v>
      </c>
    </row>
    <row r="16" spans="1:54" ht="15" customHeight="1" x14ac:dyDescent="0.2">
      <c r="B16" s="21">
        <f>B15+1</f>
        <v>2</v>
      </c>
      <c r="C16" s="38">
        <f t="shared" ca="1" si="0"/>
        <v>2</v>
      </c>
      <c r="D16" s="37">
        <f t="shared" ref="D16:D79" ca="1" si="14">MIN(DATE(YEAR(D15),MONTH(D15)+$D$12,DAY(D15)),M16)</f>
        <v>43570</v>
      </c>
      <c r="E16" s="39">
        <f t="shared" ca="1" si="1"/>
        <v>124.55306823889755</v>
      </c>
      <c r="F16" s="39">
        <f t="shared" ca="1" si="1"/>
        <v>357.992340643055</v>
      </c>
      <c r="G16" s="134"/>
      <c r="H16" s="40">
        <f t="shared" ca="1" si="2"/>
        <v>482.54540888195254</v>
      </c>
      <c r="I16" s="40">
        <f t="shared" ca="1" si="2"/>
        <v>99284.462250474986</v>
      </c>
      <c r="L16" s="37">
        <f t="shared" ref="L16" ca="1" si="15">DATE(YEAR($L15),MONTH($L15)+$D$12,1)</f>
        <v>43556</v>
      </c>
      <c r="M16" s="37">
        <f t="shared" ref="M16:M79" ca="1" si="16">EOMONTH(L16,0)</f>
        <v>43585</v>
      </c>
      <c r="O16" s="133">
        <f t="shared" ca="1" si="3"/>
        <v>0.125</v>
      </c>
      <c r="P16" s="39">
        <f t="shared" ca="1" si="4"/>
        <v>124.47916666666666</v>
      </c>
      <c r="Q16" s="39">
        <f t="shared" ca="1" si="5"/>
        <v>416.66666666666669</v>
      </c>
      <c r="R16" s="39">
        <f t="shared" ca="1" si="6"/>
        <v>541.14583333333337</v>
      </c>
      <c r="S16" s="39">
        <f t="shared" ca="1" si="7"/>
        <v>99166.666666666657</v>
      </c>
      <c r="U16" s="39">
        <f ca="1">X15*$O16/100</f>
        <v>124.55306823889755</v>
      </c>
      <c r="V16" s="39">
        <f t="shared" ca="1" si="8"/>
        <v>357.992340643055</v>
      </c>
      <c r="W16" s="39">
        <f t="shared" ca="1" si="9"/>
        <v>482.54540888195254</v>
      </c>
      <c r="X16" s="39">
        <f t="shared" ca="1" si="10"/>
        <v>99284.462250474986</v>
      </c>
      <c r="Z16" s="39">
        <f ca="1">AC15*$O16/100</f>
        <v>125</v>
      </c>
      <c r="AA16" s="39">
        <f t="shared" ca="1" si="11"/>
        <v>0</v>
      </c>
      <c r="AB16" s="39">
        <f t="shared" ca="1" si="12"/>
        <v>125</v>
      </c>
      <c r="AC16" s="39">
        <f t="shared" ca="1" si="13"/>
        <v>100000</v>
      </c>
    </row>
    <row r="17" spans="1:29" ht="15" customHeight="1" x14ac:dyDescent="0.2">
      <c r="B17" s="41">
        <f>B16+1</f>
        <v>3</v>
      </c>
      <c r="C17" s="42">
        <f t="shared" ca="1" si="0"/>
        <v>3</v>
      </c>
      <c r="D17" s="43">
        <f t="shared" ca="1" si="14"/>
        <v>43600</v>
      </c>
      <c r="E17" s="44">
        <f t="shared" ca="1" si="1"/>
        <v>124.10557781309373</v>
      </c>
      <c r="F17" s="44">
        <f t="shared" ca="1" si="1"/>
        <v>358.43983106885878</v>
      </c>
      <c r="G17" s="134"/>
      <c r="H17" s="45">
        <f t="shared" ca="1" si="2"/>
        <v>482.54540888195254</v>
      </c>
      <c r="I17" s="45">
        <f t="shared" ca="1" si="2"/>
        <v>98926.02241940613</v>
      </c>
      <c r="L17" s="43">
        <f ca="1">DATE(YEAR($L16),MONTH($L16)+$D$12,1)</f>
        <v>43586</v>
      </c>
      <c r="M17" s="43">
        <f ca="1">EOMONTH(L17,0)</f>
        <v>43616</v>
      </c>
      <c r="O17" s="133">
        <f t="shared" ca="1" si="3"/>
        <v>0.125</v>
      </c>
      <c r="P17" s="44">
        <f t="shared" ca="1" si="4"/>
        <v>123.95833333333331</v>
      </c>
      <c r="Q17" s="136">
        <f t="shared" ca="1" si="5"/>
        <v>416.66666666666669</v>
      </c>
      <c r="R17" s="44">
        <f t="shared" ca="1" si="6"/>
        <v>540.625</v>
      </c>
      <c r="S17" s="44">
        <f t="shared" ca="1" si="7"/>
        <v>98749.999999999985</v>
      </c>
      <c r="U17" s="44">
        <f ca="1">X16*$O17/100</f>
        <v>124.10557781309373</v>
      </c>
      <c r="V17" s="44">
        <f t="shared" ca="1" si="8"/>
        <v>358.43983106885878</v>
      </c>
      <c r="W17" s="44">
        <f t="shared" ca="1" si="9"/>
        <v>482.54540888195254</v>
      </c>
      <c r="X17" s="44">
        <f t="shared" ca="1" si="10"/>
        <v>98926.02241940613</v>
      </c>
      <c r="Z17" s="44">
        <f t="shared" ref="Z17:Z80" ca="1" si="17">AC16*$O17/100</f>
        <v>125</v>
      </c>
      <c r="AA17" s="44">
        <f t="shared" ca="1" si="11"/>
        <v>0</v>
      </c>
      <c r="AB17" s="44">
        <f t="shared" ca="1" si="12"/>
        <v>125</v>
      </c>
      <c r="AC17" s="44">
        <f t="shared" ca="1" si="13"/>
        <v>100000</v>
      </c>
    </row>
    <row r="18" spans="1:29" ht="15" customHeight="1" x14ac:dyDescent="0.2">
      <c r="B18" s="21">
        <f t="shared" ref="B18:B81" si="18">B17+1</f>
        <v>4</v>
      </c>
      <c r="C18" s="38">
        <f t="shared" ca="1" si="0"/>
        <v>4</v>
      </c>
      <c r="D18" s="37">
        <f t="shared" ca="1" si="14"/>
        <v>43631</v>
      </c>
      <c r="E18" s="39">
        <f t="shared" ca="1" si="1"/>
        <v>123.65752802425766</v>
      </c>
      <c r="F18" s="39">
        <f t="shared" ca="1" si="1"/>
        <v>358.88788085769488</v>
      </c>
      <c r="G18" s="134"/>
      <c r="H18" s="40">
        <f t="shared" ca="1" si="2"/>
        <v>482.54540888195254</v>
      </c>
      <c r="I18" s="40">
        <f t="shared" ca="1" si="2"/>
        <v>98567.134538548431</v>
      </c>
      <c r="L18" s="37">
        <f t="shared" ref="L18:L81" ca="1" si="19">DATE(YEAR($L17),MONTH($L17)+$D$12,1)</f>
        <v>43617</v>
      </c>
      <c r="M18" s="37">
        <f t="shared" ca="1" si="16"/>
        <v>43646</v>
      </c>
      <c r="O18" s="133">
        <f t="shared" ca="1" si="3"/>
        <v>0.125</v>
      </c>
      <c r="P18" s="39">
        <f t="shared" ca="1" si="4"/>
        <v>123.43749999999999</v>
      </c>
      <c r="Q18" s="39">
        <f t="shared" ca="1" si="5"/>
        <v>416.66666666666669</v>
      </c>
      <c r="R18" s="39">
        <f t="shared" ca="1" si="6"/>
        <v>540.10416666666663</v>
      </c>
      <c r="S18" s="39">
        <f t="shared" ca="1" si="7"/>
        <v>98333.333333333314</v>
      </c>
      <c r="U18" s="39">
        <f t="shared" ref="U18:U81" ca="1" si="20">X17*$O18/100</f>
        <v>123.65752802425766</v>
      </c>
      <c r="V18" s="39">
        <f t="shared" ca="1" si="8"/>
        <v>358.88788085769488</v>
      </c>
      <c r="W18" s="39">
        <f t="shared" ca="1" si="9"/>
        <v>482.54540888195254</v>
      </c>
      <c r="X18" s="39">
        <f t="shared" ca="1" si="10"/>
        <v>98567.134538548431</v>
      </c>
      <c r="Z18" s="39">
        <f t="shared" ca="1" si="17"/>
        <v>125</v>
      </c>
      <c r="AA18" s="39">
        <f t="shared" ca="1" si="11"/>
        <v>0</v>
      </c>
      <c r="AB18" s="39">
        <f t="shared" ca="1" si="12"/>
        <v>125</v>
      </c>
      <c r="AC18" s="39">
        <f t="shared" ca="1" si="13"/>
        <v>100000</v>
      </c>
    </row>
    <row r="19" spans="1:29" ht="15" customHeight="1" x14ac:dyDescent="0.2">
      <c r="B19" s="41">
        <f t="shared" si="18"/>
        <v>5</v>
      </c>
      <c r="C19" s="42">
        <f t="shared" ca="1" si="0"/>
        <v>5</v>
      </c>
      <c r="D19" s="43">
        <f t="shared" ca="1" si="14"/>
        <v>43661</v>
      </c>
      <c r="E19" s="44">
        <f t="shared" ca="1" si="1"/>
        <v>123.20891817318554</v>
      </c>
      <c r="F19" s="44">
        <f t="shared" ca="1" si="1"/>
        <v>359.33649070876697</v>
      </c>
      <c r="G19" s="134"/>
      <c r="H19" s="45">
        <f t="shared" ca="1" si="2"/>
        <v>482.54540888195254</v>
      </c>
      <c r="I19" s="45">
        <f t="shared" ca="1" si="2"/>
        <v>98207.798047839664</v>
      </c>
      <c r="L19" s="43">
        <f t="shared" ca="1" si="19"/>
        <v>43647</v>
      </c>
      <c r="M19" s="43">
        <f t="shared" ca="1" si="16"/>
        <v>43677</v>
      </c>
      <c r="O19" s="133">
        <f t="shared" ca="1" si="3"/>
        <v>0.125</v>
      </c>
      <c r="P19" s="44">
        <f t="shared" ca="1" si="4"/>
        <v>122.91666666666664</v>
      </c>
      <c r="Q19" s="136">
        <f t="shared" ca="1" si="5"/>
        <v>416.66666666666669</v>
      </c>
      <c r="R19" s="44">
        <f t="shared" ca="1" si="6"/>
        <v>539.58333333333337</v>
      </c>
      <c r="S19" s="44">
        <f t="shared" ca="1" si="7"/>
        <v>97916.666666666642</v>
      </c>
      <c r="U19" s="44">
        <f t="shared" ca="1" si="20"/>
        <v>123.20891817318554</v>
      </c>
      <c r="V19" s="44">
        <f t="shared" ca="1" si="8"/>
        <v>359.33649070876697</v>
      </c>
      <c r="W19" s="44">
        <f t="shared" ca="1" si="9"/>
        <v>482.54540888195254</v>
      </c>
      <c r="X19" s="44">
        <f t="shared" ca="1" si="10"/>
        <v>98207.798047839664</v>
      </c>
      <c r="Z19" s="44">
        <f t="shared" ca="1" si="17"/>
        <v>125</v>
      </c>
      <c r="AA19" s="44">
        <f t="shared" ca="1" si="11"/>
        <v>0</v>
      </c>
      <c r="AB19" s="44">
        <f t="shared" ca="1" si="12"/>
        <v>125</v>
      </c>
      <c r="AC19" s="44">
        <f t="shared" ca="1" si="13"/>
        <v>100000</v>
      </c>
    </row>
    <row r="20" spans="1:29" ht="15" customHeight="1" x14ac:dyDescent="0.2">
      <c r="B20" s="21">
        <f t="shared" si="18"/>
        <v>6</v>
      </c>
      <c r="C20" s="38">
        <f t="shared" ca="1" si="0"/>
        <v>6</v>
      </c>
      <c r="D20" s="37">
        <f t="shared" ca="1" si="14"/>
        <v>43692</v>
      </c>
      <c r="E20" s="39">
        <f t="shared" ca="1" si="1"/>
        <v>122.75974755979958</v>
      </c>
      <c r="F20" s="39">
        <f t="shared" ca="1" si="1"/>
        <v>359.78566132215298</v>
      </c>
      <c r="G20" s="134"/>
      <c r="H20" s="40">
        <f t="shared" ca="1" si="2"/>
        <v>482.54540888195254</v>
      </c>
      <c r="I20" s="40">
        <f t="shared" ca="1" si="2"/>
        <v>97848.012386517512</v>
      </c>
      <c r="L20" s="37">
        <f t="shared" ca="1" si="19"/>
        <v>43678</v>
      </c>
      <c r="M20" s="37">
        <f t="shared" ca="1" si="16"/>
        <v>43708</v>
      </c>
      <c r="O20" s="133">
        <f t="shared" ca="1" si="3"/>
        <v>0.125</v>
      </c>
      <c r="P20" s="39">
        <f t="shared" ca="1" si="4"/>
        <v>122.3958333333333</v>
      </c>
      <c r="Q20" s="39">
        <f t="shared" ca="1" si="5"/>
        <v>416.66666666666669</v>
      </c>
      <c r="R20" s="39">
        <f t="shared" ca="1" si="6"/>
        <v>539.0625</v>
      </c>
      <c r="S20" s="39">
        <f t="shared" ca="1" si="7"/>
        <v>97499.999999999971</v>
      </c>
      <c r="U20" s="39">
        <f t="shared" ca="1" si="20"/>
        <v>122.75974755979958</v>
      </c>
      <c r="V20" s="39">
        <f t="shared" ca="1" si="8"/>
        <v>359.78566132215298</v>
      </c>
      <c r="W20" s="39">
        <f t="shared" ca="1" si="9"/>
        <v>482.54540888195254</v>
      </c>
      <c r="X20" s="39">
        <f t="shared" ca="1" si="10"/>
        <v>97848.012386517512</v>
      </c>
      <c r="Z20" s="39">
        <f t="shared" ca="1" si="17"/>
        <v>125</v>
      </c>
      <c r="AA20" s="39">
        <f t="shared" ca="1" si="11"/>
        <v>0</v>
      </c>
      <c r="AB20" s="39">
        <f t="shared" ca="1" si="12"/>
        <v>125</v>
      </c>
      <c r="AC20" s="39">
        <f t="shared" ca="1" si="13"/>
        <v>100000</v>
      </c>
    </row>
    <row r="21" spans="1:29" ht="15" customHeight="1" x14ac:dyDescent="0.2">
      <c r="A21" s="68"/>
      <c r="B21" s="41">
        <f t="shared" si="18"/>
        <v>7</v>
      </c>
      <c r="C21" s="42">
        <f t="shared" ca="1" si="0"/>
        <v>7</v>
      </c>
      <c r="D21" s="43">
        <f t="shared" ca="1" si="14"/>
        <v>43723</v>
      </c>
      <c r="E21" s="44">
        <f t="shared" ca="1" si="1"/>
        <v>122.31001548314688</v>
      </c>
      <c r="F21" s="44">
        <f t="shared" ca="1" si="1"/>
        <v>360.23539339880563</v>
      </c>
      <c r="G21" s="134"/>
      <c r="H21" s="45">
        <f t="shared" ca="1" si="2"/>
        <v>482.54540888195254</v>
      </c>
      <c r="I21" s="45">
        <f t="shared" ca="1" si="2"/>
        <v>97487.776993118707</v>
      </c>
      <c r="J21" s="68"/>
      <c r="K21" s="68"/>
      <c r="L21" s="43">
        <f t="shared" ca="1" si="19"/>
        <v>43709</v>
      </c>
      <c r="M21" s="43">
        <f t="shared" ca="1" si="16"/>
        <v>43738</v>
      </c>
      <c r="O21" s="133">
        <f t="shared" ca="1" si="3"/>
        <v>0.125</v>
      </c>
      <c r="P21" s="44">
        <f t="shared" ca="1" si="4"/>
        <v>121.87499999999996</v>
      </c>
      <c r="Q21" s="136">
        <f t="shared" ca="1" si="5"/>
        <v>416.66666666666669</v>
      </c>
      <c r="R21" s="44">
        <f t="shared" ca="1" si="6"/>
        <v>538.54166666666663</v>
      </c>
      <c r="S21" s="44">
        <f t="shared" ca="1" si="7"/>
        <v>97083.333333333299</v>
      </c>
      <c r="U21" s="44">
        <f t="shared" ca="1" si="20"/>
        <v>122.31001548314688</v>
      </c>
      <c r="V21" s="44">
        <f t="shared" ca="1" si="8"/>
        <v>360.23539339880563</v>
      </c>
      <c r="W21" s="44">
        <f t="shared" ca="1" si="9"/>
        <v>482.54540888195254</v>
      </c>
      <c r="X21" s="44">
        <f t="shared" ca="1" si="10"/>
        <v>97487.776993118707</v>
      </c>
      <c r="Z21" s="44">
        <f t="shared" ca="1" si="17"/>
        <v>125</v>
      </c>
      <c r="AA21" s="44">
        <f t="shared" ca="1" si="11"/>
        <v>0</v>
      </c>
      <c r="AB21" s="44">
        <f t="shared" ca="1" si="12"/>
        <v>125</v>
      </c>
      <c r="AC21" s="44">
        <f t="shared" ca="1" si="13"/>
        <v>100000</v>
      </c>
    </row>
    <row r="22" spans="1:29" ht="15" customHeight="1" x14ac:dyDescent="0.2">
      <c r="B22" s="21">
        <f t="shared" si="18"/>
        <v>8</v>
      </c>
      <c r="C22" s="38">
        <f t="shared" ca="1" si="0"/>
        <v>8</v>
      </c>
      <c r="D22" s="37">
        <f t="shared" ca="1" si="14"/>
        <v>43753</v>
      </c>
      <c r="E22" s="39">
        <f t="shared" ca="1" si="1"/>
        <v>121.85972124139839</v>
      </c>
      <c r="F22" s="39">
        <f t="shared" ca="1" si="1"/>
        <v>360.68568764055414</v>
      </c>
      <c r="G22" s="134"/>
      <c r="H22" s="40">
        <f t="shared" ca="1" si="2"/>
        <v>482.54540888195254</v>
      </c>
      <c r="I22" s="40">
        <f t="shared" ca="1" si="2"/>
        <v>97127.091305478156</v>
      </c>
      <c r="L22" s="37">
        <f t="shared" ca="1" si="19"/>
        <v>43739</v>
      </c>
      <c r="M22" s="37">
        <f t="shared" ca="1" si="16"/>
        <v>43769</v>
      </c>
      <c r="O22" s="133">
        <f t="shared" ca="1" si="3"/>
        <v>0.125</v>
      </c>
      <c r="P22" s="39">
        <f t="shared" ca="1" si="4"/>
        <v>121.35416666666663</v>
      </c>
      <c r="Q22" s="39">
        <f t="shared" ca="1" si="5"/>
        <v>416.66666666666669</v>
      </c>
      <c r="R22" s="39">
        <f t="shared" ca="1" si="6"/>
        <v>538.02083333333326</v>
      </c>
      <c r="S22" s="39">
        <f t="shared" ca="1" si="7"/>
        <v>96666.666666666628</v>
      </c>
      <c r="U22" s="39">
        <f t="shared" ca="1" si="20"/>
        <v>121.85972124139839</v>
      </c>
      <c r="V22" s="39">
        <f t="shared" ca="1" si="8"/>
        <v>360.68568764055414</v>
      </c>
      <c r="W22" s="39">
        <f t="shared" ca="1" si="9"/>
        <v>482.54540888195254</v>
      </c>
      <c r="X22" s="39">
        <f t="shared" ca="1" si="10"/>
        <v>97127.091305478156</v>
      </c>
      <c r="Z22" s="39">
        <f t="shared" ca="1" si="17"/>
        <v>125</v>
      </c>
      <c r="AA22" s="39">
        <f t="shared" ca="1" si="11"/>
        <v>0</v>
      </c>
      <c r="AB22" s="39">
        <f t="shared" ca="1" si="12"/>
        <v>125</v>
      </c>
      <c r="AC22" s="39">
        <f t="shared" ca="1" si="13"/>
        <v>100000</v>
      </c>
    </row>
    <row r="23" spans="1:29" ht="15" customHeight="1" x14ac:dyDescent="0.2">
      <c r="B23" s="41">
        <f t="shared" si="18"/>
        <v>9</v>
      </c>
      <c r="C23" s="42">
        <f t="shared" ca="1" si="0"/>
        <v>9</v>
      </c>
      <c r="D23" s="43">
        <f t="shared" ca="1" si="14"/>
        <v>43784</v>
      </c>
      <c r="E23" s="44">
        <f t="shared" ca="1" si="1"/>
        <v>121.40886413184769</v>
      </c>
      <c r="F23" s="44">
        <f t="shared" ca="1" si="1"/>
        <v>361.13654475010486</v>
      </c>
      <c r="G23" s="134"/>
      <c r="H23" s="45">
        <f t="shared" ca="1" si="2"/>
        <v>482.54540888195254</v>
      </c>
      <c r="I23" s="45">
        <f t="shared" ca="1" si="2"/>
        <v>96765.954760728055</v>
      </c>
      <c r="L23" s="43">
        <f t="shared" ca="1" si="19"/>
        <v>43770</v>
      </c>
      <c r="M23" s="43">
        <f t="shared" ca="1" si="16"/>
        <v>43799</v>
      </c>
      <c r="O23" s="133">
        <f t="shared" ca="1" si="3"/>
        <v>0.125</v>
      </c>
      <c r="P23" s="44">
        <f t="shared" ca="1" si="4"/>
        <v>120.83333333333329</v>
      </c>
      <c r="Q23" s="136">
        <f t="shared" ca="1" si="5"/>
        <v>416.66666666666669</v>
      </c>
      <c r="R23" s="44">
        <f t="shared" ca="1" si="6"/>
        <v>537.5</v>
      </c>
      <c r="S23" s="44">
        <f t="shared" ca="1" si="7"/>
        <v>96249.999999999956</v>
      </c>
      <c r="U23" s="44">
        <f t="shared" ca="1" si="20"/>
        <v>121.40886413184769</v>
      </c>
      <c r="V23" s="44">
        <f t="shared" ca="1" si="8"/>
        <v>361.13654475010486</v>
      </c>
      <c r="W23" s="44">
        <f t="shared" ca="1" si="9"/>
        <v>482.54540888195254</v>
      </c>
      <c r="X23" s="44">
        <f t="shared" ca="1" si="10"/>
        <v>96765.954760728055</v>
      </c>
      <c r="Z23" s="44">
        <f t="shared" ca="1" si="17"/>
        <v>125</v>
      </c>
      <c r="AA23" s="44">
        <f t="shared" ca="1" si="11"/>
        <v>0</v>
      </c>
      <c r="AB23" s="44">
        <f t="shared" ca="1" si="12"/>
        <v>125</v>
      </c>
      <c r="AC23" s="44">
        <f t="shared" ca="1" si="13"/>
        <v>100000</v>
      </c>
    </row>
    <row r="24" spans="1:29" ht="15" customHeight="1" x14ac:dyDescent="0.2">
      <c r="B24" s="21">
        <f t="shared" si="18"/>
        <v>10</v>
      </c>
      <c r="C24" s="38">
        <f t="shared" ca="1" si="0"/>
        <v>10</v>
      </c>
      <c r="D24" s="37">
        <f t="shared" ca="1" si="14"/>
        <v>43814</v>
      </c>
      <c r="E24" s="39">
        <f t="shared" ca="1" si="1"/>
        <v>120.95744345091006</v>
      </c>
      <c r="F24" s="39">
        <f t="shared" ca="1" si="1"/>
        <v>361.58796543104245</v>
      </c>
      <c r="G24" s="134"/>
      <c r="H24" s="40">
        <f t="shared" ca="1" si="2"/>
        <v>482.54540888195254</v>
      </c>
      <c r="I24" s="40">
        <f t="shared" ca="1" si="2"/>
        <v>96404.366795297014</v>
      </c>
      <c r="L24" s="37">
        <f t="shared" ca="1" si="19"/>
        <v>43800</v>
      </c>
      <c r="M24" s="37">
        <f t="shared" ca="1" si="16"/>
        <v>43830</v>
      </c>
      <c r="O24" s="133">
        <f t="shared" ca="1" si="3"/>
        <v>0.125</v>
      </c>
      <c r="P24" s="39">
        <f t="shared" ca="1" si="4"/>
        <v>120.31249999999994</v>
      </c>
      <c r="Q24" s="39">
        <f t="shared" ca="1" si="5"/>
        <v>416.66666666666669</v>
      </c>
      <c r="R24" s="39">
        <f t="shared" ca="1" si="6"/>
        <v>536.97916666666663</v>
      </c>
      <c r="S24" s="39">
        <f t="shared" ca="1" si="7"/>
        <v>95833.333333333285</v>
      </c>
      <c r="U24" s="39">
        <f t="shared" ca="1" si="20"/>
        <v>120.95744345091006</v>
      </c>
      <c r="V24" s="39">
        <f t="shared" ca="1" si="8"/>
        <v>361.58796543104245</v>
      </c>
      <c r="W24" s="39">
        <f t="shared" ca="1" si="9"/>
        <v>482.54540888195254</v>
      </c>
      <c r="X24" s="39">
        <f t="shared" ca="1" si="10"/>
        <v>96404.366795297014</v>
      </c>
      <c r="Z24" s="39">
        <f t="shared" ca="1" si="17"/>
        <v>125</v>
      </c>
      <c r="AA24" s="39">
        <f t="shared" ca="1" si="11"/>
        <v>0</v>
      </c>
      <c r="AB24" s="39">
        <f t="shared" ca="1" si="12"/>
        <v>125</v>
      </c>
      <c r="AC24" s="39">
        <f t="shared" ca="1" si="13"/>
        <v>100000</v>
      </c>
    </row>
    <row r="25" spans="1:29" ht="15" customHeight="1" x14ac:dyDescent="0.2">
      <c r="B25" s="41">
        <f t="shared" si="18"/>
        <v>11</v>
      </c>
      <c r="C25" s="42">
        <f t="shared" ca="1" si="0"/>
        <v>11</v>
      </c>
      <c r="D25" s="43">
        <f t="shared" ca="1" si="14"/>
        <v>43845</v>
      </c>
      <c r="E25" s="44">
        <f t="shared" ca="1" si="1"/>
        <v>120.50545849412127</v>
      </c>
      <c r="F25" s="44">
        <f t="shared" ca="1" si="1"/>
        <v>362.03995038783125</v>
      </c>
      <c r="G25" s="134"/>
      <c r="H25" s="45">
        <f t="shared" ca="1" si="2"/>
        <v>482.54540888195254</v>
      </c>
      <c r="I25" s="45">
        <f t="shared" ca="1" si="2"/>
        <v>96042.326844909185</v>
      </c>
      <c r="L25" s="43">
        <f t="shared" ca="1" si="19"/>
        <v>43831</v>
      </c>
      <c r="M25" s="43">
        <f t="shared" ca="1" si="16"/>
        <v>43861</v>
      </c>
      <c r="O25" s="133">
        <f t="shared" ca="1" si="3"/>
        <v>0.125</v>
      </c>
      <c r="P25" s="44">
        <f t="shared" ca="1" si="4"/>
        <v>119.7916666666666</v>
      </c>
      <c r="Q25" s="136">
        <f t="shared" ca="1" si="5"/>
        <v>416.66666666666669</v>
      </c>
      <c r="R25" s="44">
        <f t="shared" ca="1" si="6"/>
        <v>536.45833333333326</v>
      </c>
      <c r="S25" s="44">
        <f t="shared" ca="1" si="7"/>
        <v>95416.666666666613</v>
      </c>
      <c r="U25" s="44">
        <f t="shared" ca="1" si="20"/>
        <v>120.50545849412127</v>
      </c>
      <c r="V25" s="44">
        <f t="shared" ca="1" si="8"/>
        <v>362.03995038783125</v>
      </c>
      <c r="W25" s="44">
        <f t="shared" ca="1" si="9"/>
        <v>482.54540888195254</v>
      </c>
      <c r="X25" s="44">
        <f t="shared" ca="1" si="10"/>
        <v>96042.326844909185</v>
      </c>
      <c r="Z25" s="44">
        <f t="shared" ca="1" si="17"/>
        <v>125</v>
      </c>
      <c r="AA25" s="44">
        <f t="shared" ca="1" si="11"/>
        <v>0</v>
      </c>
      <c r="AB25" s="44">
        <f t="shared" ca="1" si="12"/>
        <v>125</v>
      </c>
      <c r="AC25" s="44">
        <f t="shared" ca="1" si="13"/>
        <v>100000</v>
      </c>
    </row>
    <row r="26" spans="1:29" ht="15" customHeight="1" x14ac:dyDescent="0.2">
      <c r="B26" s="21">
        <f t="shared" si="18"/>
        <v>12</v>
      </c>
      <c r="C26" s="38">
        <f t="shared" ca="1" si="0"/>
        <v>12</v>
      </c>
      <c r="D26" s="37">
        <f t="shared" ca="1" si="14"/>
        <v>43876</v>
      </c>
      <c r="E26" s="39">
        <f t="shared" ca="1" si="1"/>
        <v>120.05290855613649</v>
      </c>
      <c r="F26" s="39">
        <f t="shared" ca="1" si="1"/>
        <v>362.49250032581608</v>
      </c>
      <c r="G26" s="134"/>
      <c r="H26" s="40">
        <f t="shared" ca="1" si="2"/>
        <v>482.54540888195254</v>
      </c>
      <c r="I26" s="40">
        <f t="shared" ca="1" si="2"/>
        <v>95679.834344583374</v>
      </c>
      <c r="L26" s="37">
        <f t="shared" ca="1" si="19"/>
        <v>43862</v>
      </c>
      <c r="M26" s="37">
        <f t="shared" ca="1" si="16"/>
        <v>43890</v>
      </c>
      <c r="O26" s="133">
        <f t="shared" ca="1" si="3"/>
        <v>0.125</v>
      </c>
      <c r="P26" s="39">
        <f t="shared" ca="1" si="4"/>
        <v>119.27083333333327</v>
      </c>
      <c r="Q26" s="39">
        <f t="shared" ca="1" si="5"/>
        <v>416.66666666666669</v>
      </c>
      <c r="R26" s="39">
        <f t="shared" ca="1" si="6"/>
        <v>535.9375</v>
      </c>
      <c r="S26" s="39">
        <f t="shared" ca="1" si="7"/>
        <v>94999.999999999942</v>
      </c>
      <c r="U26" s="39">
        <f t="shared" ca="1" si="20"/>
        <v>120.05290855613649</v>
      </c>
      <c r="V26" s="39">
        <f t="shared" ca="1" si="8"/>
        <v>362.49250032581608</v>
      </c>
      <c r="W26" s="39">
        <f t="shared" ca="1" si="9"/>
        <v>482.54540888195254</v>
      </c>
      <c r="X26" s="39">
        <f t="shared" ca="1" si="10"/>
        <v>95679.834344583374</v>
      </c>
      <c r="Z26" s="39">
        <f t="shared" ca="1" si="17"/>
        <v>125</v>
      </c>
      <c r="AA26" s="39">
        <f t="shared" ca="1" si="11"/>
        <v>0</v>
      </c>
      <c r="AB26" s="39">
        <f t="shared" ca="1" si="12"/>
        <v>125</v>
      </c>
      <c r="AC26" s="39">
        <f t="shared" ca="1" si="13"/>
        <v>100000</v>
      </c>
    </row>
    <row r="27" spans="1:29" ht="15" customHeight="1" x14ac:dyDescent="0.2">
      <c r="B27" s="41">
        <f t="shared" si="18"/>
        <v>13</v>
      </c>
      <c r="C27" s="42">
        <f t="shared" ca="1" si="0"/>
        <v>13</v>
      </c>
      <c r="D27" s="43">
        <f t="shared" ca="1" si="14"/>
        <v>43905</v>
      </c>
      <c r="E27" s="44">
        <f t="shared" ca="1" si="1"/>
        <v>119.59979293072922</v>
      </c>
      <c r="F27" s="44">
        <f t="shared" ca="1" si="1"/>
        <v>362.94561595122332</v>
      </c>
      <c r="G27" s="134"/>
      <c r="H27" s="45">
        <f t="shared" ca="1" si="2"/>
        <v>482.54540888195254</v>
      </c>
      <c r="I27" s="45">
        <f t="shared" ca="1" si="2"/>
        <v>95316.888728632155</v>
      </c>
      <c r="L27" s="43">
        <f t="shared" ca="1" si="19"/>
        <v>43891</v>
      </c>
      <c r="M27" s="43">
        <f t="shared" ca="1" si="16"/>
        <v>43921</v>
      </c>
      <c r="O27" s="133">
        <f t="shared" ca="1" si="3"/>
        <v>0.125</v>
      </c>
      <c r="P27" s="44">
        <f t="shared" ca="1" si="4"/>
        <v>118.74999999999993</v>
      </c>
      <c r="Q27" s="136">
        <f t="shared" ca="1" si="5"/>
        <v>416.66666666666669</v>
      </c>
      <c r="R27" s="44">
        <f t="shared" ca="1" si="6"/>
        <v>535.41666666666663</v>
      </c>
      <c r="S27" s="44">
        <f t="shared" ca="1" si="7"/>
        <v>94583.33333333327</v>
      </c>
      <c r="U27" s="44">
        <f t="shared" ca="1" si="20"/>
        <v>119.59979293072922</v>
      </c>
      <c r="V27" s="44">
        <f t="shared" ca="1" si="8"/>
        <v>362.94561595122332</v>
      </c>
      <c r="W27" s="44">
        <f t="shared" ca="1" si="9"/>
        <v>482.54540888195254</v>
      </c>
      <c r="X27" s="44">
        <f t="shared" ca="1" si="10"/>
        <v>95316.888728632155</v>
      </c>
      <c r="Z27" s="44">
        <f t="shared" ca="1" si="17"/>
        <v>125</v>
      </c>
      <c r="AA27" s="44">
        <f t="shared" ca="1" si="11"/>
        <v>0</v>
      </c>
      <c r="AB27" s="44">
        <f t="shared" ca="1" si="12"/>
        <v>125</v>
      </c>
      <c r="AC27" s="44">
        <f t="shared" ca="1" si="13"/>
        <v>100000</v>
      </c>
    </row>
    <row r="28" spans="1:29" ht="15" customHeight="1" x14ac:dyDescent="0.2">
      <c r="B28" s="21">
        <f t="shared" si="18"/>
        <v>14</v>
      </c>
      <c r="C28" s="38">
        <f t="shared" ca="1" si="0"/>
        <v>14</v>
      </c>
      <c r="D28" s="37">
        <f t="shared" ca="1" si="14"/>
        <v>43936</v>
      </c>
      <c r="E28" s="39">
        <f t="shared" ca="1" si="1"/>
        <v>119.1461109107902</v>
      </c>
      <c r="F28" s="39">
        <f t="shared" ca="1" si="1"/>
        <v>363.39929797116235</v>
      </c>
      <c r="G28" s="134"/>
      <c r="H28" s="40">
        <f t="shared" ca="1" si="2"/>
        <v>482.54540888195254</v>
      </c>
      <c r="I28" s="40">
        <f t="shared" ca="1" si="2"/>
        <v>94953.489430660993</v>
      </c>
      <c r="L28" s="37">
        <f t="shared" ca="1" si="19"/>
        <v>43922</v>
      </c>
      <c r="M28" s="37">
        <f t="shared" ca="1" si="16"/>
        <v>43951</v>
      </c>
      <c r="O28" s="133">
        <f t="shared" ca="1" si="3"/>
        <v>0.125</v>
      </c>
      <c r="P28" s="39">
        <f t="shared" ca="1" si="4"/>
        <v>118.22916666666659</v>
      </c>
      <c r="Q28" s="39">
        <f t="shared" ca="1" si="5"/>
        <v>416.66666666666669</v>
      </c>
      <c r="R28" s="39">
        <f t="shared" ca="1" si="6"/>
        <v>534.89583333333326</v>
      </c>
      <c r="S28" s="39">
        <f t="shared" ca="1" si="7"/>
        <v>94166.666666666599</v>
      </c>
      <c r="U28" s="39">
        <f t="shared" ca="1" si="20"/>
        <v>119.1461109107902</v>
      </c>
      <c r="V28" s="39">
        <f t="shared" ca="1" si="8"/>
        <v>363.39929797116235</v>
      </c>
      <c r="W28" s="39">
        <f t="shared" ca="1" si="9"/>
        <v>482.54540888195254</v>
      </c>
      <c r="X28" s="39">
        <f t="shared" ca="1" si="10"/>
        <v>94953.489430660993</v>
      </c>
      <c r="Z28" s="39">
        <f t="shared" ca="1" si="17"/>
        <v>125</v>
      </c>
      <c r="AA28" s="39">
        <f t="shared" ca="1" si="11"/>
        <v>0</v>
      </c>
      <c r="AB28" s="39">
        <f t="shared" ca="1" si="12"/>
        <v>125</v>
      </c>
      <c r="AC28" s="39">
        <f t="shared" ca="1" si="13"/>
        <v>100000</v>
      </c>
    </row>
    <row r="29" spans="1:29" ht="15" customHeight="1" x14ac:dyDescent="0.2">
      <c r="B29" s="41">
        <f t="shared" si="18"/>
        <v>15</v>
      </c>
      <c r="C29" s="42">
        <f t="shared" ca="1" si="0"/>
        <v>15</v>
      </c>
      <c r="D29" s="43">
        <f t="shared" ca="1" si="14"/>
        <v>43966</v>
      </c>
      <c r="E29" s="44">
        <f t="shared" ca="1" si="1"/>
        <v>118.69186178832624</v>
      </c>
      <c r="F29" s="44">
        <f t="shared" ca="1" si="1"/>
        <v>363.85354709362628</v>
      </c>
      <c r="G29" s="134"/>
      <c r="H29" s="45">
        <f t="shared" ca="1" si="2"/>
        <v>482.54540888195254</v>
      </c>
      <c r="I29" s="45">
        <f t="shared" ca="1" si="2"/>
        <v>94589.63588356736</v>
      </c>
      <c r="L29" s="43">
        <f t="shared" ca="1" si="19"/>
        <v>43952</v>
      </c>
      <c r="M29" s="43">
        <f t="shared" ca="1" si="16"/>
        <v>43982</v>
      </c>
      <c r="O29" s="133">
        <f t="shared" ca="1" si="3"/>
        <v>0.125</v>
      </c>
      <c r="P29" s="44">
        <f t="shared" ca="1" si="4"/>
        <v>117.70833333333324</v>
      </c>
      <c r="Q29" s="136">
        <f t="shared" ca="1" si="5"/>
        <v>416.66666666666669</v>
      </c>
      <c r="R29" s="44">
        <f t="shared" ca="1" si="6"/>
        <v>534.37499999999989</v>
      </c>
      <c r="S29" s="44">
        <f t="shared" ca="1" si="7"/>
        <v>93749.999999999927</v>
      </c>
      <c r="U29" s="44">
        <f t="shared" ca="1" si="20"/>
        <v>118.69186178832624</v>
      </c>
      <c r="V29" s="44">
        <f t="shared" ca="1" si="8"/>
        <v>363.85354709362628</v>
      </c>
      <c r="W29" s="44">
        <f t="shared" ca="1" si="9"/>
        <v>482.54540888195254</v>
      </c>
      <c r="X29" s="44">
        <f t="shared" ca="1" si="10"/>
        <v>94589.63588356736</v>
      </c>
      <c r="Z29" s="44">
        <f t="shared" ca="1" si="17"/>
        <v>125</v>
      </c>
      <c r="AA29" s="44">
        <f t="shared" ca="1" si="11"/>
        <v>0</v>
      </c>
      <c r="AB29" s="44">
        <f t="shared" ca="1" si="12"/>
        <v>125</v>
      </c>
      <c r="AC29" s="44">
        <f t="shared" ca="1" si="13"/>
        <v>100000</v>
      </c>
    </row>
    <row r="30" spans="1:29" ht="15" customHeight="1" x14ac:dyDescent="0.2">
      <c r="B30" s="21">
        <f t="shared" si="18"/>
        <v>16</v>
      </c>
      <c r="C30" s="38">
        <f t="shared" ca="1" si="0"/>
        <v>16</v>
      </c>
      <c r="D30" s="37">
        <f t="shared" ca="1" si="14"/>
        <v>43997</v>
      </c>
      <c r="E30" s="39">
        <f t="shared" ca="1" si="1"/>
        <v>118.2370448544592</v>
      </c>
      <c r="F30" s="39">
        <f t="shared" ca="1" si="1"/>
        <v>364.30836402749333</v>
      </c>
      <c r="G30" s="134"/>
      <c r="H30" s="40">
        <f t="shared" ca="1" si="2"/>
        <v>482.54540888195254</v>
      </c>
      <c r="I30" s="40">
        <f t="shared" ca="1" si="2"/>
        <v>94225.32751953986</v>
      </c>
      <c r="L30" s="37">
        <f t="shared" ca="1" si="19"/>
        <v>43983</v>
      </c>
      <c r="M30" s="37">
        <f t="shared" ca="1" si="16"/>
        <v>44012</v>
      </c>
      <c r="O30" s="133">
        <f t="shared" ca="1" si="3"/>
        <v>0.125</v>
      </c>
      <c r="P30" s="39">
        <f t="shared" ca="1" si="4"/>
        <v>117.18749999999991</v>
      </c>
      <c r="Q30" s="39">
        <f t="shared" ca="1" si="5"/>
        <v>416.66666666666669</v>
      </c>
      <c r="R30" s="39">
        <f t="shared" ca="1" si="6"/>
        <v>533.85416666666663</v>
      </c>
      <c r="S30" s="39">
        <f t="shared" ca="1" si="7"/>
        <v>93333.333333333256</v>
      </c>
      <c r="U30" s="39">
        <f t="shared" ca="1" si="20"/>
        <v>118.2370448544592</v>
      </c>
      <c r="V30" s="39">
        <f t="shared" ca="1" si="8"/>
        <v>364.30836402749333</v>
      </c>
      <c r="W30" s="39">
        <f t="shared" ca="1" si="9"/>
        <v>482.54540888195254</v>
      </c>
      <c r="X30" s="39">
        <f t="shared" ca="1" si="10"/>
        <v>94225.32751953986</v>
      </c>
      <c r="Z30" s="39">
        <f t="shared" ca="1" si="17"/>
        <v>125</v>
      </c>
      <c r="AA30" s="39">
        <f t="shared" ca="1" si="11"/>
        <v>0</v>
      </c>
      <c r="AB30" s="39">
        <f t="shared" ca="1" si="12"/>
        <v>125</v>
      </c>
      <c r="AC30" s="39">
        <f t="shared" ca="1" si="13"/>
        <v>100000</v>
      </c>
    </row>
    <row r="31" spans="1:29" ht="15" customHeight="1" x14ac:dyDescent="0.2">
      <c r="B31" s="41">
        <f t="shared" si="18"/>
        <v>17</v>
      </c>
      <c r="C31" s="42">
        <f t="shared" ca="1" si="0"/>
        <v>17</v>
      </c>
      <c r="D31" s="43">
        <f t="shared" ca="1" si="14"/>
        <v>44027</v>
      </c>
      <c r="E31" s="44">
        <f t="shared" ca="1" si="1"/>
        <v>117.78165939942483</v>
      </c>
      <c r="F31" s="44">
        <f t="shared" ca="1" si="1"/>
        <v>364.76374948252771</v>
      </c>
      <c r="G31" s="134"/>
      <c r="H31" s="45">
        <f t="shared" ca="1" si="2"/>
        <v>482.54540888195254</v>
      </c>
      <c r="I31" s="45">
        <f t="shared" ca="1" si="2"/>
        <v>93860.563770057328</v>
      </c>
      <c r="L31" s="43">
        <f t="shared" ca="1" si="19"/>
        <v>44013</v>
      </c>
      <c r="M31" s="43">
        <f t="shared" ca="1" si="16"/>
        <v>44043</v>
      </c>
      <c r="O31" s="133">
        <f t="shared" ca="1" si="3"/>
        <v>0.125</v>
      </c>
      <c r="P31" s="44">
        <f t="shared" ca="1" si="4"/>
        <v>116.66666666666657</v>
      </c>
      <c r="Q31" s="136">
        <f t="shared" ca="1" si="5"/>
        <v>416.66666666666669</v>
      </c>
      <c r="R31" s="44">
        <f t="shared" ca="1" si="6"/>
        <v>533.33333333333326</v>
      </c>
      <c r="S31" s="44">
        <f t="shared" ca="1" si="7"/>
        <v>92916.666666666584</v>
      </c>
      <c r="U31" s="44">
        <f t="shared" ca="1" si="20"/>
        <v>117.78165939942483</v>
      </c>
      <c r="V31" s="44">
        <f t="shared" ca="1" si="8"/>
        <v>364.76374948252771</v>
      </c>
      <c r="W31" s="44">
        <f t="shared" ca="1" si="9"/>
        <v>482.54540888195254</v>
      </c>
      <c r="X31" s="44">
        <f t="shared" ca="1" si="10"/>
        <v>93860.563770057328</v>
      </c>
      <c r="Z31" s="44">
        <f t="shared" ca="1" si="17"/>
        <v>125</v>
      </c>
      <c r="AA31" s="44">
        <f t="shared" ca="1" si="11"/>
        <v>0</v>
      </c>
      <c r="AB31" s="44">
        <f t="shared" ca="1" si="12"/>
        <v>125</v>
      </c>
      <c r="AC31" s="44">
        <f t="shared" ca="1" si="13"/>
        <v>100000</v>
      </c>
    </row>
    <row r="32" spans="1:29" ht="15" customHeight="1" x14ac:dyDescent="0.2">
      <c r="B32" s="21">
        <f t="shared" si="18"/>
        <v>18</v>
      </c>
      <c r="C32" s="38">
        <f t="shared" ca="1" si="0"/>
        <v>18</v>
      </c>
      <c r="D32" s="37">
        <f t="shared" ca="1" si="14"/>
        <v>44058</v>
      </c>
      <c r="E32" s="39">
        <f t="shared" ca="1" si="1"/>
        <v>117.32570471257166</v>
      </c>
      <c r="F32" s="39">
        <f t="shared" ca="1" si="1"/>
        <v>365.21970416938086</v>
      </c>
      <c r="G32" s="134"/>
      <c r="H32" s="40">
        <f t="shared" ca="1" si="2"/>
        <v>482.54540888195254</v>
      </c>
      <c r="I32" s="40">
        <f t="shared" ca="1" si="2"/>
        <v>93495.344065887941</v>
      </c>
      <c r="L32" s="37">
        <f t="shared" ca="1" si="19"/>
        <v>44044</v>
      </c>
      <c r="M32" s="37">
        <f t="shared" ca="1" si="16"/>
        <v>44074</v>
      </c>
      <c r="O32" s="133">
        <f t="shared" ca="1" si="3"/>
        <v>0.125</v>
      </c>
      <c r="P32" s="39">
        <f t="shared" ca="1" si="4"/>
        <v>116.14583333333323</v>
      </c>
      <c r="Q32" s="39">
        <f t="shared" ca="1" si="5"/>
        <v>416.66666666666669</v>
      </c>
      <c r="R32" s="39">
        <f t="shared" ca="1" si="6"/>
        <v>532.81249999999989</v>
      </c>
      <c r="S32" s="39">
        <f t="shared" ca="1" si="7"/>
        <v>92499.999999999913</v>
      </c>
      <c r="U32" s="39">
        <f t="shared" ca="1" si="20"/>
        <v>117.32570471257166</v>
      </c>
      <c r="V32" s="39">
        <f t="shared" ca="1" si="8"/>
        <v>365.21970416938086</v>
      </c>
      <c r="W32" s="39">
        <f t="shared" ca="1" si="9"/>
        <v>482.54540888195254</v>
      </c>
      <c r="X32" s="39">
        <f t="shared" ca="1" si="10"/>
        <v>93495.344065887941</v>
      </c>
      <c r="Z32" s="39">
        <f t="shared" ca="1" si="17"/>
        <v>125</v>
      </c>
      <c r="AA32" s="39">
        <f t="shared" ca="1" si="11"/>
        <v>0</v>
      </c>
      <c r="AB32" s="39">
        <f t="shared" ca="1" si="12"/>
        <v>125</v>
      </c>
      <c r="AC32" s="39">
        <f t="shared" ca="1" si="13"/>
        <v>100000</v>
      </c>
    </row>
    <row r="33" spans="2:29" ht="15" customHeight="1" x14ac:dyDescent="0.2">
      <c r="B33" s="41">
        <f t="shared" si="18"/>
        <v>19</v>
      </c>
      <c r="C33" s="42">
        <f t="shared" ca="1" si="0"/>
        <v>19</v>
      </c>
      <c r="D33" s="43">
        <f t="shared" ca="1" si="14"/>
        <v>44089</v>
      </c>
      <c r="E33" s="44">
        <f t="shared" ca="1" si="1"/>
        <v>116.86918008235993</v>
      </c>
      <c r="F33" s="44">
        <f t="shared" ca="1" si="1"/>
        <v>365.67622879959259</v>
      </c>
      <c r="G33" s="134"/>
      <c r="H33" s="45">
        <f t="shared" ca="1" si="2"/>
        <v>482.54540888195254</v>
      </c>
      <c r="I33" s="45">
        <f t="shared" ca="1" si="2"/>
        <v>93129.667837088346</v>
      </c>
      <c r="L33" s="43">
        <f t="shared" ca="1" si="19"/>
        <v>44075</v>
      </c>
      <c r="M33" s="43">
        <f t="shared" ca="1" si="16"/>
        <v>44104</v>
      </c>
      <c r="O33" s="133">
        <f t="shared" ca="1" si="3"/>
        <v>0.125</v>
      </c>
      <c r="P33" s="44">
        <f t="shared" ca="1" si="4"/>
        <v>115.62499999999989</v>
      </c>
      <c r="Q33" s="136">
        <f t="shared" ca="1" si="5"/>
        <v>416.66666666666669</v>
      </c>
      <c r="R33" s="44">
        <f t="shared" ca="1" si="6"/>
        <v>532.29166666666652</v>
      </c>
      <c r="S33" s="44">
        <f t="shared" ca="1" si="7"/>
        <v>92083.333333333241</v>
      </c>
      <c r="U33" s="44">
        <f t="shared" ca="1" si="20"/>
        <v>116.86918008235993</v>
      </c>
      <c r="V33" s="44">
        <f t="shared" ca="1" si="8"/>
        <v>365.67622879959259</v>
      </c>
      <c r="W33" s="44">
        <f t="shared" ca="1" si="9"/>
        <v>482.54540888195254</v>
      </c>
      <c r="X33" s="44">
        <f t="shared" ca="1" si="10"/>
        <v>93129.667837088346</v>
      </c>
      <c r="Z33" s="44">
        <f t="shared" ca="1" si="17"/>
        <v>125</v>
      </c>
      <c r="AA33" s="44">
        <f t="shared" ca="1" si="11"/>
        <v>0</v>
      </c>
      <c r="AB33" s="44">
        <f t="shared" ca="1" si="12"/>
        <v>125</v>
      </c>
      <c r="AC33" s="44">
        <f t="shared" ca="1" si="13"/>
        <v>100000</v>
      </c>
    </row>
    <row r="34" spans="2:29" ht="15" customHeight="1" x14ac:dyDescent="0.2">
      <c r="B34" s="21">
        <f t="shared" si="18"/>
        <v>20</v>
      </c>
      <c r="C34" s="38">
        <f t="shared" ca="1" si="0"/>
        <v>20</v>
      </c>
      <c r="D34" s="37">
        <f t="shared" ca="1" si="14"/>
        <v>44119</v>
      </c>
      <c r="E34" s="39">
        <f t="shared" ref="E34:F53" ca="1" si="21">INDEX($P34:$AC34,1,MATCH(E$12,$P$12:$AC$12,0))</f>
        <v>116.41208479636043</v>
      </c>
      <c r="F34" s="39">
        <f t="shared" ca="1" si="21"/>
        <v>366.13332408559211</v>
      </c>
      <c r="G34" s="134"/>
      <c r="H34" s="40">
        <f t="shared" ref="H34:I53" ca="1" si="22">INDEX($P34:$AC34,1,MATCH(H$12,$P$12:$AC$12,0))</f>
        <v>482.54540888195254</v>
      </c>
      <c r="I34" s="40">
        <f t="shared" ca="1" si="22"/>
        <v>92763.534513002756</v>
      </c>
      <c r="L34" s="37">
        <f t="shared" ca="1" si="19"/>
        <v>44105</v>
      </c>
      <c r="M34" s="37">
        <f t="shared" ca="1" si="16"/>
        <v>44135</v>
      </c>
      <c r="O34" s="133">
        <f t="shared" ca="1" si="3"/>
        <v>0.125</v>
      </c>
      <c r="P34" s="39">
        <f t="shared" ca="1" si="4"/>
        <v>115.10416666666656</v>
      </c>
      <c r="Q34" s="39">
        <f t="shared" ca="1" si="5"/>
        <v>416.66666666666669</v>
      </c>
      <c r="R34" s="39">
        <f t="shared" ca="1" si="6"/>
        <v>531.77083333333326</v>
      </c>
      <c r="S34" s="39">
        <f t="shared" ca="1" si="7"/>
        <v>91666.66666666657</v>
      </c>
      <c r="U34" s="39">
        <f t="shared" ca="1" si="20"/>
        <v>116.41208479636043</v>
      </c>
      <c r="V34" s="39">
        <f t="shared" ca="1" si="8"/>
        <v>366.13332408559211</v>
      </c>
      <c r="W34" s="39">
        <f t="shared" ca="1" si="9"/>
        <v>482.54540888195254</v>
      </c>
      <c r="X34" s="39">
        <f t="shared" ca="1" si="10"/>
        <v>92763.534513002756</v>
      </c>
      <c r="Z34" s="39">
        <f t="shared" ca="1" si="17"/>
        <v>125</v>
      </c>
      <c r="AA34" s="39">
        <f t="shared" ca="1" si="11"/>
        <v>0</v>
      </c>
      <c r="AB34" s="39">
        <f t="shared" ca="1" si="12"/>
        <v>125</v>
      </c>
      <c r="AC34" s="39">
        <f t="shared" ca="1" si="13"/>
        <v>100000</v>
      </c>
    </row>
    <row r="35" spans="2:29" ht="15" customHeight="1" x14ac:dyDescent="0.2">
      <c r="B35" s="41">
        <f t="shared" si="18"/>
        <v>21</v>
      </c>
      <c r="C35" s="42">
        <f t="shared" ca="1" si="0"/>
        <v>21</v>
      </c>
      <c r="D35" s="43">
        <f t="shared" ca="1" si="14"/>
        <v>44150</v>
      </c>
      <c r="E35" s="44">
        <f t="shared" ca="1" si="21"/>
        <v>115.95441814125344</v>
      </c>
      <c r="F35" s="44">
        <f t="shared" ca="1" si="21"/>
        <v>366.59099074069911</v>
      </c>
      <c r="G35" s="134"/>
      <c r="H35" s="45">
        <f t="shared" ca="1" si="22"/>
        <v>482.54540888195254</v>
      </c>
      <c r="I35" s="45">
        <f t="shared" ca="1" si="22"/>
        <v>92396.943522262052</v>
      </c>
      <c r="L35" s="43">
        <f t="shared" ca="1" si="19"/>
        <v>44136</v>
      </c>
      <c r="M35" s="43">
        <f t="shared" ca="1" si="16"/>
        <v>44165</v>
      </c>
      <c r="O35" s="133">
        <f t="shared" ca="1" si="3"/>
        <v>0.125</v>
      </c>
      <c r="P35" s="44">
        <f t="shared" ca="1" si="4"/>
        <v>114.58333333333321</v>
      </c>
      <c r="Q35" s="136">
        <f t="shared" ca="1" si="5"/>
        <v>416.66666666666669</v>
      </c>
      <c r="R35" s="44">
        <f t="shared" ca="1" si="6"/>
        <v>531.24999999999989</v>
      </c>
      <c r="S35" s="44">
        <f t="shared" ca="1" si="7"/>
        <v>91249.999999999898</v>
      </c>
      <c r="U35" s="44">
        <f t="shared" ca="1" si="20"/>
        <v>115.95441814125344</v>
      </c>
      <c r="V35" s="44">
        <f t="shared" ca="1" si="8"/>
        <v>366.59099074069911</v>
      </c>
      <c r="W35" s="44">
        <f t="shared" ca="1" si="9"/>
        <v>482.54540888195254</v>
      </c>
      <c r="X35" s="44">
        <f t="shared" ca="1" si="10"/>
        <v>92396.943522262052</v>
      </c>
      <c r="Z35" s="44">
        <f t="shared" ca="1" si="17"/>
        <v>125</v>
      </c>
      <c r="AA35" s="44">
        <f t="shared" ca="1" si="11"/>
        <v>0</v>
      </c>
      <c r="AB35" s="44">
        <f t="shared" ca="1" si="12"/>
        <v>125</v>
      </c>
      <c r="AC35" s="44">
        <f t="shared" ca="1" si="13"/>
        <v>100000</v>
      </c>
    </row>
    <row r="36" spans="2:29" ht="15" customHeight="1" x14ac:dyDescent="0.2">
      <c r="B36" s="21">
        <f t="shared" si="18"/>
        <v>22</v>
      </c>
      <c r="C36" s="38">
        <f t="shared" ca="1" si="0"/>
        <v>22</v>
      </c>
      <c r="D36" s="37">
        <f t="shared" ca="1" si="14"/>
        <v>44180</v>
      </c>
      <c r="E36" s="39">
        <f t="shared" ca="1" si="21"/>
        <v>115.49617940282756</v>
      </c>
      <c r="F36" s="39">
        <f t="shared" ca="1" si="21"/>
        <v>367.04922947912496</v>
      </c>
      <c r="G36" s="134"/>
      <c r="H36" s="40">
        <f t="shared" ca="1" si="22"/>
        <v>482.54540888195254</v>
      </c>
      <c r="I36" s="40">
        <f t="shared" ca="1" si="22"/>
        <v>92029.894292782934</v>
      </c>
      <c r="L36" s="37">
        <f t="shared" ca="1" si="19"/>
        <v>44166</v>
      </c>
      <c r="M36" s="37">
        <f t="shared" ca="1" si="16"/>
        <v>44196</v>
      </c>
      <c r="O36" s="133">
        <f t="shared" ca="1" si="3"/>
        <v>0.125</v>
      </c>
      <c r="P36" s="39">
        <f t="shared" ca="1" si="4"/>
        <v>114.06249999999987</v>
      </c>
      <c r="Q36" s="39">
        <f t="shared" ca="1" si="5"/>
        <v>416.66666666666669</v>
      </c>
      <c r="R36" s="39">
        <f t="shared" ca="1" si="6"/>
        <v>530.72916666666652</v>
      </c>
      <c r="S36" s="39">
        <f t="shared" ca="1" si="7"/>
        <v>90833.333333333227</v>
      </c>
      <c r="U36" s="39">
        <f t="shared" ca="1" si="20"/>
        <v>115.49617940282756</v>
      </c>
      <c r="V36" s="39">
        <f t="shared" ca="1" si="8"/>
        <v>367.04922947912496</v>
      </c>
      <c r="W36" s="39">
        <f t="shared" ca="1" si="9"/>
        <v>482.54540888195254</v>
      </c>
      <c r="X36" s="39">
        <f t="shared" ca="1" si="10"/>
        <v>92029.894292782934</v>
      </c>
      <c r="Z36" s="39">
        <f t="shared" ca="1" si="17"/>
        <v>125</v>
      </c>
      <c r="AA36" s="39">
        <f t="shared" ca="1" si="11"/>
        <v>0</v>
      </c>
      <c r="AB36" s="39">
        <f t="shared" ca="1" si="12"/>
        <v>125</v>
      </c>
      <c r="AC36" s="39">
        <f t="shared" ca="1" si="13"/>
        <v>100000</v>
      </c>
    </row>
    <row r="37" spans="2:29" ht="15" customHeight="1" x14ac:dyDescent="0.2">
      <c r="B37" s="41">
        <f t="shared" si="18"/>
        <v>23</v>
      </c>
      <c r="C37" s="42">
        <f t="shared" ca="1" si="0"/>
        <v>23</v>
      </c>
      <c r="D37" s="43">
        <f t="shared" ca="1" si="14"/>
        <v>44211</v>
      </c>
      <c r="E37" s="44">
        <f t="shared" ca="1" si="21"/>
        <v>115.03736786597867</v>
      </c>
      <c r="F37" s="44">
        <f t="shared" ca="1" si="21"/>
        <v>367.50804101597384</v>
      </c>
      <c r="G37" s="134"/>
      <c r="H37" s="45">
        <f t="shared" ca="1" si="22"/>
        <v>482.54540888195254</v>
      </c>
      <c r="I37" s="45">
        <f t="shared" ca="1" si="22"/>
        <v>91662.386251766962</v>
      </c>
      <c r="L37" s="43">
        <f t="shared" ca="1" si="19"/>
        <v>44197</v>
      </c>
      <c r="M37" s="43">
        <f t="shared" ca="1" si="16"/>
        <v>44227</v>
      </c>
      <c r="O37" s="133">
        <f t="shared" ca="1" si="3"/>
        <v>0.125</v>
      </c>
      <c r="P37" s="44">
        <f t="shared" ca="1" si="4"/>
        <v>113.54166666666653</v>
      </c>
      <c r="Q37" s="136">
        <f t="shared" ca="1" si="5"/>
        <v>416.66666666666669</v>
      </c>
      <c r="R37" s="44">
        <f t="shared" ca="1" si="6"/>
        <v>530.20833333333326</v>
      </c>
      <c r="S37" s="44">
        <f t="shared" ca="1" si="7"/>
        <v>90416.666666666555</v>
      </c>
      <c r="U37" s="44">
        <f t="shared" ca="1" si="20"/>
        <v>115.03736786597867</v>
      </c>
      <c r="V37" s="44">
        <f t="shared" ca="1" si="8"/>
        <v>367.50804101597384</v>
      </c>
      <c r="W37" s="44">
        <f t="shared" ca="1" si="9"/>
        <v>482.54540888195254</v>
      </c>
      <c r="X37" s="44">
        <f t="shared" ca="1" si="10"/>
        <v>91662.386251766962</v>
      </c>
      <c r="Z37" s="44">
        <f t="shared" ca="1" si="17"/>
        <v>125</v>
      </c>
      <c r="AA37" s="44">
        <f t="shared" ca="1" si="11"/>
        <v>0</v>
      </c>
      <c r="AB37" s="44">
        <f t="shared" ca="1" si="12"/>
        <v>125</v>
      </c>
      <c r="AC37" s="44">
        <f t="shared" ca="1" si="13"/>
        <v>100000</v>
      </c>
    </row>
    <row r="38" spans="2:29" ht="15" customHeight="1" x14ac:dyDescent="0.2">
      <c r="B38" s="21">
        <f t="shared" si="18"/>
        <v>24</v>
      </c>
      <c r="C38" s="38">
        <f t="shared" ca="1" si="0"/>
        <v>24</v>
      </c>
      <c r="D38" s="37">
        <f t="shared" ca="1" si="14"/>
        <v>44242</v>
      </c>
      <c r="E38" s="39">
        <f t="shared" ca="1" si="21"/>
        <v>114.5779828147087</v>
      </c>
      <c r="F38" s="39">
        <f t="shared" ca="1" si="21"/>
        <v>367.96742606724382</v>
      </c>
      <c r="G38" s="134"/>
      <c r="H38" s="40">
        <f t="shared" ca="1" si="22"/>
        <v>482.54540888195254</v>
      </c>
      <c r="I38" s="40">
        <f t="shared" ca="1" si="22"/>
        <v>91294.418825699715</v>
      </c>
      <c r="L38" s="37">
        <f t="shared" ca="1" si="19"/>
        <v>44228</v>
      </c>
      <c r="M38" s="37">
        <f t="shared" ca="1" si="16"/>
        <v>44255</v>
      </c>
      <c r="O38" s="133">
        <f t="shared" ca="1" si="3"/>
        <v>0.125</v>
      </c>
      <c r="P38" s="39">
        <f t="shared" ca="1" si="4"/>
        <v>113.0208333333332</v>
      </c>
      <c r="Q38" s="39">
        <f t="shared" ca="1" si="5"/>
        <v>416.66666666666669</v>
      </c>
      <c r="R38" s="39">
        <f t="shared" ca="1" si="6"/>
        <v>529.68749999999989</v>
      </c>
      <c r="S38" s="39">
        <f t="shared" ca="1" si="7"/>
        <v>89999.999999999884</v>
      </c>
      <c r="U38" s="39">
        <f t="shared" ca="1" si="20"/>
        <v>114.5779828147087</v>
      </c>
      <c r="V38" s="39">
        <f t="shared" ca="1" si="8"/>
        <v>367.96742606724382</v>
      </c>
      <c r="W38" s="39">
        <f t="shared" ca="1" si="9"/>
        <v>482.54540888195254</v>
      </c>
      <c r="X38" s="39">
        <f t="shared" ca="1" si="10"/>
        <v>91294.418825699715</v>
      </c>
      <c r="Z38" s="39">
        <f t="shared" ca="1" si="17"/>
        <v>125</v>
      </c>
      <c r="AA38" s="39">
        <f t="shared" ca="1" si="11"/>
        <v>0</v>
      </c>
      <c r="AB38" s="39">
        <f t="shared" ca="1" si="12"/>
        <v>125</v>
      </c>
      <c r="AC38" s="39">
        <f t="shared" ca="1" si="13"/>
        <v>100000</v>
      </c>
    </row>
    <row r="39" spans="2:29" ht="15" customHeight="1" x14ac:dyDescent="0.2">
      <c r="B39" s="41">
        <f t="shared" si="18"/>
        <v>25</v>
      </c>
      <c r="C39" s="42">
        <f t="shared" ca="1" si="0"/>
        <v>25</v>
      </c>
      <c r="D39" s="43">
        <f t="shared" ca="1" si="14"/>
        <v>44270</v>
      </c>
      <c r="E39" s="44">
        <f t="shared" ca="1" si="21"/>
        <v>114.11802353212464</v>
      </c>
      <c r="F39" s="44">
        <f t="shared" ca="1" si="21"/>
        <v>368.42738534982789</v>
      </c>
      <c r="G39" s="134"/>
      <c r="H39" s="45">
        <f t="shared" ca="1" si="22"/>
        <v>482.54540888195254</v>
      </c>
      <c r="I39" s="45">
        <f t="shared" ca="1" si="22"/>
        <v>90925.991440349884</v>
      </c>
      <c r="L39" s="43">
        <f t="shared" ca="1" si="19"/>
        <v>44256</v>
      </c>
      <c r="M39" s="43">
        <f t="shared" ca="1" si="16"/>
        <v>44286</v>
      </c>
      <c r="O39" s="133">
        <f t="shared" ca="1" si="3"/>
        <v>0.125</v>
      </c>
      <c r="P39" s="44">
        <f t="shared" ca="1" si="4"/>
        <v>112.49999999999986</v>
      </c>
      <c r="Q39" s="136">
        <f t="shared" ca="1" si="5"/>
        <v>416.66666666666669</v>
      </c>
      <c r="R39" s="44">
        <f t="shared" ca="1" si="6"/>
        <v>529.16666666666652</v>
      </c>
      <c r="S39" s="44">
        <f t="shared" ca="1" si="7"/>
        <v>89583.333333333212</v>
      </c>
      <c r="U39" s="44">
        <f t="shared" ca="1" si="20"/>
        <v>114.11802353212464</v>
      </c>
      <c r="V39" s="44">
        <f t="shared" ca="1" si="8"/>
        <v>368.42738534982789</v>
      </c>
      <c r="W39" s="44">
        <f t="shared" ca="1" si="9"/>
        <v>482.54540888195254</v>
      </c>
      <c r="X39" s="44">
        <f t="shared" ca="1" si="10"/>
        <v>90925.991440349884</v>
      </c>
      <c r="Z39" s="44">
        <f t="shared" ca="1" si="17"/>
        <v>125</v>
      </c>
      <c r="AA39" s="44">
        <f t="shared" ca="1" si="11"/>
        <v>0</v>
      </c>
      <c r="AB39" s="44">
        <f t="shared" ca="1" si="12"/>
        <v>125</v>
      </c>
      <c r="AC39" s="44">
        <f t="shared" ca="1" si="13"/>
        <v>100000</v>
      </c>
    </row>
    <row r="40" spans="2:29" ht="15" customHeight="1" x14ac:dyDescent="0.2">
      <c r="B40" s="21">
        <f t="shared" si="18"/>
        <v>26</v>
      </c>
      <c r="C40" s="38">
        <f t="shared" ca="1" si="0"/>
        <v>26</v>
      </c>
      <c r="D40" s="37">
        <f t="shared" ca="1" si="14"/>
        <v>44301</v>
      </c>
      <c r="E40" s="39">
        <f t="shared" ca="1" si="21"/>
        <v>113.65748930043736</v>
      </c>
      <c r="F40" s="39">
        <f t="shared" ca="1" si="21"/>
        <v>368.88791958151518</v>
      </c>
      <c r="G40" s="134"/>
      <c r="H40" s="40">
        <f t="shared" ca="1" si="22"/>
        <v>482.54540888195254</v>
      </c>
      <c r="I40" s="40">
        <f t="shared" ca="1" si="22"/>
        <v>90557.103520768374</v>
      </c>
      <c r="L40" s="37">
        <f t="shared" ca="1" si="19"/>
        <v>44287</v>
      </c>
      <c r="M40" s="37">
        <f t="shared" ca="1" si="16"/>
        <v>44316</v>
      </c>
      <c r="O40" s="133">
        <f t="shared" ca="1" si="3"/>
        <v>0.125</v>
      </c>
      <c r="P40" s="39">
        <f t="shared" ca="1" si="4"/>
        <v>111.97916666666652</v>
      </c>
      <c r="Q40" s="39">
        <f t="shared" ca="1" si="5"/>
        <v>416.66666666666669</v>
      </c>
      <c r="R40" s="39">
        <f t="shared" ca="1" si="6"/>
        <v>528.64583333333326</v>
      </c>
      <c r="S40" s="39">
        <f t="shared" ca="1" si="7"/>
        <v>89166.666666666541</v>
      </c>
      <c r="U40" s="39">
        <f t="shared" ca="1" si="20"/>
        <v>113.65748930043736</v>
      </c>
      <c r="V40" s="39">
        <f t="shared" ca="1" si="8"/>
        <v>368.88791958151518</v>
      </c>
      <c r="W40" s="39">
        <f t="shared" ca="1" si="9"/>
        <v>482.54540888195254</v>
      </c>
      <c r="X40" s="39">
        <f t="shared" ca="1" si="10"/>
        <v>90557.103520768374</v>
      </c>
      <c r="Z40" s="39">
        <f t="shared" ca="1" si="17"/>
        <v>125</v>
      </c>
      <c r="AA40" s="39">
        <f t="shared" ca="1" si="11"/>
        <v>0</v>
      </c>
      <c r="AB40" s="39">
        <f t="shared" ca="1" si="12"/>
        <v>125</v>
      </c>
      <c r="AC40" s="39">
        <f t="shared" ca="1" si="13"/>
        <v>100000</v>
      </c>
    </row>
    <row r="41" spans="2:29" ht="15" customHeight="1" x14ac:dyDescent="0.2">
      <c r="B41" s="41">
        <f t="shared" si="18"/>
        <v>27</v>
      </c>
      <c r="C41" s="42">
        <f t="shared" ca="1" si="0"/>
        <v>27</v>
      </c>
      <c r="D41" s="43">
        <f t="shared" ca="1" si="14"/>
        <v>44331</v>
      </c>
      <c r="E41" s="44">
        <f t="shared" ca="1" si="21"/>
        <v>113.19637940096047</v>
      </c>
      <c r="F41" s="44">
        <f t="shared" ca="1" si="21"/>
        <v>369.34902948099204</v>
      </c>
      <c r="G41" s="134"/>
      <c r="H41" s="45">
        <f t="shared" ca="1" si="22"/>
        <v>482.54540888195254</v>
      </c>
      <c r="I41" s="45">
        <f t="shared" ca="1" si="22"/>
        <v>90187.754491287385</v>
      </c>
      <c r="L41" s="43">
        <f t="shared" ca="1" si="19"/>
        <v>44317</v>
      </c>
      <c r="M41" s="43">
        <f t="shared" ca="1" si="16"/>
        <v>44347</v>
      </c>
      <c r="O41" s="133">
        <f t="shared" ca="1" si="3"/>
        <v>0.125</v>
      </c>
      <c r="P41" s="44">
        <f t="shared" ca="1" si="4"/>
        <v>111.45833333333317</v>
      </c>
      <c r="Q41" s="136">
        <f t="shared" ca="1" si="5"/>
        <v>416.66666666666669</v>
      </c>
      <c r="R41" s="44">
        <f t="shared" ca="1" si="6"/>
        <v>528.12499999999989</v>
      </c>
      <c r="S41" s="44">
        <f t="shared" ca="1" si="7"/>
        <v>88749.999999999869</v>
      </c>
      <c r="U41" s="44">
        <f t="shared" ca="1" si="20"/>
        <v>113.19637940096047</v>
      </c>
      <c r="V41" s="44">
        <f t="shared" ca="1" si="8"/>
        <v>369.34902948099204</v>
      </c>
      <c r="W41" s="44">
        <f t="shared" ca="1" si="9"/>
        <v>482.54540888195254</v>
      </c>
      <c r="X41" s="44">
        <f t="shared" ca="1" si="10"/>
        <v>90187.754491287385</v>
      </c>
      <c r="Z41" s="44">
        <f t="shared" ca="1" si="17"/>
        <v>125</v>
      </c>
      <c r="AA41" s="44">
        <f t="shared" ca="1" si="11"/>
        <v>0</v>
      </c>
      <c r="AB41" s="44">
        <f t="shared" ca="1" si="12"/>
        <v>125</v>
      </c>
      <c r="AC41" s="44">
        <f t="shared" ca="1" si="13"/>
        <v>100000</v>
      </c>
    </row>
    <row r="42" spans="2:29" ht="15" customHeight="1" x14ac:dyDescent="0.2">
      <c r="B42" s="21">
        <f t="shared" si="18"/>
        <v>28</v>
      </c>
      <c r="C42" s="38">
        <f t="shared" ca="1" si="0"/>
        <v>28</v>
      </c>
      <c r="D42" s="37">
        <f t="shared" ca="1" si="14"/>
        <v>44362</v>
      </c>
      <c r="E42" s="39">
        <f t="shared" ca="1" si="21"/>
        <v>112.73469311410923</v>
      </c>
      <c r="F42" s="39">
        <f t="shared" ca="1" si="21"/>
        <v>369.81071576784331</v>
      </c>
      <c r="G42" s="134"/>
      <c r="H42" s="40">
        <f t="shared" ca="1" si="22"/>
        <v>482.54540888195254</v>
      </c>
      <c r="I42" s="40">
        <f t="shared" ca="1" si="22"/>
        <v>89817.943775519539</v>
      </c>
      <c r="L42" s="37">
        <f t="shared" ca="1" si="19"/>
        <v>44348</v>
      </c>
      <c r="M42" s="37">
        <f t="shared" ca="1" si="16"/>
        <v>44377</v>
      </c>
      <c r="O42" s="133">
        <f t="shared" ca="1" si="3"/>
        <v>0.125</v>
      </c>
      <c r="P42" s="39">
        <f t="shared" ca="1" si="4"/>
        <v>110.93749999999983</v>
      </c>
      <c r="Q42" s="39">
        <f t="shared" ca="1" si="5"/>
        <v>416.66666666666669</v>
      </c>
      <c r="R42" s="39">
        <f t="shared" ca="1" si="6"/>
        <v>527.60416666666652</v>
      </c>
      <c r="S42" s="39">
        <f t="shared" ca="1" si="7"/>
        <v>88333.333333333198</v>
      </c>
      <c r="U42" s="39">
        <f t="shared" ca="1" si="20"/>
        <v>112.73469311410923</v>
      </c>
      <c r="V42" s="39">
        <f t="shared" ca="1" si="8"/>
        <v>369.81071576784331</v>
      </c>
      <c r="W42" s="39">
        <f t="shared" ca="1" si="9"/>
        <v>482.54540888195254</v>
      </c>
      <c r="X42" s="39">
        <f t="shared" ca="1" si="10"/>
        <v>89817.943775519539</v>
      </c>
      <c r="Z42" s="39">
        <f t="shared" ca="1" si="17"/>
        <v>125</v>
      </c>
      <c r="AA42" s="39">
        <f t="shared" ca="1" si="11"/>
        <v>0</v>
      </c>
      <c r="AB42" s="39">
        <f t="shared" ca="1" si="12"/>
        <v>125</v>
      </c>
      <c r="AC42" s="39">
        <f t="shared" ca="1" si="13"/>
        <v>100000</v>
      </c>
    </row>
    <row r="43" spans="2:29" ht="15" customHeight="1" x14ac:dyDescent="0.2">
      <c r="B43" s="41">
        <f t="shared" si="18"/>
        <v>29</v>
      </c>
      <c r="C43" s="42">
        <f t="shared" ca="1" si="0"/>
        <v>29</v>
      </c>
      <c r="D43" s="43">
        <f t="shared" ca="1" si="14"/>
        <v>44392</v>
      </c>
      <c r="E43" s="44">
        <f t="shared" ca="1" si="21"/>
        <v>112.27242971939943</v>
      </c>
      <c r="F43" s="44">
        <f t="shared" ca="1" si="21"/>
        <v>370.2729791625531</v>
      </c>
      <c r="G43" s="134"/>
      <c r="H43" s="45">
        <f t="shared" ca="1" si="22"/>
        <v>482.54540888195254</v>
      </c>
      <c r="I43" s="45">
        <f t="shared" ca="1" si="22"/>
        <v>89447.670796356993</v>
      </c>
      <c r="L43" s="43">
        <f t="shared" ca="1" si="19"/>
        <v>44378</v>
      </c>
      <c r="M43" s="43">
        <f t="shared" ca="1" si="16"/>
        <v>44408</v>
      </c>
      <c r="O43" s="133">
        <f t="shared" ca="1" si="3"/>
        <v>0.125</v>
      </c>
      <c r="P43" s="44">
        <f t="shared" ca="1" si="4"/>
        <v>110.4166666666665</v>
      </c>
      <c r="Q43" s="136">
        <f t="shared" ca="1" si="5"/>
        <v>416.66666666666669</v>
      </c>
      <c r="R43" s="44">
        <f t="shared" ca="1" si="6"/>
        <v>527.08333333333314</v>
      </c>
      <c r="S43" s="44">
        <f t="shared" ca="1" si="7"/>
        <v>87916.666666666526</v>
      </c>
      <c r="U43" s="44">
        <f t="shared" ca="1" si="20"/>
        <v>112.27242971939943</v>
      </c>
      <c r="V43" s="44">
        <f t="shared" ca="1" si="8"/>
        <v>370.2729791625531</v>
      </c>
      <c r="W43" s="44">
        <f t="shared" ca="1" si="9"/>
        <v>482.54540888195254</v>
      </c>
      <c r="X43" s="44">
        <f t="shared" ca="1" si="10"/>
        <v>89447.670796356993</v>
      </c>
      <c r="Z43" s="44">
        <f t="shared" ca="1" si="17"/>
        <v>125</v>
      </c>
      <c r="AA43" s="44">
        <f t="shared" ca="1" si="11"/>
        <v>0</v>
      </c>
      <c r="AB43" s="44">
        <f t="shared" ca="1" si="12"/>
        <v>125</v>
      </c>
      <c r="AC43" s="44">
        <f t="shared" ca="1" si="13"/>
        <v>100000</v>
      </c>
    </row>
    <row r="44" spans="2:29" ht="15" customHeight="1" x14ac:dyDescent="0.2">
      <c r="B44" s="21">
        <f t="shared" si="18"/>
        <v>30</v>
      </c>
      <c r="C44" s="38">
        <f t="shared" ca="1" si="0"/>
        <v>30</v>
      </c>
      <c r="D44" s="37">
        <f t="shared" ca="1" si="14"/>
        <v>44423</v>
      </c>
      <c r="E44" s="39">
        <f t="shared" ca="1" si="21"/>
        <v>111.80958849544623</v>
      </c>
      <c r="F44" s="39">
        <f t="shared" ca="1" si="21"/>
        <v>370.7358203865063</v>
      </c>
      <c r="G44" s="134"/>
      <c r="H44" s="40">
        <f t="shared" ca="1" si="22"/>
        <v>482.54540888195254</v>
      </c>
      <c r="I44" s="40">
        <f t="shared" ca="1" si="22"/>
        <v>89076.934975970493</v>
      </c>
      <c r="L44" s="37">
        <f t="shared" ca="1" si="19"/>
        <v>44409</v>
      </c>
      <c r="M44" s="37">
        <f t="shared" ca="1" si="16"/>
        <v>44439</v>
      </c>
      <c r="O44" s="133">
        <f t="shared" ca="1" si="3"/>
        <v>0.125</v>
      </c>
      <c r="P44" s="39">
        <f t="shared" ca="1" si="4"/>
        <v>109.89583333333316</v>
      </c>
      <c r="Q44" s="39">
        <f t="shared" ca="1" si="5"/>
        <v>416.66666666666669</v>
      </c>
      <c r="R44" s="39">
        <f t="shared" ca="1" si="6"/>
        <v>526.56249999999989</v>
      </c>
      <c r="S44" s="39">
        <f t="shared" ca="1" si="7"/>
        <v>87499.999999999854</v>
      </c>
      <c r="U44" s="39">
        <f t="shared" ca="1" si="20"/>
        <v>111.80958849544623</v>
      </c>
      <c r="V44" s="39">
        <f t="shared" ca="1" si="8"/>
        <v>370.7358203865063</v>
      </c>
      <c r="W44" s="39">
        <f t="shared" ca="1" si="9"/>
        <v>482.54540888195254</v>
      </c>
      <c r="X44" s="39">
        <f t="shared" ca="1" si="10"/>
        <v>89076.934975970493</v>
      </c>
      <c r="Z44" s="39">
        <f t="shared" ca="1" si="17"/>
        <v>125</v>
      </c>
      <c r="AA44" s="39">
        <f t="shared" ca="1" si="11"/>
        <v>0</v>
      </c>
      <c r="AB44" s="39">
        <f t="shared" ca="1" si="12"/>
        <v>125</v>
      </c>
      <c r="AC44" s="39">
        <f t="shared" ca="1" si="13"/>
        <v>100000</v>
      </c>
    </row>
    <row r="45" spans="2:29" ht="15" customHeight="1" x14ac:dyDescent="0.2">
      <c r="B45" s="41">
        <f t="shared" si="18"/>
        <v>31</v>
      </c>
      <c r="C45" s="42">
        <f t="shared" ca="1" si="0"/>
        <v>31</v>
      </c>
      <c r="D45" s="43">
        <f t="shared" ca="1" si="14"/>
        <v>44454</v>
      </c>
      <c r="E45" s="44">
        <f t="shared" ca="1" si="21"/>
        <v>111.34616871996312</v>
      </c>
      <c r="F45" s="44">
        <f t="shared" ca="1" si="21"/>
        <v>371.19924016198945</v>
      </c>
      <c r="G45" s="134"/>
      <c r="H45" s="45">
        <f t="shared" ca="1" si="22"/>
        <v>482.54540888195254</v>
      </c>
      <c r="I45" s="45">
        <f t="shared" ca="1" si="22"/>
        <v>88705.735735808499</v>
      </c>
      <c r="L45" s="43">
        <f t="shared" ca="1" si="19"/>
        <v>44440</v>
      </c>
      <c r="M45" s="43">
        <f t="shared" ca="1" si="16"/>
        <v>44469</v>
      </c>
      <c r="O45" s="133">
        <f t="shared" ca="1" si="3"/>
        <v>0.125</v>
      </c>
      <c r="P45" s="44">
        <f t="shared" ca="1" si="4"/>
        <v>109.37499999999982</v>
      </c>
      <c r="Q45" s="136">
        <f t="shared" ca="1" si="5"/>
        <v>416.66666666666669</v>
      </c>
      <c r="R45" s="44">
        <f t="shared" ca="1" si="6"/>
        <v>526.04166666666652</v>
      </c>
      <c r="S45" s="44">
        <f t="shared" ca="1" si="7"/>
        <v>87083.333333333183</v>
      </c>
      <c r="U45" s="44">
        <f t="shared" ca="1" si="20"/>
        <v>111.34616871996312</v>
      </c>
      <c r="V45" s="44">
        <f t="shared" ca="1" si="8"/>
        <v>371.19924016198945</v>
      </c>
      <c r="W45" s="44">
        <f t="shared" ca="1" si="9"/>
        <v>482.54540888195254</v>
      </c>
      <c r="X45" s="44">
        <f t="shared" ca="1" si="10"/>
        <v>88705.735735808499</v>
      </c>
      <c r="Z45" s="44">
        <f t="shared" ca="1" si="17"/>
        <v>125</v>
      </c>
      <c r="AA45" s="44">
        <f t="shared" ca="1" si="11"/>
        <v>0</v>
      </c>
      <c r="AB45" s="44">
        <f t="shared" ca="1" si="12"/>
        <v>125</v>
      </c>
      <c r="AC45" s="44">
        <f t="shared" ca="1" si="13"/>
        <v>100000</v>
      </c>
    </row>
    <row r="46" spans="2:29" ht="15" customHeight="1" x14ac:dyDescent="0.2">
      <c r="B46" s="21">
        <f t="shared" si="18"/>
        <v>32</v>
      </c>
      <c r="C46" s="38">
        <f t="shared" ca="1" si="0"/>
        <v>32</v>
      </c>
      <c r="D46" s="37">
        <f t="shared" ca="1" si="14"/>
        <v>44484</v>
      </c>
      <c r="E46" s="39">
        <f t="shared" ca="1" si="21"/>
        <v>110.88216966976063</v>
      </c>
      <c r="F46" s="39">
        <f t="shared" ca="1" si="21"/>
        <v>371.66323921219191</v>
      </c>
      <c r="G46" s="134"/>
      <c r="H46" s="40">
        <f t="shared" ca="1" si="22"/>
        <v>482.54540888195254</v>
      </c>
      <c r="I46" s="40">
        <f t="shared" ca="1" si="22"/>
        <v>88334.072496596302</v>
      </c>
      <c r="L46" s="37">
        <f t="shared" ca="1" si="19"/>
        <v>44470</v>
      </c>
      <c r="M46" s="37">
        <f t="shared" ca="1" si="16"/>
        <v>44500</v>
      </c>
      <c r="O46" s="133">
        <f t="shared" ca="1" si="3"/>
        <v>0.125</v>
      </c>
      <c r="P46" s="39">
        <f t="shared" ca="1" si="4"/>
        <v>108.85416666666647</v>
      </c>
      <c r="Q46" s="39">
        <f t="shared" ca="1" si="5"/>
        <v>416.66666666666669</v>
      </c>
      <c r="R46" s="39">
        <f t="shared" ca="1" si="6"/>
        <v>525.52083333333314</v>
      </c>
      <c r="S46" s="39">
        <f t="shared" ca="1" si="7"/>
        <v>86666.666666666511</v>
      </c>
      <c r="U46" s="39">
        <f t="shared" ca="1" si="20"/>
        <v>110.88216966976063</v>
      </c>
      <c r="V46" s="39">
        <f t="shared" ca="1" si="8"/>
        <v>371.66323921219191</v>
      </c>
      <c r="W46" s="39">
        <f t="shared" ca="1" si="9"/>
        <v>482.54540888195254</v>
      </c>
      <c r="X46" s="39">
        <f t="shared" ca="1" si="10"/>
        <v>88334.072496596302</v>
      </c>
      <c r="Z46" s="39">
        <f t="shared" ca="1" si="17"/>
        <v>125</v>
      </c>
      <c r="AA46" s="39">
        <f t="shared" ca="1" si="11"/>
        <v>0</v>
      </c>
      <c r="AB46" s="39">
        <f t="shared" ca="1" si="12"/>
        <v>125</v>
      </c>
      <c r="AC46" s="39">
        <f t="shared" ca="1" si="13"/>
        <v>100000</v>
      </c>
    </row>
    <row r="47" spans="2:29" ht="15" customHeight="1" x14ac:dyDescent="0.2">
      <c r="B47" s="41">
        <f t="shared" si="18"/>
        <v>33</v>
      </c>
      <c r="C47" s="42">
        <f t="shared" ca="1" si="0"/>
        <v>33</v>
      </c>
      <c r="D47" s="43">
        <f t="shared" ca="1" si="14"/>
        <v>44515</v>
      </c>
      <c r="E47" s="44">
        <f t="shared" ca="1" si="21"/>
        <v>110.41759062074537</v>
      </c>
      <c r="F47" s="44">
        <f t="shared" ca="1" si="21"/>
        <v>372.12781826120715</v>
      </c>
      <c r="G47" s="134"/>
      <c r="H47" s="45">
        <f t="shared" ca="1" si="22"/>
        <v>482.54540888195254</v>
      </c>
      <c r="I47" s="45">
        <f t="shared" ca="1" si="22"/>
        <v>87961.944678335101</v>
      </c>
      <c r="L47" s="43">
        <f t="shared" ca="1" si="19"/>
        <v>44501</v>
      </c>
      <c r="M47" s="43">
        <f t="shared" ca="1" si="16"/>
        <v>44530</v>
      </c>
      <c r="O47" s="133">
        <f t="shared" ca="1" si="3"/>
        <v>0.125</v>
      </c>
      <c r="P47" s="44">
        <f t="shared" ca="1" si="4"/>
        <v>108.33333333333314</v>
      </c>
      <c r="Q47" s="136">
        <f t="shared" ca="1" si="5"/>
        <v>416.66666666666669</v>
      </c>
      <c r="R47" s="44">
        <f t="shared" ca="1" si="6"/>
        <v>524.99999999999977</v>
      </c>
      <c r="S47" s="44">
        <f t="shared" ca="1" si="7"/>
        <v>86249.99999999984</v>
      </c>
      <c r="U47" s="44">
        <f t="shared" ca="1" si="20"/>
        <v>110.41759062074537</v>
      </c>
      <c r="V47" s="44">
        <f t="shared" ca="1" si="8"/>
        <v>372.12781826120715</v>
      </c>
      <c r="W47" s="44">
        <f t="shared" ca="1" si="9"/>
        <v>482.54540888195254</v>
      </c>
      <c r="X47" s="44">
        <f t="shared" ca="1" si="10"/>
        <v>87961.944678335101</v>
      </c>
      <c r="Z47" s="44">
        <f t="shared" ca="1" si="17"/>
        <v>125</v>
      </c>
      <c r="AA47" s="44">
        <f t="shared" ca="1" si="11"/>
        <v>0</v>
      </c>
      <c r="AB47" s="44">
        <f t="shared" ca="1" si="12"/>
        <v>125</v>
      </c>
      <c r="AC47" s="44">
        <f t="shared" ca="1" si="13"/>
        <v>100000</v>
      </c>
    </row>
    <row r="48" spans="2:29" ht="15" customHeight="1" x14ac:dyDescent="0.2">
      <c r="B48" s="21">
        <f t="shared" si="18"/>
        <v>34</v>
      </c>
      <c r="C48" s="38">
        <f t="shared" ca="1" si="0"/>
        <v>34</v>
      </c>
      <c r="D48" s="37">
        <f t="shared" ca="1" si="14"/>
        <v>44545</v>
      </c>
      <c r="E48" s="39">
        <f t="shared" ca="1" si="21"/>
        <v>109.95243084791888</v>
      </c>
      <c r="F48" s="39">
        <f t="shared" ca="1" si="21"/>
        <v>372.59297803403365</v>
      </c>
      <c r="G48" s="134"/>
      <c r="H48" s="40">
        <f t="shared" ca="1" si="22"/>
        <v>482.54540888195254</v>
      </c>
      <c r="I48" s="40">
        <f t="shared" ca="1" si="22"/>
        <v>87589.351700301064</v>
      </c>
      <c r="L48" s="37">
        <f t="shared" ca="1" si="19"/>
        <v>44531</v>
      </c>
      <c r="M48" s="37">
        <f t="shared" ca="1" si="16"/>
        <v>44561</v>
      </c>
      <c r="O48" s="133">
        <f t="shared" ca="1" si="3"/>
        <v>0.125</v>
      </c>
      <c r="P48" s="39">
        <f t="shared" ca="1" si="4"/>
        <v>107.8124999999998</v>
      </c>
      <c r="Q48" s="39">
        <f t="shared" ca="1" si="5"/>
        <v>416.66666666666669</v>
      </c>
      <c r="R48" s="39">
        <f t="shared" ca="1" si="6"/>
        <v>524.47916666666652</v>
      </c>
      <c r="S48" s="39">
        <f t="shared" ca="1" si="7"/>
        <v>85833.333333333168</v>
      </c>
      <c r="U48" s="39">
        <f t="shared" ca="1" si="20"/>
        <v>109.95243084791888</v>
      </c>
      <c r="V48" s="39">
        <f t="shared" ca="1" si="8"/>
        <v>372.59297803403365</v>
      </c>
      <c r="W48" s="39">
        <f t="shared" ca="1" si="9"/>
        <v>482.54540888195254</v>
      </c>
      <c r="X48" s="39">
        <f t="shared" ca="1" si="10"/>
        <v>87589.351700301064</v>
      </c>
      <c r="Z48" s="39">
        <f t="shared" ca="1" si="17"/>
        <v>125</v>
      </c>
      <c r="AA48" s="39">
        <f t="shared" ca="1" si="11"/>
        <v>0</v>
      </c>
      <c r="AB48" s="39">
        <f t="shared" ca="1" si="12"/>
        <v>125</v>
      </c>
      <c r="AC48" s="39">
        <f t="shared" ca="1" si="13"/>
        <v>100000</v>
      </c>
    </row>
    <row r="49" spans="2:29" ht="15" customHeight="1" x14ac:dyDescent="0.2">
      <c r="B49" s="41">
        <f t="shared" si="18"/>
        <v>35</v>
      </c>
      <c r="C49" s="42">
        <f t="shared" ca="1" si="0"/>
        <v>35</v>
      </c>
      <c r="D49" s="43">
        <f t="shared" ca="1" si="14"/>
        <v>44576</v>
      </c>
      <c r="E49" s="44">
        <f t="shared" ca="1" si="21"/>
        <v>109.48668962537633</v>
      </c>
      <c r="F49" s="44">
        <f t="shared" ca="1" si="21"/>
        <v>373.05871925657618</v>
      </c>
      <c r="G49" s="134"/>
      <c r="H49" s="45">
        <f t="shared" ca="1" si="22"/>
        <v>482.54540888195254</v>
      </c>
      <c r="I49" s="45">
        <f t="shared" ca="1" si="22"/>
        <v>87216.292981044491</v>
      </c>
      <c r="L49" s="43">
        <f t="shared" ca="1" si="19"/>
        <v>44562</v>
      </c>
      <c r="M49" s="43">
        <f t="shared" ca="1" si="16"/>
        <v>44592</v>
      </c>
      <c r="O49" s="133">
        <f t="shared" ca="1" si="3"/>
        <v>0.125</v>
      </c>
      <c r="P49" s="44">
        <f t="shared" ca="1" si="4"/>
        <v>107.29166666666646</v>
      </c>
      <c r="Q49" s="136">
        <f t="shared" ca="1" si="5"/>
        <v>416.66666666666669</v>
      </c>
      <c r="R49" s="44">
        <f t="shared" ca="1" si="6"/>
        <v>523.95833333333314</v>
      </c>
      <c r="S49" s="44">
        <f t="shared" ca="1" si="7"/>
        <v>85416.666666666497</v>
      </c>
      <c r="U49" s="44">
        <f t="shared" ca="1" si="20"/>
        <v>109.48668962537633</v>
      </c>
      <c r="V49" s="44">
        <f t="shared" ca="1" si="8"/>
        <v>373.05871925657618</v>
      </c>
      <c r="W49" s="44">
        <f t="shared" ca="1" si="9"/>
        <v>482.54540888195254</v>
      </c>
      <c r="X49" s="44">
        <f t="shared" ca="1" si="10"/>
        <v>87216.292981044491</v>
      </c>
      <c r="Z49" s="44">
        <f t="shared" ca="1" si="17"/>
        <v>125</v>
      </c>
      <c r="AA49" s="44">
        <f t="shared" ca="1" si="11"/>
        <v>0</v>
      </c>
      <c r="AB49" s="44">
        <f t="shared" ca="1" si="12"/>
        <v>125</v>
      </c>
      <c r="AC49" s="44">
        <f t="shared" ca="1" si="13"/>
        <v>100000</v>
      </c>
    </row>
    <row r="50" spans="2:29" ht="15" customHeight="1" x14ac:dyDescent="0.2">
      <c r="B50" s="21">
        <f t="shared" si="18"/>
        <v>36</v>
      </c>
      <c r="C50" s="38">
        <f t="shared" ca="1" si="0"/>
        <v>36</v>
      </c>
      <c r="D50" s="37">
        <f t="shared" ca="1" si="14"/>
        <v>44607</v>
      </c>
      <c r="E50" s="39">
        <f t="shared" ca="1" si="21"/>
        <v>109.02036622630561</v>
      </c>
      <c r="F50" s="39">
        <f t="shared" ca="1" si="21"/>
        <v>373.52504265564693</v>
      </c>
      <c r="G50" s="134"/>
      <c r="H50" s="40">
        <f t="shared" ca="1" si="22"/>
        <v>482.54540888195254</v>
      </c>
      <c r="I50" s="40">
        <f t="shared" ca="1" si="22"/>
        <v>86842.767938388846</v>
      </c>
      <c r="L50" s="37">
        <f t="shared" ca="1" si="19"/>
        <v>44593</v>
      </c>
      <c r="M50" s="37">
        <f t="shared" ca="1" si="16"/>
        <v>44620</v>
      </c>
      <c r="O50" s="133">
        <f t="shared" ca="1" si="3"/>
        <v>0.125</v>
      </c>
      <c r="P50" s="39">
        <f t="shared" ca="1" si="4"/>
        <v>106.77083333333312</v>
      </c>
      <c r="Q50" s="39">
        <f t="shared" ca="1" si="5"/>
        <v>416.66666666666669</v>
      </c>
      <c r="R50" s="39">
        <f t="shared" ca="1" si="6"/>
        <v>523.43749999999977</v>
      </c>
      <c r="S50" s="39">
        <f t="shared" ca="1" si="7"/>
        <v>84999.999999999825</v>
      </c>
      <c r="U50" s="39">
        <f t="shared" ca="1" si="20"/>
        <v>109.02036622630561</v>
      </c>
      <c r="V50" s="39">
        <f t="shared" ca="1" si="8"/>
        <v>373.52504265564693</v>
      </c>
      <c r="W50" s="39">
        <f t="shared" ca="1" si="9"/>
        <v>482.54540888195254</v>
      </c>
      <c r="X50" s="39">
        <f t="shared" ca="1" si="10"/>
        <v>86842.767938388846</v>
      </c>
      <c r="Z50" s="39">
        <f t="shared" ca="1" si="17"/>
        <v>125</v>
      </c>
      <c r="AA50" s="39">
        <f t="shared" ca="1" si="11"/>
        <v>0</v>
      </c>
      <c r="AB50" s="39">
        <f t="shared" ca="1" si="12"/>
        <v>125</v>
      </c>
      <c r="AC50" s="39">
        <f t="shared" ca="1" si="13"/>
        <v>100000</v>
      </c>
    </row>
    <row r="51" spans="2:29" ht="15" customHeight="1" x14ac:dyDescent="0.2">
      <c r="B51" s="41">
        <f t="shared" si="18"/>
        <v>37</v>
      </c>
      <c r="C51" s="42">
        <f t="shared" ca="1" si="0"/>
        <v>37</v>
      </c>
      <c r="D51" s="43">
        <f t="shared" ca="1" si="14"/>
        <v>44635</v>
      </c>
      <c r="E51" s="44">
        <f t="shared" ca="1" si="21"/>
        <v>108.55345992298606</v>
      </c>
      <c r="F51" s="44">
        <f t="shared" ca="1" si="21"/>
        <v>373.99194895896647</v>
      </c>
      <c r="G51" s="134"/>
      <c r="H51" s="45">
        <f t="shared" ca="1" si="22"/>
        <v>482.54540888195254</v>
      </c>
      <c r="I51" s="45">
        <f t="shared" ca="1" si="22"/>
        <v>86468.77598942988</v>
      </c>
      <c r="L51" s="43">
        <f t="shared" ca="1" si="19"/>
        <v>44621</v>
      </c>
      <c r="M51" s="43">
        <f t="shared" ca="1" si="16"/>
        <v>44651</v>
      </c>
      <c r="O51" s="133">
        <f t="shared" ca="1" si="3"/>
        <v>0.125</v>
      </c>
      <c r="P51" s="44">
        <f t="shared" ca="1" si="4"/>
        <v>106.24999999999979</v>
      </c>
      <c r="Q51" s="136">
        <f t="shared" ca="1" si="5"/>
        <v>416.66666666666669</v>
      </c>
      <c r="R51" s="44">
        <f t="shared" ca="1" si="6"/>
        <v>522.91666666666652</v>
      </c>
      <c r="S51" s="44">
        <f t="shared" ca="1" si="7"/>
        <v>84583.333333333154</v>
      </c>
      <c r="U51" s="44">
        <f t="shared" ca="1" si="20"/>
        <v>108.55345992298606</v>
      </c>
      <c r="V51" s="44">
        <f t="shared" ca="1" si="8"/>
        <v>373.99194895896647</v>
      </c>
      <c r="W51" s="44">
        <f t="shared" ca="1" si="9"/>
        <v>482.54540888195254</v>
      </c>
      <c r="X51" s="44">
        <f t="shared" ca="1" si="10"/>
        <v>86468.77598942988</v>
      </c>
      <c r="Z51" s="44">
        <f t="shared" ca="1" si="17"/>
        <v>125</v>
      </c>
      <c r="AA51" s="44">
        <f t="shared" ca="1" si="11"/>
        <v>0</v>
      </c>
      <c r="AB51" s="44">
        <f t="shared" ca="1" si="12"/>
        <v>125</v>
      </c>
      <c r="AC51" s="44">
        <f t="shared" ca="1" si="13"/>
        <v>100000</v>
      </c>
    </row>
    <row r="52" spans="2:29" ht="15" customHeight="1" x14ac:dyDescent="0.2">
      <c r="B52" s="21">
        <f t="shared" si="18"/>
        <v>38</v>
      </c>
      <c r="C52" s="38">
        <f t="shared" ca="1" si="0"/>
        <v>38</v>
      </c>
      <c r="D52" s="37">
        <f t="shared" ca="1" si="14"/>
        <v>44666</v>
      </c>
      <c r="E52" s="39">
        <f t="shared" ca="1" si="21"/>
        <v>108.08596998678735</v>
      </c>
      <c r="F52" s="39">
        <f t="shared" ca="1" si="21"/>
        <v>374.45943889516519</v>
      </c>
      <c r="G52" s="134"/>
      <c r="H52" s="40">
        <f t="shared" ca="1" si="22"/>
        <v>482.54540888195254</v>
      </c>
      <c r="I52" s="40">
        <f t="shared" ca="1" si="22"/>
        <v>86094.316550534713</v>
      </c>
      <c r="L52" s="37">
        <f t="shared" ca="1" si="19"/>
        <v>44652</v>
      </c>
      <c r="M52" s="37">
        <f t="shared" ca="1" si="16"/>
        <v>44681</v>
      </c>
      <c r="O52" s="133">
        <f t="shared" ca="1" si="3"/>
        <v>0.125</v>
      </c>
      <c r="P52" s="39">
        <f t="shared" ca="1" si="4"/>
        <v>105.72916666666644</v>
      </c>
      <c r="Q52" s="39">
        <f t="shared" ca="1" si="5"/>
        <v>416.66666666666669</v>
      </c>
      <c r="R52" s="39">
        <f t="shared" ca="1" si="6"/>
        <v>522.39583333333314</v>
      </c>
      <c r="S52" s="39">
        <f t="shared" ca="1" si="7"/>
        <v>84166.666666666482</v>
      </c>
      <c r="U52" s="39">
        <f t="shared" ca="1" si="20"/>
        <v>108.08596998678735</v>
      </c>
      <c r="V52" s="39">
        <f t="shared" ca="1" si="8"/>
        <v>374.45943889516519</v>
      </c>
      <c r="W52" s="39">
        <f t="shared" ca="1" si="9"/>
        <v>482.54540888195254</v>
      </c>
      <c r="X52" s="39">
        <f t="shared" ca="1" si="10"/>
        <v>86094.316550534713</v>
      </c>
      <c r="Z52" s="39">
        <f t="shared" ca="1" si="17"/>
        <v>125</v>
      </c>
      <c r="AA52" s="39">
        <f t="shared" ca="1" si="11"/>
        <v>0</v>
      </c>
      <c r="AB52" s="39">
        <f t="shared" ca="1" si="12"/>
        <v>125</v>
      </c>
      <c r="AC52" s="39">
        <f t="shared" ca="1" si="13"/>
        <v>100000</v>
      </c>
    </row>
    <row r="53" spans="2:29" ht="15" customHeight="1" x14ac:dyDescent="0.2">
      <c r="B53" s="41">
        <f t="shared" si="18"/>
        <v>39</v>
      </c>
      <c r="C53" s="42">
        <f t="shared" ca="1" si="0"/>
        <v>39</v>
      </c>
      <c r="D53" s="43">
        <f t="shared" ca="1" si="14"/>
        <v>44696</v>
      </c>
      <c r="E53" s="44">
        <f t="shared" ca="1" si="21"/>
        <v>107.61789568816839</v>
      </c>
      <c r="F53" s="44">
        <f t="shared" ca="1" si="21"/>
        <v>374.92751319378414</v>
      </c>
      <c r="G53" s="134"/>
      <c r="H53" s="45">
        <f t="shared" ca="1" si="22"/>
        <v>482.54540888195254</v>
      </c>
      <c r="I53" s="45">
        <f t="shared" ca="1" si="22"/>
        <v>85719.389037340923</v>
      </c>
      <c r="L53" s="43">
        <f t="shared" ca="1" si="19"/>
        <v>44682</v>
      </c>
      <c r="M53" s="43">
        <f t="shared" ca="1" si="16"/>
        <v>44712</v>
      </c>
      <c r="O53" s="133">
        <f t="shared" ca="1" si="3"/>
        <v>0.125</v>
      </c>
      <c r="P53" s="44">
        <f t="shared" ca="1" si="4"/>
        <v>105.2083333333331</v>
      </c>
      <c r="Q53" s="136">
        <f t="shared" ca="1" si="5"/>
        <v>416.66666666666669</v>
      </c>
      <c r="R53" s="44">
        <f t="shared" ca="1" si="6"/>
        <v>521.87499999999977</v>
      </c>
      <c r="S53" s="44">
        <f t="shared" ca="1" si="7"/>
        <v>83749.999999999811</v>
      </c>
      <c r="U53" s="44">
        <f t="shared" ca="1" si="20"/>
        <v>107.61789568816839</v>
      </c>
      <c r="V53" s="44">
        <f t="shared" ca="1" si="8"/>
        <v>374.92751319378414</v>
      </c>
      <c r="W53" s="44">
        <f t="shared" ca="1" si="9"/>
        <v>482.54540888195254</v>
      </c>
      <c r="X53" s="44">
        <f t="shared" ca="1" si="10"/>
        <v>85719.389037340923</v>
      </c>
      <c r="Z53" s="44">
        <f t="shared" ca="1" si="17"/>
        <v>125</v>
      </c>
      <c r="AA53" s="44">
        <f t="shared" ca="1" si="11"/>
        <v>0</v>
      </c>
      <c r="AB53" s="44">
        <f t="shared" ca="1" si="12"/>
        <v>125</v>
      </c>
      <c r="AC53" s="44">
        <f t="shared" ca="1" si="13"/>
        <v>100000</v>
      </c>
    </row>
    <row r="54" spans="2:29" ht="15" customHeight="1" x14ac:dyDescent="0.2">
      <c r="B54" s="21">
        <f t="shared" si="18"/>
        <v>40</v>
      </c>
      <c r="C54" s="38">
        <f t="shared" ca="1" si="0"/>
        <v>40</v>
      </c>
      <c r="D54" s="37">
        <f t="shared" ca="1" si="14"/>
        <v>44727</v>
      </c>
      <c r="E54" s="39">
        <f t="shared" ref="E54:F73" ca="1" si="23">INDEX($P54:$AC54,1,MATCH(E$12,$P$12:$AC$12,0))</f>
        <v>107.14923629667615</v>
      </c>
      <c r="F54" s="39">
        <f t="shared" ca="1" si="23"/>
        <v>375.39617258527642</v>
      </c>
      <c r="G54" s="134"/>
      <c r="H54" s="40">
        <f t="shared" ref="H54:I73" ca="1" si="24">INDEX($P54:$AC54,1,MATCH(H$12,$P$12:$AC$12,0))</f>
        <v>482.54540888195254</v>
      </c>
      <c r="I54" s="40">
        <f t="shared" ca="1" si="24"/>
        <v>85343.992864755652</v>
      </c>
      <c r="L54" s="37">
        <f t="shared" ca="1" si="19"/>
        <v>44713</v>
      </c>
      <c r="M54" s="37">
        <f t="shared" ca="1" si="16"/>
        <v>44742</v>
      </c>
      <c r="O54" s="133">
        <f t="shared" ca="1" si="3"/>
        <v>0.125</v>
      </c>
      <c r="P54" s="39">
        <f t="shared" ca="1" si="4"/>
        <v>104.68749999999976</v>
      </c>
      <c r="Q54" s="39">
        <f t="shared" ca="1" si="5"/>
        <v>416.66666666666669</v>
      </c>
      <c r="R54" s="39">
        <f t="shared" ca="1" si="6"/>
        <v>521.3541666666664</v>
      </c>
      <c r="S54" s="39">
        <f t="shared" ca="1" si="7"/>
        <v>83333.333333333139</v>
      </c>
      <c r="U54" s="39">
        <f t="shared" ca="1" si="20"/>
        <v>107.14923629667615</v>
      </c>
      <c r="V54" s="39">
        <f t="shared" ca="1" si="8"/>
        <v>375.39617258527642</v>
      </c>
      <c r="W54" s="39">
        <f t="shared" ca="1" si="9"/>
        <v>482.54540888195254</v>
      </c>
      <c r="X54" s="39">
        <f t="shared" ca="1" si="10"/>
        <v>85343.992864755652</v>
      </c>
      <c r="Z54" s="39">
        <f t="shared" ca="1" si="17"/>
        <v>125</v>
      </c>
      <c r="AA54" s="39">
        <f t="shared" ca="1" si="11"/>
        <v>0</v>
      </c>
      <c r="AB54" s="39">
        <f t="shared" ca="1" si="12"/>
        <v>125</v>
      </c>
      <c r="AC54" s="39">
        <f t="shared" ca="1" si="13"/>
        <v>100000</v>
      </c>
    </row>
    <row r="55" spans="2:29" ht="15" customHeight="1" x14ac:dyDescent="0.2">
      <c r="B55" s="41">
        <f t="shared" si="18"/>
        <v>41</v>
      </c>
      <c r="C55" s="42">
        <f t="shared" ca="1" si="0"/>
        <v>41</v>
      </c>
      <c r="D55" s="43">
        <f t="shared" ca="1" si="14"/>
        <v>44757</v>
      </c>
      <c r="E55" s="44">
        <f t="shared" ca="1" si="23"/>
        <v>106.67999108094456</v>
      </c>
      <c r="F55" s="44">
        <f t="shared" ca="1" si="23"/>
        <v>375.86541780100799</v>
      </c>
      <c r="G55" s="134"/>
      <c r="H55" s="45">
        <f t="shared" ca="1" si="24"/>
        <v>482.54540888195254</v>
      </c>
      <c r="I55" s="45">
        <f t="shared" ca="1" si="24"/>
        <v>84968.127446954648</v>
      </c>
      <c r="L55" s="43">
        <f t="shared" ca="1" si="19"/>
        <v>44743</v>
      </c>
      <c r="M55" s="43">
        <f t="shared" ca="1" si="16"/>
        <v>44773</v>
      </c>
      <c r="O55" s="133">
        <f t="shared" ca="1" si="3"/>
        <v>0.125</v>
      </c>
      <c r="P55" s="44">
        <f t="shared" ca="1" si="4"/>
        <v>104.16666666666643</v>
      </c>
      <c r="Q55" s="136">
        <f t="shared" ca="1" si="5"/>
        <v>416.66666666666669</v>
      </c>
      <c r="R55" s="44">
        <f t="shared" ca="1" si="6"/>
        <v>520.83333333333314</v>
      </c>
      <c r="S55" s="44">
        <f t="shared" ca="1" si="7"/>
        <v>82916.666666666468</v>
      </c>
      <c r="U55" s="44">
        <f t="shared" ca="1" si="20"/>
        <v>106.67999108094456</v>
      </c>
      <c r="V55" s="44">
        <f t="shared" ca="1" si="8"/>
        <v>375.86541780100799</v>
      </c>
      <c r="W55" s="44">
        <f t="shared" ca="1" si="9"/>
        <v>482.54540888195254</v>
      </c>
      <c r="X55" s="44">
        <f t="shared" ca="1" si="10"/>
        <v>84968.127446954648</v>
      </c>
      <c r="Z55" s="44">
        <f t="shared" ca="1" si="17"/>
        <v>125</v>
      </c>
      <c r="AA55" s="44">
        <f t="shared" ca="1" si="11"/>
        <v>0</v>
      </c>
      <c r="AB55" s="44">
        <f t="shared" ca="1" si="12"/>
        <v>125</v>
      </c>
      <c r="AC55" s="44">
        <f t="shared" ca="1" si="13"/>
        <v>100000</v>
      </c>
    </row>
    <row r="56" spans="2:29" ht="15" customHeight="1" x14ac:dyDescent="0.2">
      <c r="B56" s="21">
        <f t="shared" si="18"/>
        <v>42</v>
      </c>
      <c r="C56" s="38">
        <f t="shared" ca="1" si="0"/>
        <v>42</v>
      </c>
      <c r="D56" s="37">
        <f t="shared" ca="1" si="14"/>
        <v>44788</v>
      </c>
      <c r="E56" s="39">
        <f t="shared" ca="1" si="23"/>
        <v>106.21015930869331</v>
      </c>
      <c r="F56" s="39">
        <f t="shared" ca="1" si="23"/>
        <v>376.33524957325926</v>
      </c>
      <c r="G56" s="134"/>
      <c r="H56" s="40">
        <f t="shared" ca="1" si="24"/>
        <v>482.54540888195254</v>
      </c>
      <c r="I56" s="40">
        <f t="shared" ca="1" si="24"/>
        <v>84591.792197381394</v>
      </c>
      <c r="L56" s="37">
        <f t="shared" ca="1" si="19"/>
        <v>44774</v>
      </c>
      <c r="M56" s="37">
        <f t="shared" ca="1" si="16"/>
        <v>44804</v>
      </c>
      <c r="O56" s="133">
        <f t="shared" ca="1" si="3"/>
        <v>0.125</v>
      </c>
      <c r="P56" s="39">
        <f t="shared" ca="1" si="4"/>
        <v>103.64583333333309</v>
      </c>
      <c r="Q56" s="39">
        <f t="shared" ca="1" si="5"/>
        <v>416.66666666666669</v>
      </c>
      <c r="R56" s="39">
        <f t="shared" ca="1" si="6"/>
        <v>520.31249999999977</v>
      </c>
      <c r="S56" s="39">
        <f t="shared" ca="1" si="7"/>
        <v>82499.999999999796</v>
      </c>
      <c r="U56" s="39">
        <f t="shared" ca="1" si="20"/>
        <v>106.21015930869331</v>
      </c>
      <c r="V56" s="39">
        <f t="shared" ca="1" si="8"/>
        <v>376.33524957325926</v>
      </c>
      <c r="W56" s="39">
        <f t="shared" ca="1" si="9"/>
        <v>482.54540888195254</v>
      </c>
      <c r="X56" s="39">
        <f t="shared" ca="1" si="10"/>
        <v>84591.792197381394</v>
      </c>
      <c r="Z56" s="39">
        <f t="shared" ca="1" si="17"/>
        <v>125</v>
      </c>
      <c r="AA56" s="39">
        <f t="shared" ca="1" si="11"/>
        <v>0</v>
      </c>
      <c r="AB56" s="39">
        <f t="shared" ca="1" si="12"/>
        <v>125</v>
      </c>
      <c r="AC56" s="39">
        <f t="shared" ca="1" si="13"/>
        <v>100000</v>
      </c>
    </row>
    <row r="57" spans="2:29" ht="15" customHeight="1" x14ac:dyDescent="0.2">
      <c r="B57" s="41">
        <f t="shared" si="18"/>
        <v>43</v>
      </c>
      <c r="C57" s="42">
        <f t="shared" ca="1" si="0"/>
        <v>43</v>
      </c>
      <c r="D57" s="43">
        <f t="shared" ca="1" si="14"/>
        <v>44819</v>
      </c>
      <c r="E57" s="44">
        <f t="shared" ca="1" si="23"/>
        <v>105.73974024672674</v>
      </c>
      <c r="F57" s="44">
        <f t="shared" ca="1" si="23"/>
        <v>376.8056686352258</v>
      </c>
      <c r="G57" s="134"/>
      <c r="H57" s="45">
        <f t="shared" ca="1" si="24"/>
        <v>482.54540888195254</v>
      </c>
      <c r="I57" s="45">
        <f t="shared" ca="1" si="24"/>
        <v>84214.986528746173</v>
      </c>
      <c r="L57" s="43">
        <f t="shared" ca="1" si="19"/>
        <v>44805</v>
      </c>
      <c r="M57" s="43">
        <f t="shared" ca="1" si="16"/>
        <v>44834</v>
      </c>
      <c r="O57" s="133">
        <f t="shared" ca="1" si="3"/>
        <v>0.125</v>
      </c>
      <c r="P57" s="44">
        <f t="shared" ca="1" si="4"/>
        <v>103.12499999999974</v>
      </c>
      <c r="Q57" s="136">
        <f t="shared" ca="1" si="5"/>
        <v>416.66666666666669</v>
      </c>
      <c r="R57" s="44">
        <f t="shared" ca="1" si="6"/>
        <v>519.7916666666664</v>
      </c>
      <c r="S57" s="44">
        <f t="shared" ca="1" si="7"/>
        <v>82083.333333333125</v>
      </c>
      <c r="U57" s="44">
        <f t="shared" ca="1" si="20"/>
        <v>105.73974024672674</v>
      </c>
      <c r="V57" s="44">
        <f t="shared" ca="1" si="8"/>
        <v>376.8056686352258</v>
      </c>
      <c r="W57" s="44">
        <f t="shared" ca="1" si="9"/>
        <v>482.54540888195254</v>
      </c>
      <c r="X57" s="44">
        <f t="shared" ca="1" si="10"/>
        <v>84214.986528746173</v>
      </c>
      <c r="Z57" s="44">
        <f t="shared" ca="1" si="17"/>
        <v>125</v>
      </c>
      <c r="AA57" s="44">
        <f t="shared" ca="1" si="11"/>
        <v>0</v>
      </c>
      <c r="AB57" s="44">
        <f t="shared" ca="1" si="12"/>
        <v>125</v>
      </c>
      <c r="AC57" s="44">
        <f t="shared" ca="1" si="13"/>
        <v>100000</v>
      </c>
    </row>
    <row r="58" spans="2:29" ht="15" customHeight="1" x14ac:dyDescent="0.2">
      <c r="B58" s="21">
        <f t="shared" si="18"/>
        <v>44</v>
      </c>
      <c r="C58" s="38">
        <f t="shared" ca="1" si="0"/>
        <v>44</v>
      </c>
      <c r="D58" s="37">
        <f t="shared" ca="1" si="14"/>
        <v>44849</v>
      </c>
      <c r="E58" s="39">
        <f t="shared" ca="1" si="23"/>
        <v>105.26873316093271</v>
      </c>
      <c r="F58" s="39">
        <f t="shared" ca="1" si="23"/>
        <v>377.27667572101984</v>
      </c>
      <c r="G58" s="134"/>
      <c r="H58" s="40">
        <f t="shared" ca="1" si="24"/>
        <v>482.54540888195254</v>
      </c>
      <c r="I58" s="40">
        <f t="shared" ca="1" si="24"/>
        <v>83837.709853025153</v>
      </c>
      <c r="L58" s="37">
        <f t="shared" ca="1" si="19"/>
        <v>44835</v>
      </c>
      <c r="M58" s="37">
        <f t="shared" ca="1" si="16"/>
        <v>44865</v>
      </c>
      <c r="O58" s="133">
        <f t="shared" ca="1" si="3"/>
        <v>0.125</v>
      </c>
      <c r="P58" s="39">
        <f t="shared" ca="1" si="4"/>
        <v>102.6041666666664</v>
      </c>
      <c r="Q58" s="39">
        <f t="shared" ca="1" si="5"/>
        <v>416.66666666666669</v>
      </c>
      <c r="R58" s="39">
        <f t="shared" ca="1" si="6"/>
        <v>519.27083333333303</v>
      </c>
      <c r="S58" s="39">
        <f t="shared" ca="1" si="7"/>
        <v>81666.666666666453</v>
      </c>
      <c r="U58" s="39">
        <f t="shared" ca="1" si="20"/>
        <v>105.26873316093271</v>
      </c>
      <c r="V58" s="39">
        <f t="shared" ca="1" si="8"/>
        <v>377.27667572101984</v>
      </c>
      <c r="W58" s="39">
        <f t="shared" ca="1" si="9"/>
        <v>482.54540888195254</v>
      </c>
      <c r="X58" s="39">
        <f t="shared" ca="1" si="10"/>
        <v>83837.709853025153</v>
      </c>
      <c r="Z58" s="39">
        <f t="shared" ca="1" si="17"/>
        <v>125</v>
      </c>
      <c r="AA58" s="39">
        <f t="shared" ca="1" si="11"/>
        <v>0</v>
      </c>
      <c r="AB58" s="39">
        <f t="shared" ca="1" si="12"/>
        <v>125</v>
      </c>
      <c r="AC58" s="39">
        <f t="shared" ca="1" si="13"/>
        <v>100000</v>
      </c>
    </row>
    <row r="59" spans="2:29" ht="15" customHeight="1" x14ac:dyDescent="0.2">
      <c r="B59" s="41">
        <f t="shared" si="18"/>
        <v>45</v>
      </c>
      <c r="C59" s="42">
        <f t="shared" ca="1" si="0"/>
        <v>45</v>
      </c>
      <c r="D59" s="43">
        <f t="shared" ca="1" si="14"/>
        <v>44880</v>
      </c>
      <c r="E59" s="44">
        <f t="shared" ca="1" si="23"/>
        <v>104.79713731628144</v>
      </c>
      <c r="F59" s="44">
        <f t="shared" ca="1" si="23"/>
        <v>377.74827156567108</v>
      </c>
      <c r="G59" s="134"/>
      <c r="H59" s="45">
        <f t="shared" ca="1" si="24"/>
        <v>482.54540888195254</v>
      </c>
      <c r="I59" s="45">
        <f t="shared" ca="1" si="24"/>
        <v>83459.961581459487</v>
      </c>
      <c r="L59" s="43">
        <f t="shared" ca="1" si="19"/>
        <v>44866</v>
      </c>
      <c r="M59" s="43">
        <f t="shared" ca="1" si="16"/>
        <v>44895</v>
      </c>
      <c r="O59" s="133">
        <f t="shared" ca="1" si="3"/>
        <v>0.125</v>
      </c>
      <c r="P59" s="44">
        <f t="shared" ca="1" si="4"/>
        <v>102.08333333333307</v>
      </c>
      <c r="Q59" s="136">
        <f t="shared" ca="1" si="5"/>
        <v>416.66666666666669</v>
      </c>
      <c r="R59" s="44">
        <f t="shared" ca="1" si="6"/>
        <v>518.74999999999977</v>
      </c>
      <c r="S59" s="44">
        <f t="shared" ca="1" si="7"/>
        <v>81249.999999999782</v>
      </c>
      <c r="U59" s="44">
        <f t="shared" ca="1" si="20"/>
        <v>104.79713731628144</v>
      </c>
      <c r="V59" s="44">
        <f t="shared" ca="1" si="8"/>
        <v>377.74827156567108</v>
      </c>
      <c r="W59" s="44">
        <f t="shared" ca="1" si="9"/>
        <v>482.54540888195254</v>
      </c>
      <c r="X59" s="44">
        <f t="shared" ca="1" si="10"/>
        <v>83459.961581459487</v>
      </c>
      <c r="Z59" s="44">
        <f t="shared" ca="1" si="17"/>
        <v>125</v>
      </c>
      <c r="AA59" s="44">
        <f t="shared" ca="1" si="11"/>
        <v>0</v>
      </c>
      <c r="AB59" s="44">
        <f t="shared" ca="1" si="12"/>
        <v>125</v>
      </c>
      <c r="AC59" s="44">
        <f t="shared" ca="1" si="13"/>
        <v>100000</v>
      </c>
    </row>
    <row r="60" spans="2:29" ht="15" customHeight="1" x14ac:dyDescent="0.2">
      <c r="B60" s="21">
        <f t="shared" si="18"/>
        <v>46</v>
      </c>
      <c r="C60" s="38">
        <f t="shared" ca="1" si="0"/>
        <v>46</v>
      </c>
      <c r="D60" s="37">
        <f t="shared" ca="1" si="14"/>
        <v>44910</v>
      </c>
      <c r="E60" s="39">
        <f t="shared" ca="1" si="23"/>
        <v>104.32495197682437</v>
      </c>
      <c r="F60" s="39">
        <f t="shared" ca="1" si="23"/>
        <v>378.22045690512817</v>
      </c>
      <c r="G60" s="134"/>
      <c r="H60" s="40">
        <f t="shared" ca="1" si="24"/>
        <v>482.54540888195254</v>
      </c>
      <c r="I60" s="40">
        <f t="shared" ca="1" si="24"/>
        <v>83081.741124554363</v>
      </c>
      <c r="L60" s="37">
        <f t="shared" ca="1" si="19"/>
        <v>44896</v>
      </c>
      <c r="M60" s="37">
        <f t="shared" ca="1" si="16"/>
        <v>44926</v>
      </c>
      <c r="O60" s="133">
        <f t="shared" ca="1" si="3"/>
        <v>0.125</v>
      </c>
      <c r="P60" s="39">
        <f t="shared" ca="1" si="4"/>
        <v>101.56249999999973</v>
      </c>
      <c r="Q60" s="39">
        <f t="shared" ca="1" si="5"/>
        <v>416.66666666666669</v>
      </c>
      <c r="R60" s="39">
        <f t="shared" ca="1" si="6"/>
        <v>518.2291666666664</v>
      </c>
      <c r="S60" s="39">
        <f t="shared" ca="1" si="7"/>
        <v>80833.33333333311</v>
      </c>
      <c r="U60" s="39">
        <f t="shared" ca="1" si="20"/>
        <v>104.32495197682437</v>
      </c>
      <c r="V60" s="39">
        <f t="shared" ca="1" si="8"/>
        <v>378.22045690512817</v>
      </c>
      <c r="W60" s="39">
        <f t="shared" ca="1" si="9"/>
        <v>482.54540888195254</v>
      </c>
      <c r="X60" s="39">
        <f t="shared" ca="1" si="10"/>
        <v>83081.741124554363</v>
      </c>
      <c r="Z60" s="39">
        <f t="shared" ca="1" si="17"/>
        <v>125</v>
      </c>
      <c r="AA60" s="39">
        <f t="shared" ca="1" si="11"/>
        <v>0</v>
      </c>
      <c r="AB60" s="39">
        <f t="shared" ca="1" si="12"/>
        <v>125</v>
      </c>
      <c r="AC60" s="39">
        <f t="shared" ca="1" si="13"/>
        <v>100000</v>
      </c>
    </row>
    <row r="61" spans="2:29" ht="15" customHeight="1" x14ac:dyDescent="0.2">
      <c r="B61" s="41">
        <f t="shared" si="18"/>
        <v>47</v>
      </c>
      <c r="C61" s="42">
        <f t="shared" ca="1" si="0"/>
        <v>47</v>
      </c>
      <c r="D61" s="43">
        <f t="shared" ca="1" si="14"/>
        <v>44941</v>
      </c>
      <c r="E61" s="44">
        <f t="shared" ca="1" si="23"/>
        <v>103.85217640569296</v>
      </c>
      <c r="F61" s="44">
        <f t="shared" ca="1" si="23"/>
        <v>378.6932324762596</v>
      </c>
      <c r="G61" s="134"/>
      <c r="H61" s="45">
        <f t="shared" ca="1" si="24"/>
        <v>482.54540888195254</v>
      </c>
      <c r="I61" s="45">
        <f t="shared" ca="1" si="24"/>
        <v>82703.047892078102</v>
      </c>
      <c r="L61" s="43">
        <f t="shared" ca="1" si="19"/>
        <v>44927</v>
      </c>
      <c r="M61" s="43">
        <f t="shared" ca="1" si="16"/>
        <v>44957</v>
      </c>
      <c r="O61" s="133">
        <f t="shared" ca="1" si="3"/>
        <v>0.125</v>
      </c>
      <c r="P61" s="44">
        <f t="shared" ca="1" si="4"/>
        <v>101.04166666666639</v>
      </c>
      <c r="Q61" s="136">
        <f t="shared" ca="1" si="5"/>
        <v>416.66666666666669</v>
      </c>
      <c r="R61" s="44">
        <f t="shared" ca="1" si="6"/>
        <v>517.70833333333303</v>
      </c>
      <c r="S61" s="44">
        <f t="shared" ca="1" si="7"/>
        <v>80416.666666666439</v>
      </c>
      <c r="U61" s="44">
        <f t="shared" ca="1" si="20"/>
        <v>103.85217640569296</v>
      </c>
      <c r="V61" s="44">
        <f t="shared" ca="1" si="8"/>
        <v>378.6932324762596</v>
      </c>
      <c r="W61" s="44">
        <f t="shared" ca="1" si="9"/>
        <v>482.54540888195254</v>
      </c>
      <c r="X61" s="44">
        <f t="shared" ca="1" si="10"/>
        <v>82703.047892078102</v>
      </c>
      <c r="Z61" s="44">
        <f t="shared" ca="1" si="17"/>
        <v>125</v>
      </c>
      <c r="AA61" s="44">
        <f t="shared" ca="1" si="11"/>
        <v>0</v>
      </c>
      <c r="AB61" s="44">
        <f t="shared" ca="1" si="12"/>
        <v>125</v>
      </c>
      <c r="AC61" s="44">
        <f t="shared" ca="1" si="13"/>
        <v>100000</v>
      </c>
    </row>
    <row r="62" spans="2:29" ht="15" customHeight="1" x14ac:dyDescent="0.2">
      <c r="B62" s="21">
        <f t="shared" si="18"/>
        <v>48</v>
      </c>
      <c r="C62" s="38">
        <f t="shared" ca="1" si="0"/>
        <v>48</v>
      </c>
      <c r="D62" s="37">
        <f t="shared" ca="1" si="14"/>
        <v>44972</v>
      </c>
      <c r="E62" s="39">
        <f t="shared" ca="1" si="23"/>
        <v>103.37880986509762</v>
      </c>
      <c r="F62" s="39">
        <f t="shared" ca="1" si="23"/>
        <v>379.16659901685489</v>
      </c>
      <c r="G62" s="134"/>
      <c r="H62" s="40">
        <f t="shared" ca="1" si="24"/>
        <v>482.54540888195254</v>
      </c>
      <c r="I62" s="40">
        <f t="shared" ca="1" si="24"/>
        <v>82323.881293061248</v>
      </c>
      <c r="L62" s="37">
        <f t="shared" ca="1" si="19"/>
        <v>44958</v>
      </c>
      <c r="M62" s="37">
        <f t="shared" ca="1" si="16"/>
        <v>44985</v>
      </c>
      <c r="O62" s="133">
        <f t="shared" ca="1" si="3"/>
        <v>0.125</v>
      </c>
      <c r="P62" s="39">
        <f t="shared" ca="1" si="4"/>
        <v>100.52083333333304</v>
      </c>
      <c r="Q62" s="39">
        <f t="shared" ca="1" si="5"/>
        <v>416.66666666666669</v>
      </c>
      <c r="R62" s="39">
        <f t="shared" ca="1" si="6"/>
        <v>517.18749999999977</v>
      </c>
      <c r="S62" s="39">
        <f t="shared" ca="1" si="7"/>
        <v>79999.999999999767</v>
      </c>
      <c r="U62" s="39">
        <f t="shared" ca="1" si="20"/>
        <v>103.37880986509762</v>
      </c>
      <c r="V62" s="39">
        <f t="shared" ca="1" si="8"/>
        <v>379.16659901685489</v>
      </c>
      <c r="W62" s="39">
        <f t="shared" ca="1" si="9"/>
        <v>482.54540888195254</v>
      </c>
      <c r="X62" s="39">
        <f t="shared" ca="1" si="10"/>
        <v>82323.881293061248</v>
      </c>
      <c r="Z62" s="39">
        <f t="shared" ca="1" si="17"/>
        <v>125</v>
      </c>
      <c r="AA62" s="39">
        <f t="shared" ca="1" si="11"/>
        <v>0</v>
      </c>
      <c r="AB62" s="39">
        <f t="shared" ca="1" si="12"/>
        <v>125</v>
      </c>
      <c r="AC62" s="39">
        <f t="shared" ca="1" si="13"/>
        <v>100000</v>
      </c>
    </row>
    <row r="63" spans="2:29" ht="15" customHeight="1" x14ac:dyDescent="0.2">
      <c r="B63" s="41">
        <f t="shared" si="18"/>
        <v>49</v>
      </c>
      <c r="C63" s="42">
        <f t="shared" ca="1" si="0"/>
        <v>49</v>
      </c>
      <c r="D63" s="43">
        <f t="shared" ca="1" si="14"/>
        <v>45000</v>
      </c>
      <c r="E63" s="44">
        <f t="shared" ca="1" si="23"/>
        <v>102.90485161632655</v>
      </c>
      <c r="F63" s="44">
        <f t="shared" ca="1" si="23"/>
        <v>379.640557265626</v>
      </c>
      <c r="G63" s="134"/>
      <c r="H63" s="45">
        <f t="shared" ca="1" si="24"/>
        <v>482.54540888195254</v>
      </c>
      <c r="I63" s="45">
        <f t="shared" ca="1" si="24"/>
        <v>81944.240735795625</v>
      </c>
      <c r="L63" s="43">
        <f t="shared" ca="1" si="19"/>
        <v>44986</v>
      </c>
      <c r="M63" s="43">
        <f t="shared" ca="1" si="16"/>
        <v>45016</v>
      </c>
      <c r="O63" s="133">
        <f t="shared" ca="1" si="3"/>
        <v>0.125</v>
      </c>
      <c r="P63" s="44">
        <f t="shared" ca="1" si="4"/>
        <v>99.999999999999716</v>
      </c>
      <c r="Q63" s="136">
        <f t="shared" ca="1" si="5"/>
        <v>416.66666666666669</v>
      </c>
      <c r="R63" s="44">
        <f t="shared" ca="1" si="6"/>
        <v>516.6666666666664</v>
      </c>
      <c r="S63" s="44">
        <f t="shared" ca="1" si="7"/>
        <v>79583.333333333096</v>
      </c>
      <c r="U63" s="44">
        <f t="shared" ca="1" si="20"/>
        <v>102.90485161632655</v>
      </c>
      <c r="V63" s="44">
        <f t="shared" ca="1" si="8"/>
        <v>379.640557265626</v>
      </c>
      <c r="W63" s="44">
        <f t="shared" ca="1" si="9"/>
        <v>482.54540888195254</v>
      </c>
      <c r="X63" s="44">
        <f t="shared" ca="1" si="10"/>
        <v>81944.240735795625</v>
      </c>
      <c r="Z63" s="44">
        <f t="shared" ca="1" si="17"/>
        <v>125</v>
      </c>
      <c r="AA63" s="44">
        <f t="shared" ca="1" si="11"/>
        <v>0</v>
      </c>
      <c r="AB63" s="44">
        <f t="shared" ca="1" si="12"/>
        <v>125</v>
      </c>
      <c r="AC63" s="44">
        <f t="shared" ca="1" si="13"/>
        <v>100000</v>
      </c>
    </row>
    <row r="64" spans="2:29" ht="15" customHeight="1" x14ac:dyDescent="0.2">
      <c r="B64" s="21">
        <f t="shared" si="18"/>
        <v>50</v>
      </c>
      <c r="C64" s="38">
        <f t="shared" ca="1" si="0"/>
        <v>50</v>
      </c>
      <c r="D64" s="37">
        <f t="shared" ca="1" si="14"/>
        <v>45031</v>
      </c>
      <c r="E64" s="39">
        <f t="shared" ca="1" si="23"/>
        <v>102.43030091974452</v>
      </c>
      <c r="F64" s="39">
        <f t="shared" ca="1" si="23"/>
        <v>380.11510796220801</v>
      </c>
      <c r="G64" s="134"/>
      <c r="H64" s="40">
        <f t="shared" ca="1" si="24"/>
        <v>482.54540888195254</v>
      </c>
      <c r="I64" s="40">
        <f t="shared" ca="1" si="24"/>
        <v>81564.125627833419</v>
      </c>
      <c r="L64" s="37">
        <f t="shared" ca="1" si="19"/>
        <v>45017</v>
      </c>
      <c r="M64" s="37">
        <f t="shared" ca="1" si="16"/>
        <v>45046</v>
      </c>
      <c r="O64" s="133">
        <f t="shared" ca="1" si="3"/>
        <v>0.125</v>
      </c>
      <c r="P64" s="39">
        <f t="shared" ca="1" si="4"/>
        <v>99.479166666666373</v>
      </c>
      <c r="Q64" s="39">
        <f t="shared" ca="1" si="5"/>
        <v>416.66666666666669</v>
      </c>
      <c r="R64" s="39">
        <f t="shared" ca="1" si="6"/>
        <v>516.14583333333303</v>
      </c>
      <c r="S64" s="39">
        <f t="shared" ca="1" si="7"/>
        <v>79166.666666666424</v>
      </c>
      <c r="U64" s="39">
        <f t="shared" ca="1" si="20"/>
        <v>102.43030091974452</v>
      </c>
      <c r="V64" s="39">
        <f t="shared" ca="1" si="8"/>
        <v>380.11510796220801</v>
      </c>
      <c r="W64" s="39">
        <f t="shared" ca="1" si="9"/>
        <v>482.54540888195254</v>
      </c>
      <c r="X64" s="39">
        <f t="shared" ca="1" si="10"/>
        <v>81564.125627833419</v>
      </c>
      <c r="Z64" s="39">
        <f t="shared" ca="1" si="17"/>
        <v>125</v>
      </c>
      <c r="AA64" s="39">
        <f t="shared" ca="1" si="11"/>
        <v>0</v>
      </c>
      <c r="AB64" s="39">
        <f t="shared" ca="1" si="12"/>
        <v>125</v>
      </c>
      <c r="AC64" s="39">
        <f t="shared" ca="1" si="13"/>
        <v>100000</v>
      </c>
    </row>
    <row r="65" spans="2:29" ht="15" customHeight="1" x14ac:dyDescent="0.2">
      <c r="B65" s="41">
        <f t="shared" si="18"/>
        <v>51</v>
      </c>
      <c r="C65" s="42">
        <f t="shared" ca="1" si="0"/>
        <v>51</v>
      </c>
      <c r="D65" s="43">
        <f t="shared" ca="1" si="14"/>
        <v>45061</v>
      </c>
      <c r="E65" s="44">
        <f t="shared" ca="1" si="23"/>
        <v>101.95515703479177</v>
      </c>
      <c r="F65" s="44">
        <f t="shared" ca="1" si="23"/>
        <v>380.59025184716074</v>
      </c>
      <c r="G65" s="134"/>
      <c r="H65" s="45">
        <f t="shared" ca="1" si="24"/>
        <v>482.54540888195254</v>
      </c>
      <c r="I65" s="45">
        <f t="shared" ca="1" si="24"/>
        <v>81183.535375986263</v>
      </c>
      <c r="L65" s="43">
        <f t="shared" ca="1" si="19"/>
        <v>45047</v>
      </c>
      <c r="M65" s="43">
        <f t="shared" ca="1" si="16"/>
        <v>45077</v>
      </c>
      <c r="O65" s="133">
        <f t="shared" ca="1" si="3"/>
        <v>0.125</v>
      </c>
      <c r="P65" s="44">
        <f t="shared" ca="1" si="4"/>
        <v>98.95833333333303</v>
      </c>
      <c r="Q65" s="136">
        <f t="shared" ca="1" si="5"/>
        <v>416.66666666666669</v>
      </c>
      <c r="R65" s="44">
        <f t="shared" ca="1" si="6"/>
        <v>515.62499999999977</v>
      </c>
      <c r="S65" s="44">
        <f t="shared" ca="1" si="7"/>
        <v>78749.999999999753</v>
      </c>
      <c r="U65" s="44">
        <f t="shared" ca="1" si="20"/>
        <v>101.95515703479177</v>
      </c>
      <c r="V65" s="44">
        <f t="shared" ca="1" si="8"/>
        <v>380.59025184716074</v>
      </c>
      <c r="W65" s="44">
        <f t="shared" ca="1" si="9"/>
        <v>482.54540888195254</v>
      </c>
      <c r="X65" s="44">
        <f t="shared" ca="1" si="10"/>
        <v>81183.535375986263</v>
      </c>
      <c r="Z65" s="44">
        <f t="shared" ca="1" si="17"/>
        <v>125</v>
      </c>
      <c r="AA65" s="44">
        <f t="shared" ca="1" si="11"/>
        <v>0</v>
      </c>
      <c r="AB65" s="44">
        <f t="shared" ca="1" si="12"/>
        <v>125</v>
      </c>
      <c r="AC65" s="44">
        <f t="shared" ca="1" si="13"/>
        <v>100000</v>
      </c>
    </row>
    <row r="66" spans="2:29" ht="15" customHeight="1" x14ac:dyDescent="0.2">
      <c r="B66" s="21">
        <f t="shared" si="18"/>
        <v>52</v>
      </c>
      <c r="C66" s="38">
        <f t="shared" ca="1" si="0"/>
        <v>52</v>
      </c>
      <c r="D66" s="37">
        <f t="shared" ca="1" si="14"/>
        <v>45092</v>
      </c>
      <c r="E66" s="39">
        <f t="shared" ca="1" si="23"/>
        <v>101.47941921998283</v>
      </c>
      <c r="F66" s="39">
        <f t="shared" ca="1" si="23"/>
        <v>381.0659896619697</v>
      </c>
      <c r="G66" s="134"/>
      <c r="H66" s="40">
        <f t="shared" ca="1" si="24"/>
        <v>482.54540888195254</v>
      </c>
      <c r="I66" s="40">
        <f t="shared" ca="1" si="24"/>
        <v>80802.469386324286</v>
      </c>
      <c r="L66" s="37">
        <f t="shared" ca="1" si="19"/>
        <v>45078</v>
      </c>
      <c r="M66" s="37">
        <f t="shared" ca="1" si="16"/>
        <v>45107</v>
      </c>
      <c r="O66" s="133">
        <f t="shared" ca="1" si="3"/>
        <v>0.125</v>
      </c>
      <c r="P66" s="39">
        <f t="shared" ca="1" si="4"/>
        <v>98.437499999999687</v>
      </c>
      <c r="Q66" s="39">
        <f t="shared" ca="1" si="5"/>
        <v>416.66666666666669</v>
      </c>
      <c r="R66" s="39">
        <f t="shared" ca="1" si="6"/>
        <v>515.1041666666664</v>
      </c>
      <c r="S66" s="39">
        <f t="shared" ca="1" si="7"/>
        <v>78333.333333333081</v>
      </c>
      <c r="U66" s="39">
        <f t="shared" ca="1" si="20"/>
        <v>101.47941921998283</v>
      </c>
      <c r="V66" s="39">
        <f t="shared" ca="1" si="8"/>
        <v>381.0659896619697</v>
      </c>
      <c r="W66" s="39">
        <f t="shared" ca="1" si="9"/>
        <v>482.54540888195254</v>
      </c>
      <c r="X66" s="39">
        <f t="shared" ca="1" si="10"/>
        <v>80802.469386324286</v>
      </c>
      <c r="Z66" s="39">
        <f t="shared" ca="1" si="17"/>
        <v>125</v>
      </c>
      <c r="AA66" s="39">
        <f t="shared" ca="1" si="11"/>
        <v>0</v>
      </c>
      <c r="AB66" s="39">
        <f t="shared" ca="1" si="12"/>
        <v>125</v>
      </c>
      <c r="AC66" s="39">
        <f t="shared" ca="1" si="13"/>
        <v>100000</v>
      </c>
    </row>
    <row r="67" spans="2:29" ht="15" customHeight="1" x14ac:dyDescent="0.2">
      <c r="B67" s="41">
        <f t="shared" si="18"/>
        <v>53</v>
      </c>
      <c r="C67" s="42">
        <f t="shared" ca="1" si="0"/>
        <v>53</v>
      </c>
      <c r="D67" s="43">
        <f t="shared" ca="1" si="14"/>
        <v>45122</v>
      </c>
      <c r="E67" s="44">
        <f t="shared" ca="1" si="23"/>
        <v>101.00308673290536</v>
      </c>
      <c r="F67" s="44">
        <f t="shared" ca="1" si="23"/>
        <v>381.54232214904721</v>
      </c>
      <c r="G67" s="134"/>
      <c r="H67" s="45">
        <f t="shared" ca="1" si="24"/>
        <v>482.54540888195254</v>
      </c>
      <c r="I67" s="45">
        <f t="shared" ca="1" si="24"/>
        <v>80420.927064175237</v>
      </c>
      <c r="L67" s="43">
        <f t="shared" ca="1" si="19"/>
        <v>45108</v>
      </c>
      <c r="M67" s="43">
        <f t="shared" ca="1" si="16"/>
        <v>45138</v>
      </c>
      <c r="O67" s="133">
        <f t="shared" ca="1" si="3"/>
        <v>0.125</v>
      </c>
      <c r="P67" s="44">
        <f t="shared" ca="1" si="4"/>
        <v>97.916666666666345</v>
      </c>
      <c r="Q67" s="136">
        <f t="shared" ca="1" si="5"/>
        <v>416.66666666666669</v>
      </c>
      <c r="R67" s="44">
        <f t="shared" ca="1" si="6"/>
        <v>514.58333333333303</v>
      </c>
      <c r="S67" s="44">
        <f t="shared" ca="1" si="7"/>
        <v>77916.66666666641</v>
      </c>
      <c r="U67" s="44">
        <f t="shared" ca="1" si="20"/>
        <v>101.00308673290536</v>
      </c>
      <c r="V67" s="44">
        <f t="shared" ca="1" si="8"/>
        <v>381.54232214904721</v>
      </c>
      <c r="W67" s="44">
        <f t="shared" ca="1" si="9"/>
        <v>482.54540888195254</v>
      </c>
      <c r="X67" s="44">
        <f t="shared" ca="1" si="10"/>
        <v>80420.927064175237</v>
      </c>
      <c r="Z67" s="44">
        <f t="shared" ca="1" si="17"/>
        <v>125</v>
      </c>
      <c r="AA67" s="44">
        <f t="shared" ca="1" si="11"/>
        <v>0</v>
      </c>
      <c r="AB67" s="44">
        <f t="shared" ca="1" si="12"/>
        <v>125</v>
      </c>
      <c r="AC67" s="44">
        <f t="shared" ca="1" si="13"/>
        <v>100000</v>
      </c>
    </row>
    <row r="68" spans="2:29" ht="15" customHeight="1" x14ac:dyDescent="0.2">
      <c r="B68" s="21">
        <f t="shared" si="18"/>
        <v>54</v>
      </c>
      <c r="C68" s="38">
        <f t="shared" ca="1" si="0"/>
        <v>54</v>
      </c>
      <c r="D68" s="37">
        <f t="shared" ca="1" si="14"/>
        <v>45153</v>
      </c>
      <c r="E68" s="39">
        <f t="shared" ca="1" si="23"/>
        <v>100.52615883021905</v>
      </c>
      <c r="F68" s="39">
        <f t="shared" ca="1" si="23"/>
        <v>382.01925005173348</v>
      </c>
      <c r="G68" s="134"/>
      <c r="H68" s="40">
        <f t="shared" ca="1" si="24"/>
        <v>482.54540888195254</v>
      </c>
      <c r="I68" s="40">
        <f t="shared" ca="1" si="24"/>
        <v>80038.907814123508</v>
      </c>
      <c r="L68" s="37">
        <f t="shared" ca="1" si="19"/>
        <v>45139</v>
      </c>
      <c r="M68" s="37">
        <f t="shared" ca="1" si="16"/>
        <v>45169</v>
      </c>
      <c r="O68" s="133">
        <f t="shared" ca="1" si="3"/>
        <v>0.125</v>
      </c>
      <c r="P68" s="39">
        <f t="shared" ca="1" si="4"/>
        <v>97.395833333333016</v>
      </c>
      <c r="Q68" s="39">
        <f t="shared" ca="1" si="5"/>
        <v>416.66666666666669</v>
      </c>
      <c r="R68" s="39">
        <f t="shared" ca="1" si="6"/>
        <v>514.06249999999966</v>
      </c>
      <c r="S68" s="39">
        <f t="shared" ca="1" si="7"/>
        <v>77499.999999999738</v>
      </c>
      <c r="U68" s="39">
        <f t="shared" ca="1" si="20"/>
        <v>100.52615883021905</v>
      </c>
      <c r="V68" s="39">
        <f t="shared" ca="1" si="8"/>
        <v>382.01925005173348</v>
      </c>
      <c r="W68" s="39">
        <f t="shared" ca="1" si="9"/>
        <v>482.54540888195254</v>
      </c>
      <c r="X68" s="39">
        <f t="shared" ca="1" si="10"/>
        <v>80038.907814123508</v>
      </c>
      <c r="Z68" s="39">
        <f t="shared" ca="1" si="17"/>
        <v>125</v>
      </c>
      <c r="AA68" s="39">
        <f t="shared" ca="1" si="11"/>
        <v>0</v>
      </c>
      <c r="AB68" s="39">
        <f t="shared" ca="1" si="12"/>
        <v>125</v>
      </c>
      <c r="AC68" s="39">
        <f t="shared" ca="1" si="13"/>
        <v>100000</v>
      </c>
    </row>
    <row r="69" spans="2:29" ht="15" customHeight="1" x14ac:dyDescent="0.2">
      <c r="B69" s="41">
        <f t="shared" si="18"/>
        <v>55</v>
      </c>
      <c r="C69" s="42">
        <f t="shared" ca="1" si="0"/>
        <v>55</v>
      </c>
      <c r="D69" s="43">
        <f t="shared" ca="1" si="14"/>
        <v>45184</v>
      </c>
      <c r="E69" s="44">
        <f t="shared" ca="1" si="23"/>
        <v>100.04863476765439</v>
      </c>
      <c r="F69" s="44">
        <f t="shared" ca="1" si="23"/>
        <v>382.49677411429815</v>
      </c>
      <c r="G69" s="134"/>
      <c r="H69" s="45">
        <f t="shared" ca="1" si="24"/>
        <v>482.54540888195254</v>
      </c>
      <c r="I69" s="45">
        <f t="shared" ca="1" si="24"/>
        <v>79656.411040009203</v>
      </c>
      <c r="L69" s="43">
        <f t="shared" ca="1" si="19"/>
        <v>45170</v>
      </c>
      <c r="M69" s="43">
        <f t="shared" ca="1" si="16"/>
        <v>45199</v>
      </c>
      <c r="O69" s="133">
        <f t="shared" ca="1" si="3"/>
        <v>0.125</v>
      </c>
      <c r="P69" s="44">
        <f t="shared" ca="1" si="4"/>
        <v>96.874999999999673</v>
      </c>
      <c r="Q69" s="136">
        <f t="shared" ca="1" si="5"/>
        <v>416.66666666666669</v>
      </c>
      <c r="R69" s="44">
        <f t="shared" ca="1" si="6"/>
        <v>513.5416666666664</v>
      </c>
      <c r="S69" s="44">
        <f t="shared" ca="1" si="7"/>
        <v>77083.333333333067</v>
      </c>
      <c r="U69" s="44">
        <f t="shared" ca="1" si="20"/>
        <v>100.04863476765439</v>
      </c>
      <c r="V69" s="44">
        <f t="shared" ca="1" si="8"/>
        <v>382.49677411429815</v>
      </c>
      <c r="W69" s="44">
        <f t="shared" ca="1" si="9"/>
        <v>482.54540888195254</v>
      </c>
      <c r="X69" s="44">
        <f t="shared" ca="1" si="10"/>
        <v>79656.411040009203</v>
      </c>
      <c r="Z69" s="44">
        <f t="shared" ca="1" si="17"/>
        <v>125</v>
      </c>
      <c r="AA69" s="44">
        <f t="shared" ca="1" si="11"/>
        <v>0</v>
      </c>
      <c r="AB69" s="44">
        <f t="shared" ca="1" si="12"/>
        <v>125</v>
      </c>
      <c r="AC69" s="44">
        <f t="shared" ca="1" si="13"/>
        <v>100000</v>
      </c>
    </row>
    <row r="70" spans="2:29" ht="15" customHeight="1" x14ac:dyDescent="0.2">
      <c r="B70" s="21">
        <f t="shared" si="18"/>
        <v>56</v>
      </c>
      <c r="C70" s="38">
        <f t="shared" ca="1" si="0"/>
        <v>56</v>
      </c>
      <c r="D70" s="37">
        <f t="shared" ca="1" si="14"/>
        <v>45214</v>
      </c>
      <c r="E70" s="39">
        <f t="shared" ca="1" si="23"/>
        <v>99.570513800011497</v>
      </c>
      <c r="F70" s="39">
        <f t="shared" ca="1" si="23"/>
        <v>382.97489508194104</v>
      </c>
      <c r="G70" s="134"/>
      <c r="H70" s="40">
        <f t="shared" ca="1" si="24"/>
        <v>482.54540888195254</v>
      </c>
      <c r="I70" s="40">
        <f t="shared" ca="1" si="24"/>
        <v>79273.436144927269</v>
      </c>
      <c r="L70" s="37">
        <f t="shared" ca="1" si="19"/>
        <v>45200</v>
      </c>
      <c r="M70" s="37">
        <f t="shared" ca="1" si="16"/>
        <v>45230</v>
      </c>
      <c r="O70" s="133">
        <f t="shared" ca="1" si="3"/>
        <v>0.125</v>
      </c>
      <c r="P70" s="39">
        <f t="shared" ca="1" si="4"/>
        <v>96.35416666666633</v>
      </c>
      <c r="Q70" s="39">
        <f t="shared" ca="1" si="5"/>
        <v>416.66666666666669</v>
      </c>
      <c r="R70" s="39">
        <f t="shared" ca="1" si="6"/>
        <v>513.02083333333303</v>
      </c>
      <c r="S70" s="39">
        <f t="shared" ca="1" si="7"/>
        <v>76666.666666666395</v>
      </c>
      <c r="U70" s="39">
        <f t="shared" ca="1" si="20"/>
        <v>99.570513800011497</v>
      </c>
      <c r="V70" s="39">
        <f t="shared" ca="1" si="8"/>
        <v>382.97489508194104</v>
      </c>
      <c r="W70" s="39">
        <f t="shared" ca="1" si="9"/>
        <v>482.54540888195254</v>
      </c>
      <c r="X70" s="39">
        <f t="shared" ca="1" si="10"/>
        <v>79273.436144927269</v>
      </c>
      <c r="Z70" s="39">
        <f t="shared" ca="1" si="17"/>
        <v>125</v>
      </c>
      <c r="AA70" s="39">
        <f t="shared" ca="1" si="11"/>
        <v>0</v>
      </c>
      <c r="AB70" s="39">
        <f t="shared" ca="1" si="12"/>
        <v>125</v>
      </c>
      <c r="AC70" s="39">
        <f t="shared" ca="1" si="13"/>
        <v>100000</v>
      </c>
    </row>
    <row r="71" spans="2:29" ht="15" customHeight="1" x14ac:dyDescent="0.2">
      <c r="B71" s="41">
        <f t="shared" si="18"/>
        <v>57</v>
      </c>
      <c r="C71" s="42">
        <f t="shared" ca="1" si="0"/>
        <v>57</v>
      </c>
      <c r="D71" s="43">
        <f t="shared" ca="1" si="14"/>
        <v>45245</v>
      </c>
      <c r="E71" s="44">
        <f t="shared" ca="1" si="23"/>
        <v>99.091795181159085</v>
      </c>
      <c r="F71" s="44">
        <f t="shared" ca="1" si="23"/>
        <v>383.45361370079343</v>
      </c>
      <c r="G71" s="134"/>
      <c r="H71" s="45">
        <f t="shared" ca="1" si="24"/>
        <v>482.54540888195254</v>
      </c>
      <c r="I71" s="45">
        <f t="shared" ca="1" si="24"/>
        <v>78889.982531226473</v>
      </c>
      <c r="L71" s="43">
        <f t="shared" ca="1" si="19"/>
        <v>45231</v>
      </c>
      <c r="M71" s="43">
        <f t="shared" ca="1" si="16"/>
        <v>45260</v>
      </c>
      <c r="O71" s="133">
        <f t="shared" ca="1" si="3"/>
        <v>0.125</v>
      </c>
      <c r="P71" s="44">
        <f t="shared" ca="1" si="4"/>
        <v>95.833333333332988</v>
      </c>
      <c r="Q71" s="136">
        <f t="shared" ca="1" si="5"/>
        <v>416.66666666666669</v>
      </c>
      <c r="R71" s="44">
        <f t="shared" ca="1" si="6"/>
        <v>512.49999999999966</v>
      </c>
      <c r="S71" s="44">
        <f t="shared" ca="1" si="7"/>
        <v>76249.999999999724</v>
      </c>
      <c r="U71" s="44">
        <f t="shared" ca="1" si="20"/>
        <v>99.091795181159085</v>
      </c>
      <c r="V71" s="44">
        <f t="shared" ca="1" si="8"/>
        <v>383.45361370079343</v>
      </c>
      <c r="W71" s="44">
        <f t="shared" ca="1" si="9"/>
        <v>482.54540888195254</v>
      </c>
      <c r="X71" s="44">
        <f t="shared" ca="1" si="10"/>
        <v>78889.982531226473</v>
      </c>
      <c r="Z71" s="44">
        <f t="shared" ca="1" si="17"/>
        <v>125</v>
      </c>
      <c r="AA71" s="44">
        <f t="shared" ca="1" si="11"/>
        <v>0</v>
      </c>
      <c r="AB71" s="44">
        <f t="shared" ca="1" si="12"/>
        <v>125</v>
      </c>
      <c r="AC71" s="44">
        <f t="shared" ca="1" si="13"/>
        <v>100000</v>
      </c>
    </row>
    <row r="72" spans="2:29" ht="15" customHeight="1" x14ac:dyDescent="0.2">
      <c r="B72" s="21">
        <f t="shared" si="18"/>
        <v>58</v>
      </c>
      <c r="C72" s="38">
        <f t="shared" ca="1" si="0"/>
        <v>58</v>
      </c>
      <c r="D72" s="37">
        <f t="shared" ca="1" si="14"/>
        <v>45275</v>
      </c>
      <c r="E72" s="39">
        <f t="shared" ca="1" si="23"/>
        <v>98.612478164033092</v>
      </c>
      <c r="F72" s="39">
        <f t="shared" ca="1" si="23"/>
        <v>383.93293071791948</v>
      </c>
      <c r="G72" s="134"/>
      <c r="H72" s="40">
        <f t="shared" ca="1" si="24"/>
        <v>482.54540888195254</v>
      </c>
      <c r="I72" s="40">
        <f t="shared" ca="1" si="24"/>
        <v>78506.049600508559</v>
      </c>
      <c r="L72" s="37">
        <f t="shared" ca="1" si="19"/>
        <v>45261</v>
      </c>
      <c r="M72" s="37">
        <f t="shared" ca="1" si="16"/>
        <v>45291</v>
      </c>
      <c r="O72" s="133">
        <f t="shared" ca="1" si="3"/>
        <v>0.125</v>
      </c>
      <c r="P72" s="39">
        <f t="shared" ca="1" si="4"/>
        <v>95.312499999999659</v>
      </c>
      <c r="Q72" s="39">
        <f t="shared" ca="1" si="5"/>
        <v>416.66666666666669</v>
      </c>
      <c r="R72" s="39">
        <f t="shared" ca="1" si="6"/>
        <v>511.97916666666634</v>
      </c>
      <c r="S72" s="39">
        <f t="shared" ca="1" si="7"/>
        <v>75833.333333333052</v>
      </c>
      <c r="U72" s="39">
        <f t="shared" ca="1" si="20"/>
        <v>98.612478164033092</v>
      </c>
      <c r="V72" s="39">
        <f t="shared" ca="1" si="8"/>
        <v>383.93293071791948</v>
      </c>
      <c r="W72" s="39">
        <f t="shared" ca="1" si="9"/>
        <v>482.54540888195254</v>
      </c>
      <c r="X72" s="39">
        <f t="shared" ca="1" si="10"/>
        <v>78506.049600508559</v>
      </c>
      <c r="Z72" s="39">
        <f t="shared" ca="1" si="17"/>
        <v>125</v>
      </c>
      <c r="AA72" s="39">
        <f t="shared" ca="1" si="11"/>
        <v>0</v>
      </c>
      <c r="AB72" s="39">
        <f t="shared" ca="1" si="12"/>
        <v>125</v>
      </c>
      <c r="AC72" s="39">
        <f t="shared" ca="1" si="13"/>
        <v>100000</v>
      </c>
    </row>
    <row r="73" spans="2:29" ht="15" customHeight="1" x14ac:dyDescent="0.2">
      <c r="B73" s="41">
        <f t="shared" si="18"/>
        <v>59</v>
      </c>
      <c r="C73" s="42">
        <f t="shared" ca="1" si="0"/>
        <v>59</v>
      </c>
      <c r="D73" s="43">
        <f t="shared" ca="1" si="14"/>
        <v>45306</v>
      </c>
      <c r="E73" s="44">
        <f t="shared" ca="1" si="23"/>
        <v>98.132562000635701</v>
      </c>
      <c r="F73" s="44">
        <f t="shared" ca="1" si="23"/>
        <v>384.41284688131685</v>
      </c>
      <c r="G73" s="134"/>
      <c r="H73" s="45">
        <f t="shared" ca="1" si="24"/>
        <v>482.54540888195254</v>
      </c>
      <c r="I73" s="45">
        <f t="shared" ca="1" si="24"/>
        <v>78121.636753627245</v>
      </c>
      <c r="L73" s="43">
        <f t="shared" ca="1" si="19"/>
        <v>45292</v>
      </c>
      <c r="M73" s="43">
        <f t="shared" ca="1" si="16"/>
        <v>45322</v>
      </c>
      <c r="O73" s="133">
        <f t="shared" ca="1" si="3"/>
        <v>0.125</v>
      </c>
      <c r="P73" s="44">
        <f t="shared" ca="1" si="4"/>
        <v>94.791666666666316</v>
      </c>
      <c r="Q73" s="136">
        <f t="shared" ca="1" si="5"/>
        <v>416.66666666666669</v>
      </c>
      <c r="R73" s="44">
        <f t="shared" ca="1" si="6"/>
        <v>511.45833333333303</v>
      </c>
      <c r="S73" s="44">
        <f t="shared" ca="1" si="7"/>
        <v>75416.66666666638</v>
      </c>
      <c r="U73" s="44">
        <f t="shared" ca="1" si="20"/>
        <v>98.132562000635701</v>
      </c>
      <c r="V73" s="44">
        <f t="shared" ca="1" si="8"/>
        <v>384.41284688131685</v>
      </c>
      <c r="W73" s="44">
        <f t="shared" ca="1" si="9"/>
        <v>482.54540888195254</v>
      </c>
      <c r="X73" s="44">
        <f t="shared" ca="1" si="10"/>
        <v>78121.636753627245</v>
      </c>
      <c r="Z73" s="44">
        <f t="shared" ca="1" si="17"/>
        <v>125</v>
      </c>
      <c r="AA73" s="44">
        <f t="shared" ca="1" si="11"/>
        <v>0</v>
      </c>
      <c r="AB73" s="44">
        <f t="shared" ca="1" si="12"/>
        <v>125</v>
      </c>
      <c r="AC73" s="44">
        <f t="shared" ca="1" si="13"/>
        <v>100000</v>
      </c>
    </row>
    <row r="74" spans="2:29" ht="15" customHeight="1" x14ac:dyDescent="0.2">
      <c r="B74" s="21">
        <f t="shared" si="18"/>
        <v>60</v>
      </c>
      <c r="C74" s="38">
        <f t="shared" ca="1" si="0"/>
        <v>60</v>
      </c>
      <c r="D74" s="37">
        <f t="shared" ca="1" si="14"/>
        <v>45337</v>
      </c>
      <c r="E74" s="39">
        <f t="shared" ref="E74:F93" ca="1" si="25">INDEX($P74:$AC74,1,MATCH(E$12,$P$12:$AC$12,0))</f>
        <v>97.65204594203405</v>
      </c>
      <c r="F74" s="39">
        <f t="shared" ca="1" si="25"/>
        <v>384.89336293991846</v>
      </c>
      <c r="G74" s="134"/>
      <c r="H74" s="40">
        <f t="shared" ref="H74:I93" ca="1" si="26">INDEX($P74:$AC74,1,MATCH(H$12,$P$12:$AC$12,0))</f>
        <v>482.54540888195254</v>
      </c>
      <c r="I74" s="40">
        <f t="shared" ca="1" si="26"/>
        <v>77736.743390687319</v>
      </c>
      <c r="L74" s="37">
        <f t="shared" ca="1" si="19"/>
        <v>45323</v>
      </c>
      <c r="M74" s="37">
        <f t="shared" ca="1" si="16"/>
        <v>45351</v>
      </c>
      <c r="O74" s="133">
        <f t="shared" ca="1" si="3"/>
        <v>0.125</v>
      </c>
      <c r="P74" s="39">
        <f t="shared" ca="1" si="4"/>
        <v>94.270833333332973</v>
      </c>
      <c r="Q74" s="39">
        <f t="shared" ca="1" si="5"/>
        <v>416.66666666666669</v>
      </c>
      <c r="R74" s="39">
        <f t="shared" ca="1" si="6"/>
        <v>510.93749999999966</v>
      </c>
      <c r="S74" s="39">
        <f t="shared" ca="1" si="7"/>
        <v>74999.999999999709</v>
      </c>
      <c r="U74" s="39">
        <f t="shared" ca="1" si="20"/>
        <v>97.65204594203405</v>
      </c>
      <c r="V74" s="39">
        <f t="shared" ca="1" si="8"/>
        <v>384.89336293991846</v>
      </c>
      <c r="W74" s="39">
        <f t="shared" ca="1" si="9"/>
        <v>482.54540888195254</v>
      </c>
      <c r="X74" s="39">
        <f t="shared" ca="1" si="10"/>
        <v>77736.743390687319</v>
      </c>
      <c r="Z74" s="39">
        <f t="shared" ca="1" si="17"/>
        <v>125</v>
      </c>
      <c r="AA74" s="39">
        <f t="shared" ca="1" si="11"/>
        <v>0</v>
      </c>
      <c r="AB74" s="39">
        <f t="shared" ca="1" si="12"/>
        <v>125</v>
      </c>
      <c r="AC74" s="39">
        <f t="shared" ca="1" si="13"/>
        <v>100000</v>
      </c>
    </row>
    <row r="75" spans="2:29" ht="15" customHeight="1" x14ac:dyDescent="0.2">
      <c r="B75" s="41">
        <f t="shared" si="18"/>
        <v>61</v>
      </c>
      <c r="C75" s="42">
        <f t="shared" ca="1" si="0"/>
        <v>61</v>
      </c>
      <c r="D75" s="43">
        <f t="shared" ca="1" si="14"/>
        <v>45366</v>
      </c>
      <c r="E75" s="44">
        <f t="shared" ca="1" si="25"/>
        <v>97.17092923835915</v>
      </c>
      <c r="F75" s="44">
        <f t="shared" ca="1" si="25"/>
        <v>385.37447964359342</v>
      </c>
      <c r="G75" s="134"/>
      <c r="H75" s="45">
        <f t="shared" ca="1" si="26"/>
        <v>482.54540888195254</v>
      </c>
      <c r="I75" s="45">
        <f t="shared" ca="1" si="26"/>
        <v>77351.368911043726</v>
      </c>
      <c r="L75" s="43">
        <f t="shared" ca="1" si="19"/>
        <v>45352</v>
      </c>
      <c r="M75" s="43">
        <f t="shared" ca="1" si="16"/>
        <v>45382</v>
      </c>
      <c r="O75" s="133">
        <f t="shared" ca="1" si="3"/>
        <v>0.125</v>
      </c>
      <c r="P75" s="44">
        <f t="shared" ca="1" si="4"/>
        <v>93.749999999999631</v>
      </c>
      <c r="Q75" s="136">
        <f t="shared" ca="1" si="5"/>
        <v>416.66666666666669</v>
      </c>
      <c r="R75" s="44">
        <f t="shared" ca="1" si="6"/>
        <v>510.41666666666629</v>
      </c>
      <c r="S75" s="44">
        <f t="shared" ca="1" si="7"/>
        <v>74583.333333333037</v>
      </c>
      <c r="U75" s="44">
        <f t="shared" ca="1" si="20"/>
        <v>97.17092923835915</v>
      </c>
      <c r="V75" s="44">
        <f t="shared" ca="1" si="8"/>
        <v>385.37447964359342</v>
      </c>
      <c r="W75" s="44">
        <f t="shared" ca="1" si="9"/>
        <v>482.54540888195254</v>
      </c>
      <c r="X75" s="44">
        <f t="shared" ca="1" si="10"/>
        <v>77351.368911043726</v>
      </c>
      <c r="Z75" s="44">
        <f t="shared" ca="1" si="17"/>
        <v>125</v>
      </c>
      <c r="AA75" s="44">
        <f t="shared" ca="1" si="11"/>
        <v>0</v>
      </c>
      <c r="AB75" s="44">
        <f t="shared" ca="1" si="12"/>
        <v>125</v>
      </c>
      <c r="AC75" s="44">
        <f t="shared" ca="1" si="13"/>
        <v>100000</v>
      </c>
    </row>
    <row r="76" spans="2:29" ht="15" customHeight="1" x14ac:dyDescent="0.2">
      <c r="B76" s="21">
        <f t="shared" si="18"/>
        <v>62</v>
      </c>
      <c r="C76" s="38">
        <f t="shared" ca="1" si="0"/>
        <v>62</v>
      </c>
      <c r="D76" s="37">
        <f t="shared" ca="1" si="14"/>
        <v>45397</v>
      </c>
      <c r="E76" s="39">
        <f t="shared" ca="1" si="25"/>
        <v>96.689211138804652</v>
      </c>
      <c r="F76" s="39">
        <f t="shared" ca="1" si="25"/>
        <v>385.8561977431479</v>
      </c>
      <c r="G76" s="134"/>
      <c r="H76" s="40">
        <f t="shared" ca="1" si="26"/>
        <v>482.54540888195254</v>
      </c>
      <c r="I76" s="40">
        <f t="shared" ca="1" si="26"/>
        <v>76965.512713300574</v>
      </c>
      <c r="L76" s="37">
        <f t="shared" ca="1" si="19"/>
        <v>45383</v>
      </c>
      <c r="M76" s="37">
        <f t="shared" ca="1" si="16"/>
        <v>45412</v>
      </c>
      <c r="O76" s="133">
        <f t="shared" ca="1" si="3"/>
        <v>0.125</v>
      </c>
      <c r="P76" s="39">
        <f t="shared" ca="1" si="4"/>
        <v>93.229166666666302</v>
      </c>
      <c r="Q76" s="39">
        <f t="shared" ca="1" si="5"/>
        <v>416.66666666666669</v>
      </c>
      <c r="R76" s="39">
        <f t="shared" ca="1" si="6"/>
        <v>509.89583333333297</v>
      </c>
      <c r="S76" s="39">
        <f t="shared" ca="1" si="7"/>
        <v>74166.666666666366</v>
      </c>
      <c r="U76" s="39">
        <f t="shared" ca="1" si="20"/>
        <v>96.689211138804652</v>
      </c>
      <c r="V76" s="39">
        <f t="shared" ca="1" si="8"/>
        <v>385.8561977431479</v>
      </c>
      <c r="W76" s="39">
        <f t="shared" ca="1" si="9"/>
        <v>482.54540888195254</v>
      </c>
      <c r="X76" s="39">
        <f t="shared" ca="1" si="10"/>
        <v>76965.512713300574</v>
      </c>
      <c r="Z76" s="39">
        <f t="shared" ca="1" si="17"/>
        <v>125</v>
      </c>
      <c r="AA76" s="39">
        <f t="shared" ca="1" si="11"/>
        <v>0</v>
      </c>
      <c r="AB76" s="39">
        <f t="shared" ca="1" si="12"/>
        <v>125</v>
      </c>
      <c r="AC76" s="39">
        <f t="shared" ca="1" si="13"/>
        <v>100000</v>
      </c>
    </row>
    <row r="77" spans="2:29" ht="15" customHeight="1" x14ac:dyDescent="0.2">
      <c r="B77" s="41">
        <f t="shared" si="18"/>
        <v>63</v>
      </c>
      <c r="C77" s="42">
        <f t="shared" ca="1" si="0"/>
        <v>63</v>
      </c>
      <c r="D77" s="43">
        <f t="shared" ca="1" si="14"/>
        <v>45427</v>
      </c>
      <c r="E77" s="44">
        <f t="shared" ca="1" si="25"/>
        <v>96.206890891625719</v>
      </c>
      <c r="F77" s="44">
        <f t="shared" ca="1" si="25"/>
        <v>386.33851799032681</v>
      </c>
      <c r="G77" s="134"/>
      <c r="H77" s="45">
        <f t="shared" ca="1" si="26"/>
        <v>482.54540888195254</v>
      </c>
      <c r="I77" s="45">
        <f t="shared" ca="1" si="26"/>
        <v>76579.174195310246</v>
      </c>
      <c r="L77" s="43">
        <f t="shared" ca="1" si="19"/>
        <v>45413</v>
      </c>
      <c r="M77" s="43">
        <f t="shared" ca="1" si="16"/>
        <v>45443</v>
      </c>
      <c r="O77" s="133">
        <f t="shared" ca="1" si="3"/>
        <v>0.125</v>
      </c>
      <c r="P77" s="44">
        <f t="shared" ca="1" si="4"/>
        <v>92.708333333332959</v>
      </c>
      <c r="Q77" s="136">
        <f t="shared" ca="1" si="5"/>
        <v>416.66666666666669</v>
      </c>
      <c r="R77" s="44">
        <f t="shared" ca="1" si="6"/>
        <v>509.37499999999966</v>
      </c>
      <c r="S77" s="44">
        <f t="shared" ca="1" si="7"/>
        <v>73749.999999999694</v>
      </c>
      <c r="U77" s="44">
        <f t="shared" ca="1" si="20"/>
        <v>96.206890891625719</v>
      </c>
      <c r="V77" s="44">
        <f t="shared" ca="1" si="8"/>
        <v>386.33851799032681</v>
      </c>
      <c r="W77" s="44">
        <f t="shared" ca="1" si="9"/>
        <v>482.54540888195254</v>
      </c>
      <c r="X77" s="44">
        <f t="shared" ca="1" si="10"/>
        <v>76579.174195310246</v>
      </c>
      <c r="Z77" s="44">
        <f t="shared" ca="1" si="17"/>
        <v>125</v>
      </c>
      <c r="AA77" s="44">
        <f t="shared" ca="1" si="11"/>
        <v>0</v>
      </c>
      <c r="AB77" s="44">
        <f t="shared" ca="1" si="12"/>
        <v>125</v>
      </c>
      <c r="AC77" s="44">
        <f t="shared" ca="1" si="13"/>
        <v>100000</v>
      </c>
    </row>
    <row r="78" spans="2:29" ht="15" customHeight="1" x14ac:dyDescent="0.2">
      <c r="B78" s="21">
        <f t="shared" si="18"/>
        <v>64</v>
      </c>
      <c r="C78" s="38">
        <f t="shared" ref="C78:C141" ca="1" si="27">IF(B78-$H$9&lt;0,0,IF($E$9-B78&lt;0,"abgelaufen",B78-$H$9))</f>
        <v>64</v>
      </c>
      <c r="D78" s="37">
        <f t="shared" ca="1" si="14"/>
        <v>45458</v>
      </c>
      <c r="E78" s="39">
        <f t="shared" ca="1" si="25"/>
        <v>95.723967744137809</v>
      </c>
      <c r="F78" s="39">
        <f t="shared" ca="1" si="25"/>
        <v>386.82144113781476</v>
      </c>
      <c r="G78" s="134"/>
      <c r="H78" s="40">
        <f t="shared" ca="1" si="26"/>
        <v>482.54540888195254</v>
      </c>
      <c r="I78" s="40">
        <f t="shared" ca="1" si="26"/>
        <v>76192.352754172432</v>
      </c>
      <c r="L78" s="37">
        <f t="shared" ca="1" si="19"/>
        <v>45444</v>
      </c>
      <c r="M78" s="37">
        <f t="shared" ca="1" si="16"/>
        <v>45473</v>
      </c>
      <c r="O78" s="133">
        <f t="shared" ca="1" si="3"/>
        <v>0.125</v>
      </c>
      <c r="P78" s="39">
        <f t="shared" ca="1" si="4"/>
        <v>92.187499999999616</v>
      </c>
      <c r="Q78" s="39">
        <f t="shared" ca="1" si="5"/>
        <v>416.66666666666669</v>
      </c>
      <c r="R78" s="39">
        <f t="shared" ca="1" si="6"/>
        <v>508.85416666666629</v>
      </c>
      <c r="S78" s="39">
        <f t="shared" ca="1" si="7"/>
        <v>73333.333333333023</v>
      </c>
      <c r="U78" s="39">
        <f t="shared" ca="1" si="20"/>
        <v>95.723967744137809</v>
      </c>
      <c r="V78" s="39">
        <f t="shared" ca="1" si="8"/>
        <v>386.82144113781476</v>
      </c>
      <c r="W78" s="39">
        <f t="shared" ca="1" si="9"/>
        <v>482.54540888195254</v>
      </c>
      <c r="X78" s="39">
        <f t="shared" ca="1" si="10"/>
        <v>76192.352754172432</v>
      </c>
      <c r="Z78" s="39">
        <f t="shared" ca="1" si="17"/>
        <v>125</v>
      </c>
      <c r="AA78" s="39">
        <f t="shared" ca="1" si="11"/>
        <v>0</v>
      </c>
      <c r="AB78" s="39">
        <f t="shared" ca="1" si="12"/>
        <v>125</v>
      </c>
      <c r="AC78" s="39">
        <f t="shared" ca="1" si="13"/>
        <v>100000</v>
      </c>
    </row>
    <row r="79" spans="2:29" ht="15" customHeight="1" x14ac:dyDescent="0.2">
      <c r="B79" s="41">
        <f t="shared" si="18"/>
        <v>65</v>
      </c>
      <c r="C79" s="42">
        <f t="shared" ca="1" si="27"/>
        <v>65</v>
      </c>
      <c r="D79" s="43">
        <f t="shared" ca="1" si="14"/>
        <v>45488</v>
      </c>
      <c r="E79" s="44">
        <f t="shared" ca="1" si="25"/>
        <v>95.240440942715537</v>
      </c>
      <c r="F79" s="44">
        <f t="shared" ca="1" si="25"/>
        <v>387.30496793923703</v>
      </c>
      <c r="G79" s="134"/>
      <c r="H79" s="45">
        <f t="shared" ca="1" si="26"/>
        <v>482.54540888195254</v>
      </c>
      <c r="I79" s="45">
        <f t="shared" ca="1" si="26"/>
        <v>75805.04778623319</v>
      </c>
      <c r="L79" s="43">
        <f t="shared" ca="1" si="19"/>
        <v>45474</v>
      </c>
      <c r="M79" s="43">
        <f t="shared" ca="1" si="16"/>
        <v>45504</v>
      </c>
      <c r="O79" s="133">
        <f t="shared" ref="O79:O142" ca="1" si="28">IF(D79&lt;=$Q$6,$P$9,$R$9)</f>
        <v>0.125</v>
      </c>
      <c r="P79" s="44">
        <f t="shared" ref="P79:P142" ca="1" si="29">S78*$O79/100</f>
        <v>91.666666666666273</v>
      </c>
      <c r="Q79" s="136">
        <f t="shared" ref="Q79:Q142" ca="1" si="30">IF(C79&gt;0,MIN($S$14/$S$9,S78),0)+G79</f>
        <v>416.66666666666669</v>
      </c>
      <c r="R79" s="44">
        <f t="shared" ref="R79:R142" ca="1" si="31">P79+Q79</f>
        <v>508.33333333333297</v>
      </c>
      <c r="S79" s="44">
        <f t="shared" ref="S79:S142" ca="1" si="32">S78-Q79</f>
        <v>72916.666666666351</v>
      </c>
      <c r="U79" s="44">
        <f t="shared" ca="1" si="20"/>
        <v>95.240440942715537</v>
      </c>
      <c r="V79" s="44">
        <f t="shared" ref="V79:V142" ca="1" si="33">(W79-U79)*--(C79&gt;0)</f>
        <v>387.30496793923703</v>
      </c>
      <c r="W79" s="44">
        <f t="shared" ref="W79:W142" ca="1" si="34">IF(C79=0,U79,IF(X78&lt;=V78,X78+U79,-PMT($P$9/100,$S$9,$D$6,0,0))*--(X78&gt;0))+G79</f>
        <v>482.54540888195254</v>
      </c>
      <c r="X79" s="44">
        <f t="shared" ref="X79:X142" ca="1" si="35">IF(X78-V79&lt;0,0,X78-V79)</f>
        <v>75805.04778623319</v>
      </c>
      <c r="Z79" s="44">
        <f t="shared" ca="1" si="17"/>
        <v>125</v>
      </c>
      <c r="AA79" s="44">
        <f t="shared" ref="AA79:AA142" ca="1" si="36">IF(C79=$S$9,$S$14,0)+G79</f>
        <v>0</v>
      </c>
      <c r="AB79" s="44">
        <f t="shared" ref="AB79:AB142" ca="1" si="37">Z79+AA79</f>
        <v>125</v>
      </c>
      <c r="AC79" s="44">
        <f t="shared" ref="AC79:AC142" ca="1" si="38">AC78-AA79</f>
        <v>100000</v>
      </c>
    </row>
    <row r="80" spans="2:29" ht="15" customHeight="1" x14ac:dyDescent="0.2">
      <c r="B80" s="21">
        <f t="shared" si="18"/>
        <v>66</v>
      </c>
      <c r="C80" s="38">
        <f t="shared" ca="1" si="27"/>
        <v>66</v>
      </c>
      <c r="D80" s="37">
        <f t="shared" ref="D80:D143" ca="1" si="39">MIN(DATE(YEAR(D79),MONTH(D79)+$D$12,DAY(D79)),M80)</f>
        <v>45519</v>
      </c>
      <c r="E80" s="39">
        <f t="shared" ca="1" si="25"/>
        <v>94.756309732791493</v>
      </c>
      <c r="F80" s="39">
        <f t="shared" ca="1" si="25"/>
        <v>387.78909914916107</v>
      </c>
      <c r="G80" s="134"/>
      <c r="H80" s="40">
        <f t="shared" ca="1" si="26"/>
        <v>482.54540888195254</v>
      </c>
      <c r="I80" s="40">
        <f t="shared" ca="1" si="26"/>
        <v>75417.258687084031</v>
      </c>
      <c r="L80" s="37">
        <f t="shared" ca="1" si="19"/>
        <v>45505</v>
      </c>
      <c r="M80" s="37">
        <f t="shared" ref="M80:M143" ca="1" si="40">EOMONTH(L80,0)</f>
        <v>45535</v>
      </c>
      <c r="O80" s="133">
        <f t="shared" ca="1" si="28"/>
        <v>0.125</v>
      </c>
      <c r="P80" s="39">
        <f t="shared" ca="1" si="29"/>
        <v>91.145833333332945</v>
      </c>
      <c r="Q80" s="39">
        <f t="shared" ca="1" si="30"/>
        <v>416.66666666666669</v>
      </c>
      <c r="R80" s="39">
        <f t="shared" ca="1" si="31"/>
        <v>507.81249999999966</v>
      </c>
      <c r="S80" s="39">
        <f t="shared" ca="1" si="32"/>
        <v>72499.99999999968</v>
      </c>
      <c r="U80" s="39">
        <f t="shared" ca="1" si="20"/>
        <v>94.756309732791493</v>
      </c>
      <c r="V80" s="39">
        <f t="shared" ca="1" si="33"/>
        <v>387.78909914916107</v>
      </c>
      <c r="W80" s="39">
        <f t="shared" ca="1" si="34"/>
        <v>482.54540888195254</v>
      </c>
      <c r="X80" s="39">
        <f t="shared" ca="1" si="35"/>
        <v>75417.258687084031</v>
      </c>
      <c r="Z80" s="39">
        <f t="shared" ca="1" si="17"/>
        <v>125</v>
      </c>
      <c r="AA80" s="39">
        <f t="shared" ca="1" si="36"/>
        <v>0</v>
      </c>
      <c r="AB80" s="39">
        <f t="shared" ca="1" si="37"/>
        <v>125</v>
      </c>
      <c r="AC80" s="39">
        <f t="shared" ca="1" si="38"/>
        <v>100000</v>
      </c>
    </row>
    <row r="81" spans="2:29" ht="15" customHeight="1" x14ac:dyDescent="0.2">
      <c r="B81" s="41">
        <f t="shared" si="18"/>
        <v>67</v>
      </c>
      <c r="C81" s="42">
        <f t="shared" ca="1" si="27"/>
        <v>67</v>
      </c>
      <c r="D81" s="43">
        <f t="shared" ca="1" si="39"/>
        <v>45550</v>
      </c>
      <c r="E81" s="44">
        <f t="shared" ca="1" si="25"/>
        <v>94.271573358855036</v>
      </c>
      <c r="F81" s="44">
        <f t="shared" ca="1" si="25"/>
        <v>388.27383552309749</v>
      </c>
      <c r="G81" s="134"/>
      <c r="H81" s="45">
        <f t="shared" ca="1" si="26"/>
        <v>482.54540888195254</v>
      </c>
      <c r="I81" s="45">
        <f t="shared" ca="1" si="26"/>
        <v>75028.984851560934</v>
      </c>
      <c r="L81" s="43">
        <f t="shared" ca="1" si="19"/>
        <v>45536</v>
      </c>
      <c r="M81" s="43">
        <f t="shared" ca="1" si="40"/>
        <v>45565</v>
      </c>
      <c r="O81" s="133">
        <f t="shared" ca="1" si="28"/>
        <v>0.125</v>
      </c>
      <c r="P81" s="44">
        <f t="shared" ca="1" si="29"/>
        <v>90.624999999999602</v>
      </c>
      <c r="Q81" s="136">
        <f t="shared" ca="1" si="30"/>
        <v>416.66666666666669</v>
      </c>
      <c r="R81" s="44">
        <f t="shared" ca="1" si="31"/>
        <v>507.29166666666629</v>
      </c>
      <c r="S81" s="44">
        <f t="shared" ca="1" si="32"/>
        <v>72083.333333333008</v>
      </c>
      <c r="U81" s="44">
        <f t="shared" ca="1" si="20"/>
        <v>94.271573358855036</v>
      </c>
      <c r="V81" s="44">
        <f t="shared" ca="1" si="33"/>
        <v>388.27383552309749</v>
      </c>
      <c r="W81" s="44">
        <f t="shared" ca="1" si="34"/>
        <v>482.54540888195254</v>
      </c>
      <c r="X81" s="44">
        <f t="shared" ca="1" si="35"/>
        <v>75028.984851560934</v>
      </c>
      <c r="Z81" s="44">
        <f t="shared" ref="Z81:Z144" ca="1" si="41">AC80*$O81/100</f>
        <v>125</v>
      </c>
      <c r="AA81" s="44">
        <f t="shared" ca="1" si="36"/>
        <v>0</v>
      </c>
      <c r="AB81" s="44">
        <f t="shared" ca="1" si="37"/>
        <v>125</v>
      </c>
      <c r="AC81" s="44">
        <f t="shared" ca="1" si="38"/>
        <v>100000</v>
      </c>
    </row>
    <row r="82" spans="2:29" ht="15" customHeight="1" x14ac:dyDescent="0.2">
      <c r="B82" s="21">
        <f t="shared" ref="B82:B145" si="42">B81+1</f>
        <v>68</v>
      </c>
      <c r="C82" s="38">
        <f t="shared" ca="1" si="27"/>
        <v>68</v>
      </c>
      <c r="D82" s="37">
        <f t="shared" ca="1" si="39"/>
        <v>45580</v>
      </c>
      <c r="E82" s="39">
        <f t="shared" ca="1" si="25"/>
        <v>93.786231064451172</v>
      </c>
      <c r="F82" s="39">
        <f t="shared" ca="1" si="25"/>
        <v>388.75917781750138</v>
      </c>
      <c r="G82" s="134"/>
      <c r="H82" s="40">
        <f t="shared" ca="1" si="26"/>
        <v>482.54540888195254</v>
      </c>
      <c r="I82" s="40">
        <f t="shared" ca="1" si="26"/>
        <v>74640.225673743436</v>
      </c>
      <c r="L82" s="37">
        <f t="shared" ref="L82:L145" ca="1" si="43">DATE(YEAR($L81),MONTH($L81)+$D$12,1)</f>
        <v>45566</v>
      </c>
      <c r="M82" s="37">
        <f t="shared" ca="1" si="40"/>
        <v>45596</v>
      </c>
      <c r="O82" s="133">
        <f t="shared" ca="1" si="28"/>
        <v>0.125</v>
      </c>
      <c r="P82" s="39">
        <f t="shared" ca="1" si="29"/>
        <v>90.104166666666259</v>
      </c>
      <c r="Q82" s="39">
        <f t="shared" ca="1" si="30"/>
        <v>416.66666666666669</v>
      </c>
      <c r="R82" s="39">
        <f t="shared" ca="1" si="31"/>
        <v>506.77083333333292</v>
      </c>
      <c r="S82" s="39">
        <f t="shared" ca="1" si="32"/>
        <v>71666.666666666337</v>
      </c>
      <c r="U82" s="39">
        <f t="shared" ref="U82:U145" ca="1" si="44">X81*$O82/100</f>
        <v>93.786231064451172</v>
      </c>
      <c r="V82" s="39">
        <f t="shared" ca="1" si="33"/>
        <v>388.75917781750138</v>
      </c>
      <c r="W82" s="39">
        <f t="shared" ca="1" si="34"/>
        <v>482.54540888195254</v>
      </c>
      <c r="X82" s="39">
        <f t="shared" ca="1" si="35"/>
        <v>74640.225673743436</v>
      </c>
      <c r="Z82" s="39">
        <f t="shared" ca="1" si="41"/>
        <v>125</v>
      </c>
      <c r="AA82" s="39">
        <f t="shared" ca="1" si="36"/>
        <v>0</v>
      </c>
      <c r="AB82" s="39">
        <f t="shared" ca="1" si="37"/>
        <v>125</v>
      </c>
      <c r="AC82" s="39">
        <f t="shared" ca="1" si="38"/>
        <v>100000</v>
      </c>
    </row>
    <row r="83" spans="2:29" ht="15" customHeight="1" x14ac:dyDescent="0.2">
      <c r="B83" s="41">
        <f t="shared" si="42"/>
        <v>69</v>
      </c>
      <c r="C83" s="42">
        <f t="shared" ca="1" si="27"/>
        <v>69</v>
      </c>
      <c r="D83" s="43">
        <f t="shared" ca="1" si="39"/>
        <v>45611</v>
      </c>
      <c r="E83" s="44">
        <f t="shared" ca="1" si="25"/>
        <v>93.300282092179302</v>
      </c>
      <c r="F83" s="44">
        <f t="shared" ca="1" si="25"/>
        <v>389.24512678977322</v>
      </c>
      <c r="G83" s="134"/>
      <c r="H83" s="45">
        <f t="shared" ca="1" si="26"/>
        <v>482.54540888195254</v>
      </c>
      <c r="I83" s="45">
        <f t="shared" ca="1" si="26"/>
        <v>74250.980546953666</v>
      </c>
      <c r="L83" s="43">
        <f t="shared" ca="1" si="43"/>
        <v>45597</v>
      </c>
      <c r="M83" s="43">
        <f t="shared" ca="1" si="40"/>
        <v>45626</v>
      </c>
      <c r="O83" s="133">
        <f t="shared" ca="1" si="28"/>
        <v>0.125</v>
      </c>
      <c r="P83" s="44">
        <f t="shared" ca="1" si="29"/>
        <v>89.583333333332916</v>
      </c>
      <c r="Q83" s="136">
        <f t="shared" ca="1" si="30"/>
        <v>416.66666666666669</v>
      </c>
      <c r="R83" s="44">
        <f t="shared" ca="1" si="31"/>
        <v>506.2499999999996</v>
      </c>
      <c r="S83" s="44">
        <f t="shared" ca="1" si="32"/>
        <v>71249.999999999665</v>
      </c>
      <c r="U83" s="44">
        <f t="shared" ca="1" si="44"/>
        <v>93.300282092179302</v>
      </c>
      <c r="V83" s="44">
        <f t="shared" ca="1" si="33"/>
        <v>389.24512678977322</v>
      </c>
      <c r="W83" s="44">
        <f t="shared" ca="1" si="34"/>
        <v>482.54540888195254</v>
      </c>
      <c r="X83" s="44">
        <f t="shared" ca="1" si="35"/>
        <v>74250.980546953666</v>
      </c>
      <c r="Z83" s="44">
        <f t="shared" ca="1" si="41"/>
        <v>125</v>
      </c>
      <c r="AA83" s="44">
        <f t="shared" ca="1" si="36"/>
        <v>0</v>
      </c>
      <c r="AB83" s="44">
        <f t="shared" ca="1" si="37"/>
        <v>125</v>
      </c>
      <c r="AC83" s="44">
        <f t="shared" ca="1" si="38"/>
        <v>100000</v>
      </c>
    </row>
    <row r="84" spans="2:29" ht="15" customHeight="1" x14ac:dyDescent="0.2">
      <c r="B84" s="21">
        <f t="shared" si="42"/>
        <v>70</v>
      </c>
      <c r="C84" s="38">
        <f t="shared" ca="1" si="27"/>
        <v>70</v>
      </c>
      <c r="D84" s="37">
        <f t="shared" ca="1" si="39"/>
        <v>45641</v>
      </c>
      <c r="E84" s="39">
        <f t="shared" ca="1" si="25"/>
        <v>92.813725683692084</v>
      </c>
      <c r="F84" s="39">
        <f t="shared" ca="1" si="25"/>
        <v>389.73168319826044</v>
      </c>
      <c r="G84" s="134"/>
      <c r="H84" s="40">
        <f t="shared" ca="1" si="26"/>
        <v>482.54540888195254</v>
      </c>
      <c r="I84" s="40">
        <f t="shared" ca="1" si="26"/>
        <v>73861.248863755405</v>
      </c>
      <c r="L84" s="37">
        <f t="shared" ca="1" si="43"/>
        <v>45627</v>
      </c>
      <c r="M84" s="37">
        <f t="shared" ca="1" si="40"/>
        <v>45657</v>
      </c>
      <c r="O84" s="133">
        <f t="shared" ca="1" si="28"/>
        <v>0.125</v>
      </c>
      <c r="P84" s="39">
        <f t="shared" ca="1" si="29"/>
        <v>89.062499999999588</v>
      </c>
      <c r="Q84" s="39">
        <f t="shared" ca="1" si="30"/>
        <v>416.66666666666669</v>
      </c>
      <c r="R84" s="39">
        <f t="shared" ca="1" si="31"/>
        <v>505.72916666666629</v>
      </c>
      <c r="S84" s="39">
        <f t="shared" ca="1" si="32"/>
        <v>70833.333333332994</v>
      </c>
      <c r="U84" s="39">
        <f t="shared" ca="1" si="44"/>
        <v>92.813725683692084</v>
      </c>
      <c r="V84" s="39">
        <f t="shared" ca="1" si="33"/>
        <v>389.73168319826044</v>
      </c>
      <c r="W84" s="39">
        <f t="shared" ca="1" si="34"/>
        <v>482.54540888195254</v>
      </c>
      <c r="X84" s="39">
        <f t="shared" ca="1" si="35"/>
        <v>73861.248863755405</v>
      </c>
      <c r="Z84" s="39">
        <f t="shared" ca="1" si="41"/>
        <v>125</v>
      </c>
      <c r="AA84" s="39">
        <f t="shared" ca="1" si="36"/>
        <v>0</v>
      </c>
      <c r="AB84" s="39">
        <f t="shared" ca="1" si="37"/>
        <v>125</v>
      </c>
      <c r="AC84" s="39">
        <f t="shared" ca="1" si="38"/>
        <v>100000</v>
      </c>
    </row>
    <row r="85" spans="2:29" ht="15" customHeight="1" x14ac:dyDescent="0.2">
      <c r="B85" s="41">
        <f t="shared" si="42"/>
        <v>71</v>
      </c>
      <c r="C85" s="42">
        <f t="shared" ca="1" si="27"/>
        <v>71</v>
      </c>
      <c r="D85" s="43">
        <f t="shared" ca="1" si="39"/>
        <v>45672</v>
      </c>
      <c r="E85" s="44">
        <f t="shared" ca="1" si="25"/>
        <v>92.326561079694258</v>
      </c>
      <c r="F85" s="44">
        <f t="shared" ca="1" si="25"/>
        <v>390.21884780225827</v>
      </c>
      <c r="G85" s="134"/>
      <c r="H85" s="45">
        <f t="shared" ca="1" si="26"/>
        <v>482.54540888195254</v>
      </c>
      <c r="I85" s="45">
        <f t="shared" ca="1" si="26"/>
        <v>73471.030015953147</v>
      </c>
      <c r="L85" s="43">
        <f t="shared" ca="1" si="43"/>
        <v>45658</v>
      </c>
      <c r="M85" s="43">
        <f t="shared" ca="1" si="40"/>
        <v>45688</v>
      </c>
      <c r="O85" s="133">
        <f t="shared" ca="1" si="28"/>
        <v>0.125</v>
      </c>
      <c r="P85" s="44">
        <f t="shared" ca="1" si="29"/>
        <v>88.541666666666245</v>
      </c>
      <c r="Q85" s="136">
        <f t="shared" ca="1" si="30"/>
        <v>416.66666666666669</v>
      </c>
      <c r="R85" s="44">
        <f t="shared" ca="1" si="31"/>
        <v>505.20833333333292</v>
      </c>
      <c r="S85" s="44">
        <f t="shared" ca="1" si="32"/>
        <v>70416.666666666322</v>
      </c>
      <c r="U85" s="44">
        <f t="shared" ca="1" si="44"/>
        <v>92.326561079694258</v>
      </c>
      <c r="V85" s="44">
        <f t="shared" ca="1" si="33"/>
        <v>390.21884780225827</v>
      </c>
      <c r="W85" s="44">
        <f t="shared" ca="1" si="34"/>
        <v>482.54540888195254</v>
      </c>
      <c r="X85" s="44">
        <f t="shared" ca="1" si="35"/>
        <v>73471.030015953147</v>
      </c>
      <c r="Z85" s="44">
        <f t="shared" ca="1" si="41"/>
        <v>125</v>
      </c>
      <c r="AA85" s="44">
        <f t="shared" ca="1" si="36"/>
        <v>0</v>
      </c>
      <c r="AB85" s="44">
        <f t="shared" ca="1" si="37"/>
        <v>125</v>
      </c>
      <c r="AC85" s="44">
        <f t="shared" ca="1" si="38"/>
        <v>100000</v>
      </c>
    </row>
    <row r="86" spans="2:29" ht="15" customHeight="1" x14ac:dyDescent="0.2">
      <c r="B86" s="21">
        <f t="shared" si="42"/>
        <v>72</v>
      </c>
      <c r="C86" s="38">
        <f t="shared" ca="1" si="27"/>
        <v>72</v>
      </c>
      <c r="D86" s="37">
        <f t="shared" ca="1" si="39"/>
        <v>45703</v>
      </c>
      <c r="E86" s="39">
        <f t="shared" ca="1" si="25"/>
        <v>91.838787519941434</v>
      </c>
      <c r="F86" s="39">
        <f t="shared" ca="1" si="25"/>
        <v>390.70662136201111</v>
      </c>
      <c r="G86" s="134"/>
      <c r="H86" s="40">
        <f t="shared" ca="1" si="26"/>
        <v>482.54540888195254</v>
      </c>
      <c r="I86" s="40">
        <f t="shared" ca="1" si="26"/>
        <v>73080.323394591134</v>
      </c>
      <c r="L86" s="37">
        <f t="shared" ca="1" si="43"/>
        <v>45689</v>
      </c>
      <c r="M86" s="37">
        <f t="shared" ca="1" si="40"/>
        <v>45716</v>
      </c>
      <c r="O86" s="133">
        <f t="shared" ca="1" si="28"/>
        <v>0.125</v>
      </c>
      <c r="P86" s="39">
        <f t="shared" ca="1" si="29"/>
        <v>88.020833333332902</v>
      </c>
      <c r="Q86" s="39">
        <f t="shared" ca="1" si="30"/>
        <v>416.66666666666669</v>
      </c>
      <c r="R86" s="39">
        <f t="shared" ca="1" si="31"/>
        <v>504.6874999999996</v>
      </c>
      <c r="S86" s="39">
        <f t="shared" ca="1" si="32"/>
        <v>69999.999999999651</v>
      </c>
      <c r="U86" s="39">
        <f t="shared" ca="1" si="44"/>
        <v>91.838787519941434</v>
      </c>
      <c r="V86" s="39">
        <f t="shared" ca="1" si="33"/>
        <v>390.70662136201111</v>
      </c>
      <c r="W86" s="39">
        <f t="shared" ca="1" si="34"/>
        <v>482.54540888195254</v>
      </c>
      <c r="X86" s="39">
        <f t="shared" ca="1" si="35"/>
        <v>73080.323394591134</v>
      </c>
      <c r="Z86" s="39">
        <f t="shared" ca="1" si="41"/>
        <v>125</v>
      </c>
      <c r="AA86" s="39">
        <f t="shared" ca="1" si="36"/>
        <v>0</v>
      </c>
      <c r="AB86" s="39">
        <f t="shared" ca="1" si="37"/>
        <v>125</v>
      </c>
      <c r="AC86" s="39">
        <f t="shared" ca="1" si="38"/>
        <v>100000</v>
      </c>
    </row>
    <row r="87" spans="2:29" ht="15" customHeight="1" x14ac:dyDescent="0.2">
      <c r="B87" s="41">
        <f t="shared" si="42"/>
        <v>73</v>
      </c>
      <c r="C87" s="42">
        <f t="shared" ca="1" si="27"/>
        <v>73</v>
      </c>
      <c r="D87" s="43">
        <f t="shared" ca="1" si="39"/>
        <v>45731</v>
      </c>
      <c r="E87" s="44">
        <f t="shared" ca="1" si="25"/>
        <v>91.350404243238913</v>
      </c>
      <c r="F87" s="44">
        <f t="shared" ca="1" si="25"/>
        <v>391.19500463871361</v>
      </c>
      <c r="G87" s="134"/>
      <c r="H87" s="45">
        <f t="shared" ca="1" si="26"/>
        <v>482.54540888195254</v>
      </c>
      <c r="I87" s="45">
        <f t="shared" ca="1" si="26"/>
        <v>72689.128389952428</v>
      </c>
      <c r="L87" s="43">
        <f t="shared" ca="1" si="43"/>
        <v>45717</v>
      </c>
      <c r="M87" s="43">
        <f t="shared" ca="1" si="40"/>
        <v>45747</v>
      </c>
      <c r="O87" s="133">
        <f t="shared" ca="1" si="28"/>
        <v>0.125</v>
      </c>
      <c r="P87" s="44">
        <f t="shared" ca="1" si="29"/>
        <v>87.499999999999559</v>
      </c>
      <c r="Q87" s="136">
        <f t="shared" ca="1" si="30"/>
        <v>416.66666666666669</v>
      </c>
      <c r="R87" s="44">
        <f t="shared" ca="1" si="31"/>
        <v>504.16666666666623</v>
      </c>
      <c r="S87" s="44">
        <f t="shared" ca="1" si="32"/>
        <v>69583.333333332979</v>
      </c>
      <c r="U87" s="44">
        <f t="shared" ca="1" si="44"/>
        <v>91.350404243238913</v>
      </c>
      <c r="V87" s="44">
        <f t="shared" ca="1" si="33"/>
        <v>391.19500463871361</v>
      </c>
      <c r="W87" s="44">
        <f t="shared" ca="1" si="34"/>
        <v>482.54540888195254</v>
      </c>
      <c r="X87" s="44">
        <f t="shared" ca="1" si="35"/>
        <v>72689.128389952428</v>
      </c>
      <c r="Z87" s="44">
        <f t="shared" ca="1" si="41"/>
        <v>125</v>
      </c>
      <c r="AA87" s="44">
        <f t="shared" ca="1" si="36"/>
        <v>0</v>
      </c>
      <c r="AB87" s="44">
        <f t="shared" ca="1" si="37"/>
        <v>125</v>
      </c>
      <c r="AC87" s="44">
        <f t="shared" ca="1" si="38"/>
        <v>100000</v>
      </c>
    </row>
    <row r="88" spans="2:29" ht="15" customHeight="1" x14ac:dyDescent="0.2">
      <c r="B88" s="21">
        <f t="shared" si="42"/>
        <v>74</v>
      </c>
      <c r="C88" s="38">
        <f t="shared" ca="1" si="27"/>
        <v>74</v>
      </c>
      <c r="D88" s="37">
        <f t="shared" ca="1" si="39"/>
        <v>45762</v>
      </c>
      <c r="E88" s="39">
        <f t="shared" ca="1" si="25"/>
        <v>90.861410487440537</v>
      </c>
      <c r="F88" s="39">
        <f t="shared" ca="1" si="25"/>
        <v>391.683998394512</v>
      </c>
      <c r="G88" s="134"/>
      <c r="H88" s="40">
        <f t="shared" ca="1" si="26"/>
        <v>482.54540888195254</v>
      </c>
      <c r="I88" s="40">
        <f t="shared" ca="1" si="26"/>
        <v>72297.444391557918</v>
      </c>
      <c r="L88" s="37">
        <f t="shared" ca="1" si="43"/>
        <v>45748</v>
      </c>
      <c r="M88" s="37">
        <f t="shared" ca="1" si="40"/>
        <v>45777</v>
      </c>
      <c r="O88" s="133">
        <f t="shared" ca="1" si="28"/>
        <v>0.125</v>
      </c>
      <c r="P88" s="39">
        <f t="shared" ca="1" si="29"/>
        <v>86.979166666666231</v>
      </c>
      <c r="Q88" s="39">
        <f t="shared" ca="1" si="30"/>
        <v>416.66666666666669</v>
      </c>
      <c r="R88" s="39">
        <f t="shared" ca="1" si="31"/>
        <v>503.64583333333292</v>
      </c>
      <c r="S88" s="39">
        <f t="shared" ca="1" si="32"/>
        <v>69166.666666666308</v>
      </c>
      <c r="U88" s="39">
        <f t="shared" ca="1" si="44"/>
        <v>90.861410487440537</v>
      </c>
      <c r="V88" s="39">
        <f t="shared" ca="1" si="33"/>
        <v>391.683998394512</v>
      </c>
      <c r="W88" s="39">
        <f t="shared" ca="1" si="34"/>
        <v>482.54540888195254</v>
      </c>
      <c r="X88" s="39">
        <f t="shared" ca="1" si="35"/>
        <v>72297.444391557918</v>
      </c>
      <c r="Z88" s="39">
        <f t="shared" ca="1" si="41"/>
        <v>125</v>
      </c>
      <c r="AA88" s="39">
        <f t="shared" ca="1" si="36"/>
        <v>0</v>
      </c>
      <c r="AB88" s="39">
        <f t="shared" ca="1" si="37"/>
        <v>125</v>
      </c>
      <c r="AC88" s="39">
        <f t="shared" ca="1" si="38"/>
        <v>100000</v>
      </c>
    </row>
    <row r="89" spans="2:29" ht="15" customHeight="1" x14ac:dyDescent="0.2">
      <c r="B89" s="41">
        <f t="shared" si="42"/>
        <v>75</v>
      </c>
      <c r="C89" s="42">
        <f t="shared" ca="1" si="27"/>
        <v>75</v>
      </c>
      <c r="D89" s="43">
        <f t="shared" ca="1" si="39"/>
        <v>45792</v>
      </c>
      <c r="E89" s="44">
        <f t="shared" ca="1" si="25"/>
        <v>90.371805489447397</v>
      </c>
      <c r="F89" s="44">
        <f t="shared" ca="1" si="25"/>
        <v>392.17360339250513</v>
      </c>
      <c r="G89" s="134"/>
      <c r="H89" s="45">
        <f t="shared" ca="1" si="26"/>
        <v>482.54540888195254</v>
      </c>
      <c r="I89" s="45">
        <f t="shared" ca="1" si="26"/>
        <v>71905.270788165406</v>
      </c>
      <c r="L89" s="43">
        <f t="shared" ca="1" si="43"/>
        <v>45778</v>
      </c>
      <c r="M89" s="43">
        <f t="shared" ca="1" si="40"/>
        <v>45808</v>
      </c>
      <c r="O89" s="133">
        <f t="shared" ca="1" si="28"/>
        <v>0.125</v>
      </c>
      <c r="P89" s="44">
        <f t="shared" ca="1" si="29"/>
        <v>86.458333333332888</v>
      </c>
      <c r="Q89" s="136">
        <f t="shared" ca="1" si="30"/>
        <v>416.66666666666669</v>
      </c>
      <c r="R89" s="44">
        <f t="shared" ca="1" si="31"/>
        <v>503.12499999999955</v>
      </c>
      <c r="S89" s="44">
        <f t="shared" ca="1" si="32"/>
        <v>68749.999999999636</v>
      </c>
      <c r="U89" s="44">
        <f t="shared" ca="1" si="44"/>
        <v>90.371805489447397</v>
      </c>
      <c r="V89" s="44">
        <f t="shared" ca="1" si="33"/>
        <v>392.17360339250513</v>
      </c>
      <c r="W89" s="44">
        <f t="shared" ca="1" si="34"/>
        <v>482.54540888195254</v>
      </c>
      <c r="X89" s="44">
        <f t="shared" ca="1" si="35"/>
        <v>71905.270788165406</v>
      </c>
      <c r="Z89" s="44">
        <f t="shared" ca="1" si="41"/>
        <v>125</v>
      </c>
      <c r="AA89" s="44">
        <f t="shared" ca="1" si="36"/>
        <v>0</v>
      </c>
      <c r="AB89" s="44">
        <f t="shared" ca="1" si="37"/>
        <v>125</v>
      </c>
      <c r="AC89" s="44">
        <f t="shared" ca="1" si="38"/>
        <v>100000</v>
      </c>
    </row>
    <row r="90" spans="2:29" ht="15" customHeight="1" x14ac:dyDescent="0.2">
      <c r="B90" s="21">
        <f t="shared" si="42"/>
        <v>76</v>
      </c>
      <c r="C90" s="38">
        <f t="shared" ca="1" si="27"/>
        <v>76</v>
      </c>
      <c r="D90" s="37">
        <f t="shared" ca="1" si="39"/>
        <v>45823</v>
      </c>
      <c r="E90" s="39">
        <f t="shared" ca="1" si="25"/>
        <v>89.881588485206763</v>
      </c>
      <c r="F90" s="39">
        <f t="shared" ca="1" si="25"/>
        <v>392.66382039674579</v>
      </c>
      <c r="G90" s="134"/>
      <c r="H90" s="40">
        <f t="shared" ca="1" si="26"/>
        <v>482.54540888195254</v>
      </c>
      <c r="I90" s="40">
        <f t="shared" ca="1" si="26"/>
        <v>71512.606967768661</v>
      </c>
      <c r="L90" s="37">
        <f t="shared" ca="1" si="43"/>
        <v>45809</v>
      </c>
      <c r="M90" s="37">
        <f t="shared" ca="1" si="40"/>
        <v>45838</v>
      </c>
      <c r="O90" s="133">
        <f t="shared" ca="1" si="28"/>
        <v>0.125</v>
      </c>
      <c r="P90" s="39">
        <f t="shared" ca="1" si="29"/>
        <v>85.937499999999545</v>
      </c>
      <c r="Q90" s="39">
        <f t="shared" ca="1" si="30"/>
        <v>416.66666666666669</v>
      </c>
      <c r="R90" s="39">
        <f t="shared" ca="1" si="31"/>
        <v>502.60416666666623</v>
      </c>
      <c r="S90" s="39">
        <f t="shared" ca="1" si="32"/>
        <v>68333.333333332965</v>
      </c>
      <c r="U90" s="39">
        <f t="shared" ca="1" si="44"/>
        <v>89.881588485206763</v>
      </c>
      <c r="V90" s="39">
        <f t="shared" ca="1" si="33"/>
        <v>392.66382039674579</v>
      </c>
      <c r="W90" s="39">
        <f t="shared" ca="1" si="34"/>
        <v>482.54540888195254</v>
      </c>
      <c r="X90" s="39">
        <f t="shared" ca="1" si="35"/>
        <v>71512.606967768661</v>
      </c>
      <c r="Z90" s="39">
        <f t="shared" ca="1" si="41"/>
        <v>125</v>
      </c>
      <c r="AA90" s="39">
        <f t="shared" ca="1" si="36"/>
        <v>0</v>
      </c>
      <c r="AB90" s="39">
        <f t="shared" ca="1" si="37"/>
        <v>125</v>
      </c>
      <c r="AC90" s="39">
        <f t="shared" ca="1" si="38"/>
        <v>100000</v>
      </c>
    </row>
    <row r="91" spans="2:29" ht="15" customHeight="1" x14ac:dyDescent="0.2">
      <c r="B91" s="41">
        <f t="shared" si="42"/>
        <v>77</v>
      </c>
      <c r="C91" s="42">
        <f t="shared" ca="1" si="27"/>
        <v>77</v>
      </c>
      <c r="D91" s="43">
        <f t="shared" ca="1" si="39"/>
        <v>45853</v>
      </c>
      <c r="E91" s="44">
        <f t="shared" ca="1" si="25"/>
        <v>89.390758709710823</v>
      </c>
      <c r="F91" s="44">
        <f t="shared" ca="1" si="25"/>
        <v>393.1546501722417</v>
      </c>
      <c r="G91" s="134"/>
      <c r="H91" s="45">
        <f t="shared" ca="1" si="26"/>
        <v>482.54540888195254</v>
      </c>
      <c r="I91" s="45">
        <f t="shared" ca="1" si="26"/>
        <v>71119.452317596413</v>
      </c>
      <c r="L91" s="43">
        <f t="shared" ca="1" si="43"/>
        <v>45839</v>
      </c>
      <c r="M91" s="43">
        <f t="shared" ca="1" si="40"/>
        <v>45869</v>
      </c>
      <c r="O91" s="133">
        <f t="shared" ca="1" si="28"/>
        <v>0.125</v>
      </c>
      <c r="P91" s="44">
        <f t="shared" ca="1" si="29"/>
        <v>85.416666666666202</v>
      </c>
      <c r="Q91" s="136">
        <f t="shared" ca="1" si="30"/>
        <v>416.66666666666669</v>
      </c>
      <c r="R91" s="44">
        <f t="shared" ca="1" si="31"/>
        <v>502.08333333333292</v>
      </c>
      <c r="S91" s="44">
        <f t="shared" ca="1" si="32"/>
        <v>67916.666666666293</v>
      </c>
      <c r="U91" s="44">
        <f t="shared" ca="1" si="44"/>
        <v>89.390758709710823</v>
      </c>
      <c r="V91" s="44">
        <f t="shared" ca="1" si="33"/>
        <v>393.1546501722417</v>
      </c>
      <c r="W91" s="44">
        <f t="shared" ca="1" si="34"/>
        <v>482.54540888195254</v>
      </c>
      <c r="X91" s="44">
        <f t="shared" ca="1" si="35"/>
        <v>71119.452317596413</v>
      </c>
      <c r="Z91" s="44">
        <f t="shared" ca="1" si="41"/>
        <v>125</v>
      </c>
      <c r="AA91" s="44">
        <f t="shared" ca="1" si="36"/>
        <v>0</v>
      </c>
      <c r="AB91" s="44">
        <f t="shared" ca="1" si="37"/>
        <v>125</v>
      </c>
      <c r="AC91" s="44">
        <f t="shared" ca="1" si="38"/>
        <v>100000</v>
      </c>
    </row>
    <row r="92" spans="2:29" ht="15" customHeight="1" x14ac:dyDescent="0.2">
      <c r="B92" s="21">
        <f t="shared" si="42"/>
        <v>78</v>
      </c>
      <c r="C92" s="38">
        <f t="shared" ca="1" si="27"/>
        <v>78</v>
      </c>
      <c r="D92" s="37">
        <f t="shared" ca="1" si="39"/>
        <v>45884</v>
      </c>
      <c r="E92" s="39">
        <f t="shared" ca="1" si="25"/>
        <v>88.899315396995519</v>
      </c>
      <c r="F92" s="39">
        <f t="shared" ca="1" si="25"/>
        <v>393.64609348495702</v>
      </c>
      <c r="G92" s="134"/>
      <c r="H92" s="40">
        <f t="shared" ca="1" si="26"/>
        <v>482.54540888195254</v>
      </c>
      <c r="I92" s="40">
        <f t="shared" ca="1" si="26"/>
        <v>70725.806224111453</v>
      </c>
      <c r="L92" s="37">
        <f t="shared" ca="1" si="43"/>
        <v>45870</v>
      </c>
      <c r="M92" s="37">
        <f t="shared" ca="1" si="40"/>
        <v>45900</v>
      </c>
      <c r="O92" s="133">
        <f t="shared" ca="1" si="28"/>
        <v>0.125</v>
      </c>
      <c r="P92" s="39">
        <f t="shared" ca="1" si="29"/>
        <v>84.89583333333286</v>
      </c>
      <c r="Q92" s="39">
        <f t="shared" ca="1" si="30"/>
        <v>416.66666666666669</v>
      </c>
      <c r="R92" s="39">
        <f t="shared" ca="1" si="31"/>
        <v>501.56249999999955</v>
      </c>
      <c r="S92" s="39">
        <f t="shared" ca="1" si="32"/>
        <v>67499.999999999622</v>
      </c>
      <c r="U92" s="39">
        <f t="shared" ca="1" si="44"/>
        <v>88.899315396995519</v>
      </c>
      <c r="V92" s="39">
        <f t="shared" ca="1" si="33"/>
        <v>393.64609348495702</v>
      </c>
      <c r="W92" s="39">
        <f t="shared" ca="1" si="34"/>
        <v>482.54540888195254</v>
      </c>
      <c r="X92" s="39">
        <f t="shared" ca="1" si="35"/>
        <v>70725.806224111453</v>
      </c>
      <c r="Z92" s="39">
        <f t="shared" ca="1" si="41"/>
        <v>125</v>
      </c>
      <c r="AA92" s="39">
        <f t="shared" ca="1" si="36"/>
        <v>0</v>
      </c>
      <c r="AB92" s="39">
        <f t="shared" ca="1" si="37"/>
        <v>125</v>
      </c>
      <c r="AC92" s="39">
        <f t="shared" ca="1" si="38"/>
        <v>100000</v>
      </c>
    </row>
    <row r="93" spans="2:29" ht="15" customHeight="1" x14ac:dyDescent="0.2">
      <c r="B93" s="41">
        <f t="shared" si="42"/>
        <v>79</v>
      </c>
      <c r="C93" s="42">
        <f t="shared" ca="1" si="27"/>
        <v>79</v>
      </c>
      <c r="D93" s="43">
        <f t="shared" ca="1" si="39"/>
        <v>45915</v>
      </c>
      <c r="E93" s="44">
        <f t="shared" ca="1" si="25"/>
        <v>88.407257780139318</v>
      </c>
      <c r="F93" s="44">
        <f t="shared" ca="1" si="25"/>
        <v>394.13815110181321</v>
      </c>
      <c r="G93" s="134"/>
      <c r="H93" s="45">
        <f t="shared" ca="1" si="26"/>
        <v>482.54540888195254</v>
      </c>
      <c r="I93" s="45">
        <f t="shared" ca="1" si="26"/>
        <v>70331.668073009641</v>
      </c>
      <c r="L93" s="43">
        <f t="shared" ca="1" si="43"/>
        <v>45901</v>
      </c>
      <c r="M93" s="43">
        <f t="shared" ca="1" si="40"/>
        <v>45930</v>
      </c>
      <c r="O93" s="133">
        <f t="shared" ca="1" si="28"/>
        <v>0.125</v>
      </c>
      <c r="P93" s="44">
        <f t="shared" ca="1" si="29"/>
        <v>84.374999999999531</v>
      </c>
      <c r="Q93" s="136">
        <f t="shared" ca="1" si="30"/>
        <v>416.66666666666669</v>
      </c>
      <c r="R93" s="44">
        <f t="shared" ca="1" si="31"/>
        <v>501.04166666666623</v>
      </c>
      <c r="S93" s="44">
        <f t="shared" ca="1" si="32"/>
        <v>67083.33333333295</v>
      </c>
      <c r="U93" s="44">
        <f t="shared" ca="1" si="44"/>
        <v>88.407257780139318</v>
      </c>
      <c r="V93" s="44">
        <f t="shared" ca="1" si="33"/>
        <v>394.13815110181321</v>
      </c>
      <c r="W93" s="44">
        <f t="shared" ca="1" si="34"/>
        <v>482.54540888195254</v>
      </c>
      <c r="X93" s="44">
        <f t="shared" ca="1" si="35"/>
        <v>70331.668073009641</v>
      </c>
      <c r="Z93" s="44">
        <f t="shared" ca="1" si="41"/>
        <v>125</v>
      </c>
      <c r="AA93" s="44">
        <f t="shared" ca="1" si="36"/>
        <v>0</v>
      </c>
      <c r="AB93" s="44">
        <f t="shared" ca="1" si="37"/>
        <v>125</v>
      </c>
      <c r="AC93" s="44">
        <f t="shared" ca="1" si="38"/>
        <v>100000</v>
      </c>
    </row>
    <row r="94" spans="2:29" ht="15" customHeight="1" x14ac:dyDescent="0.2">
      <c r="B94" s="21">
        <f t="shared" si="42"/>
        <v>80</v>
      </c>
      <c r="C94" s="38">
        <f t="shared" ca="1" si="27"/>
        <v>80</v>
      </c>
      <c r="D94" s="37">
        <f t="shared" ca="1" si="39"/>
        <v>45945</v>
      </c>
      <c r="E94" s="39">
        <f t="shared" ref="E94:F113" ca="1" si="45">INDEX($P94:$AC94,1,MATCH(E$12,$P$12:$AC$12,0))</f>
        <v>87.914585091262055</v>
      </c>
      <c r="F94" s="39">
        <f t="shared" ca="1" si="45"/>
        <v>394.6308237906905</v>
      </c>
      <c r="G94" s="134"/>
      <c r="H94" s="40">
        <f t="shared" ref="H94:I113" ca="1" si="46">INDEX($P94:$AC94,1,MATCH(H$12,$P$12:$AC$12,0))</f>
        <v>482.54540888195254</v>
      </c>
      <c r="I94" s="40">
        <f t="shared" ca="1" si="46"/>
        <v>69937.037249218949</v>
      </c>
      <c r="L94" s="37">
        <f t="shared" ca="1" si="43"/>
        <v>45931</v>
      </c>
      <c r="M94" s="37">
        <f t="shared" ca="1" si="40"/>
        <v>45961</v>
      </c>
      <c r="O94" s="133">
        <f t="shared" ca="1" si="28"/>
        <v>0.125</v>
      </c>
      <c r="P94" s="39">
        <f t="shared" ca="1" si="29"/>
        <v>83.854166666666188</v>
      </c>
      <c r="Q94" s="39">
        <f t="shared" ca="1" si="30"/>
        <v>416.66666666666669</v>
      </c>
      <c r="R94" s="39">
        <f t="shared" ca="1" si="31"/>
        <v>500.52083333333286</v>
      </c>
      <c r="S94" s="39">
        <f t="shared" ca="1" si="32"/>
        <v>66666.666666666279</v>
      </c>
      <c r="U94" s="39">
        <f t="shared" ca="1" si="44"/>
        <v>87.914585091262055</v>
      </c>
      <c r="V94" s="39">
        <f t="shared" ca="1" si="33"/>
        <v>394.6308237906905</v>
      </c>
      <c r="W94" s="39">
        <f t="shared" ca="1" si="34"/>
        <v>482.54540888195254</v>
      </c>
      <c r="X94" s="39">
        <f t="shared" ca="1" si="35"/>
        <v>69937.037249218949</v>
      </c>
      <c r="Z94" s="39">
        <f t="shared" ca="1" si="41"/>
        <v>125</v>
      </c>
      <c r="AA94" s="39">
        <f t="shared" ca="1" si="36"/>
        <v>0</v>
      </c>
      <c r="AB94" s="39">
        <f t="shared" ca="1" si="37"/>
        <v>125</v>
      </c>
      <c r="AC94" s="39">
        <f t="shared" ca="1" si="38"/>
        <v>100000</v>
      </c>
    </row>
    <row r="95" spans="2:29" ht="15" customHeight="1" x14ac:dyDescent="0.2">
      <c r="B95" s="41">
        <f t="shared" si="42"/>
        <v>81</v>
      </c>
      <c r="C95" s="42">
        <f t="shared" ca="1" si="27"/>
        <v>81</v>
      </c>
      <c r="D95" s="43">
        <f t="shared" ca="1" si="39"/>
        <v>45976</v>
      </c>
      <c r="E95" s="44">
        <f t="shared" ca="1" si="45"/>
        <v>87.42129656152369</v>
      </c>
      <c r="F95" s="44">
        <f t="shared" ca="1" si="45"/>
        <v>395.12411232042882</v>
      </c>
      <c r="G95" s="134"/>
      <c r="H95" s="45">
        <f t="shared" ca="1" si="46"/>
        <v>482.54540888195254</v>
      </c>
      <c r="I95" s="45">
        <f t="shared" ca="1" si="46"/>
        <v>69541.913136898525</v>
      </c>
      <c r="L95" s="43">
        <f t="shared" ca="1" si="43"/>
        <v>45962</v>
      </c>
      <c r="M95" s="43">
        <f t="shared" ca="1" si="40"/>
        <v>45991</v>
      </c>
      <c r="O95" s="133">
        <f t="shared" ca="1" si="28"/>
        <v>0.125</v>
      </c>
      <c r="P95" s="44">
        <f t="shared" ca="1" si="29"/>
        <v>83.333333333332845</v>
      </c>
      <c r="Q95" s="136">
        <f t="shared" ca="1" si="30"/>
        <v>416.66666666666669</v>
      </c>
      <c r="R95" s="44">
        <f t="shared" ca="1" si="31"/>
        <v>499.99999999999955</v>
      </c>
      <c r="S95" s="44">
        <f t="shared" ca="1" si="32"/>
        <v>66249.999999999607</v>
      </c>
      <c r="U95" s="44">
        <f t="shared" ca="1" si="44"/>
        <v>87.42129656152369</v>
      </c>
      <c r="V95" s="44">
        <f t="shared" ca="1" si="33"/>
        <v>395.12411232042882</v>
      </c>
      <c r="W95" s="44">
        <f t="shared" ca="1" si="34"/>
        <v>482.54540888195254</v>
      </c>
      <c r="X95" s="44">
        <f t="shared" ca="1" si="35"/>
        <v>69541.913136898525</v>
      </c>
      <c r="Z95" s="44">
        <f t="shared" ca="1" si="41"/>
        <v>125</v>
      </c>
      <c r="AA95" s="44">
        <f t="shared" ca="1" si="36"/>
        <v>0</v>
      </c>
      <c r="AB95" s="44">
        <f t="shared" ca="1" si="37"/>
        <v>125</v>
      </c>
      <c r="AC95" s="44">
        <f t="shared" ca="1" si="38"/>
        <v>100000</v>
      </c>
    </row>
    <row r="96" spans="2:29" ht="15" customHeight="1" x14ac:dyDescent="0.2">
      <c r="B96" s="21">
        <f t="shared" si="42"/>
        <v>82</v>
      </c>
      <c r="C96" s="38">
        <f t="shared" ca="1" si="27"/>
        <v>82</v>
      </c>
      <c r="D96" s="37">
        <f t="shared" ca="1" si="39"/>
        <v>46006</v>
      </c>
      <c r="E96" s="39">
        <f t="shared" ca="1" si="45"/>
        <v>86.927391421123161</v>
      </c>
      <c r="F96" s="39">
        <f t="shared" ca="1" si="45"/>
        <v>395.61801746082938</v>
      </c>
      <c r="G96" s="134"/>
      <c r="H96" s="40">
        <f t="shared" ca="1" si="46"/>
        <v>482.54540888195254</v>
      </c>
      <c r="I96" s="40">
        <f t="shared" ca="1" si="46"/>
        <v>69146.295119437695</v>
      </c>
      <c r="L96" s="37">
        <f t="shared" ca="1" si="43"/>
        <v>45992</v>
      </c>
      <c r="M96" s="37">
        <f t="shared" ca="1" si="40"/>
        <v>46022</v>
      </c>
      <c r="O96" s="133">
        <f t="shared" ca="1" si="28"/>
        <v>0.125</v>
      </c>
      <c r="P96" s="39">
        <f t="shared" ca="1" si="29"/>
        <v>82.812499999999503</v>
      </c>
      <c r="Q96" s="39">
        <f t="shared" ca="1" si="30"/>
        <v>416.66666666666669</v>
      </c>
      <c r="R96" s="39">
        <f t="shared" ca="1" si="31"/>
        <v>499.47916666666617</v>
      </c>
      <c r="S96" s="39">
        <f t="shared" ca="1" si="32"/>
        <v>65833.333333332936</v>
      </c>
      <c r="U96" s="39">
        <f t="shared" ca="1" si="44"/>
        <v>86.927391421123161</v>
      </c>
      <c r="V96" s="39">
        <f t="shared" ca="1" si="33"/>
        <v>395.61801746082938</v>
      </c>
      <c r="W96" s="39">
        <f t="shared" ca="1" si="34"/>
        <v>482.54540888195254</v>
      </c>
      <c r="X96" s="39">
        <f t="shared" ca="1" si="35"/>
        <v>69146.295119437695</v>
      </c>
      <c r="Z96" s="39">
        <f t="shared" ca="1" si="41"/>
        <v>125</v>
      </c>
      <c r="AA96" s="39">
        <f t="shared" ca="1" si="36"/>
        <v>0</v>
      </c>
      <c r="AB96" s="39">
        <f t="shared" ca="1" si="37"/>
        <v>125</v>
      </c>
      <c r="AC96" s="39">
        <f t="shared" ca="1" si="38"/>
        <v>100000</v>
      </c>
    </row>
    <row r="97" spans="2:29" ht="15" customHeight="1" x14ac:dyDescent="0.2">
      <c r="B97" s="41">
        <f t="shared" si="42"/>
        <v>83</v>
      </c>
      <c r="C97" s="42">
        <f t="shared" ca="1" si="27"/>
        <v>83</v>
      </c>
      <c r="D97" s="43">
        <f t="shared" ca="1" si="39"/>
        <v>46037</v>
      </c>
      <c r="E97" s="44">
        <f t="shared" ca="1" si="45"/>
        <v>86.432868899297119</v>
      </c>
      <c r="F97" s="44">
        <f t="shared" ca="1" si="45"/>
        <v>396.11253998265545</v>
      </c>
      <c r="G97" s="134"/>
      <c r="H97" s="45">
        <f t="shared" ca="1" si="46"/>
        <v>482.54540888195254</v>
      </c>
      <c r="I97" s="45">
        <f t="shared" ca="1" si="46"/>
        <v>68750.182579455039</v>
      </c>
      <c r="L97" s="43">
        <f t="shared" ca="1" si="43"/>
        <v>46023</v>
      </c>
      <c r="M97" s="43">
        <f t="shared" ca="1" si="40"/>
        <v>46053</v>
      </c>
      <c r="O97" s="133">
        <f t="shared" ca="1" si="28"/>
        <v>0.125</v>
      </c>
      <c r="P97" s="44">
        <f t="shared" ca="1" si="29"/>
        <v>82.291666666666174</v>
      </c>
      <c r="Q97" s="136">
        <f t="shared" ca="1" si="30"/>
        <v>416.66666666666669</v>
      </c>
      <c r="R97" s="44">
        <f t="shared" ca="1" si="31"/>
        <v>498.95833333333286</v>
      </c>
      <c r="S97" s="44">
        <f t="shared" ca="1" si="32"/>
        <v>65416.666666666271</v>
      </c>
      <c r="U97" s="44">
        <f t="shared" ca="1" si="44"/>
        <v>86.432868899297119</v>
      </c>
      <c r="V97" s="44">
        <f t="shared" ca="1" si="33"/>
        <v>396.11253998265545</v>
      </c>
      <c r="W97" s="44">
        <f t="shared" ca="1" si="34"/>
        <v>482.54540888195254</v>
      </c>
      <c r="X97" s="44">
        <f t="shared" ca="1" si="35"/>
        <v>68750.182579455039</v>
      </c>
      <c r="Z97" s="44">
        <f t="shared" ca="1" si="41"/>
        <v>125</v>
      </c>
      <c r="AA97" s="44">
        <f t="shared" ca="1" si="36"/>
        <v>0</v>
      </c>
      <c r="AB97" s="44">
        <f t="shared" ca="1" si="37"/>
        <v>125</v>
      </c>
      <c r="AC97" s="44">
        <f t="shared" ca="1" si="38"/>
        <v>100000</v>
      </c>
    </row>
    <row r="98" spans="2:29" ht="15" customHeight="1" x14ac:dyDescent="0.2">
      <c r="B98" s="21">
        <f t="shared" si="42"/>
        <v>84</v>
      </c>
      <c r="C98" s="38">
        <f t="shared" ca="1" si="27"/>
        <v>84</v>
      </c>
      <c r="D98" s="37">
        <f t="shared" ca="1" si="39"/>
        <v>46068</v>
      </c>
      <c r="E98" s="39">
        <f t="shared" ca="1" si="45"/>
        <v>85.937728224318803</v>
      </c>
      <c r="F98" s="39">
        <f t="shared" ca="1" si="45"/>
        <v>396.60768065763375</v>
      </c>
      <c r="G98" s="134"/>
      <c r="H98" s="40">
        <f t="shared" ca="1" si="46"/>
        <v>482.54540888195254</v>
      </c>
      <c r="I98" s="40">
        <f t="shared" ca="1" si="46"/>
        <v>68353.574898797408</v>
      </c>
      <c r="L98" s="37">
        <f t="shared" ca="1" si="43"/>
        <v>46054</v>
      </c>
      <c r="M98" s="37">
        <f t="shared" ca="1" si="40"/>
        <v>46081</v>
      </c>
      <c r="O98" s="133">
        <f t="shared" ca="1" si="28"/>
        <v>0.125</v>
      </c>
      <c r="P98" s="39">
        <f t="shared" ca="1" si="29"/>
        <v>81.770833333332845</v>
      </c>
      <c r="Q98" s="39">
        <f t="shared" ca="1" si="30"/>
        <v>416.66666666666669</v>
      </c>
      <c r="R98" s="39">
        <f t="shared" ca="1" si="31"/>
        <v>498.43749999999955</v>
      </c>
      <c r="S98" s="39">
        <f t="shared" ca="1" si="32"/>
        <v>64999.999999999607</v>
      </c>
      <c r="U98" s="39">
        <f t="shared" ca="1" si="44"/>
        <v>85.937728224318803</v>
      </c>
      <c r="V98" s="39">
        <f t="shared" ca="1" si="33"/>
        <v>396.60768065763375</v>
      </c>
      <c r="W98" s="39">
        <f t="shared" ca="1" si="34"/>
        <v>482.54540888195254</v>
      </c>
      <c r="X98" s="39">
        <f t="shared" ca="1" si="35"/>
        <v>68353.574898797408</v>
      </c>
      <c r="Z98" s="39">
        <f t="shared" ca="1" si="41"/>
        <v>125</v>
      </c>
      <c r="AA98" s="39">
        <f t="shared" ca="1" si="36"/>
        <v>0</v>
      </c>
      <c r="AB98" s="39">
        <f t="shared" ca="1" si="37"/>
        <v>125</v>
      </c>
      <c r="AC98" s="39">
        <f t="shared" ca="1" si="38"/>
        <v>100000</v>
      </c>
    </row>
    <row r="99" spans="2:29" ht="15" customHeight="1" x14ac:dyDescent="0.2">
      <c r="B99" s="41">
        <f t="shared" si="42"/>
        <v>85</v>
      </c>
      <c r="C99" s="42">
        <f t="shared" ca="1" si="27"/>
        <v>85</v>
      </c>
      <c r="D99" s="43">
        <f t="shared" ca="1" si="39"/>
        <v>46096</v>
      </c>
      <c r="E99" s="44">
        <f t="shared" ca="1" si="45"/>
        <v>85.441968623496763</v>
      </c>
      <c r="F99" s="44">
        <f t="shared" ca="1" si="45"/>
        <v>397.10344025845575</v>
      </c>
      <c r="G99" s="134"/>
      <c r="H99" s="45">
        <f t="shared" ca="1" si="46"/>
        <v>482.54540888195254</v>
      </c>
      <c r="I99" s="45">
        <f t="shared" ca="1" si="46"/>
        <v>67956.471458538945</v>
      </c>
      <c r="L99" s="43">
        <f t="shared" ca="1" si="43"/>
        <v>46082</v>
      </c>
      <c r="M99" s="43">
        <f t="shared" ca="1" si="40"/>
        <v>46112</v>
      </c>
      <c r="O99" s="133">
        <f t="shared" ca="1" si="28"/>
        <v>0.125</v>
      </c>
      <c r="P99" s="44">
        <f t="shared" ca="1" si="29"/>
        <v>81.249999999999503</v>
      </c>
      <c r="Q99" s="136">
        <f t="shared" ca="1" si="30"/>
        <v>416.66666666666669</v>
      </c>
      <c r="R99" s="44">
        <f t="shared" ca="1" si="31"/>
        <v>497.91666666666617</v>
      </c>
      <c r="S99" s="44">
        <f t="shared" ca="1" si="32"/>
        <v>64583.333333332943</v>
      </c>
      <c r="U99" s="44">
        <f t="shared" ca="1" si="44"/>
        <v>85.441968623496763</v>
      </c>
      <c r="V99" s="44">
        <f t="shared" ca="1" si="33"/>
        <v>397.10344025845575</v>
      </c>
      <c r="W99" s="44">
        <f t="shared" ca="1" si="34"/>
        <v>482.54540888195254</v>
      </c>
      <c r="X99" s="44">
        <f t="shared" ca="1" si="35"/>
        <v>67956.471458538945</v>
      </c>
      <c r="Z99" s="44">
        <f t="shared" ca="1" si="41"/>
        <v>125</v>
      </c>
      <c r="AA99" s="44">
        <f t="shared" ca="1" si="36"/>
        <v>0</v>
      </c>
      <c r="AB99" s="44">
        <f t="shared" ca="1" si="37"/>
        <v>125</v>
      </c>
      <c r="AC99" s="44">
        <f t="shared" ca="1" si="38"/>
        <v>100000</v>
      </c>
    </row>
    <row r="100" spans="2:29" ht="15" customHeight="1" x14ac:dyDescent="0.2">
      <c r="B100" s="21">
        <f t="shared" si="42"/>
        <v>86</v>
      </c>
      <c r="C100" s="38">
        <f t="shared" ca="1" si="27"/>
        <v>86</v>
      </c>
      <c r="D100" s="37">
        <f t="shared" ca="1" si="39"/>
        <v>46127</v>
      </c>
      <c r="E100" s="39">
        <f t="shared" ca="1" si="45"/>
        <v>84.945589323173678</v>
      </c>
      <c r="F100" s="39">
        <f t="shared" ca="1" si="45"/>
        <v>397.59981955877885</v>
      </c>
      <c r="G100" s="134"/>
      <c r="H100" s="40">
        <f t="shared" ca="1" si="46"/>
        <v>482.54540888195254</v>
      </c>
      <c r="I100" s="40">
        <f t="shared" ca="1" si="46"/>
        <v>67558.87163898017</v>
      </c>
      <c r="L100" s="37">
        <f t="shared" ca="1" si="43"/>
        <v>46113</v>
      </c>
      <c r="M100" s="37">
        <f t="shared" ca="1" si="40"/>
        <v>46142</v>
      </c>
      <c r="O100" s="133">
        <f t="shared" ca="1" si="28"/>
        <v>0.125</v>
      </c>
      <c r="P100" s="39">
        <f t="shared" ca="1" si="29"/>
        <v>80.729166666666174</v>
      </c>
      <c r="Q100" s="39">
        <f t="shared" ca="1" si="30"/>
        <v>416.66666666666669</v>
      </c>
      <c r="R100" s="39">
        <f t="shared" ca="1" si="31"/>
        <v>497.39583333333286</v>
      </c>
      <c r="S100" s="39">
        <f t="shared" ca="1" si="32"/>
        <v>64166.666666666279</v>
      </c>
      <c r="U100" s="39">
        <f t="shared" ca="1" si="44"/>
        <v>84.945589323173678</v>
      </c>
      <c r="V100" s="39">
        <f t="shared" ca="1" si="33"/>
        <v>397.59981955877885</v>
      </c>
      <c r="W100" s="39">
        <f t="shared" ca="1" si="34"/>
        <v>482.54540888195254</v>
      </c>
      <c r="X100" s="39">
        <f t="shared" ca="1" si="35"/>
        <v>67558.87163898017</v>
      </c>
      <c r="Z100" s="39">
        <f t="shared" ca="1" si="41"/>
        <v>125</v>
      </c>
      <c r="AA100" s="39">
        <f t="shared" ca="1" si="36"/>
        <v>0</v>
      </c>
      <c r="AB100" s="39">
        <f t="shared" ca="1" si="37"/>
        <v>125</v>
      </c>
      <c r="AC100" s="39">
        <f t="shared" ca="1" si="38"/>
        <v>100000</v>
      </c>
    </row>
    <row r="101" spans="2:29" ht="15" customHeight="1" x14ac:dyDescent="0.2">
      <c r="B101" s="41">
        <f t="shared" si="42"/>
        <v>87</v>
      </c>
      <c r="C101" s="42">
        <f t="shared" ca="1" si="27"/>
        <v>87</v>
      </c>
      <c r="D101" s="43">
        <f t="shared" ca="1" si="39"/>
        <v>46157</v>
      </c>
      <c r="E101" s="44">
        <f t="shared" ca="1" si="45"/>
        <v>84.448589548725209</v>
      </c>
      <c r="F101" s="44">
        <f t="shared" ca="1" si="45"/>
        <v>398.09681933322736</v>
      </c>
      <c r="G101" s="134"/>
      <c r="H101" s="45">
        <f t="shared" ca="1" si="46"/>
        <v>482.54540888195254</v>
      </c>
      <c r="I101" s="45">
        <f t="shared" ca="1" si="46"/>
        <v>67160.774819646947</v>
      </c>
      <c r="L101" s="43">
        <f t="shared" ca="1" si="43"/>
        <v>46143</v>
      </c>
      <c r="M101" s="43">
        <f t="shared" ca="1" si="40"/>
        <v>46173</v>
      </c>
      <c r="O101" s="133">
        <f t="shared" ca="1" si="28"/>
        <v>0.125</v>
      </c>
      <c r="P101" s="44">
        <f t="shared" ca="1" si="29"/>
        <v>80.208333333332845</v>
      </c>
      <c r="Q101" s="136">
        <f t="shared" ca="1" si="30"/>
        <v>416.66666666666669</v>
      </c>
      <c r="R101" s="44">
        <f t="shared" ca="1" si="31"/>
        <v>496.87499999999955</v>
      </c>
      <c r="S101" s="44">
        <f t="shared" ca="1" si="32"/>
        <v>63749.999999999614</v>
      </c>
      <c r="U101" s="44">
        <f t="shared" ca="1" si="44"/>
        <v>84.448589548725209</v>
      </c>
      <c r="V101" s="44">
        <f t="shared" ca="1" si="33"/>
        <v>398.09681933322736</v>
      </c>
      <c r="W101" s="44">
        <f t="shared" ca="1" si="34"/>
        <v>482.54540888195254</v>
      </c>
      <c r="X101" s="44">
        <f t="shared" ca="1" si="35"/>
        <v>67160.774819646947</v>
      </c>
      <c r="Z101" s="44">
        <f t="shared" ca="1" si="41"/>
        <v>125</v>
      </c>
      <c r="AA101" s="44">
        <f t="shared" ca="1" si="36"/>
        <v>0</v>
      </c>
      <c r="AB101" s="44">
        <f t="shared" ca="1" si="37"/>
        <v>125</v>
      </c>
      <c r="AC101" s="44">
        <f t="shared" ca="1" si="38"/>
        <v>100000</v>
      </c>
    </row>
    <row r="102" spans="2:29" ht="15" customHeight="1" x14ac:dyDescent="0.2">
      <c r="B102" s="21">
        <f t="shared" si="42"/>
        <v>88</v>
      </c>
      <c r="C102" s="38">
        <f t="shared" ca="1" si="27"/>
        <v>88</v>
      </c>
      <c r="D102" s="37">
        <f t="shared" ca="1" si="39"/>
        <v>46188</v>
      </c>
      <c r="E102" s="39">
        <f t="shared" ca="1" si="45"/>
        <v>83.950968524558689</v>
      </c>
      <c r="F102" s="39">
        <f t="shared" ca="1" si="45"/>
        <v>398.59444035739386</v>
      </c>
      <c r="G102" s="134"/>
      <c r="H102" s="40">
        <f t="shared" ca="1" si="46"/>
        <v>482.54540888195254</v>
      </c>
      <c r="I102" s="40">
        <f t="shared" ca="1" si="46"/>
        <v>66762.180379289552</v>
      </c>
      <c r="L102" s="37">
        <f t="shared" ca="1" si="43"/>
        <v>46174</v>
      </c>
      <c r="M102" s="37">
        <f t="shared" ca="1" si="40"/>
        <v>46203</v>
      </c>
      <c r="O102" s="133">
        <f t="shared" ca="1" si="28"/>
        <v>0.125</v>
      </c>
      <c r="P102" s="39">
        <f t="shared" ca="1" si="29"/>
        <v>79.687499999999517</v>
      </c>
      <c r="Q102" s="39">
        <f t="shared" ca="1" si="30"/>
        <v>416.66666666666669</v>
      </c>
      <c r="R102" s="39">
        <f t="shared" ca="1" si="31"/>
        <v>496.35416666666617</v>
      </c>
      <c r="S102" s="39">
        <f t="shared" ca="1" si="32"/>
        <v>63333.33333333295</v>
      </c>
      <c r="U102" s="39">
        <f t="shared" ca="1" si="44"/>
        <v>83.950968524558689</v>
      </c>
      <c r="V102" s="39">
        <f t="shared" ca="1" si="33"/>
        <v>398.59444035739386</v>
      </c>
      <c r="W102" s="39">
        <f t="shared" ca="1" si="34"/>
        <v>482.54540888195254</v>
      </c>
      <c r="X102" s="39">
        <f t="shared" ca="1" si="35"/>
        <v>66762.180379289552</v>
      </c>
      <c r="Z102" s="39">
        <f t="shared" ca="1" si="41"/>
        <v>125</v>
      </c>
      <c r="AA102" s="39">
        <f t="shared" ca="1" si="36"/>
        <v>0</v>
      </c>
      <c r="AB102" s="39">
        <f t="shared" ca="1" si="37"/>
        <v>125</v>
      </c>
      <c r="AC102" s="39">
        <f t="shared" ca="1" si="38"/>
        <v>100000</v>
      </c>
    </row>
    <row r="103" spans="2:29" ht="15" customHeight="1" x14ac:dyDescent="0.2">
      <c r="B103" s="41">
        <f t="shared" si="42"/>
        <v>89</v>
      </c>
      <c r="C103" s="42">
        <f t="shared" ca="1" si="27"/>
        <v>89</v>
      </c>
      <c r="D103" s="43">
        <f t="shared" ca="1" si="39"/>
        <v>46218</v>
      </c>
      <c r="E103" s="44">
        <f t="shared" ca="1" si="45"/>
        <v>83.452725474111944</v>
      </c>
      <c r="F103" s="44">
        <f t="shared" ca="1" si="45"/>
        <v>399.09268340784058</v>
      </c>
      <c r="G103" s="134"/>
      <c r="H103" s="45">
        <f t="shared" ca="1" si="46"/>
        <v>482.54540888195254</v>
      </c>
      <c r="I103" s="45">
        <f t="shared" ca="1" si="46"/>
        <v>66363.08769588171</v>
      </c>
      <c r="L103" s="43">
        <f t="shared" ca="1" si="43"/>
        <v>46204</v>
      </c>
      <c r="M103" s="43">
        <f t="shared" ca="1" si="40"/>
        <v>46234</v>
      </c>
      <c r="O103" s="133">
        <f t="shared" ca="1" si="28"/>
        <v>0.125</v>
      </c>
      <c r="P103" s="44">
        <f t="shared" ca="1" si="29"/>
        <v>79.166666666666188</v>
      </c>
      <c r="Q103" s="136">
        <f t="shared" ca="1" si="30"/>
        <v>416.66666666666669</v>
      </c>
      <c r="R103" s="44">
        <f t="shared" ca="1" si="31"/>
        <v>495.83333333333286</v>
      </c>
      <c r="S103" s="44">
        <f t="shared" ca="1" si="32"/>
        <v>62916.666666666286</v>
      </c>
      <c r="U103" s="44">
        <f t="shared" ca="1" si="44"/>
        <v>83.452725474111944</v>
      </c>
      <c r="V103" s="44">
        <f t="shared" ca="1" si="33"/>
        <v>399.09268340784058</v>
      </c>
      <c r="W103" s="44">
        <f t="shared" ca="1" si="34"/>
        <v>482.54540888195254</v>
      </c>
      <c r="X103" s="44">
        <f t="shared" ca="1" si="35"/>
        <v>66363.08769588171</v>
      </c>
      <c r="Z103" s="44">
        <f t="shared" ca="1" si="41"/>
        <v>125</v>
      </c>
      <c r="AA103" s="44">
        <f t="shared" ca="1" si="36"/>
        <v>0</v>
      </c>
      <c r="AB103" s="44">
        <f t="shared" ca="1" si="37"/>
        <v>125</v>
      </c>
      <c r="AC103" s="44">
        <f t="shared" ca="1" si="38"/>
        <v>100000</v>
      </c>
    </row>
    <row r="104" spans="2:29" ht="15" customHeight="1" x14ac:dyDescent="0.2">
      <c r="B104" s="21">
        <f t="shared" si="42"/>
        <v>90</v>
      </c>
      <c r="C104" s="38">
        <f t="shared" ca="1" si="27"/>
        <v>90</v>
      </c>
      <c r="D104" s="37">
        <f t="shared" ca="1" si="39"/>
        <v>46249</v>
      </c>
      <c r="E104" s="39">
        <f t="shared" ca="1" si="45"/>
        <v>82.953859619852139</v>
      </c>
      <c r="F104" s="39">
        <f t="shared" ca="1" si="45"/>
        <v>399.59154926210039</v>
      </c>
      <c r="G104" s="134"/>
      <c r="H104" s="40">
        <f t="shared" ca="1" si="46"/>
        <v>482.54540888195254</v>
      </c>
      <c r="I104" s="40">
        <f t="shared" ca="1" si="46"/>
        <v>65963.496146619611</v>
      </c>
      <c r="L104" s="37">
        <f t="shared" ca="1" si="43"/>
        <v>46235</v>
      </c>
      <c r="M104" s="37">
        <f t="shared" ca="1" si="40"/>
        <v>46265</v>
      </c>
      <c r="O104" s="133">
        <f t="shared" ca="1" si="28"/>
        <v>0.125</v>
      </c>
      <c r="P104" s="39">
        <f t="shared" ca="1" si="29"/>
        <v>78.64583333333286</v>
      </c>
      <c r="Q104" s="39">
        <f t="shared" ca="1" si="30"/>
        <v>416.66666666666669</v>
      </c>
      <c r="R104" s="39">
        <f t="shared" ca="1" si="31"/>
        <v>495.31249999999955</v>
      </c>
      <c r="S104" s="39">
        <f t="shared" ca="1" si="32"/>
        <v>62499.999999999622</v>
      </c>
      <c r="U104" s="39">
        <f t="shared" ca="1" si="44"/>
        <v>82.953859619852139</v>
      </c>
      <c r="V104" s="39">
        <f t="shared" ca="1" si="33"/>
        <v>399.59154926210039</v>
      </c>
      <c r="W104" s="39">
        <f t="shared" ca="1" si="34"/>
        <v>482.54540888195254</v>
      </c>
      <c r="X104" s="39">
        <f t="shared" ca="1" si="35"/>
        <v>65963.496146619611</v>
      </c>
      <c r="Z104" s="39">
        <f t="shared" ca="1" si="41"/>
        <v>125</v>
      </c>
      <c r="AA104" s="39">
        <f t="shared" ca="1" si="36"/>
        <v>0</v>
      </c>
      <c r="AB104" s="39">
        <f t="shared" ca="1" si="37"/>
        <v>125</v>
      </c>
      <c r="AC104" s="39">
        <f t="shared" ca="1" si="38"/>
        <v>100000</v>
      </c>
    </row>
    <row r="105" spans="2:29" ht="15" customHeight="1" x14ac:dyDescent="0.2">
      <c r="B105" s="41">
        <f t="shared" si="42"/>
        <v>91</v>
      </c>
      <c r="C105" s="42">
        <f t="shared" ca="1" si="27"/>
        <v>91</v>
      </c>
      <c r="D105" s="43">
        <f t="shared" ca="1" si="39"/>
        <v>46280</v>
      </c>
      <c r="E105" s="44">
        <f t="shared" ca="1" si="45"/>
        <v>82.45437018327452</v>
      </c>
      <c r="F105" s="44">
        <f t="shared" ca="1" si="45"/>
        <v>400.09103869867801</v>
      </c>
      <c r="G105" s="134"/>
      <c r="H105" s="45">
        <f t="shared" ca="1" si="46"/>
        <v>482.54540888195254</v>
      </c>
      <c r="I105" s="45">
        <f t="shared" ca="1" si="46"/>
        <v>65563.405107920931</v>
      </c>
      <c r="L105" s="43">
        <f t="shared" ca="1" si="43"/>
        <v>46266</v>
      </c>
      <c r="M105" s="43">
        <f t="shared" ca="1" si="40"/>
        <v>46295</v>
      </c>
      <c r="O105" s="133">
        <f t="shared" ca="1" si="28"/>
        <v>0.125</v>
      </c>
      <c r="P105" s="44">
        <f t="shared" ca="1" si="29"/>
        <v>78.124999999999531</v>
      </c>
      <c r="Q105" s="136">
        <f t="shared" ca="1" si="30"/>
        <v>416.66666666666669</v>
      </c>
      <c r="R105" s="44">
        <f t="shared" ca="1" si="31"/>
        <v>494.79166666666623</v>
      </c>
      <c r="S105" s="44">
        <f t="shared" ca="1" si="32"/>
        <v>62083.333333332957</v>
      </c>
      <c r="U105" s="44">
        <f t="shared" ca="1" si="44"/>
        <v>82.45437018327452</v>
      </c>
      <c r="V105" s="44">
        <f t="shared" ca="1" si="33"/>
        <v>400.09103869867801</v>
      </c>
      <c r="W105" s="44">
        <f t="shared" ca="1" si="34"/>
        <v>482.54540888195254</v>
      </c>
      <c r="X105" s="44">
        <f t="shared" ca="1" si="35"/>
        <v>65563.405107920931</v>
      </c>
      <c r="Z105" s="44">
        <f t="shared" ca="1" si="41"/>
        <v>125</v>
      </c>
      <c r="AA105" s="44">
        <f t="shared" ca="1" si="36"/>
        <v>0</v>
      </c>
      <c r="AB105" s="44">
        <f t="shared" ca="1" si="37"/>
        <v>125</v>
      </c>
      <c r="AC105" s="44">
        <f t="shared" ca="1" si="38"/>
        <v>100000</v>
      </c>
    </row>
    <row r="106" spans="2:29" ht="15" customHeight="1" x14ac:dyDescent="0.2">
      <c r="B106" s="21">
        <f t="shared" si="42"/>
        <v>92</v>
      </c>
      <c r="C106" s="38">
        <f t="shared" ca="1" si="27"/>
        <v>92</v>
      </c>
      <c r="D106" s="37">
        <f t="shared" ca="1" si="39"/>
        <v>46310</v>
      </c>
      <c r="E106" s="39">
        <f t="shared" ca="1" si="45"/>
        <v>81.954256384901157</v>
      </c>
      <c r="F106" s="39">
        <f t="shared" ca="1" si="45"/>
        <v>400.59115249705138</v>
      </c>
      <c r="G106" s="134"/>
      <c r="H106" s="40">
        <f t="shared" ca="1" si="46"/>
        <v>482.54540888195254</v>
      </c>
      <c r="I106" s="40">
        <f t="shared" ca="1" si="46"/>
        <v>65162.813955423881</v>
      </c>
      <c r="L106" s="37">
        <f t="shared" ca="1" si="43"/>
        <v>46296</v>
      </c>
      <c r="M106" s="37">
        <f t="shared" ca="1" si="40"/>
        <v>46326</v>
      </c>
      <c r="O106" s="133">
        <f t="shared" ca="1" si="28"/>
        <v>0.125</v>
      </c>
      <c r="P106" s="39">
        <f t="shared" ca="1" si="29"/>
        <v>77.604166666666202</v>
      </c>
      <c r="Q106" s="39">
        <f t="shared" ca="1" si="30"/>
        <v>416.66666666666669</v>
      </c>
      <c r="R106" s="39">
        <f t="shared" ca="1" si="31"/>
        <v>494.27083333333292</v>
      </c>
      <c r="S106" s="39">
        <f t="shared" ca="1" si="32"/>
        <v>61666.666666666293</v>
      </c>
      <c r="U106" s="39">
        <f t="shared" ca="1" si="44"/>
        <v>81.954256384901157</v>
      </c>
      <c r="V106" s="39">
        <f t="shared" ca="1" si="33"/>
        <v>400.59115249705138</v>
      </c>
      <c r="W106" s="39">
        <f t="shared" ca="1" si="34"/>
        <v>482.54540888195254</v>
      </c>
      <c r="X106" s="39">
        <f t="shared" ca="1" si="35"/>
        <v>65162.813955423881</v>
      </c>
      <c r="Z106" s="39">
        <f t="shared" ca="1" si="41"/>
        <v>125</v>
      </c>
      <c r="AA106" s="39">
        <f t="shared" ca="1" si="36"/>
        <v>0</v>
      </c>
      <c r="AB106" s="39">
        <f t="shared" ca="1" si="37"/>
        <v>125</v>
      </c>
      <c r="AC106" s="39">
        <f t="shared" ca="1" si="38"/>
        <v>100000</v>
      </c>
    </row>
    <row r="107" spans="2:29" ht="15" customHeight="1" x14ac:dyDescent="0.2">
      <c r="B107" s="41">
        <f t="shared" si="42"/>
        <v>93</v>
      </c>
      <c r="C107" s="42">
        <f t="shared" ca="1" si="27"/>
        <v>93</v>
      </c>
      <c r="D107" s="43">
        <f t="shared" ca="1" si="39"/>
        <v>46341</v>
      </c>
      <c r="E107" s="44">
        <f t="shared" ca="1" si="45"/>
        <v>81.453517444279854</v>
      </c>
      <c r="F107" s="44">
        <f t="shared" ca="1" si="45"/>
        <v>401.0918914376727</v>
      </c>
      <c r="G107" s="134"/>
      <c r="H107" s="45">
        <f t="shared" ca="1" si="46"/>
        <v>482.54540888195254</v>
      </c>
      <c r="I107" s="45">
        <f t="shared" ca="1" si="46"/>
        <v>64761.722063986206</v>
      </c>
      <c r="L107" s="43">
        <f t="shared" ca="1" si="43"/>
        <v>46327</v>
      </c>
      <c r="M107" s="43">
        <f t="shared" ca="1" si="40"/>
        <v>46356</v>
      </c>
      <c r="O107" s="133">
        <f t="shared" ca="1" si="28"/>
        <v>0.125</v>
      </c>
      <c r="P107" s="44">
        <f t="shared" ca="1" si="29"/>
        <v>77.08333333333286</v>
      </c>
      <c r="Q107" s="136">
        <f t="shared" ca="1" si="30"/>
        <v>416.66666666666669</v>
      </c>
      <c r="R107" s="44">
        <f t="shared" ca="1" si="31"/>
        <v>493.74999999999955</v>
      </c>
      <c r="S107" s="44">
        <f t="shared" ca="1" si="32"/>
        <v>61249.999999999629</v>
      </c>
      <c r="U107" s="44">
        <f t="shared" ca="1" si="44"/>
        <v>81.453517444279854</v>
      </c>
      <c r="V107" s="44">
        <f t="shared" ca="1" si="33"/>
        <v>401.0918914376727</v>
      </c>
      <c r="W107" s="44">
        <f t="shared" ca="1" si="34"/>
        <v>482.54540888195254</v>
      </c>
      <c r="X107" s="44">
        <f t="shared" ca="1" si="35"/>
        <v>64761.722063986206</v>
      </c>
      <c r="Z107" s="44">
        <f t="shared" ca="1" si="41"/>
        <v>125</v>
      </c>
      <c r="AA107" s="44">
        <f t="shared" ca="1" si="36"/>
        <v>0</v>
      </c>
      <c r="AB107" s="44">
        <f t="shared" ca="1" si="37"/>
        <v>125</v>
      </c>
      <c r="AC107" s="44">
        <f t="shared" ca="1" si="38"/>
        <v>100000</v>
      </c>
    </row>
    <row r="108" spans="2:29" ht="15" customHeight="1" x14ac:dyDescent="0.2">
      <c r="B108" s="21">
        <f t="shared" si="42"/>
        <v>94</v>
      </c>
      <c r="C108" s="38">
        <f t="shared" ca="1" si="27"/>
        <v>94</v>
      </c>
      <c r="D108" s="37">
        <f t="shared" ca="1" si="39"/>
        <v>46371</v>
      </c>
      <c r="E108" s="39">
        <f t="shared" ca="1" si="45"/>
        <v>80.952152579982751</v>
      </c>
      <c r="F108" s="39">
        <f t="shared" ca="1" si="45"/>
        <v>401.5932563019698</v>
      </c>
      <c r="G108" s="134"/>
      <c r="H108" s="40">
        <f t="shared" ca="1" si="46"/>
        <v>482.54540888195254</v>
      </c>
      <c r="I108" s="40">
        <f t="shared" ca="1" si="46"/>
        <v>64360.128807684239</v>
      </c>
      <c r="L108" s="37">
        <f t="shared" ca="1" si="43"/>
        <v>46357</v>
      </c>
      <c r="M108" s="37">
        <f t="shared" ca="1" si="40"/>
        <v>46387</v>
      </c>
      <c r="O108" s="133">
        <f t="shared" ca="1" si="28"/>
        <v>0.125</v>
      </c>
      <c r="P108" s="39">
        <f t="shared" ca="1" si="29"/>
        <v>76.562499999999531</v>
      </c>
      <c r="Q108" s="39">
        <f t="shared" ca="1" si="30"/>
        <v>416.66666666666669</v>
      </c>
      <c r="R108" s="39">
        <f t="shared" ca="1" si="31"/>
        <v>493.22916666666623</v>
      </c>
      <c r="S108" s="39">
        <f t="shared" ca="1" si="32"/>
        <v>60833.333333332965</v>
      </c>
      <c r="U108" s="39">
        <f t="shared" ca="1" si="44"/>
        <v>80.952152579982751</v>
      </c>
      <c r="V108" s="39">
        <f t="shared" ca="1" si="33"/>
        <v>401.5932563019698</v>
      </c>
      <c r="W108" s="39">
        <f t="shared" ca="1" si="34"/>
        <v>482.54540888195254</v>
      </c>
      <c r="X108" s="39">
        <f t="shared" ca="1" si="35"/>
        <v>64360.128807684239</v>
      </c>
      <c r="Z108" s="39">
        <f t="shared" ca="1" si="41"/>
        <v>125</v>
      </c>
      <c r="AA108" s="39">
        <f t="shared" ca="1" si="36"/>
        <v>0</v>
      </c>
      <c r="AB108" s="39">
        <f t="shared" ca="1" si="37"/>
        <v>125</v>
      </c>
      <c r="AC108" s="39">
        <f t="shared" ca="1" si="38"/>
        <v>100000</v>
      </c>
    </row>
    <row r="109" spans="2:29" ht="15" customHeight="1" x14ac:dyDescent="0.2">
      <c r="B109" s="41">
        <f t="shared" si="42"/>
        <v>95</v>
      </c>
      <c r="C109" s="42">
        <f t="shared" ca="1" si="27"/>
        <v>95</v>
      </c>
      <c r="D109" s="43">
        <f t="shared" ca="1" si="39"/>
        <v>46402</v>
      </c>
      <c r="E109" s="44">
        <f t="shared" ca="1" si="45"/>
        <v>80.450161009605296</v>
      </c>
      <c r="F109" s="44">
        <f t="shared" ca="1" si="45"/>
        <v>402.09524787234727</v>
      </c>
      <c r="G109" s="134"/>
      <c r="H109" s="45">
        <f t="shared" ca="1" si="46"/>
        <v>482.54540888195254</v>
      </c>
      <c r="I109" s="45">
        <f t="shared" ca="1" si="46"/>
        <v>63958.033559811891</v>
      </c>
      <c r="L109" s="43">
        <f t="shared" ca="1" si="43"/>
        <v>46388</v>
      </c>
      <c r="M109" s="43">
        <f t="shared" ca="1" si="40"/>
        <v>46418</v>
      </c>
      <c r="O109" s="133">
        <f t="shared" ca="1" si="28"/>
        <v>0.125</v>
      </c>
      <c r="P109" s="44">
        <f t="shared" ca="1" si="29"/>
        <v>76.041666666666202</v>
      </c>
      <c r="Q109" s="136">
        <f t="shared" ca="1" si="30"/>
        <v>416.66666666666669</v>
      </c>
      <c r="R109" s="44">
        <f t="shared" ca="1" si="31"/>
        <v>492.70833333333292</v>
      </c>
      <c r="S109" s="44">
        <f t="shared" ca="1" si="32"/>
        <v>60416.6666666663</v>
      </c>
      <c r="U109" s="44">
        <f t="shared" ca="1" si="44"/>
        <v>80.450161009605296</v>
      </c>
      <c r="V109" s="44">
        <f t="shared" ca="1" si="33"/>
        <v>402.09524787234727</v>
      </c>
      <c r="W109" s="44">
        <f t="shared" ca="1" si="34"/>
        <v>482.54540888195254</v>
      </c>
      <c r="X109" s="44">
        <f t="shared" ca="1" si="35"/>
        <v>63958.033559811891</v>
      </c>
      <c r="Z109" s="44">
        <f t="shared" ca="1" si="41"/>
        <v>125</v>
      </c>
      <c r="AA109" s="44">
        <f t="shared" ca="1" si="36"/>
        <v>0</v>
      </c>
      <c r="AB109" s="44">
        <f t="shared" ca="1" si="37"/>
        <v>125</v>
      </c>
      <c r="AC109" s="44">
        <f t="shared" ca="1" si="38"/>
        <v>100000</v>
      </c>
    </row>
    <row r="110" spans="2:29" ht="15" customHeight="1" x14ac:dyDescent="0.2">
      <c r="B110" s="21">
        <f t="shared" si="42"/>
        <v>96</v>
      </c>
      <c r="C110" s="38">
        <f t="shared" ca="1" si="27"/>
        <v>96</v>
      </c>
      <c r="D110" s="37">
        <f t="shared" ca="1" si="39"/>
        <v>46433</v>
      </c>
      <c r="E110" s="39">
        <f t="shared" ca="1" si="45"/>
        <v>79.947541949764869</v>
      </c>
      <c r="F110" s="39">
        <f t="shared" ca="1" si="45"/>
        <v>402.59786693218769</v>
      </c>
      <c r="G110" s="134"/>
      <c r="H110" s="40">
        <f t="shared" ca="1" si="46"/>
        <v>482.54540888195254</v>
      </c>
      <c r="I110" s="40">
        <f t="shared" ca="1" si="46"/>
        <v>63555.435692879706</v>
      </c>
      <c r="L110" s="37">
        <f t="shared" ca="1" si="43"/>
        <v>46419</v>
      </c>
      <c r="M110" s="37">
        <f t="shared" ca="1" si="40"/>
        <v>46446</v>
      </c>
      <c r="O110" s="133">
        <f t="shared" ca="1" si="28"/>
        <v>0.125</v>
      </c>
      <c r="P110" s="39">
        <f t="shared" ca="1" si="29"/>
        <v>75.520833333332874</v>
      </c>
      <c r="Q110" s="39">
        <f t="shared" ca="1" si="30"/>
        <v>416.66666666666669</v>
      </c>
      <c r="R110" s="39">
        <f t="shared" ca="1" si="31"/>
        <v>492.18749999999955</v>
      </c>
      <c r="S110" s="39">
        <f t="shared" ca="1" si="32"/>
        <v>59999.999999999636</v>
      </c>
      <c r="U110" s="39">
        <f t="shared" ca="1" si="44"/>
        <v>79.947541949764869</v>
      </c>
      <c r="V110" s="39">
        <f t="shared" ca="1" si="33"/>
        <v>402.59786693218769</v>
      </c>
      <c r="W110" s="39">
        <f t="shared" ca="1" si="34"/>
        <v>482.54540888195254</v>
      </c>
      <c r="X110" s="39">
        <f t="shared" ca="1" si="35"/>
        <v>63555.435692879706</v>
      </c>
      <c r="Z110" s="39">
        <f t="shared" ca="1" si="41"/>
        <v>125</v>
      </c>
      <c r="AA110" s="39">
        <f t="shared" ca="1" si="36"/>
        <v>0</v>
      </c>
      <c r="AB110" s="39">
        <f t="shared" ca="1" si="37"/>
        <v>125</v>
      </c>
      <c r="AC110" s="39">
        <f t="shared" ca="1" si="38"/>
        <v>100000</v>
      </c>
    </row>
    <row r="111" spans="2:29" ht="15" customHeight="1" x14ac:dyDescent="0.2">
      <c r="B111" s="41">
        <f t="shared" si="42"/>
        <v>97</v>
      </c>
      <c r="C111" s="42">
        <f t="shared" ca="1" si="27"/>
        <v>97</v>
      </c>
      <c r="D111" s="43">
        <f t="shared" ca="1" si="39"/>
        <v>46461</v>
      </c>
      <c r="E111" s="44">
        <f t="shared" ca="1" si="45"/>
        <v>79.444294616099626</v>
      </c>
      <c r="F111" s="44">
        <f t="shared" ca="1" si="45"/>
        <v>403.10111426585291</v>
      </c>
      <c r="G111" s="134"/>
      <c r="H111" s="45">
        <f t="shared" ca="1" si="46"/>
        <v>482.54540888195254</v>
      </c>
      <c r="I111" s="45">
        <f t="shared" ca="1" si="46"/>
        <v>63152.334578613852</v>
      </c>
      <c r="L111" s="43">
        <f t="shared" ca="1" si="43"/>
        <v>46447</v>
      </c>
      <c r="M111" s="43">
        <f t="shared" ca="1" si="40"/>
        <v>46477</v>
      </c>
      <c r="O111" s="133">
        <f t="shared" ca="1" si="28"/>
        <v>0.125</v>
      </c>
      <c r="P111" s="44">
        <f t="shared" ca="1" si="29"/>
        <v>74.999999999999545</v>
      </c>
      <c r="Q111" s="136">
        <f t="shared" ca="1" si="30"/>
        <v>416.66666666666669</v>
      </c>
      <c r="R111" s="44">
        <f t="shared" ca="1" si="31"/>
        <v>491.66666666666623</v>
      </c>
      <c r="S111" s="44">
        <f t="shared" ca="1" si="32"/>
        <v>59583.333333332972</v>
      </c>
      <c r="U111" s="44">
        <f t="shared" ca="1" si="44"/>
        <v>79.444294616099626</v>
      </c>
      <c r="V111" s="44">
        <f t="shared" ca="1" si="33"/>
        <v>403.10111426585291</v>
      </c>
      <c r="W111" s="44">
        <f t="shared" ca="1" si="34"/>
        <v>482.54540888195254</v>
      </c>
      <c r="X111" s="44">
        <f t="shared" ca="1" si="35"/>
        <v>63152.334578613852</v>
      </c>
      <c r="Z111" s="44">
        <f t="shared" ca="1" si="41"/>
        <v>125</v>
      </c>
      <c r="AA111" s="44">
        <f t="shared" ca="1" si="36"/>
        <v>0</v>
      </c>
      <c r="AB111" s="44">
        <f t="shared" ca="1" si="37"/>
        <v>125</v>
      </c>
      <c r="AC111" s="44">
        <f t="shared" ca="1" si="38"/>
        <v>100000</v>
      </c>
    </row>
    <row r="112" spans="2:29" ht="15" customHeight="1" x14ac:dyDescent="0.2">
      <c r="B112" s="21">
        <f t="shared" si="42"/>
        <v>98</v>
      </c>
      <c r="C112" s="38">
        <f t="shared" ca="1" si="27"/>
        <v>98</v>
      </c>
      <c r="D112" s="37">
        <f t="shared" ca="1" si="39"/>
        <v>46492</v>
      </c>
      <c r="E112" s="39">
        <f t="shared" ca="1" si="45"/>
        <v>78.940418223267315</v>
      </c>
      <c r="F112" s="39">
        <f t="shared" ca="1" si="45"/>
        <v>403.60499065868521</v>
      </c>
      <c r="G112" s="134"/>
      <c r="H112" s="40">
        <f t="shared" ca="1" si="46"/>
        <v>482.54540888195254</v>
      </c>
      <c r="I112" s="40">
        <f t="shared" ca="1" si="46"/>
        <v>62748.729587955168</v>
      </c>
      <c r="L112" s="37">
        <f t="shared" ca="1" si="43"/>
        <v>46478</v>
      </c>
      <c r="M112" s="37">
        <f t="shared" ca="1" si="40"/>
        <v>46507</v>
      </c>
      <c r="O112" s="133">
        <f t="shared" ca="1" si="28"/>
        <v>0.125</v>
      </c>
      <c r="P112" s="39">
        <f t="shared" ca="1" si="29"/>
        <v>74.479166666666217</v>
      </c>
      <c r="Q112" s="39">
        <f t="shared" ca="1" si="30"/>
        <v>416.66666666666669</v>
      </c>
      <c r="R112" s="39">
        <f t="shared" ca="1" si="31"/>
        <v>491.14583333333292</v>
      </c>
      <c r="S112" s="39">
        <f t="shared" ca="1" si="32"/>
        <v>59166.666666666308</v>
      </c>
      <c r="U112" s="39">
        <f t="shared" ca="1" si="44"/>
        <v>78.940418223267315</v>
      </c>
      <c r="V112" s="39">
        <f t="shared" ca="1" si="33"/>
        <v>403.60499065868521</v>
      </c>
      <c r="W112" s="39">
        <f t="shared" ca="1" si="34"/>
        <v>482.54540888195254</v>
      </c>
      <c r="X112" s="39">
        <f t="shared" ca="1" si="35"/>
        <v>62748.729587955168</v>
      </c>
      <c r="Z112" s="39">
        <f t="shared" ca="1" si="41"/>
        <v>125</v>
      </c>
      <c r="AA112" s="39">
        <f t="shared" ca="1" si="36"/>
        <v>0</v>
      </c>
      <c r="AB112" s="39">
        <f t="shared" ca="1" si="37"/>
        <v>125</v>
      </c>
      <c r="AC112" s="39">
        <f t="shared" ca="1" si="38"/>
        <v>100000</v>
      </c>
    </row>
    <row r="113" spans="2:29" ht="15" customHeight="1" x14ac:dyDescent="0.2">
      <c r="B113" s="41">
        <f t="shared" si="42"/>
        <v>99</v>
      </c>
      <c r="C113" s="42">
        <f t="shared" ca="1" si="27"/>
        <v>99</v>
      </c>
      <c r="D113" s="43">
        <f t="shared" ca="1" si="39"/>
        <v>46522</v>
      </c>
      <c r="E113" s="44">
        <f t="shared" ca="1" si="45"/>
        <v>78.435911984943957</v>
      </c>
      <c r="F113" s="44">
        <f t="shared" ca="1" si="45"/>
        <v>404.10949689700857</v>
      </c>
      <c r="G113" s="134"/>
      <c r="H113" s="45">
        <f t="shared" ca="1" si="46"/>
        <v>482.54540888195254</v>
      </c>
      <c r="I113" s="45">
        <f t="shared" ca="1" si="46"/>
        <v>62344.620091058161</v>
      </c>
      <c r="L113" s="43">
        <f t="shared" ca="1" si="43"/>
        <v>46508</v>
      </c>
      <c r="M113" s="43">
        <f t="shared" ca="1" si="40"/>
        <v>46538</v>
      </c>
      <c r="O113" s="133">
        <f t="shared" ca="1" si="28"/>
        <v>0.125</v>
      </c>
      <c r="P113" s="44">
        <f t="shared" ca="1" si="29"/>
        <v>73.958333333332888</v>
      </c>
      <c r="Q113" s="136">
        <f t="shared" ca="1" si="30"/>
        <v>416.66666666666669</v>
      </c>
      <c r="R113" s="44">
        <f t="shared" ca="1" si="31"/>
        <v>490.62499999999955</v>
      </c>
      <c r="S113" s="44">
        <f t="shared" ca="1" si="32"/>
        <v>58749.999999999643</v>
      </c>
      <c r="U113" s="44">
        <f t="shared" ca="1" si="44"/>
        <v>78.435911984943957</v>
      </c>
      <c r="V113" s="44">
        <f t="shared" ca="1" si="33"/>
        <v>404.10949689700857</v>
      </c>
      <c r="W113" s="44">
        <f t="shared" ca="1" si="34"/>
        <v>482.54540888195254</v>
      </c>
      <c r="X113" s="44">
        <f t="shared" ca="1" si="35"/>
        <v>62344.620091058161</v>
      </c>
      <c r="Z113" s="44">
        <f t="shared" ca="1" si="41"/>
        <v>125</v>
      </c>
      <c r="AA113" s="44">
        <f t="shared" ca="1" si="36"/>
        <v>0</v>
      </c>
      <c r="AB113" s="44">
        <f t="shared" ca="1" si="37"/>
        <v>125</v>
      </c>
      <c r="AC113" s="44">
        <f t="shared" ca="1" si="38"/>
        <v>100000</v>
      </c>
    </row>
    <row r="114" spans="2:29" ht="15" customHeight="1" x14ac:dyDescent="0.2">
      <c r="B114" s="21">
        <f t="shared" si="42"/>
        <v>100</v>
      </c>
      <c r="C114" s="38">
        <f t="shared" ca="1" si="27"/>
        <v>100</v>
      </c>
      <c r="D114" s="37">
        <f t="shared" ca="1" si="39"/>
        <v>46553</v>
      </c>
      <c r="E114" s="39">
        <f t="shared" ref="E114:F133" ca="1" si="47">INDEX($P114:$AC114,1,MATCH(E$12,$P$12:$AC$12,0))</f>
        <v>77.930775113822705</v>
      </c>
      <c r="F114" s="39">
        <f t="shared" ca="1" si="47"/>
        <v>404.61463376812981</v>
      </c>
      <c r="G114" s="134"/>
      <c r="H114" s="40">
        <f t="shared" ref="H114:I133" ca="1" si="48">INDEX($P114:$AC114,1,MATCH(H$12,$P$12:$AC$12,0))</f>
        <v>482.54540888195254</v>
      </c>
      <c r="I114" s="40">
        <f t="shared" ca="1" si="48"/>
        <v>61940.005457290034</v>
      </c>
      <c r="L114" s="37">
        <f t="shared" ca="1" si="43"/>
        <v>46539</v>
      </c>
      <c r="M114" s="37">
        <f t="shared" ca="1" si="40"/>
        <v>46568</v>
      </c>
      <c r="O114" s="133">
        <f t="shared" ca="1" si="28"/>
        <v>0.125</v>
      </c>
      <c r="P114" s="39">
        <f t="shared" ca="1" si="29"/>
        <v>73.437499999999559</v>
      </c>
      <c r="Q114" s="39">
        <f t="shared" ca="1" si="30"/>
        <v>416.66666666666669</v>
      </c>
      <c r="R114" s="39">
        <f t="shared" ca="1" si="31"/>
        <v>490.10416666666623</v>
      </c>
      <c r="S114" s="39">
        <f t="shared" ca="1" si="32"/>
        <v>58333.333333332979</v>
      </c>
      <c r="U114" s="39">
        <f t="shared" ca="1" si="44"/>
        <v>77.930775113822705</v>
      </c>
      <c r="V114" s="39">
        <f t="shared" ca="1" si="33"/>
        <v>404.61463376812981</v>
      </c>
      <c r="W114" s="39">
        <f t="shared" ca="1" si="34"/>
        <v>482.54540888195254</v>
      </c>
      <c r="X114" s="39">
        <f t="shared" ca="1" si="35"/>
        <v>61940.005457290034</v>
      </c>
      <c r="Z114" s="39">
        <f t="shared" ca="1" si="41"/>
        <v>125</v>
      </c>
      <c r="AA114" s="39">
        <f t="shared" ca="1" si="36"/>
        <v>0</v>
      </c>
      <c r="AB114" s="39">
        <f t="shared" ca="1" si="37"/>
        <v>125</v>
      </c>
      <c r="AC114" s="39">
        <f t="shared" ca="1" si="38"/>
        <v>100000</v>
      </c>
    </row>
    <row r="115" spans="2:29" ht="15" customHeight="1" x14ac:dyDescent="0.2">
      <c r="B115" s="41">
        <f t="shared" si="42"/>
        <v>101</v>
      </c>
      <c r="C115" s="42">
        <f t="shared" ca="1" si="27"/>
        <v>101</v>
      </c>
      <c r="D115" s="43">
        <f t="shared" ca="1" si="39"/>
        <v>46583</v>
      </c>
      <c r="E115" s="44">
        <f t="shared" ca="1" si="47"/>
        <v>77.425006821612541</v>
      </c>
      <c r="F115" s="44">
        <f t="shared" ca="1" si="47"/>
        <v>405.12040206033998</v>
      </c>
      <c r="G115" s="134"/>
      <c r="H115" s="45">
        <f t="shared" ca="1" si="48"/>
        <v>482.54540888195254</v>
      </c>
      <c r="I115" s="45">
        <f t="shared" ca="1" si="48"/>
        <v>61534.885055229694</v>
      </c>
      <c r="L115" s="43">
        <f t="shared" ca="1" si="43"/>
        <v>46569</v>
      </c>
      <c r="M115" s="43">
        <f t="shared" ca="1" si="40"/>
        <v>46599</v>
      </c>
      <c r="O115" s="133">
        <f t="shared" ca="1" si="28"/>
        <v>0.125</v>
      </c>
      <c r="P115" s="44">
        <f t="shared" ca="1" si="29"/>
        <v>72.916666666666231</v>
      </c>
      <c r="Q115" s="136">
        <f t="shared" ca="1" si="30"/>
        <v>416.66666666666669</v>
      </c>
      <c r="R115" s="44">
        <f t="shared" ca="1" si="31"/>
        <v>489.58333333333292</v>
      </c>
      <c r="S115" s="44">
        <f t="shared" ca="1" si="32"/>
        <v>57916.666666666315</v>
      </c>
      <c r="U115" s="44">
        <f t="shared" ca="1" si="44"/>
        <v>77.425006821612541</v>
      </c>
      <c r="V115" s="44">
        <f t="shared" ca="1" si="33"/>
        <v>405.12040206033998</v>
      </c>
      <c r="W115" s="44">
        <f t="shared" ca="1" si="34"/>
        <v>482.54540888195254</v>
      </c>
      <c r="X115" s="44">
        <f t="shared" ca="1" si="35"/>
        <v>61534.885055229694</v>
      </c>
      <c r="Z115" s="44">
        <f t="shared" ca="1" si="41"/>
        <v>125</v>
      </c>
      <c r="AA115" s="44">
        <f t="shared" ca="1" si="36"/>
        <v>0</v>
      </c>
      <c r="AB115" s="44">
        <f t="shared" ca="1" si="37"/>
        <v>125</v>
      </c>
      <c r="AC115" s="44">
        <f t="shared" ca="1" si="38"/>
        <v>100000</v>
      </c>
    </row>
    <row r="116" spans="2:29" ht="15" customHeight="1" x14ac:dyDescent="0.2">
      <c r="B116" s="21">
        <f t="shared" si="42"/>
        <v>102</v>
      </c>
      <c r="C116" s="38">
        <f t="shared" ca="1" si="27"/>
        <v>102</v>
      </c>
      <c r="D116" s="37">
        <f t="shared" ca="1" si="39"/>
        <v>46614</v>
      </c>
      <c r="E116" s="39">
        <f t="shared" ca="1" si="47"/>
        <v>76.91860631903711</v>
      </c>
      <c r="F116" s="39">
        <f t="shared" ca="1" si="47"/>
        <v>405.62680256291543</v>
      </c>
      <c r="G116" s="134"/>
      <c r="H116" s="40">
        <f t="shared" ca="1" si="48"/>
        <v>482.54540888195254</v>
      </c>
      <c r="I116" s="40">
        <f t="shared" ca="1" si="48"/>
        <v>61129.258252666776</v>
      </c>
      <c r="L116" s="37">
        <f t="shared" ca="1" si="43"/>
        <v>46600</v>
      </c>
      <c r="M116" s="37">
        <f t="shared" ca="1" si="40"/>
        <v>46630</v>
      </c>
      <c r="O116" s="133">
        <f t="shared" ca="1" si="28"/>
        <v>0.125</v>
      </c>
      <c r="P116" s="39">
        <f t="shared" ca="1" si="29"/>
        <v>72.395833333332888</v>
      </c>
      <c r="Q116" s="39">
        <f t="shared" ca="1" si="30"/>
        <v>416.66666666666669</v>
      </c>
      <c r="R116" s="39">
        <f t="shared" ca="1" si="31"/>
        <v>489.06249999999955</v>
      </c>
      <c r="S116" s="39">
        <f t="shared" ca="1" si="32"/>
        <v>57499.999999999651</v>
      </c>
      <c r="U116" s="39">
        <f t="shared" ca="1" si="44"/>
        <v>76.91860631903711</v>
      </c>
      <c r="V116" s="39">
        <f t="shared" ca="1" si="33"/>
        <v>405.62680256291543</v>
      </c>
      <c r="W116" s="39">
        <f t="shared" ca="1" si="34"/>
        <v>482.54540888195254</v>
      </c>
      <c r="X116" s="39">
        <f t="shared" ca="1" si="35"/>
        <v>61129.258252666776</v>
      </c>
      <c r="Z116" s="39">
        <f t="shared" ca="1" si="41"/>
        <v>125</v>
      </c>
      <c r="AA116" s="39">
        <f t="shared" ca="1" si="36"/>
        <v>0</v>
      </c>
      <c r="AB116" s="39">
        <f t="shared" ca="1" si="37"/>
        <v>125</v>
      </c>
      <c r="AC116" s="39">
        <f t="shared" ca="1" si="38"/>
        <v>100000</v>
      </c>
    </row>
    <row r="117" spans="2:29" ht="15" customHeight="1" x14ac:dyDescent="0.2">
      <c r="B117" s="41">
        <f t="shared" si="42"/>
        <v>103</v>
      </c>
      <c r="C117" s="42">
        <f t="shared" ca="1" si="27"/>
        <v>103</v>
      </c>
      <c r="D117" s="43">
        <f t="shared" ca="1" si="39"/>
        <v>46645</v>
      </c>
      <c r="E117" s="44">
        <f t="shared" ca="1" si="47"/>
        <v>76.411572815833466</v>
      </c>
      <c r="F117" s="44">
        <f t="shared" ca="1" si="47"/>
        <v>406.1338360661191</v>
      </c>
      <c r="G117" s="134"/>
      <c r="H117" s="45">
        <f t="shared" ca="1" si="48"/>
        <v>482.54540888195254</v>
      </c>
      <c r="I117" s="45">
        <f t="shared" ca="1" si="48"/>
        <v>60723.124416600658</v>
      </c>
      <c r="L117" s="43">
        <f t="shared" ca="1" si="43"/>
        <v>46631</v>
      </c>
      <c r="M117" s="43">
        <f t="shared" ca="1" si="40"/>
        <v>46660</v>
      </c>
      <c r="O117" s="133">
        <f t="shared" ca="1" si="28"/>
        <v>0.125</v>
      </c>
      <c r="P117" s="44">
        <f t="shared" ca="1" si="29"/>
        <v>71.874999999999559</v>
      </c>
      <c r="Q117" s="136">
        <f t="shared" ca="1" si="30"/>
        <v>416.66666666666669</v>
      </c>
      <c r="R117" s="44">
        <f t="shared" ca="1" si="31"/>
        <v>488.54166666666623</v>
      </c>
      <c r="S117" s="44">
        <f t="shared" ca="1" si="32"/>
        <v>57083.333333332987</v>
      </c>
      <c r="U117" s="44">
        <f t="shared" ca="1" si="44"/>
        <v>76.411572815833466</v>
      </c>
      <c r="V117" s="44">
        <f t="shared" ca="1" si="33"/>
        <v>406.1338360661191</v>
      </c>
      <c r="W117" s="44">
        <f t="shared" ca="1" si="34"/>
        <v>482.54540888195254</v>
      </c>
      <c r="X117" s="44">
        <f t="shared" ca="1" si="35"/>
        <v>60723.124416600658</v>
      </c>
      <c r="Z117" s="44">
        <f t="shared" ca="1" si="41"/>
        <v>125</v>
      </c>
      <c r="AA117" s="44">
        <f t="shared" ca="1" si="36"/>
        <v>0</v>
      </c>
      <c r="AB117" s="44">
        <f t="shared" ca="1" si="37"/>
        <v>125</v>
      </c>
      <c r="AC117" s="44">
        <f t="shared" ca="1" si="38"/>
        <v>100000</v>
      </c>
    </row>
    <row r="118" spans="2:29" ht="15" customHeight="1" x14ac:dyDescent="0.2">
      <c r="B118" s="21">
        <f t="shared" si="42"/>
        <v>104</v>
      </c>
      <c r="C118" s="38">
        <f t="shared" ca="1" si="27"/>
        <v>104</v>
      </c>
      <c r="D118" s="37">
        <f t="shared" ca="1" si="39"/>
        <v>46675</v>
      </c>
      <c r="E118" s="39">
        <f t="shared" ca="1" si="47"/>
        <v>75.903905520750826</v>
      </c>
      <c r="F118" s="39">
        <f t="shared" ca="1" si="47"/>
        <v>406.64150336120173</v>
      </c>
      <c r="G118" s="134"/>
      <c r="H118" s="40">
        <f t="shared" ca="1" si="48"/>
        <v>482.54540888195254</v>
      </c>
      <c r="I118" s="40">
        <f t="shared" ca="1" si="48"/>
        <v>60316.482913239459</v>
      </c>
      <c r="L118" s="37">
        <f t="shared" ca="1" si="43"/>
        <v>46661</v>
      </c>
      <c r="M118" s="37">
        <f t="shared" ca="1" si="40"/>
        <v>46691</v>
      </c>
      <c r="O118" s="133">
        <f t="shared" ca="1" si="28"/>
        <v>0.125</v>
      </c>
      <c r="P118" s="39">
        <f t="shared" ca="1" si="29"/>
        <v>71.354166666666231</v>
      </c>
      <c r="Q118" s="39">
        <f t="shared" ca="1" si="30"/>
        <v>416.66666666666669</v>
      </c>
      <c r="R118" s="39">
        <f t="shared" ca="1" si="31"/>
        <v>488.02083333333292</v>
      </c>
      <c r="S118" s="39">
        <f t="shared" ca="1" si="32"/>
        <v>56666.666666666322</v>
      </c>
      <c r="U118" s="39">
        <f t="shared" ca="1" si="44"/>
        <v>75.903905520750826</v>
      </c>
      <c r="V118" s="39">
        <f t="shared" ca="1" si="33"/>
        <v>406.64150336120173</v>
      </c>
      <c r="W118" s="39">
        <f t="shared" ca="1" si="34"/>
        <v>482.54540888195254</v>
      </c>
      <c r="X118" s="39">
        <f t="shared" ca="1" si="35"/>
        <v>60316.482913239459</v>
      </c>
      <c r="Z118" s="39">
        <f t="shared" ca="1" si="41"/>
        <v>125</v>
      </c>
      <c r="AA118" s="39">
        <f t="shared" ca="1" si="36"/>
        <v>0</v>
      </c>
      <c r="AB118" s="39">
        <f t="shared" ca="1" si="37"/>
        <v>125</v>
      </c>
      <c r="AC118" s="39">
        <f t="shared" ca="1" si="38"/>
        <v>100000</v>
      </c>
    </row>
    <row r="119" spans="2:29" ht="15" customHeight="1" x14ac:dyDescent="0.2">
      <c r="B119" s="41">
        <f t="shared" si="42"/>
        <v>105</v>
      </c>
      <c r="C119" s="42">
        <f t="shared" ca="1" si="27"/>
        <v>105</v>
      </c>
      <c r="D119" s="43">
        <f t="shared" ca="1" si="39"/>
        <v>46706</v>
      </c>
      <c r="E119" s="44">
        <f t="shared" ca="1" si="47"/>
        <v>75.395603641549329</v>
      </c>
      <c r="F119" s="44">
        <f t="shared" ca="1" si="47"/>
        <v>407.14980524040323</v>
      </c>
      <c r="G119" s="134"/>
      <c r="H119" s="45">
        <f t="shared" ca="1" si="48"/>
        <v>482.54540888195254</v>
      </c>
      <c r="I119" s="45">
        <f t="shared" ca="1" si="48"/>
        <v>59909.333107999053</v>
      </c>
      <c r="L119" s="43">
        <f t="shared" ca="1" si="43"/>
        <v>46692</v>
      </c>
      <c r="M119" s="43">
        <f t="shared" ca="1" si="40"/>
        <v>46721</v>
      </c>
      <c r="O119" s="133">
        <f t="shared" ca="1" si="28"/>
        <v>0.125</v>
      </c>
      <c r="P119" s="44">
        <f t="shared" ca="1" si="29"/>
        <v>70.833333333332902</v>
      </c>
      <c r="Q119" s="136">
        <f t="shared" ca="1" si="30"/>
        <v>416.66666666666669</v>
      </c>
      <c r="R119" s="44">
        <f t="shared" ca="1" si="31"/>
        <v>487.4999999999996</v>
      </c>
      <c r="S119" s="44">
        <f t="shared" ca="1" si="32"/>
        <v>56249.999999999658</v>
      </c>
      <c r="U119" s="44">
        <f t="shared" ca="1" si="44"/>
        <v>75.395603641549329</v>
      </c>
      <c r="V119" s="44">
        <f t="shared" ca="1" si="33"/>
        <v>407.14980524040323</v>
      </c>
      <c r="W119" s="44">
        <f t="shared" ca="1" si="34"/>
        <v>482.54540888195254</v>
      </c>
      <c r="X119" s="44">
        <f t="shared" ca="1" si="35"/>
        <v>59909.333107999053</v>
      </c>
      <c r="Z119" s="44">
        <f t="shared" ca="1" si="41"/>
        <v>125</v>
      </c>
      <c r="AA119" s="44">
        <f t="shared" ca="1" si="36"/>
        <v>0</v>
      </c>
      <c r="AB119" s="44">
        <f t="shared" ca="1" si="37"/>
        <v>125</v>
      </c>
      <c r="AC119" s="44">
        <f t="shared" ca="1" si="38"/>
        <v>100000</v>
      </c>
    </row>
    <row r="120" spans="2:29" ht="15" customHeight="1" x14ac:dyDescent="0.2">
      <c r="B120" s="21">
        <f t="shared" si="42"/>
        <v>106</v>
      </c>
      <c r="C120" s="38">
        <f t="shared" ca="1" si="27"/>
        <v>106</v>
      </c>
      <c r="D120" s="37">
        <f t="shared" ca="1" si="39"/>
        <v>46736</v>
      </c>
      <c r="E120" s="39">
        <f t="shared" ca="1" si="47"/>
        <v>74.886666384998819</v>
      </c>
      <c r="F120" s="39">
        <f t="shared" ca="1" si="47"/>
        <v>407.65874249695372</v>
      </c>
      <c r="G120" s="134"/>
      <c r="H120" s="40">
        <f t="shared" ca="1" si="48"/>
        <v>482.54540888195254</v>
      </c>
      <c r="I120" s="40">
        <f t="shared" ca="1" si="48"/>
        <v>59501.674365502098</v>
      </c>
      <c r="L120" s="37">
        <f t="shared" ca="1" si="43"/>
        <v>46722</v>
      </c>
      <c r="M120" s="37">
        <f t="shared" ca="1" si="40"/>
        <v>46752</v>
      </c>
      <c r="O120" s="133">
        <f t="shared" ca="1" si="28"/>
        <v>0.125</v>
      </c>
      <c r="P120" s="39">
        <f t="shared" ca="1" si="29"/>
        <v>70.312499999999574</v>
      </c>
      <c r="Q120" s="39">
        <f t="shared" ca="1" si="30"/>
        <v>416.66666666666669</v>
      </c>
      <c r="R120" s="39">
        <f t="shared" ca="1" si="31"/>
        <v>486.97916666666629</v>
      </c>
      <c r="S120" s="39">
        <f t="shared" ca="1" si="32"/>
        <v>55833.333333332994</v>
      </c>
      <c r="U120" s="39">
        <f t="shared" ca="1" si="44"/>
        <v>74.886666384998819</v>
      </c>
      <c r="V120" s="39">
        <f t="shared" ca="1" si="33"/>
        <v>407.65874249695372</v>
      </c>
      <c r="W120" s="39">
        <f t="shared" ca="1" si="34"/>
        <v>482.54540888195254</v>
      </c>
      <c r="X120" s="39">
        <f t="shared" ca="1" si="35"/>
        <v>59501.674365502098</v>
      </c>
      <c r="Z120" s="39">
        <f t="shared" ca="1" si="41"/>
        <v>125</v>
      </c>
      <c r="AA120" s="39">
        <f t="shared" ca="1" si="36"/>
        <v>0</v>
      </c>
      <c r="AB120" s="39">
        <f t="shared" ca="1" si="37"/>
        <v>125</v>
      </c>
      <c r="AC120" s="39">
        <f t="shared" ca="1" si="38"/>
        <v>100000</v>
      </c>
    </row>
    <row r="121" spans="2:29" ht="15" customHeight="1" x14ac:dyDescent="0.2">
      <c r="B121" s="41">
        <f t="shared" si="42"/>
        <v>107</v>
      </c>
      <c r="C121" s="42">
        <f t="shared" ca="1" si="27"/>
        <v>107</v>
      </c>
      <c r="D121" s="43">
        <f t="shared" ca="1" si="39"/>
        <v>46767</v>
      </c>
      <c r="E121" s="44">
        <f t="shared" ca="1" si="47"/>
        <v>74.377092956877618</v>
      </c>
      <c r="F121" s="44">
        <f t="shared" ca="1" si="47"/>
        <v>408.16831592507492</v>
      </c>
      <c r="G121" s="134"/>
      <c r="H121" s="45">
        <f t="shared" ca="1" si="48"/>
        <v>482.54540888195254</v>
      </c>
      <c r="I121" s="45">
        <f t="shared" ca="1" si="48"/>
        <v>59093.506049577023</v>
      </c>
      <c r="L121" s="43">
        <f t="shared" ca="1" si="43"/>
        <v>46753</v>
      </c>
      <c r="M121" s="43">
        <f t="shared" ca="1" si="40"/>
        <v>46783</v>
      </c>
      <c r="O121" s="133">
        <f t="shared" ca="1" si="28"/>
        <v>0.125</v>
      </c>
      <c r="P121" s="44">
        <f t="shared" ca="1" si="29"/>
        <v>69.791666666666245</v>
      </c>
      <c r="Q121" s="136">
        <f t="shared" ca="1" si="30"/>
        <v>416.66666666666669</v>
      </c>
      <c r="R121" s="44">
        <f t="shared" ca="1" si="31"/>
        <v>486.45833333333292</v>
      </c>
      <c r="S121" s="44">
        <f t="shared" ca="1" si="32"/>
        <v>55416.66666666633</v>
      </c>
      <c r="U121" s="44">
        <f t="shared" ca="1" si="44"/>
        <v>74.377092956877618</v>
      </c>
      <c r="V121" s="44">
        <f t="shared" ca="1" si="33"/>
        <v>408.16831592507492</v>
      </c>
      <c r="W121" s="44">
        <f t="shared" ca="1" si="34"/>
        <v>482.54540888195254</v>
      </c>
      <c r="X121" s="44">
        <f t="shared" ca="1" si="35"/>
        <v>59093.506049577023</v>
      </c>
      <c r="Z121" s="44">
        <f t="shared" ca="1" si="41"/>
        <v>125</v>
      </c>
      <c r="AA121" s="44">
        <f t="shared" ca="1" si="36"/>
        <v>0</v>
      </c>
      <c r="AB121" s="44">
        <f t="shared" ca="1" si="37"/>
        <v>125</v>
      </c>
      <c r="AC121" s="44">
        <f t="shared" ca="1" si="38"/>
        <v>100000</v>
      </c>
    </row>
    <row r="122" spans="2:29" ht="15" customHeight="1" x14ac:dyDescent="0.2">
      <c r="B122" s="21">
        <f t="shared" si="42"/>
        <v>108</v>
      </c>
      <c r="C122" s="38">
        <f t="shared" ca="1" si="27"/>
        <v>108</v>
      </c>
      <c r="D122" s="37">
        <f t="shared" ca="1" si="39"/>
        <v>46798</v>
      </c>
      <c r="E122" s="39">
        <f t="shared" ca="1" si="47"/>
        <v>73.866882561971281</v>
      </c>
      <c r="F122" s="39">
        <f t="shared" ca="1" si="47"/>
        <v>408.67852631998124</v>
      </c>
      <c r="G122" s="134"/>
      <c r="H122" s="40">
        <f t="shared" ca="1" si="48"/>
        <v>482.54540888195254</v>
      </c>
      <c r="I122" s="40">
        <f t="shared" ca="1" si="48"/>
        <v>58684.827523257045</v>
      </c>
      <c r="L122" s="37">
        <f t="shared" ca="1" si="43"/>
        <v>46784</v>
      </c>
      <c r="M122" s="37">
        <f t="shared" ca="1" si="40"/>
        <v>46812</v>
      </c>
      <c r="O122" s="133">
        <f t="shared" ca="1" si="28"/>
        <v>0.125</v>
      </c>
      <c r="P122" s="39">
        <f t="shared" ca="1" si="29"/>
        <v>69.270833333332916</v>
      </c>
      <c r="Q122" s="39">
        <f t="shared" ca="1" si="30"/>
        <v>416.66666666666669</v>
      </c>
      <c r="R122" s="39">
        <f t="shared" ca="1" si="31"/>
        <v>485.9374999999996</v>
      </c>
      <c r="S122" s="39">
        <f t="shared" ca="1" si="32"/>
        <v>54999.999999999665</v>
      </c>
      <c r="U122" s="39">
        <f t="shared" ca="1" si="44"/>
        <v>73.866882561971281</v>
      </c>
      <c r="V122" s="39">
        <f t="shared" ca="1" si="33"/>
        <v>408.67852631998124</v>
      </c>
      <c r="W122" s="39">
        <f t="shared" ca="1" si="34"/>
        <v>482.54540888195254</v>
      </c>
      <c r="X122" s="39">
        <f t="shared" ca="1" si="35"/>
        <v>58684.827523257045</v>
      </c>
      <c r="Z122" s="39">
        <f t="shared" ca="1" si="41"/>
        <v>125</v>
      </c>
      <c r="AA122" s="39">
        <f t="shared" ca="1" si="36"/>
        <v>0</v>
      </c>
      <c r="AB122" s="39">
        <f t="shared" ca="1" si="37"/>
        <v>125</v>
      </c>
      <c r="AC122" s="39">
        <f t="shared" ca="1" si="38"/>
        <v>100000</v>
      </c>
    </row>
    <row r="123" spans="2:29" ht="15" customHeight="1" x14ac:dyDescent="0.2">
      <c r="B123" s="41">
        <f t="shared" si="42"/>
        <v>109</v>
      </c>
      <c r="C123" s="42">
        <f t="shared" ca="1" si="27"/>
        <v>109</v>
      </c>
      <c r="D123" s="43">
        <f t="shared" ca="1" si="39"/>
        <v>46827</v>
      </c>
      <c r="E123" s="44">
        <f t="shared" ca="1" si="47"/>
        <v>73.356034404071309</v>
      </c>
      <c r="F123" s="44">
        <f t="shared" ca="1" si="47"/>
        <v>409.18937447788124</v>
      </c>
      <c r="G123" s="134"/>
      <c r="H123" s="45">
        <f t="shared" ca="1" si="48"/>
        <v>482.54540888195254</v>
      </c>
      <c r="I123" s="45">
        <f t="shared" ca="1" si="48"/>
        <v>58275.638148779166</v>
      </c>
      <c r="L123" s="43">
        <f t="shared" ca="1" si="43"/>
        <v>46813</v>
      </c>
      <c r="M123" s="43">
        <f t="shared" ca="1" si="40"/>
        <v>46843</v>
      </c>
      <c r="O123" s="133">
        <f t="shared" ca="1" si="28"/>
        <v>0.125</v>
      </c>
      <c r="P123" s="44">
        <f t="shared" ca="1" si="29"/>
        <v>68.749999999999588</v>
      </c>
      <c r="Q123" s="136">
        <f t="shared" ca="1" si="30"/>
        <v>416.66666666666669</v>
      </c>
      <c r="R123" s="44">
        <f t="shared" ca="1" si="31"/>
        <v>485.41666666666629</v>
      </c>
      <c r="S123" s="44">
        <f t="shared" ca="1" si="32"/>
        <v>54583.333333333001</v>
      </c>
      <c r="U123" s="44">
        <f t="shared" ca="1" si="44"/>
        <v>73.356034404071309</v>
      </c>
      <c r="V123" s="44">
        <f t="shared" ca="1" si="33"/>
        <v>409.18937447788124</v>
      </c>
      <c r="W123" s="44">
        <f t="shared" ca="1" si="34"/>
        <v>482.54540888195254</v>
      </c>
      <c r="X123" s="44">
        <f t="shared" ca="1" si="35"/>
        <v>58275.638148779166</v>
      </c>
      <c r="Z123" s="44">
        <f t="shared" ca="1" si="41"/>
        <v>125</v>
      </c>
      <c r="AA123" s="44">
        <f t="shared" ca="1" si="36"/>
        <v>0</v>
      </c>
      <c r="AB123" s="44">
        <f t="shared" ca="1" si="37"/>
        <v>125</v>
      </c>
      <c r="AC123" s="44">
        <f t="shared" ca="1" si="38"/>
        <v>100000</v>
      </c>
    </row>
    <row r="124" spans="2:29" ht="15" customHeight="1" x14ac:dyDescent="0.2">
      <c r="B124" s="21">
        <f t="shared" si="42"/>
        <v>110</v>
      </c>
      <c r="C124" s="38">
        <f t="shared" ca="1" si="27"/>
        <v>110</v>
      </c>
      <c r="D124" s="37">
        <f t="shared" ca="1" si="39"/>
        <v>46858</v>
      </c>
      <c r="E124" s="39">
        <f t="shared" ca="1" si="47"/>
        <v>72.844547685973964</v>
      </c>
      <c r="F124" s="39">
        <f t="shared" ca="1" si="47"/>
        <v>409.70086119597858</v>
      </c>
      <c r="G124" s="134"/>
      <c r="H124" s="40">
        <f t="shared" ca="1" si="48"/>
        <v>482.54540888195254</v>
      </c>
      <c r="I124" s="40">
        <f t="shared" ca="1" si="48"/>
        <v>57865.93728758319</v>
      </c>
      <c r="L124" s="37">
        <f t="shared" ca="1" si="43"/>
        <v>46844</v>
      </c>
      <c r="M124" s="37">
        <f t="shared" ca="1" si="40"/>
        <v>46873</v>
      </c>
      <c r="O124" s="133">
        <f t="shared" ca="1" si="28"/>
        <v>0.125</v>
      </c>
      <c r="P124" s="39">
        <f t="shared" ca="1" si="29"/>
        <v>68.229166666666245</v>
      </c>
      <c r="Q124" s="39">
        <f t="shared" ca="1" si="30"/>
        <v>416.66666666666669</v>
      </c>
      <c r="R124" s="39">
        <f t="shared" ca="1" si="31"/>
        <v>484.89583333333292</v>
      </c>
      <c r="S124" s="39">
        <f t="shared" ca="1" si="32"/>
        <v>54166.666666666337</v>
      </c>
      <c r="U124" s="39">
        <f t="shared" ca="1" si="44"/>
        <v>72.844547685973964</v>
      </c>
      <c r="V124" s="39">
        <f t="shared" ca="1" si="33"/>
        <v>409.70086119597858</v>
      </c>
      <c r="W124" s="39">
        <f t="shared" ca="1" si="34"/>
        <v>482.54540888195254</v>
      </c>
      <c r="X124" s="39">
        <f t="shared" ca="1" si="35"/>
        <v>57865.93728758319</v>
      </c>
      <c r="Z124" s="39">
        <f t="shared" ca="1" si="41"/>
        <v>125</v>
      </c>
      <c r="AA124" s="39">
        <f t="shared" ca="1" si="36"/>
        <v>0</v>
      </c>
      <c r="AB124" s="39">
        <f t="shared" ca="1" si="37"/>
        <v>125</v>
      </c>
      <c r="AC124" s="39">
        <f t="shared" ca="1" si="38"/>
        <v>100000</v>
      </c>
    </row>
    <row r="125" spans="2:29" ht="15" customHeight="1" x14ac:dyDescent="0.2">
      <c r="B125" s="41">
        <f t="shared" si="42"/>
        <v>111</v>
      </c>
      <c r="C125" s="42">
        <f t="shared" ca="1" si="27"/>
        <v>111</v>
      </c>
      <c r="D125" s="43">
        <f t="shared" ca="1" si="39"/>
        <v>46888</v>
      </c>
      <c r="E125" s="44">
        <f t="shared" ca="1" si="47"/>
        <v>72.332421609478985</v>
      </c>
      <c r="F125" s="44">
        <f t="shared" ca="1" si="47"/>
        <v>410.21298727247358</v>
      </c>
      <c r="G125" s="134"/>
      <c r="H125" s="45">
        <f t="shared" ca="1" si="48"/>
        <v>482.54540888195254</v>
      </c>
      <c r="I125" s="45">
        <f t="shared" ca="1" si="48"/>
        <v>57455.724300310714</v>
      </c>
      <c r="L125" s="43">
        <f t="shared" ca="1" si="43"/>
        <v>46874</v>
      </c>
      <c r="M125" s="43">
        <f t="shared" ca="1" si="40"/>
        <v>46904</v>
      </c>
      <c r="O125" s="133">
        <f t="shared" ca="1" si="28"/>
        <v>0.125</v>
      </c>
      <c r="P125" s="44">
        <f t="shared" ca="1" si="29"/>
        <v>67.708333333332916</v>
      </c>
      <c r="Q125" s="136">
        <f t="shared" ca="1" si="30"/>
        <v>416.66666666666669</v>
      </c>
      <c r="R125" s="44">
        <f t="shared" ca="1" si="31"/>
        <v>484.3749999999996</v>
      </c>
      <c r="S125" s="44">
        <f t="shared" ca="1" si="32"/>
        <v>53749.999999999673</v>
      </c>
      <c r="U125" s="44">
        <f t="shared" ca="1" si="44"/>
        <v>72.332421609478985</v>
      </c>
      <c r="V125" s="44">
        <f t="shared" ca="1" si="33"/>
        <v>410.21298727247358</v>
      </c>
      <c r="W125" s="44">
        <f t="shared" ca="1" si="34"/>
        <v>482.54540888195254</v>
      </c>
      <c r="X125" s="44">
        <f t="shared" ca="1" si="35"/>
        <v>57455.724300310714</v>
      </c>
      <c r="Z125" s="44">
        <f t="shared" ca="1" si="41"/>
        <v>125</v>
      </c>
      <c r="AA125" s="44">
        <f t="shared" ca="1" si="36"/>
        <v>0</v>
      </c>
      <c r="AB125" s="44">
        <f t="shared" ca="1" si="37"/>
        <v>125</v>
      </c>
      <c r="AC125" s="44">
        <f t="shared" ca="1" si="38"/>
        <v>100000</v>
      </c>
    </row>
    <row r="126" spans="2:29" ht="15" customHeight="1" x14ac:dyDescent="0.2">
      <c r="B126" s="21">
        <f t="shared" si="42"/>
        <v>112</v>
      </c>
      <c r="C126" s="38">
        <f t="shared" ca="1" si="27"/>
        <v>112</v>
      </c>
      <c r="D126" s="37">
        <f t="shared" ca="1" si="39"/>
        <v>46919</v>
      </c>
      <c r="E126" s="39">
        <f t="shared" ca="1" si="47"/>
        <v>71.819655375388393</v>
      </c>
      <c r="F126" s="39">
        <f t="shared" ca="1" si="47"/>
        <v>410.72575350656416</v>
      </c>
      <c r="G126" s="134"/>
      <c r="H126" s="40">
        <f t="shared" ca="1" si="48"/>
        <v>482.54540888195254</v>
      </c>
      <c r="I126" s="40">
        <f t="shared" ca="1" si="48"/>
        <v>57044.998546804149</v>
      </c>
      <c r="L126" s="37">
        <f t="shared" ca="1" si="43"/>
        <v>46905</v>
      </c>
      <c r="M126" s="37">
        <f t="shared" ca="1" si="40"/>
        <v>46934</v>
      </c>
      <c r="O126" s="133">
        <f t="shared" ca="1" si="28"/>
        <v>0.125</v>
      </c>
      <c r="P126" s="39">
        <f t="shared" ca="1" si="29"/>
        <v>67.187499999999588</v>
      </c>
      <c r="Q126" s="39">
        <f t="shared" ca="1" si="30"/>
        <v>416.66666666666669</v>
      </c>
      <c r="R126" s="39">
        <f t="shared" ca="1" si="31"/>
        <v>483.85416666666629</v>
      </c>
      <c r="S126" s="39">
        <f t="shared" ca="1" si="32"/>
        <v>53333.333333333008</v>
      </c>
      <c r="U126" s="39">
        <f t="shared" ca="1" si="44"/>
        <v>71.819655375388393</v>
      </c>
      <c r="V126" s="39">
        <f t="shared" ca="1" si="33"/>
        <v>410.72575350656416</v>
      </c>
      <c r="W126" s="39">
        <f t="shared" ca="1" si="34"/>
        <v>482.54540888195254</v>
      </c>
      <c r="X126" s="39">
        <f t="shared" ca="1" si="35"/>
        <v>57044.998546804149</v>
      </c>
      <c r="Z126" s="39">
        <f t="shared" ca="1" si="41"/>
        <v>125</v>
      </c>
      <c r="AA126" s="39">
        <f t="shared" ca="1" si="36"/>
        <v>0</v>
      </c>
      <c r="AB126" s="39">
        <f t="shared" ca="1" si="37"/>
        <v>125</v>
      </c>
      <c r="AC126" s="39">
        <f t="shared" ca="1" si="38"/>
        <v>100000</v>
      </c>
    </row>
    <row r="127" spans="2:29" ht="15" customHeight="1" x14ac:dyDescent="0.2">
      <c r="B127" s="41">
        <f t="shared" si="42"/>
        <v>113</v>
      </c>
      <c r="C127" s="42">
        <f t="shared" ca="1" si="27"/>
        <v>113</v>
      </c>
      <c r="D127" s="43">
        <f t="shared" ca="1" si="39"/>
        <v>46949</v>
      </c>
      <c r="E127" s="44">
        <f t="shared" ca="1" si="47"/>
        <v>71.30624818350519</v>
      </c>
      <c r="F127" s="44">
        <f t="shared" ca="1" si="47"/>
        <v>411.23916069844734</v>
      </c>
      <c r="G127" s="134"/>
      <c r="H127" s="45">
        <f t="shared" ca="1" si="48"/>
        <v>482.54540888195254</v>
      </c>
      <c r="I127" s="45">
        <f t="shared" ca="1" si="48"/>
        <v>56633.759386105703</v>
      </c>
      <c r="L127" s="43">
        <f t="shared" ca="1" si="43"/>
        <v>46935</v>
      </c>
      <c r="M127" s="43">
        <f t="shared" ca="1" si="40"/>
        <v>46965</v>
      </c>
      <c r="O127" s="133">
        <f t="shared" ca="1" si="28"/>
        <v>0.125</v>
      </c>
      <c r="P127" s="44">
        <f t="shared" ca="1" si="29"/>
        <v>66.666666666666259</v>
      </c>
      <c r="Q127" s="136">
        <f t="shared" ca="1" si="30"/>
        <v>416.66666666666669</v>
      </c>
      <c r="R127" s="44">
        <f t="shared" ca="1" si="31"/>
        <v>483.33333333333292</v>
      </c>
      <c r="S127" s="44">
        <f t="shared" ca="1" si="32"/>
        <v>52916.666666666344</v>
      </c>
      <c r="U127" s="44">
        <f t="shared" ca="1" si="44"/>
        <v>71.30624818350519</v>
      </c>
      <c r="V127" s="44">
        <f t="shared" ca="1" si="33"/>
        <v>411.23916069844734</v>
      </c>
      <c r="W127" s="44">
        <f t="shared" ca="1" si="34"/>
        <v>482.54540888195254</v>
      </c>
      <c r="X127" s="44">
        <f t="shared" ca="1" si="35"/>
        <v>56633.759386105703</v>
      </c>
      <c r="Z127" s="44">
        <f t="shared" ca="1" si="41"/>
        <v>125</v>
      </c>
      <c r="AA127" s="44">
        <f t="shared" ca="1" si="36"/>
        <v>0</v>
      </c>
      <c r="AB127" s="44">
        <f t="shared" ca="1" si="37"/>
        <v>125</v>
      </c>
      <c r="AC127" s="44">
        <f t="shared" ca="1" si="38"/>
        <v>100000</v>
      </c>
    </row>
    <row r="128" spans="2:29" ht="15" customHeight="1" x14ac:dyDescent="0.2">
      <c r="B128" s="21">
        <f t="shared" si="42"/>
        <v>114</v>
      </c>
      <c r="C128" s="38">
        <f t="shared" ca="1" si="27"/>
        <v>114</v>
      </c>
      <c r="D128" s="37">
        <f t="shared" ca="1" si="39"/>
        <v>46980</v>
      </c>
      <c r="E128" s="39">
        <f t="shared" ca="1" si="47"/>
        <v>70.792199232632129</v>
      </c>
      <c r="F128" s="39">
        <f t="shared" ca="1" si="47"/>
        <v>411.75320964932041</v>
      </c>
      <c r="G128" s="134"/>
      <c r="H128" s="40">
        <f t="shared" ca="1" si="48"/>
        <v>482.54540888195254</v>
      </c>
      <c r="I128" s="40">
        <f t="shared" ca="1" si="48"/>
        <v>56222.00617645638</v>
      </c>
      <c r="L128" s="37">
        <f t="shared" ca="1" si="43"/>
        <v>46966</v>
      </c>
      <c r="M128" s="37">
        <f t="shared" ca="1" si="40"/>
        <v>46996</v>
      </c>
      <c r="O128" s="133">
        <f t="shared" ca="1" si="28"/>
        <v>0.125</v>
      </c>
      <c r="P128" s="39">
        <f t="shared" ca="1" si="29"/>
        <v>66.145833333332931</v>
      </c>
      <c r="Q128" s="39">
        <f t="shared" ca="1" si="30"/>
        <v>416.66666666666669</v>
      </c>
      <c r="R128" s="39">
        <f t="shared" ca="1" si="31"/>
        <v>482.8124999999996</v>
      </c>
      <c r="S128" s="39">
        <f t="shared" ca="1" si="32"/>
        <v>52499.99999999968</v>
      </c>
      <c r="U128" s="39">
        <f t="shared" ca="1" si="44"/>
        <v>70.792199232632129</v>
      </c>
      <c r="V128" s="39">
        <f t="shared" ca="1" si="33"/>
        <v>411.75320964932041</v>
      </c>
      <c r="W128" s="39">
        <f t="shared" ca="1" si="34"/>
        <v>482.54540888195254</v>
      </c>
      <c r="X128" s="39">
        <f t="shared" ca="1" si="35"/>
        <v>56222.00617645638</v>
      </c>
      <c r="Z128" s="39">
        <f t="shared" ca="1" si="41"/>
        <v>125</v>
      </c>
      <c r="AA128" s="39">
        <f t="shared" ca="1" si="36"/>
        <v>0</v>
      </c>
      <c r="AB128" s="39">
        <f t="shared" ca="1" si="37"/>
        <v>125</v>
      </c>
      <c r="AC128" s="39">
        <f t="shared" ca="1" si="38"/>
        <v>100000</v>
      </c>
    </row>
    <row r="129" spans="2:29" ht="15" customHeight="1" x14ac:dyDescent="0.2">
      <c r="B129" s="41">
        <f t="shared" si="42"/>
        <v>115</v>
      </c>
      <c r="C129" s="42">
        <f t="shared" ca="1" si="27"/>
        <v>115</v>
      </c>
      <c r="D129" s="43">
        <f t="shared" ca="1" si="39"/>
        <v>47011</v>
      </c>
      <c r="E129" s="44">
        <f t="shared" ca="1" si="47"/>
        <v>70.277507720570469</v>
      </c>
      <c r="F129" s="44">
        <f t="shared" ca="1" si="47"/>
        <v>412.26790116138204</v>
      </c>
      <c r="G129" s="134"/>
      <c r="H129" s="45">
        <f t="shared" ca="1" si="48"/>
        <v>482.54540888195254</v>
      </c>
      <c r="I129" s="45">
        <f t="shared" ca="1" si="48"/>
        <v>55809.738275295</v>
      </c>
      <c r="L129" s="43">
        <f t="shared" ca="1" si="43"/>
        <v>46997</v>
      </c>
      <c r="M129" s="43">
        <f t="shared" ca="1" si="40"/>
        <v>47026</v>
      </c>
      <c r="O129" s="133">
        <f t="shared" ca="1" si="28"/>
        <v>0.125</v>
      </c>
      <c r="P129" s="44">
        <f t="shared" ca="1" si="29"/>
        <v>65.624999999999602</v>
      </c>
      <c r="Q129" s="136">
        <f t="shared" ca="1" si="30"/>
        <v>416.66666666666669</v>
      </c>
      <c r="R129" s="44">
        <f t="shared" ca="1" si="31"/>
        <v>482.29166666666629</v>
      </c>
      <c r="S129" s="44">
        <f t="shared" ca="1" si="32"/>
        <v>52083.333333333016</v>
      </c>
      <c r="U129" s="44">
        <f t="shared" ca="1" si="44"/>
        <v>70.277507720570469</v>
      </c>
      <c r="V129" s="44">
        <f t="shared" ca="1" si="33"/>
        <v>412.26790116138204</v>
      </c>
      <c r="W129" s="44">
        <f t="shared" ca="1" si="34"/>
        <v>482.54540888195254</v>
      </c>
      <c r="X129" s="44">
        <f t="shared" ca="1" si="35"/>
        <v>55809.738275295</v>
      </c>
      <c r="Z129" s="44">
        <f t="shared" ca="1" si="41"/>
        <v>125</v>
      </c>
      <c r="AA129" s="44">
        <f t="shared" ca="1" si="36"/>
        <v>0</v>
      </c>
      <c r="AB129" s="44">
        <f t="shared" ca="1" si="37"/>
        <v>125</v>
      </c>
      <c r="AC129" s="44">
        <f t="shared" ca="1" si="38"/>
        <v>100000</v>
      </c>
    </row>
    <row r="130" spans="2:29" ht="15" customHeight="1" x14ac:dyDescent="0.2">
      <c r="B130" s="21">
        <f t="shared" si="42"/>
        <v>116</v>
      </c>
      <c r="C130" s="38">
        <f t="shared" ca="1" si="27"/>
        <v>116</v>
      </c>
      <c r="D130" s="37">
        <f t="shared" ca="1" si="39"/>
        <v>47041</v>
      </c>
      <c r="E130" s="39">
        <f t="shared" ca="1" si="47"/>
        <v>69.762172844118751</v>
      </c>
      <c r="F130" s="39">
        <f t="shared" ca="1" si="47"/>
        <v>412.78323603783377</v>
      </c>
      <c r="G130" s="134"/>
      <c r="H130" s="40">
        <f t="shared" ca="1" si="48"/>
        <v>482.54540888195254</v>
      </c>
      <c r="I130" s="40">
        <f t="shared" ca="1" si="48"/>
        <v>55396.955039257169</v>
      </c>
      <c r="L130" s="37">
        <f t="shared" ca="1" si="43"/>
        <v>47027</v>
      </c>
      <c r="M130" s="37">
        <f t="shared" ca="1" si="40"/>
        <v>47057</v>
      </c>
      <c r="O130" s="133">
        <f t="shared" ca="1" si="28"/>
        <v>0.125</v>
      </c>
      <c r="P130" s="39">
        <f t="shared" ca="1" si="29"/>
        <v>65.104166666666273</v>
      </c>
      <c r="Q130" s="39">
        <f t="shared" ca="1" si="30"/>
        <v>416.66666666666669</v>
      </c>
      <c r="R130" s="39">
        <f t="shared" ca="1" si="31"/>
        <v>481.77083333333297</v>
      </c>
      <c r="S130" s="39">
        <f t="shared" ca="1" si="32"/>
        <v>51666.666666666351</v>
      </c>
      <c r="U130" s="39">
        <f t="shared" ca="1" si="44"/>
        <v>69.762172844118751</v>
      </c>
      <c r="V130" s="39">
        <f t="shared" ca="1" si="33"/>
        <v>412.78323603783377</v>
      </c>
      <c r="W130" s="39">
        <f t="shared" ca="1" si="34"/>
        <v>482.54540888195254</v>
      </c>
      <c r="X130" s="39">
        <f t="shared" ca="1" si="35"/>
        <v>55396.955039257169</v>
      </c>
      <c r="Z130" s="39">
        <f t="shared" ca="1" si="41"/>
        <v>125</v>
      </c>
      <c r="AA130" s="39">
        <f t="shared" ca="1" si="36"/>
        <v>0</v>
      </c>
      <c r="AB130" s="39">
        <f t="shared" ca="1" si="37"/>
        <v>125</v>
      </c>
      <c r="AC130" s="39">
        <f t="shared" ca="1" si="38"/>
        <v>100000</v>
      </c>
    </row>
    <row r="131" spans="2:29" ht="15" customHeight="1" x14ac:dyDescent="0.2">
      <c r="B131" s="41">
        <f t="shared" si="42"/>
        <v>117</v>
      </c>
      <c r="C131" s="42">
        <f t="shared" ca="1" si="27"/>
        <v>117</v>
      </c>
      <c r="D131" s="43">
        <f t="shared" ca="1" si="39"/>
        <v>47072</v>
      </c>
      <c r="E131" s="44">
        <f t="shared" ca="1" si="47"/>
        <v>69.246193799071463</v>
      </c>
      <c r="F131" s="44">
        <f t="shared" ca="1" si="47"/>
        <v>413.29921508288106</v>
      </c>
      <c r="G131" s="134"/>
      <c r="H131" s="45">
        <f t="shared" ca="1" si="48"/>
        <v>482.54540888195254</v>
      </c>
      <c r="I131" s="45">
        <f t="shared" ca="1" si="48"/>
        <v>54983.65582417429</v>
      </c>
      <c r="L131" s="43">
        <f t="shared" ca="1" si="43"/>
        <v>47058</v>
      </c>
      <c r="M131" s="43">
        <f t="shared" ca="1" si="40"/>
        <v>47087</v>
      </c>
      <c r="O131" s="133">
        <f t="shared" ca="1" si="28"/>
        <v>0.125</v>
      </c>
      <c r="P131" s="44">
        <f t="shared" ca="1" si="29"/>
        <v>64.583333333332945</v>
      </c>
      <c r="Q131" s="136">
        <f t="shared" ca="1" si="30"/>
        <v>416.66666666666669</v>
      </c>
      <c r="R131" s="44">
        <f t="shared" ca="1" si="31"/>
        <v>481.24999999999966</v>
      </c>
      <c r="S131" s="44">
        <f t="shared" ca="1" si="32"/>
        <v>51249.999999999687</v>
      </c>
      <c r="U131" s="44">
        <f t="shared" ca="1" si="44"/>
        <v>69.246193799071463</v>
      </c>
      <c r="V131" s="44">
        <f t="shared" ca="1" si="33"/>
        <v>413.29921508288106</v>
      </c>
      <c r="W131" s="44">
        <f t="shared" ca="1" si="34"/>
        <v>482.54540888195254</v>
      </c>
      <c r="X131" s="44">
        <f t="shared" ca="1" si="35"/>
        <v>54983.65582417429</v>
      </c>
      <c r="Z131" s="44">
        <f t="shared" ca="1" si="41"/>
        <v>125</v>
      </c>
      <c r="AA131" s="44">
        <f t="shared" ca="1" si="36"/>
        <v>0</v>
      </c>
      <c r="AB131" s="44">
        <f t="shared" ca="1" si="37"/>
        <v>125</v>
      </c>
      <c r="AC131" s="44">
        <f t="shared" ca="1" si="38"/>
        <v>100000</v>
      </c>
    </row>
    <row r="132" spans="2:29" ht="15" customHeight="1" x14ac:dyDescent="0.2">
      <c r="B132" s="21">
        <f t="shared" si="42"/>
        <v>118</v>
      </c>
      <c r="C132" s="38">
        <f t="shared" ca="1" si="27"/>
        <v>118</v>
      </c>
      <c r="D132" s="37">
        <f t="shared" ca="1" si="39"/>
        <v>47102</v>
      </c>
      <c r="E132" s="39">
        <f t="shared" ca="1" si="47"/>
        <v>68.729569780217858</v>
      </c>
      <c r="F132" s="39">
        <f t="shared" ca="1" si="47"/>
        <v>413.8158391017347</v>
      </c>
      <c r="G132" s="134"/>
      <c r="H132" s="40">
        <f t="shared" ca="1" si="48"/>
        <v>482.54540888195254</v>
      </c>
      <c r="I132" s="40">
        <f t="shared" ca="1" si="48"/>
        <v>54569.839985072555</v>
      </c>
      <c r="L132" s="37">
        <f t="shared" ca="1" si="43"/>
        <v>47088</v>
      </c>
      <c r="M132" s="37">
        <f t="shared" ca="1" si="40"/>
        <v>47118</v>
      </c>
      <c r="O132" s="133">
        <f t="shared" ca="1" si="28"/>
        <v>0.125</v>
      </c>
      <c r="P132" s="39">
        <f t="shared" ca="1" si="29"/>
        <v>64.062499999999602</v>
      </c>
      <c r="Q132" s="39">
        <f t="shared" ca="1" si="30"/>
        <v>416.66666666666669</v>
      </c>
      <c r="R132" s="39">
        <f t="shared" ca="1" si="31"/>
        <v>480.72916666666629</v>
      </c>
      <c r="S132" s="39">
        <f t="shared" ca="1" si="32"/>
        <v>50833.333333333023</v>
      </c>
      <c r="U132" s="39">
        <f t="shared" ca="1" si="44"/>
        <v>68.729569780217858</v>
      </c>
      <c r="V132" s="39">
        <f t="shared" ca="1" si="33"/>
        <v>413.8158391017347</v>
      </c>
      <c r="W132" s="39">
        <f t="shared" ca="1" si="34"/>
        <v>482.54540888195254</v>
      </c>
      <c r="X132" s="39">
        <f t="shared" ca="1" si="35"/>
        <v>54569.839985072555</v>
      </c>
      <c r="Z132" s="39">
        <f t="shared" ca="1" si="41"/>
        <v>125</v>
      </c>
      <c r="AA132" s="39">
        <f t="shared" ca="1" si="36"/>
        <v>0</v>
      </c>
      <c r="AB132" s="39">
        <f t="shared" ca="1" si="37"/>
        <v>125</v>
      </c>
      <c r="AC132" s="39">
        <f t="shared" ca="1" si="38"/>
        <v>100000</v>
      </c>
    </row>
    <row r="133" spans="2:29" ht="15" customHeight="1" x14ac:dyDescent="0.2">
      <c r="B133" s="41">
        <f t="shared" si="42"/>
        <v>119</v>
      </c>
      <c r="C133" s="42">
        <f t="shared" ca="1" si="27"/>
        <v>119</v>
      </c>
      <c r="D133" s="43">
        <f t="shared" ca="1" si="39"/>
        <v>47133</v>
      </c>
      <c r="E133" s="44">
        <f t="shared" ca="1" si="47"/>
        <v>68.212299981340692</v>
      </c>
      <c r="F133" s="44">
        <f t="shared" ca="1" si="47"/>
        <v>414.33310890061182</v>
      </c>
      <c r="G133" s="134"/>
      <c r="H133" s="45">
        <f t="shared" ca="1" si="48"/>
        <v>482.54540888195254</v>
      </c>
      <c r="I133" s="45">
        <f t="shared" ca="1" si="48"/>
        <v>54155.506876171945</v>
      </c>
      <c r="L133" s="43">
        <f t="shared" ca="1" si="43"/>
        <v>47119</v>
      </c>
      <c r="M133" s="43">
        <f t="shared" ca="1" si="40"/>
        <v>47149</v>
      </c>
      <c r="O133" s="133">
        <f t="shared" ca="1" si="28"/>
        <v>0.125</v>
      </c>
      <c r="P133" s="44">
        <f t="shared" ca="1" si="29"/>
        <v>63.541666666666281</v>
      </c>
      <c r="Q133" s="136">
        <f t="shared" ca="1" si="30"/>
        <v>416.66666666666669</v>
      </c>
      <c r="R133" s="44">
        <f t="shared" ca="1" si="31"/>
        <v>480.20833333333297</v>
      </c>
      <c r="S133" s="44">
        <f t="shared" ca="1" si="32"/>
        <v>50416.666666666359</v>
      </c>
      <c r="U133" s="44">
        <f t="shared" ca="1" si="44"/>
        <v>68.212299981340692</v>
      </c>
      <c r="V133" s="44">
        <f t="shared" ca="1" si="33"/>
        <v>414.33310890061182</v>
      </c>
      <c r="W133" s="44">
        <f t="shared" ca="1" si="34"/>
        <v>482.54540888195254</v>
      </c>
      <c r="X133" s="44">
        <f t="shared" ca="1" si="35"/>
        <v>54155.506876171945</v>
      </c>
      <c r="Z133" s="44">
        <f t="shared" ca="1" si="41"/>
        <v>125</v>
      </c>
      <c r="AA133" s="44">
        <f t="shared" ca="1" si="36"/>
        <v>0</v>
      </c>
      <c r="AB133" s="44">
        <f t="shared" ca="1" si="37"/>
        <v>125</v>
      </c>
      <c r="AC133" s="44">
        <f t="shared" ca="1" si="38"/>
        <v>100000</v>
      </c>
    </row>
    <row r="134" spans="2:29" ht="15" customHeight="1" x14ac:dyDescent="0.2">
      <c r="B134" s="21">
        <f t="shared" si="42"/>
        <v>120</v>
      </c>
      <c r="C134" s="38">
        <f t="shared" ca="1" si="27"/>
        <v>120</v>
      </c>
      <c r="D134" s="37">
        <f t="shared" ca="1" si="39"/>
        <v>47164</v>
      </c>
      <c r="E134" s="39">
        <f t="shared" ref="E134:F153" ca="1" si="49">INDEX($P134:$AC134,1,MATCH(E$12,$P$12:$AC$12,0))</f>
        <v>67.69438359521493</v>
      </c>
      <c r="F134" s="39">
        <f t="shared" ca="1" si="49"/>
        <v>414.85102528673758</v>
      </c>
      <c r="G134" s="134"/>
      <c r="H134" s="40">
        <f t="shared" ref="H134:I153" ca="1" si="50">INDEX($P134:$AC134,1,MATCH(H$12,$P$12:$AC$12,0))</f>
        <v>482.54540888195254</v>
      </c>
      <c r="I134" s="40">
        <f t="shared" ca="1" si="50"/>
        <v>53740.65585088521</v>
      </c>
      <c r="L134" s="37">
        <f t="shared" ca="1" si="43"/>
        <v>47150</v>
      </c>
      <c r="M134" s="37">
        <f t="shared" ca="1" si="40"/>
        <v>47177</v>
      </c>
      <c r="O134" s="133">
        <f t="shared" ca="1" si="28"/>
        <v>0.125</v>
      </c>
      <c r="P134" s="39">
        <f t="shared" ca="1" si="29"/>
        <v>63.020833333332945</v>
      </c>
      <c r="Q134" s="39">
        <f t="shared" ca="1" si="30"/>
        <v>416.66666666666669</v>
      </c>
      <c r="R134" s="39">
        <f t="shared" ca="1" si="31"/>
        <v>479.68749999999966</v>
      </c>
      <c r="S134" s="39">
        <f t="shared" ca="1" si="32"/>
        <v>49999.999999999694</v>
      </c>
      <c r="U134" s="39">
        <f t="shared" ca="1" si="44"/>
        <v>67.69438359521493</v>
      </c>
      <c r="V134" s="39">
        <f t="shared" ca="1" si="33"/>
        <v>414.85102528673758</v>
      </c>
      <c r="W134" s="39">
        <f t="shared" ca="1" si="34"/>
        <v>482.54540888195254</v>
      </c>
      <c r="X134" s="39">
        <f t="shared" ca="1" si="35"/>
        <v>53740.65585088521</v>
      </c>
      <c r="Z134" s="39">
        <f t="shared" ca="1" si="41"/>
        <v>125</v>
      </c>
      <c r="AA134" s="39">
        <f t="shared" ca="1" si="36"/>
        <v>0</v>
      </c>
      <c r="AB134" s="39">
        <f t="shared" ca="1" si="37"/>
        <v>125</v>
      </c>
      <c r="AC134" s="39">
        <f t="shared" ca="1" si="38"/>
        <v>100000</v>
      </c>
    </row>
    <row r="135" spans="2:29" ht="15" customHeight="1" x14ac:dyDescent="0.2">
      <c r="B135" s="41">
        <f t="shared" si="42"/>
        <v>121</v>
      </c>
      <c r="C135" s="42">
        <f ca="1">IF(B135-$H$9&lt;0,0,IF($E$9-B135&lt;0,"abgelaufen",B135-$H$9))</f>
        <v>121</v>
      </c>
      <c r="D135" s="43">
        <f t="shared" ca="1" si="39"/>
        <v>47192</v>
      </c>
      <c r="E135" s="103">
        <f t="shared" ca="1" si="49"/>
        <v>223.91939937868838</v>
      </c>
      <c r="F135" s="103">
        <f t="shared" ca="1" si="49"/>
        <v>258.62600950326419</v>
      </c>
      <c r="G135" s="135"/>
      <c r="H135" s="45">
        <f t="shared" ca="1" si="50"/>
        <v>482.54540888195254</v>
      </c>
      <c r="I135" s="45">
        <f t="shared" ca="1" si="50"/>
        <v>53482.029841381947</v>
      </c>
      <c r="L135" s="43">
        <f t="shared" ca="1" si="43"/>
        <v>47178</v>
      </c>
      <c r="M135" s="43">
        <f t="shared" ca="1" si="40"/>
        <v>47208</v>
      </c>
      <c r="O135" s="133">
        <f t="shared" ca="1" si="28"/>
        <v>0.41666666666666669</v>
      </c>
      <c r="P135" s="44">
        <f t="shared" ca="1" si="29"/>
        <v>208.33333333333209</v>
      </c>
      <c r="Q135" s="136">
        <f t="shared" ca="1" si="30"/>
        <v>416.66666666666669</v>
      </c>
      <c r="R135" s="44">
        <f t="shared" ca="1" si="31"/>
        <v>624.99999999999875</v>
      </c>
      <c r="S135" s="44">
        <f t="shared" ca="1" si="32"/>
        <v>49583.33333333303</v>
      </c>
      <c r="U135" s="44">
        <f t="shared" ca="1" si="44"/>
        <v>223.91939937868838</v>
      </c>
      <c r="V135" s="44">
        <f t="shared" ca="1" si="33"/>
        <v>258.62600950326419</v>
      </c>
      <c r="W135" s="44">
        <f t="shared" ca="1" si="34"/>
        <v>482.54540888195254</v>
      </c>
      <c r="X135" s="44">
        <f t="shared" ca="1" si="35"/>
        <v>53482.029841381947</v>
      </c>
      <c r="Z135" s="44">
        <f t="shared" ca="1" si="41"/>
        <v>416.66666666666674</v>
      </c>
      <c r="AA135" s="44">
        <f t="shared" ca="1" si="36"/>
        <v>0</v>
      </c>
      <c r="AB135" s="44">
        <f t="shared" ca="1" si="37"/>
        <v>416.66666666666674</v>
      </c>
      <c r="AC135" s="44">
        <f t="shared" ca="1" si="38"/>
        <v>100000</v>
      </c>
    </row>
    <row r="136" spans="2:29" ht="15" customHeight="1" x14ac:dyDescent="0.2">
      <c r="B136" s="21">
        <f t="shared" si="42"/>
        <v>122</v>
      </c>
      <c r="C136" s="38">
        <f t="shared" ca="1" si="27"/>
        <v>122</v>
      </c>
      <c r="D136" s="37">
        <f t="shared" ca="1" si="39"/>
        <v>47223</v>
      </c>
      <c r="E136" s="104">
        <f t="shared" ca="1" si="49"/>
        <v>222.84179100575813</v>
      </c>
      <c r="F136" s="104">
        <f t="shared" ca="1" si="49"/>
        <v>259.70361787619441</v>
      </c>
      <c r="G136" s="135"/>
      <c r="H136" s="40">
        <f t="shared" ca="1" si="50"/>
        <v>482.54540888195254</v>
      </c>
      <c r="I136" s="40">
        <f t="shared" ca="1" si="50"/>
        <v>53222.326223505755</v>
      </c>
      <c r="L136" s="37">
        <f t="shared" ca="1" si="43"/>
        <v>47209</v>
      </c>
      <c r="M136" s="37">
        <f t="shared" ca="1" si="40"/>
        <v>47238</v>
      </c>
      <c r="O136" s="133">
        <f t="shared" ca="1" si="28"/>
        <v>0.41666666666666669</v>
      </c>
      <c r="P136" s="39">
        <f t="shared" ca="1" si="29"/>
        <v>206.59722222222095</v>
      </c>
      <c r="Q136" s="39">
        <f t="shared" ca="1" si="30"/>
        <v>416.66666666666669</v>
      </c>
      <c r="R136" s="39">
        <f t="shared" ca="1" si="31"/>
        <v>623.26388888888766</v>
      </c>
      <c r="S136" s="39">
        <f t="shared" ca="1" si="32"/>
        <v>49166.666666666366</v>
      </c>
      <c r="U136" s="39">
        <f t="shared" ca="1" si="44"/>
        <v>222.84179100575813</v>
      </c>
      <c r="V136" s="39">
        <f t="shared" ca="1" si="33"/>
        <v>259.70361787619441</v>
      </c>
      <c r="W136" s="39">
        <f t="shared" ca="1" si="34"/>
        <v>482.54540888195254</v>
      </c>
      <c r="X136" s="39">
        <f t="shared" ca="1" si="35"/>
        <v>53222.326223505755</v>
      </c>
      <c r="Z136" s="39">
        <f t="shared" ca="1" si="41"/>
        <v>416.66666666666674</v>
      </c>
      <c r="AA136" s="39">
        <f t="shared" ca="1" si="36"/>
        <v>0</v>
      </c>
      <c r="AB136" s="39">
        <f t="shared" ca="1" si="37"/>
        <v>416.66666666666674</v>
      </c>
      <c r="AC136" s="39">
        <f t="shared" ca="1" si="38"/>
        <v>100000</v>
      </c>
    </row>
    <row r="137" spans="2:29" ht="15" customHeight="1" x14ac:dyDescent="0.2">
      <c r="B137" s="41">
        <f t="shared" si="42"/>
        <v>123</v>
      </c>
      <c r="C137" s="42">
        <f t="shared" ca="1" si="27"/>
        <v>123</v>
      </c>
      <c r="D137" s="43">
        <f t="shared" ca="1" si="39"/>
        <v>47253</v>
      </c>
      <c r="E137" s="103">
        <f t="shared" ca="1" si="49"/>
        <v>221.75969259794067</v>
      </c>
      <c r="F137" s="103">
        <f t="shared" ca="1" si="49"/>
        <v>260.78571628401187</v>
      </c>
      <c r="G137" s="135"/>
      <c r="H137" s="45">
        <f t="shared" ca="1" si="50"/>
        <v>482.54540888195254</v>
      </c>
      <c r="I137" s="45">
        <f t="shared" ca="1" si="50"/>
        <v>52961.54050722174</v>
      </c>
      <c r="L137" s="43">
        <f t="shared" ca="1" si="43"/>
        <v>47239</v>
      </c>
      <c r="M137" s="43">
        <f t="shared" ca="1" si="40"/>
        <v>47269</v>
      </c>
      <c r="O137" s="133">
        <f t="shared" ca="1" si="28"/>
        <v>0.41666666666666669</v>
      </c>
      <c r="P137" s="44">
        <f t="shared" ca="1" si="29"/>
        <v>204.86111111110986</v>
      </c>
      <c r="Q137" s="136">
        <f t="shared" ca="1" si="30"/>
        <v>416.66666666666669</v>
      </c>
      <c r="R137" s="44">
        <f t="shared" ca="1" si="31"/>
        <v>621.52777777777658</v>
      </c>
      <c r="S137" s="44">
        <f t="shared" ca="1" si="32"/>
        <v>48749.999999999702</v>
      </c>
      <c r="U137" s="44">
        <f t="shared" ca="1" si="44"/>
        <v>221.75969259794067</v>
      </c>
      <c r="V137" s="44">
        <f t="shared" ca="1" si="33"/>
        <v>260.78571628401187</v>
      </c>
      <c r="W137" s="44">
        <f t="shared" ca="1" si="34"/>
        <v>482.54540888195254</v>
      </c>
      <c r="X137" s="44">
        <f t="shared" ca="1" si="35"/>
        <v>52961.54050722174</v>
      </c>
      <c r="Z137" s="44">
        <f t="shared" ca="1" si="41"/>
        <v>416.66666666666674</v>
      </c>
      <c r="AA137" s="44">
        <f t="shared" ca="1" si="36"/>
        <v>0</v>
      </c>
      <c r="AB137" s="44">
        <f t="shared" ca="1" si="37"/>
        <v>416.66666666666674</v>
      </c>
      <c r="AC137" s="44">
        <f t="shared" ca="1" si="38"/>
        <v>100000</v>
      </c>
    </row>
    <row r="138" spans="2:29" ht="15" customHeight="1" x14ac:dyDescent="0.2">
      <c r="B138" s="21">
        <f t="shared" si="42"/>
        <v>124</v>
      </c>
      <c r="C138" s="38">
        <f t="shared" ca="1" si="27"/>
        <v>124</v>
      </c>
      <c r="D138" s="37">
        <f t="shared" ca="1" si="39"/>
        <v>47284</v>
      </c>
      <c r="E138" s="104">
        <f t="shared" ca="1" si="49"/>
        <v>220.67308544675726</v>
      </c>
      <c r="F138" s="104">
        <f t="shared" ca="1" si="49"/>
        <v>261.87232343519531</v>
      </c>
      <c r="G138" s="135"/>
      <c r="H138" s="40">
        <f t="shared" ca="1" si="50"/>
        <v>482.54540888195254</v>
      </c>
      <c r="I138" s="40">
        <f t="shared" ca="1" si="50"/>
        <v>52699.668183786547</v>
      </c>
      <c r="L138" s="37">
        <f t="shared" ca="1" si="43"/>
        <v>47270</v>
      </c>
      <c r="M138" s="37">
        <f t="shared" ca="1" si="40"/>
        <v>47299</v>
      </c>
      <c r="O138" s="133">
        <f t="shared" ca="1" si="28"/>
        <v>0.41666666666666669</v>
      </c>
      <c r="P138" s="39">
        <f t="shared" ca="1" si="29"/>
        <v>203.12499999999875</v>
      </c>
      <c r="Q138" s="39">
        <f t="shared" ca="1" si="30"/>
        <v>416.66666666666669</v>
      </c>
      <c r="R138" s="39">
        <f t="shared" ca="1" si="31"/>
        <v>619.79166666666538</v>
      </c>
      <c r="S138" s="39">
        <f t="shared" ca="1" si="32"/>
        <v>48333.333333333037</v>
      </c>
      <c r="U138" s="39">
        <f t="shared" ca="1" si="44"/>
        <v>220.67308544675726</v>
      </c>
      <c r="V138" s="39">
        <f t="shared" ca="1" si="33"/>
        <v>261.87232343519531</v>
      </c>
      <c r="W138" s="39">
        <f t="shared" ca="1" si="34"/>
        <v>482.54540888195254</v>
      </c>
      <c r="X138" s="39">
        <f t="shared" ca="1" si="35"/>
        <v>52699.668183786547</v>
      </c>
      <c r="Z138" s="39">
        <f t="shared" ca="1" si="41"/>
        <v>416.66666666666674</v>
      </c>
      <c r="AA138" s="39">
        <f t="shared" ca="1" si="36"/>
        <v>0</v>
      </c>
      <c r="AB138" s="39">
        <f t="shared" ca="1" si="37"/>
        <v>416.66666666666674</v>
      </c>
      <c r="AC138" s="39">
        <f t="shared" ca="1" si="38"/>
        <v>100000</v>
      </c>
    </row>
    <row r="139" spans="2:29" ht="15" customHeight="1" x14ac:dyDescent="0.2">
      <c r="B139" s="41">
        <f t="shared" si="42"/>
        <v>125</v>
      </c>
      <c r="C139" s="42">
        <f t="shared" ca="1" si="27"/>
        <v>125</v>
      </c>
      <c r="D139" s="43">
        <f t="shared" ca="1" si="39"/>
        <v>47314</v>
      </c>
      <c r="E139" s="103">
        <f t="shared" ca="1" si="49"/>
        <v>219.58195076577729</v>
      </c>
      <c r="F139" s="103">
        <f t="shared" ca="1" si="49"/>
        <v>262.96345811617527</v>
      </c>
      <c r="G139" s="135"/>
      <c r="H139" s="45">
        <f t="shared" ca="1" si="50"/>
        <v>482.54540888195254</v>
      </c>
      <c r="I139" s="45">
        <f t="shared" ca="1" si="50"/>
        <v>52436.704725670374</v>
      </c>
      <c r="L139" s="43">
        <f t="shared" ca="1" si="43"/>
        <v>47300</v>
      </c>
      <c r="M139" s="43">
        <f t="shared" ca="1" si="40"/>
        <v>47330</v>
      </c>
      <c r="O139" s="133">
        <f t="shared" ca="1" si="28"/>
        <v>0.41666666666666669</v>
      </c>
      <c r="P139" s="44">
        <f t="shared" ca="1" si="29"/>
        <v>201.38888888888766</v>
      </c>
      <c r="Q139" s="136">
        <f t="shared" ca="1" si="30"/>
        <v>416.66666666666669</v>
      </c>
      <c r="R139" s="44">
        <f t="shared" ca="1" si="31"/>
        <v>618.05555555555429</v>
      </c>
      <c r="S139" s="44">
        <f t="shared" ca="1" si="32"/>
        <v>47916.666666666373</v>
      </c>
      <c r="U139" s="44">
        <f t="shared" ca="1" si="44"/>
        <v>219.58195076577729</v>
      </c>
      <c r="V139" s="44">
        <f t="shared" ca="1" si="33"/>
        <v>262.96345811617527</v>
      </c>
      <c r="W139" s="44">
        <f t="shared" ca="1" si="34"/>
        <v>482.54540888195254</v>
      </c>
      <c r="X139" s="44">
        <f t="shared" ca="1" si="35"/>
        <v>52436.704725670374</v>
      </c>
      <c r="Z139" s="44">
        <f t="shared" ca="1" si="41"/>
        <v>416.66666666666674</v>
      </c>
      <c r="AA139" s="44">
        <f t="shared" ca="1" si="36"/>
        <v>0</v>
      </c>
      <c r="AB139" s="44">
        <f t="shared" ca="1" si="37"/>
        <v>416.66666666666674</v>
      </c>
      <c r="AC139" s="44">
        <f t="shared" ca="1" si="38"/>
        <v>100000</v>
      </c>
    </row>
    <row r="140" spans="2:29" ht="15" customHeight="1" x14ac:dyDescent="0.2">
      <c r="B140" s="21">
        <f t="shared" si="42"/>
        <v>126</v>
      </c>
      <c r="C140" s="38">
        <f t="shared" ca="1" si="27"/>
        <v>126</v>
      </c>
      <c r="D140" s="37">
        <f t="shared" ca="1" si="39"/>
        <v>47345</v>
      </c>
      <c r="E140" s="104">
        <f t="shared" ca="1" si="49"/>
        <v>218.48626969029323</v>
      </c>
      <c r="F140" s="104">
        <f t="shared" ca="1" si="49"/>
        <v>264.05913919165931</v>
      </c>
      <c r="G140" s="135"/>
      <c r="H140" s="40">
        <f t="shared" ca="1" si="50"/>
        <v>482.54540888195254</v>
      </c>
      <c r="I140" s="40">
        <f t="shared" ca="1" si="50"/>
        <v>52172.645586478713</v>
      </c>
      <c r="L140" s="37">
        <f t="shared" ca="1" si="43"/>
        <v>47331</v>
      </c>
      <c r="M140" s="37">
        <f t="shared" ca="1" si="40"/>
        <v>47361</v>
      </c>
      <c r="O140" s="133">
        <f t="shared" ca="1" si="28"/>
        <v>0.41666666666666669</v>
      </c>
      <c r="P140" s="39">
        <f t="shared" ca="1" si="29"/>
        <v>199.65277777777658</v>
      </c>
      <c r="Q140" s="39">
        <f t="shared" ca="1" si="30"/>
        <v>416.66666666666669</v>
      </c>
      <c r="R140" s="39">
        <f t="shared" ca="1" si="31"/>
        <v>616.31944444444321</v>
      </c>
      <c r="S140" s="39">
        <f t="shared" ca="1" si="32"/>
        <v>47499.999999999709</v>
      </c>
      <c r="U140" s="39">
        <f t="shared" ca="1" si="44"/>
        <v>218.48626969029323</v>
      </c>
      <c r="V140" s="39">
        <f t="shared" ca="1" si="33"/>
        <v>264.05913919165931</v>
      </c>
      <c r="W140" s="39">
        <f t="shared" ca="1" si="34"/>
        <v>482.54540888195254</v>
      </c>
      <c r="X140" s="39">
        <f t="shared" ca="1" si="35"/>
        <v>52172.645586478713</v>
      </c>
      <c r="Z140" s="39">
        <f t="shared" ca="1" si="41"/>
        <v>416.66666666666674</v>
      </c>
      <c r="AA140" s="39">
        <f t="shared" ca="1" si="36"/>
        <v>0</v>
      </c>
      <c r="AB140" s="39">
        <f t="shared" ca="1" si="37"/>
        <v>416.66666666666674</v>
      </c>
      <c r="AC140" s="39">
        <f t="shared" ca="1" si="38"/>
        <v>100000</v>
      </c>
    </row>
    <row r="141" spans="2:29" ht="15" customHeight="1" x14ac:dyDescent="0.2">
      <c r="B141" s="41">
        <f t="shared" si="42"/>
        <v>127</v>
      </c>
      <c r="C141" s="42">
        <f t="shared" ca="1" si="27"/>
        <v>127</v>
      </c>
      <c r="D141" s="43">
        <f t="shared" ca="1" si="39"/>
        <v>47376</v>
      </c>
      <c r="E141" s="103">
        <f t="shared" ca="1" si="49"/>
        <v>217.38602327699465</v>
      </c>
      <c r="F141" s="103">
        <f t="shared" ca="1" si="49"/>
        <v>265.15938560495789</v>
      </c>
      <c r="G141" s="135"/>
      <c r="H141" s="45">
        <f t="shared" ca="1" si="50"/>
        <v>482.54540888195254</v>
      </c>
      <c r="I141" s="45">
        <f t="shared" ca="1" si="50"/>
        <v>51907.486200873755</v>
      </c>
      <c r="L141" s="43">
        <f t="shared" ca="1" si="43"/>
        <v>47362</v>
      </c>
      <c r="M141" s="43">
        <f t="shared" ca="1" si="40"/>
        <v>47391</v>
      </c>
      <c r="O141" s="133">
        <f t="shared" ca="1" si="28"/>
        <v>0.41666666666666669</v>
      </c>
      <c r="P141" s="44">
        <f t="shared" ca="1" si="29"/>
        <v>197.91666666666549</v>
      </c>
      <c r="Q141" s="136">
        <f t="shared" ca="1" si="30"/>
        <v>416.66666666666669</v>
      </c>
      <c r="R141" s="44">
        <f t="shared" ca="1" si="31"/>
        <v>614.58333333333212</v>
      </c>
      <c r="S141" s="44">
        <f t="shared" ca="1" si="32"/>
        <v>47083.333333333045</v>
      </c>
      <c r="U141" s="44">
        <f t="shared" ca="1" si="44"/>
        <v>217.38602327699465</v>
      </c>
      <c r="V141" s="44">
        <f t="shared" ca="1" si="33"/>
        <v>265.15938560495789</v>
      </c>
      <c r="W141" s="44">
        <f t="shared" ca="1" si="34"/>
        <v>482.54540888195254</v>
      </c>
      <c r="X141" s="44">
        <f t="shared" ca="1" si="35"/>
        <v>51907.486200873755</v>
      </c>
      <c r="Z141" s="44">
        <f t="shared" ca="1" si="41"/>
        <v>416.66666666666674</v>
      </c>
      <c r="AA141" s="44">
        <f t="shared" ca="1" si="36"/>
        <v>0</v>
      </c>
      <c r="AB141" s="44">
        <f t="shared" ca="1" si="37"/>
        <v>416.66666666666674</v>
      </c>
      <c r="AC141" s="44">
        <f t="shared" ca="1" si="38"/>
        <v>100000</v>
      </c>
    </row>
    <row r="142" spans="2:29" ht="15" customHeight="1" x14ac:dyDescent="0.2">
      <c r="B142" s="21">
        <f t="shared" si="42"/>
        <v>128</v>
      </c>
      <c r="C142" s="38">
        <f t="shared" ref="C142:C205" ca="1" si="51">IF(B142-$H$9&lt;0,0,IF($E$9-B142&lt;0,"abgelaufen",B142-$H$9))</f>
        <v>128</v>
      </c>
      <c r="D142" s="37">
        <f t="shared" ca="1" si="39"/>
        <v>47406</v>
      </c>
      <c r="E142" s="104">
        <f t="shared" ca="1" si="49"/>
        <v>216.28119250364068</v>
      </c>
      <c r="F142" s="104">
        <f t="shared" ca="1" si="49"/>
        <v>266.26421637831186</v>
      </c>
      <c r="G142" s="135"/>
      <c r="H142" s="40">
        <f t="shared" ca="1" si="50"/>
        <v>482.54540888195254</v>
      </c>
      <c r="I142" s="40">
        <f t="shared" ca="1" si="50"/>
        <v>51641.221984495445</v>
      </c>
      <c r="L142" s="37">
        <f t="shared" ca="1" si="43"/>
        <v>47392</v>
      </c>
      <c r="M142" s="37">
        <f t="shared" ca="1" si="40"/>
        <v>47422</v>
      </c>
      <c r="O142" s="133">
        <f t="shared" ca="1" si="28"/>
        <v>0.41666666666666669</v>
      </c>
      <c r="P142" s="39">
        <f t="shared" ca="1" si="29"/>
        <v>196.18055555555435</v>
      </c>
      <c r="Q142" s="39">
        <f t="shared" ca="1" si="30"/>
        <v>416.66666666666669</v>
      </c>
      <c r="R142" s="39">
        <f t="shared" ca="1" si="31"/>
        <v>612.84722222222103</v>
      </c>
      <c r="S142" s="39">
        <f t="shared" ca="1" si="32"/>
        <v>46666.66666666638</v>
      </c>
      <c r="U142" s="39">
        <f t="shared" ca="1" si="44"/>
        <v>216.28119250364068</v>
      </c>
      <c r="V142" s="39">
        <f t="shared" ca="1" si="33"/>
        <v>266.26421637831186</v>
      </c>
      <c r="W142" s="39">
        <f t="shared" ca="1" si="34"/>
        <v>482.54540888195254</v>
      </c>
      <c r="X142" s="39">
        <f t="shared" ca="1" si="35"/>
        <v>51641.221984495445</v>
      </c>
      <c r="Z142" s="39">
        <f t="shared" ca="1" si="41"/>
        <v>416.66666666666674</v>
      </c>
      <c r="AA142" s="39">
        <f t="shared" ca="1" si="36"/>
        <v>0</v>
      </c>
      <c r="AB142" s="39">
        <f t="shared" ca="1" si="37"/>
        <v>416.66666666666674</v>
      </c>
      <c r="AC142" s="39">
        <f t="shared" ca="1" si="38"/>
        <v>100000</v>
      </c>
    </row>
    <row r="143" spans="2:29" ht="15" customHeight="1" x14ac:dyDescent="0.2">
      <c r="B143" s="41">
        <f t="shared" si="42"/>
        <v>129</v>
      </c>
      <c r="C143" s="42">
        <f t="shared" ca="1" si="51"/>
        <v>129</v>
      </c>
      <c r="D143" s="43">
        <f t="shared" ca="1" si="39"/>
        <v>47437</v>
      </c>
      <c r="E143" s="44">
        <f t="shared" ca="1" si="49"/>
        <v>215.17175826873103</v>
      </c>
      <c r="F143" s="44">
        <f t="shared" ca="1" si="49"/>
        <v>267.37365061322151</v>
      </c>
      <c r="G143" s="134"/>
      <c r="H143" s="45">
        <f t="shared" ca="1" si="50"/>
        <v>482.54540888195254</v>
      </c>
      <c r="I143" s="45">
        <f t="shared" ca="1" si="50"/>
        <v>51373.848333882226</v>
      </c>
      <c r="L143" s="43">
        <f t="shared" ca="1" si="43"/>
        <v>47423</v>
      </c>
      <c r="M143" s="43">
        <f t="shared" ca="1" si="40"/>
        <v>47452</v>
      </c>
      <c r="O143" s="133">
        <f t="shared" ref="O143:O206" ca="1" si="52">IF(D143&lt;=$Q$6,$P$9,$R$9)</f>
        <v>0.41666666666666669</v>
      </c>
      <c r="P143" s="44">
        <f t="shared" ref="P143:P206" ca="1" si="53">S142*$O143/100</f>
        <v>194.44444444444326</v>
      </c>
      <c r="Q143" s="136">
        <f t="shared" ref="Q143:Q206" ca="1" si="54">IF(C143&gt;0,MIN($S$14/$S$9,S142),0)+G143</f>
        <v>416.66666666666669</v>
      </c>
      <c r="R143" s="44">
        <f t="shared" ref="R143:R206" ca="1" si="55">P143+Q143</f>
        <v>611.11111111110995</v>
      </c>
      <c r="S143" s="44">
        <f t="shared" ref="S143:S206" ca="1" si="56">S142-Q143</f>
        <v>46249.999999999716</v>
      </c>
      <c r="U143" s="44">
        <f t="shared" ca="1" si="44"/>
        <v>215.17175826873103</v>
      </c>
      <c r="V143" s="44">
        <f t="shared" ref="V143:V206" ca="1" si="57">(W143-U143)*--(C143&gt;0)</f>
        <v>267.37365061322151</v>
      </c>
      <c r="W143" s="44">
        <f t="shared" ref="W143:W206" ca="1" si="58">IF(C143=0,U143,IF(X142&lt;=V142,X142+U143,-PMT($P$9/100,$S$9,$D$6,0,0))*--(X142&gt;0))+G143</f>
        <v>482.54540888195254</v>
      </c>
      <c r="X143" s="44">
        <f t="shared" ref="X143:X206" ca="1" si="59">IF(X142-V143&lt;0,0,X142-V143)</f>
        <v>51373.848333882226</v>
      </c>
      <c r="Z143" s="44">
        <f t="shared" ca="1" si="41"/>
        <v>416.66666666666674</v>
      </c>
      <c r="AA143" s="44">
        <f t="shared" ref="AA143:AA206" ca="1" si="60">IF(C143=$S$9,$S$14,0)+G143</f>
        <v>0</v>
      </c>
      <c r="AB143" s="44">
        <f t="shared" ref="AB143:AB206" ca="1" si="61">Z143+AA143</f>
        <v>416.66666666666674</v>
      </c>
      <c r="AC143" s="44">
        <f t="shared" ref="AC143:AC206" ca="1" si="62">AC142-AA143</f>
        <v>100000</v>
      </c>
    </row>
    <row r="144" spans="2:29" ht="15" customHeight="1" x14ac:dyDescent="0.2">
      <c r="B144" s="21">
        <f t="shared" si="42"/>
        <v>130</v>
      </c>
      <c r="C144" s="38">
        <f t="shared" ca="1" si="51"/>
        <v>130</v>
      </c>
      <c r="D144" s="37">
        <f t="shared" ref="D144:D207" ca="1" si="63">MIN(DATE(YEAR(D143),MONTH(D143)+$D$12,DAY(D143)),M144)</f>
        <v>47467</v>
      </c>
      <c r="E144" s="39">
        <f t="shared" ca="1" si="49"/>
        <v>214.05770139117595</v>
      </c>
      <c r="F144" s="39">
        <f t="shared" ca="1" si="49"/>
        <v>268.48770749077659</v>
      </c>
      <c r="G144" s="134"/>
      <c r="H144" s="40">
        <f t="shared" ca="1" si="50"/>
        <v>482.54540888195254</v>
      </c>
      <c r="I144" s="40">
        <f t="shared" ca="1" si="50"/>
        <v>51105.360626391448</v>
      </c>
      <c r="L144" s="37">
        <f t="shared" ca="1" si="43"/>
        <v>47453</v>
      </c>
      <c r="M144" s="37">
        <f t="shared" ref="M144:M207" ca="1" si="64">EOMONTH(L144,0)</f>
        <v>47483</v>
      </c>
      <c r="O144" s="133">
        <f t="shared" ca="1" si="52"/>
        <v>0.41666666666666669</v>
      </c>
      <c r="P144" s="39">
        <f t="shared" ca="1" si="53"/>
        <v>192.70833333333215</v>
      </c>
      <c r="Q144" s="39">
        <f t="shared" ca="1" si="54"/>
        <v>416.66666666666669</v>
      </c>
      <c r="R144" s="39">
        <f t="shared" ca="1" si="55"/>
        <v>609.37499999999886</v>
      </c>
      <c r="S144" s="39">
        <f t="shared" ca="1" si="56"/>
        <v>45833.333333333052</v>
      </c>
      <c r="U144" s="39">
        <f t="shared" ca="1" si="44"/>
        <v>214.05770139117595</v>
      </c>
      <c r="V144" s="39">
        <f t="shared" ca="1" si="57"/>
        <v>268.48770749077659</v>
      </c>
      <c r="W144" s="39">
        <f t="shared" ca="1" si="58"/>
        <v>482.54540888195254</v>
      </c>
      <c r="X144" s="39">
        <f t="shared" ca="1" si="59"/>
        <v>51105.360626391448</v>
      </c>
      <c r="Z144" s="39">
        <f t="shared" ca="1" si="41"/>
        <v>416.66666666666674</v>
      </c>
      <c r="AA144" s="39">
        <f t="shared" ca="1" si="60"/>
        <v>0</v>
      </c>
      <c r="AB144" s="39">
        <f t="shared" ca="1" si="61"/>
        <v>416.66666666666674</v>
      </c>
      <c r="AC144" s="39">
        <f t="shared" ca="1" si="62"/>
        <v>100000</v>
      </c>
    </row>
    <row r="145" spans="2:29" ht="15" customHeight="1" x14ac:dyDescent="0.2">
      <c r="B145" s="41">
        <f t="shared" si="42"/>
        <v>131</v>
      </c>
      <c r="C145" s="42">
        <f t="shared" ca="1" si="51"/>
        <v>131</v>
      </c>
      <c r="D145" s="43">
        <f t="shared" ca="1" si="63"/>
        <v>47498</v>
      </c>
      <c r="E145" s="44">
        <f t="shared" ca="1" si="49"/>
        <v>212.93900260996438</v>
      </c>
      <c r="F145" s="44">
        <f t="shared" ca="1" si="49"/>
        <v>269.60640627198813</v>
      </c>
      <c r="G145" s="134"/>
      <c r="H145" s="45">
        <f t="shared" ca="1" si="50"/>
        <v>482.54540888195254</v>
      </c>
      <c r="I145" s="45">
        <f t="shared" ca="1" si="50"/>
        <v>50835.754220119459</v>
      </c>
      <c r="L145" s="43">
        <f t="shared" ca="1" si="43"/>
        <v>47484</v>
      </c>
      <c r="M145" s="43">
        <f t="shared" ca="1" si="64"/>
        <v>47514</v>
      </c>
      <c r="O145" s="133">
        <f t="shared" ca="1" si="52"/>
        <v>0.41666666666666669</v>
      </c>
      <c r="P145" s="44">
        <f t="shared" ca="1" si="53"/>
        <v>190.97222222222106</v>
      </c>
      <c r="Q145" s="136">
        <f t="shared" ca="1" si="54"/>
        <v>416.66666666666669</v>
      </c>
      <c r="R145" s="44">
        <f t="shared" ca="1" si="55"/>
        <v>607.63888888888778</v>
      </c>
      <c r="S145" s="44">
        <f t="shared" ca="1" si="56"/>
        <v>45416.666666666388</v>
      </c>
      <c r="U145" s="44">
        <f t="shared" ca="1" si="44"/>
        <v>212.93900260996438</v>
      </c>
      <c r="V145" s="44">
        <f t="shared" ca="1" si="57"/>
        <v>269.60640627198813</v>
      </c>
      <c r="W145" s="44">
        <f t="shared" ca="1" si="58"/>
        <v>482.54540888195254</v>
      </c>
      <c r="X145" s="44">
        <f t="shared" ca="1" si="59"/>
        <v>50835.754220119459</v>
      </c>
      <c r="Z145" s="44">
        <f t="shared" ref="Z145:Z208" ca="1" si="65">AC144*$O145/100</f>
        <v>416.66666666666674</v>
      </c>
      <c r="AA145" s="44">
        <f t="shared" ca="1" si="60"/>
        <v>0</v>
      </c>
      <c r="AB145" s="44">
        <f t="shared" ca="1" si="61"/>
        <v>416.66666666666674</v>
      </c>
      <c r="AC145" s="44">
        <f t="shared" ca="1" si="62"/>
        <v>100000</v>
      </c>
    </row>
    <row r="146" spans="2:29" ht="15" customHeight="1" x14ac:dyDescent="0.2">
      <c r="B146" s="21">
        <f t="shared" ref="B146:B209" si="66">B145+1</f>
        <v>132</v>
      </c>
      <c r="C146" s="38">
        <f t="shared" ca="1" si="51"/>
        <v>132</v>
      </c>
      <c r="D146" s="37">
        <f t="shared" ca="1" si="63"/>
        <v>47529</v>
      </c>
      <c r="E146" s="39">
        <f t="shared" ca="1" si="49"/>
        <v>211.81564258383111</v>
      </c>
      <c r="F146" s="39">
        <f t="shared" ca="1" si="49"/>
        <v>270.72976629812143</v>
      </c>
      <c r="G146" s="134"/>
      <c r="H146" s="40">
        <f t="shared" ca="1" si="50"/>
        <v>482.54540888195254</v>
      </c>
      <c r="I146" s="40">
        <f t="shared" ca="1" si="50"/>
        <v>50565.024453821337</v>
      </c>
      <c r="L146" s="37">
        <f t="shared" ref="L146:L209" ca="1" si="67">DATE(YEAR($L145),MONTH($L145)+$D$12,1)</f>
        <v>47515</v>
      </c>
      <c r="M146" s="37">
        <f t="shared" ca="1" si="64"/>
        <v>47542</v>
      </c>
      <c r="O146" s="133">
        <f t="shared" ca="1" si="52"/>
        <v>0.41666666666666669</v>
      </c>
      <c r="P146" s="39">
        <f t="shared" ca="1" si="53"/>
        <v>189.23611111110998</v>
      </c>
      <c r="Q146" s="39">
        <f t="shared" ca="1" si="54"/>
        <v>416.66666666666669</v>
      </c>
      <c r="R146" s="39">
        <f t="shared" ca="1" si="55"/>
        <v>605.90277777777669</v>
      </c>
      <c r="S146" s="39">
        <f t="shared" ca="1" si="56"/>
        <v>44999.999999999724</v>
      </c>
      <c r="U146" s="39">
        <f t="shared" ref="U146:U209" ca="1" si="68">X145*$O146/100</f>
        <v>211.81564258383111</v>
      </c>
      <c r="V146" s="39">
        <f t="shared" ca="1" si="57"/>
        <v>270.72976629812143</v>
      </c>
      <c r="W146" s="39">
        <f t="shared" ca="1" si="58"/>
        <v>482.54540888195254</v>
      </c>
      <c r="X146" s="39">
        <f t="shared" ca="1" si="59"/>
        <v>50565.024453821337</v>
      </c>
      <c r="Z146" s="39">
        <f t="shared" ca="1" si="65"/>
        <v>416.66666666666674</v>
      </c>
      <c r="AA146" s="39">
        <f t="shared" ca="1" si="60"/>
        <v>0</v>
      </c>
      <c r="AB146" s="39">
        <f t="shared" ca="1" si="61"/>
        <v>416.66666666666674</v>
      </c>
      <c r="AC146" s="39">
        <f t="shared" ca="1" si="62"/>
        <v>100000</v>
      </c>
    </row>
    <row r="147" spans="2:29" ht="15" customHeight="1" x14ac:dyDescent="0.2">
      <c r="B147" s="41">
        <f t="shared" si="66"/>
        <v>133</v>
      </c>
      <c r="C147" s="42">
        <f t="shared" ca="1" si="51"/>
        <v>133</v>
      </c>
      <c r="D147" s="43">
        <f t="shared" ca="1" si="63"/>
        <v>47557</v>
      </c>
      <c r="E147" s="44">
        <f t="shared" ca="1" si="49"/>
        <v>210.68760189092222</v>
      </c>
      <c r="F147" s="44">
        <f t="shared" ca="1" si="49"/>
        <v>271.85780699103032</v>
      </c>
      <c r="G147" s="134"/>
      <c r="H147" s="45">
        <f t="shared" ca="1" si="50"/>
        <v>482.54540888195254</v>
      </c>
      <c r="I147" s="45">
        <f t="shared" ca="1" si="50"/>
        <v>50293.166646830308</v>
      </c>
      <c r="L147" s="43">
        <f t="shared" ca="1" si="67"/>
        <v>47543</v>
      </c>
      <c r="M147" s="43">
        <f t="shared" ca="1" si="64"/>
        <v>47573</v>
      </c>
      <c r="O147" s="133">
        <f t="shared" ca="1" si="52"/>
        <v>0.41666666666666669</v>
      </c>
      <c r="P147" s="44">
        <f t="shared" ca="1" si="53"/>
        <v>187.49999999999886</v>
      </c>
      <c r="Q147" s="136">
        <f t="shared" ca="1" si="54"/>
        <v>416.66666666666669</v>
      </c>
      <c r="R147" s="44">
        <f t="shared" ca="1" si="55"/>
        <v>604.16666666666561</v>
      </c>
      <c r="S147" s="44">
        <f t="shared" ca="1" si="56"/>
        <v>44583.333333333059</v>
      </c>
      <c r="U147" s="44">
        <f t="shared" ca="1" si="68"/>
        <v>210.68760189092222</v>
      </c>
      <c r="V147" s="44">
        <f t="shared" ca="1" si="57"/>
        <v>271.85780699103032</v>
      </c>
      <c r="W147" s="44">
        <f t="shared" ca="1" si="58"/>
        <v>482.54540888195254</v>
      </c>
      <c r="X147" s="44">
        <f t="shared" ca="1" si="59"/>
        <v>50293.166646830308</v>
      </c>
      <c r="Z147" s="44">
        <f t="shared" ca="1" si="65"/>
        <v>416.66666666666674</v>
      </c>
      <c r="AA147" s="44">
        <f t="shared" ca="1" si="60"/>
        <v>0</v>
      </c>
      <c r="AB147" s="44">
        <f t="shared" ca="1" si="61"/>
        <v>416.66666666666674</v>
      </c>
      <c r="AC147" s="44">
        <f t="shared" ca="1" si="62"/>
        <v>100000</v>
      </c>
    </row>
    <row r="148" spans="2:29" ht="15" customHeight="1" x14ac:dyDescent="0.2">
      <c r="B148" s="21">
        <f t="shared" si="66"/>
        <v>134</v>
      </c>
      <c r="C148" s="38">
        <f t="shared" ca="1" si="51"/>
        <v>134</v>
      </c>
      <c r="D148" s="37">
        <f t="shared" ca="1" si="63"/>
        <v>47588</v>
      </c>
      <c r="E148" s="39">
        <f t="shared" ca="1" si="49"/>
        <v>209.55486102845964</v>
      </c>
      <c r="F148" s="39">
        <f t="shared" ca="1" si="49"/>
        <v>272.9905478534929</v>
      </c>
      <c r="G148" s="134"/>
      <c r="H148" s="40">
        <f t="shared" ca="1" si="50"/>
        <v>482.54540888195254</v>
      </c>
      <c r="I148" s="40">
        <f t="shared" ca="1" si="50"/>
        <v>50020.176098976815</v>
      </c>
      <c r="L148" s="37">
        <f t="shared" ca="1" si="67"/>
        <v>47574</v>
      </c>
      <c r="M148" s="37">
        <f t="shared" ca="1" si="64"/>
        <v>47603</v>
      </c>
      <c r="O148" s="133">
        <f t="shared" ca="1" si="52"/>
        <v>0.41666666666666669</v>
      </c>
      <c r="P148" s="39">
        <f t="shared" ca="1" si="53"/>
        <v>185.76388888888775</v>
      </c>
      <c r="Q148" s="39">
        <f t="shared" ca="1" si="54"/>
        <v>416.66666666666669</v>
      </c>
      <c r="R148" s="39">
        <f t="shared" ca="1" si="55"/>
        <v>602.43055555555441</v>
      </c>
      <c r="S148" s="39">
        <f t="shared" ca="1" si="56"/>
        <v>44166.666666666395</v>
      </c>
      <c r="U148" s="39">
        <f t="shared" ca="1" si="68"/>
        <v>209.55486102845964</v>
      </c>
      <c r="V148" s="39">
        <f t="shared" ca="1" si="57"/>
        <v>272.9905478534929</v>
      </c>
      <c r="W148" s="39">
        <f t="shared" ca="1" si="58"/>
        <v>482.54540888195254</v>
      </c>
      <c r="X148" s="39">
        <f t="shared" ca="1" si="59"/>
        <v>50020.176098976815</v>
      </c>
      <c r="Z148" s="39">
        <f t="shared" ca="1" si="65"/>
        <v>416.66666666666674</v>
      </c>
      <c r="AA148" s="39">
        <f t="shared" ca="1" si="60"/>
        <v>0</v>
      </c>
      <c r="AB148" s="39">
        <f t="shared" ca="1" si="61"/>
        <v>416.66666666666674</v>
      </c>
      <c r="AC148" s="39">
        <f t="shared" ca="1" si="62"/>
        <v>100000</v>
      </c>
    </row>
    <row r="149" spans="2:29" ht="15" customHeight="1" x14ac:dyDescent="0.2">
      <c r="B149" s="41">
        <f t="shared" si="66"/>
        <v>135</v>
      </c>
      <c r="C149" s="42">
        <f t="shared" ca="1" si="51"/>
        <v>135</v>
      </c>
      <c r="D149" s="43">
        <f t="shared" ca="1" si="63"/>
        <v>47618</v>
      </c>
      <c r="E149" s="44">
        <f t="shared" ca="1" si="49"/>
        <v>208.4174004124034</v>
      </c>
      <c r="F149" s="44">
        <f t="shared" ca="1" si="49"/>
        <v>274.12800846954917</v>
      </c>
      <c r="G149" s="134"/>
      <c r="H149" s="45">
        <f t="shared" ca="1" si="50"/>
        <v>482.54540888195254</v>
      </c>
      <c r="I149" s="45">
        <f t="shared" ca="1" si="50"/>
        <v>49746.048090507269</v>
      </c>
      <c r="L149" s="43">
        <f t="shared" ca="1" si="67"/>
        <v>47604</v>
      </c>
      <c r="M149" s="43">
        <f t="shared" ca="1" si="64"/>
        <v>47634</v>
      </c>
      <c r="O149" s="133">
        <f t="shared" ca="1" si="52"/>
        <v>0.41666666666666669</v>
      </c>
      <c r="P149" s="44">
        <f t="shared" ca="1" si="53"/>
        <v>184.02777777777663</v>
      </c>
      <c r="Q149" s="136">
        <f t="shared" ca="1" si="54"/>
        <v>416.66666666666669</v>
      </c>
      <c r="R149" s="44">
        <f t="shared" ca="1" si="55"/>
        <v>600.69444444444332</v>
      </c>
      <c r="S149" s="44">
        <f t="shared" ca="1" si="56"/>
        <v>43749.999999999731</v>
      </c>
      <c r="U149" s="44">
        <f t="shared" ca="1" si="68"/>
        <v>208.4174004124034</v>
      </c>
      <c r="V149" s="44">
        <f t="shared" ca="1" si="57"/>
        <v>274.12800846954917</v>
      </c>
      <c r="W149" s="44">
        <f t="shared" ca="1" si="58"/>
        <v>482.54540888195254</v>
      </c>
      <c r="X149" s="44">
        <f t="shared" ca="1" si="59"/>
        <v>49746.048090507269</v>
      </c>
      <c r="Z149" s="44">
        <f t="shared" ca="1" si="65"/>
        <v>416.66666666666674</v>
      </c>
      <c r="AA149" s="44">
        <f t="shared" ca="1" si="60"/>
        <v>0</v>
      </c>
      <c r="AB149" s="44">
        <f t="shared" ca="1" si="61"/>
        <v>416.66666666666674</v>
      </c>
      <c r="AC149" s="44">
        <f t="shared" ca="1" si="62"/>
        <v>100000</v>
      </c>
    </row>
    <row r="150" spans="2:29" ht="15" customHeight="1" x14ac:dyDescent="0.2">
      <c r="B150" s="21">
        <f t="shared" si="66"/>
        <v>136</v>
      </c>
      <c r="C150" s="38">
        <f t="shared" ca="1" si="51"/>
        <v>136</v>
      </c>
      <c r="D150" s="37">
        <f t="shared" ca="1" si="63"/>
        <v>47649</v>
      </c>
      <c r="E150" s="39">
        <f t="shared" ca="1" si="49"/>
        <v>207.27520037711361</v>
      </c>
      <c r="F150" s="39">
        <f t="shared" ca="1" si="49"/>
        <v>275.27020850483893</v>
      </c>
      <c r="G150" s="134"/>
      <c r="H150" s="40">
        <f t="shared" ca="1" si="50"/>
        <v>482.54540888195254</v>
      </c>
      <c r="I150" s="40">
        <f t="shared" ca="1" si="50"/>
        <v>49470.777882002432</v>
      </c>
      <c r="L150" s="37">
        <f t="shared" ca="1" si="67"/>
        <v>47635</v>
      </c>
      <c r="M150" s="37">
        <f t="shared" ca="1" si="64"/>
        <v>47664</v>
      </c>
      <c r="O150" s="133">
        <f t="shared" ca="1" si="52"/>
        <v>0.41666666666666669</v>
      </c>
      <c r="P150" s="39">
        <f t="shared" ca="1" si="53"/>
        <v>182.29166666666555</v>
      </c>
      <c r="Q150" s="39">
        <f t="shared" ca="1" si="54"/>
        <v>416.66666666666669</v>
      </c>
      <c r="R150" s="39">
        <f t="shared" ca="1" si="55"/>
        <v>598.95833333333223</v>
      </c>
      <c r="S150" s="39">
        <f t="shared" ca="1" si="56"/>
        <v>43333.333333333067</v>
      </c>
      <c r="U150" s="39">
        <f t="shared" ca="1" si="68"/>
        <v>207.27520037711361</v>
      </c>
      <c r="V150" s="39">
        <f t="shared" ca="1" si="57"/>
        <v>275.27020850483893</v>
      </c>
      <c r="W150" s="39">
        <f t="shared" ca="1" si="58"/>
        <v>482.54540888195254</v>
      </c>
      <c r="X150" s="39">
        <f t="shared" ca="1" si="59"/>
        <v>49470.777882002432</v>
      </c>
      <c r="Z150" s="39">
        <f t="shared" ca="1" si="65"/>
        <v>416.66666666666674</v>
      </c>
      <c r="AA150" s="39">
        <f t="shared" ca="1" si="60"/>
        <v>0</v>
      </c>
      <c r="AB150" s="39">
        <f t="shared" ca="1" si="61"/>
        <v>416.66666666666674</v>
      </c>
      <c r="AC150" s="39">
        <f t="shared" ca="1" si="62"/>
        <v>100000</v>
      </c>
    </row>
    <row r="151" spans="2:29" ht="15" customHeight="1" x14ac:dyDescent="0.2">
      <c r="B151" s="41">
        <f t="shared" si="66"/>
        <v>137</v>
      </c>
      <c r="C151" s="42">
        <f t="shared" ca="1" si="51"/>
        <v>137</v>
      </c>
      <c r="D151" s="43">
        <f t="shared" ca="1" si="63"/>
        <v>47679</v>
      </c>
      <c r="E151" s="44">
        <f t="shared" ca="1" si="49"/>
        <v>206.12824117501015</v>
      </c>
      <c r="F151" s="44">
        <f t="shared" ca="1" si="49"/>
        <v>276.41716770694239</v>
      </c>
      <c r="G151" s="134"/>
      <c r="H151" s="45">
        <f t="shared" ca="1" si="50"/>
        <v>482.54540888195254</v>
      </c>
      <c r="I151" s="45">
        <f t="shared" ca="1" si="50"/>
        <v>49194.360714295493</v>
      </c>
      <c r="L151" s="43">
        <f t="shared" ca="1" si="67"/>
        <v>47665</v>
      </c>
      <c r="M151" s="43">
        <f t="shared" ca="1" si="64"/>
        <v>47695</v>
      </c>
      <c r="O151" s="133">
        <f t="shared" ca="1" si="52"/>
        <v>0.41666666666666669</v>
      </c>
      <c r="P151" s="44">
        <f t="shared" ca="1" si="53"/>
        <v>180.55555555555446</v>
      </c>
      <c r="Q151" s="136">
        <f t="shared" ca="1" si="54"/>
        <v>416.66666666666669</v>
      </c>
      <c r="R151" s="44">
        <f t="shared" ca="1" si="55"/>
        <v>597.22222222222115</v>
      </c>
      <c r="S151" s="44">
        <f t="shared" ca="1" si="56"/>
        <v>42916.666666666402</v>
      </c>
      <c r="U151" s="44">
        <f t="shared" ca="1" si="68"/>
        <v>206.12824117501015</v>
      </c>
      <c r="V151" s="44">
        <f t="shared" ca="1" si="57"/>
        <v>276.41716770694239</v>
      </c>
      <c r="W151" s="44">
        <f t="shared" ca="1" si="58"/>
        <v>482.54540888195254</v>
      </c>
      <c r="X151" s="44">
        <f t="shared" ca="1" si="59"/>
        <v>49194.360714295493</v>
      </c>
      <c r="Z151" s="44">
        <f t="shared" ca="1" si="65"/>
        <v>416.66666666666674</v>
      </c>
      <c r="AA151" s="44">
        <f t="shared" ca="1" si="60"/>
        <v>0</v>
      </c>
      <c r="AB151" s="44">
        <f t="shared" ca="1" si="61"/>
        <v>416.66666666666674</v>
      </c>
      <c r="AC151" s="44">
        <f t="shared" ca="1" si="62"/>
        <v>100000</v>
      </c>
    </row>
    <row r="152" spans="2:29" ht="15" customHeight="1" x14ac:dyDescent="0.2">
      <c r="B152" s="21">
        <f t="shared" si="66"/>
        <v>138</v>
      </c>
      <c r="C152" s="38">
        <f t="shared" ca="1" si="51"/>
        <v>138</v>
      </c>
      <c r="D152" s="37">
        <f t="shared" ca="1" si="63"/>
        <v>47710</v>
      </c>
      <c r="E152" s="39">
        <f t="shared" ca="1" si="49"/>
        <v>204.97650297623125</v>
      </c>
      <c r="F152" s="39">
        <f t="shared" ca="1" si="49"/>
        <v>277.56890590572129</v>
      </c>
      <c r="G152" s="134"/>
      <c r="H152" s="40">
        <f t="shared" ca="1" si="50"/>
        <v>482.54540888195254</v>
      </c>
      <c r="I152" s="40">
        <f t="shared" ca="1" si="50"/>
        <v>48916.791808389775</v>
      </c>
      <c r="L152" s="37">
        <f t="shared" ca="1" si="67"/>
        <v>47696</v>
      </c>
      <c r="M152" s="37">
        <f t="shared" ca="1" si="64"/>
        <v>47726</v>
      </c>
      <c r="O152" s="133">
        <f t="shared" ca="1" si="52"/>
        <v>0.41666666666666669</v>
      </c>
      <c r="P152" s="39">
        <f t="shared" ca="1" si="53"/>
        <v>178.81944444444335</v>
      </c>
      <c r="Q152" s="39">
        <f t="shared" ca="1" si="54"/>
        <v>416.66666666666669</v>
      </c>
      <c r="R152" s="39">
        <f t="shared" ca="1" si="55"/>
        <v>595.48611111111006</v>
      </c>
      <c r="S152" s="39">
        <f t="shared" ca="1" si="56"/>
        <v>42499.999999999738</v>
      </c>
      <c r="U152" s="39">
        <f t="shared" ca="1" si="68"/>
        <v>204.97650297623125</v>
      </c>
      <c r="V152" s="39">
        <f t="shared" ca="1" si="57"/>
        <v>277.56890590572129</v>
      </c>
      <c r="W152" s="39">
        <f t="shared" ca="1" si="58"/>
        <v>482.54540888195254</v>
      </c>
      <c r="X152" s="39">
        <f t="shared" ca="1" si="59"/>
        <v>48916.791808389775</v>
      </c>
      <c r="Z152" s="39">
        <f t="shared" ca="1" si="65"/>
        <v>416.66666666666674</v>
      </c>
      <c r="AA152" s="39">
        <f t="shared" ca="1" si="60"/>
        <v>0</v>
      </c>
      <c r="AB152" s="39">
        <f t="shared" ca="1" si="61"/>
        <v>416.66666666666674</v>
      </c>
      <c r="AC152" s="39">
        <f t="shared" ca="1" si="62"/>
        <v>100000</v>
      </c>
    </row>
    <row r="153" spans="2:29" ht="15" customHeight="1" x14ac:dyDescent="0.2">
      <c r="B153" s="41">
        <f t="shared" si="66"/>
        <v>139</v>
      </c>
      <c r="C153" s="38">
        <f t="shared" ca="1" si="51"/>
        <v>139</v>
      </c>
      <c r="D153" s="43">
        <f t="shared" ca="1" si="63"/>
        <v>47741</v>
      </c>
      <c r="E153" s="44">
        <f t="shared" ca="1" si="49"/>
        <v>203.81996586829075</v>
      </c>
      <c r="F153" s="44">
        <f t="shared" ca="1" si="49"/>
        <v>278.72544301366179</v>
      </c>
      <c r="G153" s="134"/>
      <c r="H153" s="45">
        <f t="shared" ca="1" si="50"/>
        <v>482.54540888195254</v>
      </c>
      <c r="I153" s="45">
        <f t="shared" ca="1" si="50"/>
        <v>48638.066365376115</v>
      </c>
      <c r="L153" s="43">
        <f t="shared" ca="1" si="67"/>
        <v>47727</v>
      </c>
      <c r="M153" s="43">
        <f t="shared" ca="1" si="64"/>
        <v>47756</v>
      </c>
      <c r="O153" s="133">
        <f t="shared" ca="1" si="52"/>
        <v>0.41666666666666669</v>
      </c>
      <c r="P153" s="44">
        <f t="shared" ca="1" si="53"/>
        <v>177.08333333333226</v>
      </c>
      <c r="Q153" s="136">
        <f t="shared" ca="1" si="54"/>
        <v>416.66666666666669</v>
      </c>
      <c r="R153" s="44">
        <f t="shared" ca="1" si="55"/>
        <v>593.74999999999898</v>
      </c>
      <c r="S153" s="44">
        <f t="shared" ca="1" si="56"/>
        <v>42083.333333333074</v>
      </c>
      <c r="U153" s="44">
        <f t="shared" ca="1" si="68"/>
        <v>203.81996586829075</v>
      </c>
      <c r="V153" s="44">
        <f t="shared" ca="1" si="57"/>
        <v>278.72544301366179</v>
      </c>
      <c r="W153" s="44">
        <f t="shared" ca="1" si="58"/>
        <v>482.54540888195254</v>
      </c>
      <c r="X153" s="44">
        <f t="shared" ca="1" si="59"/>
        <v>48638.066365376115</v>
      </c>
      <c r="Z153" s="44">
        <f t="shared" ca="1" si="65"/>
        <v>416.66666666666674</v>
      </c>
      <c r="AA153" s="44">
        <f t="shared" ca="1" si="60"/>
        <v>0</v>
      </c>
      <c r="AB153" s="44">
        <f t="shared" ca="1" si="61"/>
        <v>416.66666666666674</v>
      </c>
      <c r="AC153" s="44">
        <f t="shared" ca="1" si="62"/>
        <v>100000</v>
      </c>
    </row>
    <row r="154" spans="2:29" ht="15" customHeight="1" x14ac:dyDescent="0.2">
      <c r="B154" s="21">
        <f t="shared" si="66"/>
        <v>140</v>
      </c>
      <c r="C154" s="42">
        <f t="shared" ca="1" si="51"/>
        <v>140</v>
      </c>
      <c r="D154" s="37">
        <f t="shared" ca="1" si="63"/>
        <v>47771</v>
      </c>
      <c r="E154" s="39">
        <f t="shared" ref="E154:F173" ca="1" si="69">INDEX($P154:$AC154,1,MATCH(E$12,$P$12:$AC$12,0))</f>
        <v>202.6586098557338</v>
      </c>
      <c r="F154" s="39">
        <f t="shared" ca="1" si="69"/>
        <v>279.88679902621874</v>
      </c>
      <c r="G154" s="134"/>
      <c r="H154" s="40">
        <f t="shared" ref="H154:I173" ca="1" si="70">INDEX($P154:$AC154,1,MATCH(H$12,$P$12:$AC$12,0))</f>
        <v>482.54540888195254</v>
      </c>
      <c r="I154" s="40">
        <f t="shared" ca="1" si="70"/>
        <v>48358.1795663499</v>
      </c>
      <c r="L154" s="37">
        <f t="shared" ca="1" si="67"/>
        <v>47757</v>
      </c>
      <c r="M154" s="37">
        <f t="shared" ca="1" si="64"/>
        <v>47787</v>
      </c>
      <c r="O154" s="133">
        <f t="shared" ca="1" si="52"/>
        <v>0.41666666666666669</v>
      </c>
      <c r="P154" s="39">
        <f t="shared" ca="1" si="53"/>
        <v>175.34722222222115</v>
      </c>
      <c r="Q154" s="39">
        <f t="shared" ca="1" si="54"/>
        <v>416.66666666666669</v>
      </c>
      <c r="R154" s="39">
        <f t="shared" ca="1" si="55"/>
        <v>592.01388888888778</v>
      </c>
      <c r="S154" s="39">
        <f t="shared" ca="1" si="56"/>
        <v>41666.66666666641</v>
      </c>
      <c r="U154" s="39">
        <f t="shared" ca="1" si="68"/>
        <v>202.6586098557338</v>
      </c>
      <c r="V154" s="39">
        <f t="shared" ca="1" si="57"/>
        <v>279.88679902621874</v>
      </c>
      <c r="W154" s="39">
        <f t="shared" ca="1" si="58"/>
        <v>482.54540888195254</v>
      </c>
      <c r="X154" s="39">
        <f t="shared" ca="1" si="59"/>
        <v>48358.1795663499</v>
      </c>
      <c r="Z154" s="39">
        <f t="shared" ca="1" si="65"/>
        <v>416.66666666666674</v>
      </c>
      <c r="AA154" s="39">
        <f t="shared" ca="1" si="60"/>
        <v>0</v>
      </c>
      <c r="AB154" s="39">
        <f t="shared" ca="1" si="61"/>
        <v>416.66666666666674</v>
      </c>
      <c r="AC154" s="39">
        <f t="shared" ca="1" si="62"/>
        <v>100000</v>
      </c>
    </row>
    <row r="155" spans="2:29" ht="15" customHeight="1" x14ac:dyDescent="0.2">
      <c r="B155" s="41">
        <f t="shared" si="66"/>
        <v>141</v>
      </c>
      <c r="C155" s="38">
        <f t="shared" ca="1" si="51"/>
        <v>141</v>
      </c>
      <c r="D155" s="43">
        <f t="shared" ca="1" si="63"/>
        <v>47802</v>
      </c>
      <c r="E155" s="44">
        <f t="shared" ca="1" si="69"/>
        <v>201.49241485979124</v>
      </c>
      <c r="F155" s="44">
        <f t="shared" ca="1" si="69"/>
        <v>281.05299402216133</v>
      </c>
      <c r="G155" s="134"/>
      <c r="H155" s="45">
        <f t="shared" ca="1" si="70"/>
        <v>482.54540888195254</v>
      </c>
      <c r="I155" s="45">
        <f t="shared" ca="1" si="70"/>
        <v>48077.126572327739</v>
      </c>
      <c r="L155" s="43">
        <f t="shared" ca="1" si="67"/>
        <v>47788</v>
      </c>
      <c r="M155" s="43">
        <f t="shared" ca="1" si="64"/>
        <v>47817</v>
      </c>
      <c r="O155" s="133">
        <f t="shared" ca="1" si="52"/>
        <v>0.41666666666666669</v>
      </c>
      <c r="P155" s="44">
        <f t="shared" ca="1" si="53"/>
        <v>173.61111111111003</v>
      </c>
      <c r="Q155" s="136">
        <f t="shared" ca="1" si="54"/>
        <v>416.66666666666669</v>
      </c>
      <c r="R155" s="44">
        <f t="shared" ca="1" si="55"/>
        <v>590.27777777777669</v>
      </c>
      <c r="S155" s="44">
        <f t="shared" ca="1" si="56"/>
        <v>41249.999999999745</v>
      </c>
      <c r="U155" s="44">
        <f t="shared" ca="1" si="68"/>
        <v>201.49241485979124</v>
      </c>
      <c r="V155" s="44">
        <f t="shared" ca="1" si="57"/>
        <v>281.05299402216133</v>
      </c>
      <c r="W155" s="44">
        <f t="shared" ca="1" si="58"/>
        <v>482.54540888195254</v>
      </c>
      <c r="X155" s="44">
        <f t="shared" ca="1" si="59"/>
        <v>48077.126572327739</v>
      </c>
      <c r="Z155" s="44">
        <f t="shared" ca="1" si="65"/>
        <v>416.66666666666674</v>
      </c>
      <c r="AA155" s="44">
        <f t="shared" ca="1" si="60"/>
        <v>0</v>
      </c>
      <c r="AB155" s="44">
        <f t="shared" ca="1" si="61"/>
        <v>416.66666666666674</v>
      </c>
      <c r="AC155" s="44">
        <f t="shared" ca="1" si="62"/>
        <v>100000</v>
      </c>
    </row>
    <row r="156" spans="2:29" ht="15" customHeight="1" x14ac:dyDescent="0.2">
      <c r="B156" s="21">
        <f t="shared" si="66"/>
        <v>142</v>
      </c>
      <c r="C156" s="42">
        <f t="shared" ca="1" si="51"/>
        <v>142</v>
      </c>
      <c r="D156" s="37">
        <f t="shared" ca="1" si="63"/>
        <v>47832</v>
      </c>
      <c r="E156" s="39">
        <f t="shared" ca="1" si="69"/>
        <v>200.32136071803225</v>
      </c>
      <c r="F156" s="39">
        <f t="shared" ca="1" si="69"/>
        <v>282.22404816392032</v>
      </c>
      <c r="G156" s="134"/>
      <c r="H156" s="40">
        <f t="shared" ca="1" si="70"/>
        <v>482.54540888195254</v>
      </c>
      <c r="I156" s="40">
        <f t="shared" ca="1" si="70"/>
        <v>47794.902524163816</v>
      </c>
      <c r="L156" s="37">
        <f t="shared" ca="1" si="67"/>
        <v>47818</v>
      </c>
      <c r="M156" s="37">
        <f t="shared" ca="1" si="64"/>
        <v>47848</v>
      </c>
      <c r="O156" s="133">
        <f t="shared" ca="1" si="52"/>
        <v>0.41666666666666669</v>
      </c>
      <c r="P156" s="39">
        <f t="shared" ca="1" si="53"/>
        <v>171.87499999999895</v>
      </c>
      <c r="Q156" s="39">
        <f t="shared" ca="1" si="54"/>
        <v>416.66666666666669</v>
      </c>
      <c r="R156" s="39">
        <f t="shared" ca="1" si="55"/>
        <v>588.54166666666561</v>
      </c>
      <c r="S156" s="39">
        <f t="shared" ca="1" si="56"/>
        <v>40833.333333333081</v>
      </c>
      <c r="U156" s="39">
        <f t="shared" ca="1" si="68"/>
        <v>200.32136071803225</v>
      </c>
      <c r="V156" s="39">
        <f t="shared" ca="1" si="57"/>
        <v>282.22404816392032</v>
      </c>
      <c r="W156" s="39">
        <f t="shared" ca="1" si="58"/>
        <v>482.54540888195254</v>
      </c>
      <c r="X156" s="39">
        <f t="shared" ca="1" si="59"/>
        <v>47794.902524163816</v>
      </c>
      <c r="Z156" s="39">
        <f t="shared" ca="1" si="65"/>
        <v>416.66666666666674</v>
      </c>
      <c r="AA156" s="39">
        <f t="shared" ca="1" si="60"/>
        <v>0</v>
      </c>
      <c r="AB156" s="39">
        <f t="shared" ca="1" si="61"/>
        <v>416.66666666666674</v>
      </c>
      <c r="AC156" s="39">
        <f t="shared" ca="1" si="62"/>
        <v>100000</v>
      </c>
    </row>
    <row r="157" spans="2:29" ht="15" customHeight="1" x14ac:dyDescent="0.2">
      <c r="B157" s="41">
        <f t="shared" si="66"/>
        <v>143</v>
      </c>
      <c r="C157" s="38">
        <f t="shared" ca="1" si="51"/>
        <v>143</v>
      </c>
      <c r="D157" s="43">
        <f t="shared" ca="1" si="63"/>
        <v>47863</v>
      </c>
      <c r="E157" s="44">
        <f t="shared" ca="1" si="69"/>
        <v>199.14542718401589</v>
      </c>
      <c r="F157" s="44">
        <f t="shared" ca="1" si="69"/>
        <v>283.39998169793665</v>
      </c>
      <c r="G157" s="134"/>
      <c r="H157" s="45">
        <f t="shared" ca="1" si="70"/>
        <v>482.54540888195254</v>
      </c>
      <c r="I157" s="45">
        <f t="shared" ca="1" si="70"/>
        <v>47511.502542465882</v>
      </c>
      <c r="L157" s="43">
        <f t="shared" ca="1" si="67"/>
        <v>47849</v>
      </c>
      <c r="M157" s="43">
        <f t="shared" ca="1" si="64"/>
        <v>47879</v>
      </c>
      <c r="O157" s="133">
        <f t="shared" ca="1" si="52"/>
        <v>0.41666666666666669</v>
      </c>
      <c r="P157" s="44">
        <f t="shared" ca="1" si="53"/>
        <v>170.13888888888786</v>
      </c>
      <c r="Q157" s="136">
        <f t="shared" ca="1" si="54"/>
        <v>416.66666666666669</v>
      </c>
      <c r="R157" s="44">
        <f t="shared" ca="1" si="55"/>
        <v>586.80555555555452</v>
      </c>
      <c r="S157" s="44">
        <f t="shared" ca="1" si="56"/>
        <v>40416.666666666417</v>
      </c>
      <c r="U157" s="44">
        <f t="shared" ca="1" si="68"/>
        <v>199.14542718401589</v>
      </c>
      <c r="V157" s="44">
        <f t="shared" ca="1" si="57"/>
        <v>283.39998169793665</v>
      </c>
      <c r="W157" s="44">
        <f t="shared" ca="1" si="58"/>
        <v>482.54540888195254</v>
      </c>
      <c r="X157" s="44">
        <f t="shared" ca="1" si="59"/>
        <v>47511.502542465882</v>
      </c>
      <c r="Z157" s="44">
        <f t="shared" ca="1" si="65"/>
        <v>416.66666666666674</v>
      </c>
      <c r="AA157" s="44">
        <f t="shared" ca="1" si="60"/>
        <v>0</v>
      </c>
      <c r="AB157" s="44">
        <f t="shared" ca="1" si="61"/>
        <v>416.66666666666674</v>
      </c>
      <c r="AC157" s="44">
        <f t="shared" ca="1" si="62"/>
        <v>100000</v>
      </c>
    </row>
    <row r="158" spans="2:29" ht="15" customHeight="1" x14ac:dyDescent="0.2">
      <c r="B158" s="21">
        <f t="shared" si="66"/>
        <v>144</v>
      </c>
      <c r="C158" s="42">
        <f t="shared" ca="1" si="51"/>
        <v>144</v>
      </c>
      <c r="D158" s="37">
        <f t="shared" ca="1" si="63"/>
        <v>47894</v>
      </c>
      <c r="E158" s="39">
        <f t="shared" ca="1" si="69"/>
        <v>197.96459392694121</v>
      </c>
      <c r="F158" s="39">
        <f t="shared" ca="1" si="69"/>
        <v>284.58081495501131</v>
      </c>
      <c r="G158" s="134"/>
      <c r="H158" s="40">
        <f t="shared" ca="1" si="70"/>
        <v>482.54540888195254</v>
      </c>
      <c r="I158" s="40">
        <f t="shared" ca="1" si="70"/>
        <v>47226.921727510868</v>
      </c>
      <c r="L158" s="37">
        <f t="shared" ca="1" si="67"/>
        <v>47880</v>
      </c>
      <c r="M158" s="37">
        <f t="shared" ca="1" si="64"/>
        <v>47907</v>
      </c>
      <c r="O158" s="133">
        <f t="shared" ca="1" si="52"/>
        <v>0.41666666666666669</v>
      </c>
      <c r="P158" s="39">
        <f t="shared" ca="1" si="53"/>
        <v>168.40277777777675</v>
      </c>
      <c r="Q158" s="39">
        <f t="shared" ca="1" si="54"/>
        <v>416.66666666666669</v>
      </c>
      <c r="R158" s="39">
        <f t="shared" ca="1" si="55"/>
        <v>585.06944444444343</v>
      </c>
      <c r="S158" s="39">
        <f t="shared" ca="1" si="56"/>
        <v>39999.999999999753</v>
      </c>
      <c r="U158" s="39">
        <f t="shared" ca="1" si="68"/>
        <v>197.96459392694121</v>
      </c>
      <c r="V158" s="39">
        <f t="shared" ca="1" si="57"/>
        <v>284.58081495501131</v>
      </c>
      <c r="W158" s="39">
        <f t="shared" ca="1" si="58"/>
        <v>482.54540888195254</v>
      </c>
      <c r="X158" s="39">
        <f t="shared" ca="1" si="59"/>
        <v>47226.921727510868</v>
      </c>
      <c r="Z158" s="39">
        <f t="shared" ca="1" si="65"/>
        <v>416.66666666666674</v>
      </c>
      <c r="AA158" s="39">
        <f t="shared" ca="1" si="60"/>
        <v>0</v>
      </c>
      <c r="AB158" s="39">
        <f t="shared" ca="1" si="61"/>
        <v>416.66666666666674</v>
      </c>
      <c r="AC158" s="39">
        <f t="shared" ca="1" si="62"/>
        <v>100000</v>
      </c>
    </row>
    <row r="159" spans="2:29" ht="15" customHeight="1" x14ac:dyDescent="0.2">
      <c r="B159" s="41">
        <f t="shared" si="66"/>
        <v>145</v>
      </c>
      <c r="C159" s="38">
        <f t="shared" ca="1" si="51"/>
        <v>145</v>
      </c>
      <c r="D159" s="43">
        <f t="shared" ca="1" si="63"/>
        <v>47922</v>
      </c>
      <c r="E159" s="44">
        <f t="shared" ca="1" si="69"/>
        <v>196.77884053129529</v>
      </c>
      <c r="F159" s="44">
        <f t="shared" ca="1" si="69"/>
        <v>285.76656835065728</v>
      </c>
      <c r="G159" s="134"/>
      <c r="H159" s="45">
        <f t="shared" ca="1" si="70"/>
        <v>482.54540888195254</v>
      </c>
      <c r="I159" s="45">
        <f t="shared" ca="1" si="70"/>
        <v>46941.155159160211</v>
      </c>
      <c r="L159" s="43">
        <f t="shared" ca="1" si="67"/>
        <v>47908</v>
      </c>
      <c r="M159" s="43">
        <f t="shared" ca="1" si="64"/>
        <v>47938</v>
      </c>
      <c r="O159" s="133">
        <f t="shared" ca="1" si="52"/>
        <v>0.41666666666666669</v>
      </c>
      <c r="P159" s="44">
        <f t="shared" ca="1" si="53"/>
        <v>166.66666666666566</v>
      </c>
      <c r="Q159" s="136">
        <f t="shared" ca="1" si="54"/>
        <v>416.66666666666669</v>
      </c>
      <c r="R159" s="44">
        <f t="shared" ca="1" si="55"/>
        <v>583.33333333333235</v>
      </c>
      <c r="S159" s="44">
        <f t="shared" ca="1" si="56"/>
        <v>39583.333333333088</v>
      </c>
      <c r="U159" s="44">
        <f t="shared" ca="1" si="68"/>
        <v>196.77884053129529</v>
      </c>
      <c r="V159" s="44">
        <f t="shared" ca="1" si="57"/>
        <v>285.76656835065728</v>
      </c>
      <c r="W159" s="44">
        <f t="shared" ca="1" si="58"/>
        <v>482.54540888195254</v>
      </c>
      <c r="X159" s="44">
        <f t="shared" ca="1" si="59"/>
        <v>46941.155159160211</v>
      </c>
      <c r="Z159" s="44">
        <f t="shared" ca="1" si="65"/>
        <v>416.66666666666674</v>
      </c>
      <c r="AA159" s="44">
        <f t="shared" ca="1" si="60"/>
        <v>0</v>
      </c>
      <c r="AB159" s="44">
        <f t="shared" ca="1" si="61"/>
        <v>416.66666666666674</v>
      </c>
      <c r="AC159" s="44">
        <f t="shared" ca="1" si="62"/>
        <v>100000</v>
      </c>
    </row>
    <row r="160" spans="2:29" ht="15" customHeight="1" x14ac:dyDescent="0.2">
      <c r="B160" s="21">
        <f t="shared" si="66"/>
        <v>146</v>
      </c>
      <c r="C160" s="42">
        <f t="shared" ca="1" si="51"/>
        <v>146</v>
      </c>
      <c r="D160" s="37">
        <f t="shared" ca="1" si="63"/>
        <v>47953</v>
      </c>
      <c r="E160" s="39">
        <f t="shared" ca="1" si="69"/>
        <v>195.58814649650088</v>
      </c>
      <c r="F160" s="39">
        <f t="shared" ca="1" si="69"/>
        <v>286.95726238545166</v>
      </c>
      <c r="G160" s="134"/>
      <c r="H160" s="40">
        <f t="shared" ca="1" si="70"/>
        <v>482.54540888195254</v>
      </c>
      <c r="I160" s="40">
        <f t="shared" ca="1" si="70"/>
        <v>46654.197896774756</v>
      </c>
      <c r="L160" s="37">
        <f t="shared" ca="1" si="67"/>
        <v>47939</v>
      </c>
      <c r="M160" s="37">
        <f t="shared" ca="1" si="64"/>
        <v>47968</v>
      </c>
      <c r="O160" s="133">
        <f t="shared" ca="1" si="52"/>
        <v>0.41666666666666669</v>
      </c>
      <c r="P160" s="39">
        <f t="shared" ca="1" si="53"/>
        <v>164.93055555555452</v>
      </c>
      <c r="Q160" s="39">
        <f t="shared" ca="1" si="54"/>
        <v>416.66666666666669</v>
      </c>
      <c r="R160" s="39">
        <f t="shared" ca="1" si="55"/>
        <v>581.59722222222126</v>
      </c>
      <c r="S160" s="39">
        <f t="shared" ca="1" si="56"/>
        <v>39166.666666666424</v>
      </c>
      <c r="U160" s="39">
        <f t="shared" ca="1" si="68"/>
        <v>195.58814649650088</v>
      </c>
      <c r="V160" s="39">
        <f t="shared" ca="1" si="57"/>
        <v>286.95726238545166</v>
      </c>
      <c r="W160" s="39">
        <f t="shared" ca="1" si="58"/>
        <v>482.54540888195254</v>
      </c>
      <c r="X160" s="39">
        <f t="shared" ca="1" si="59"/>
        <v>46654.197896774756</v>
      </c>
      <c r="Z160" s="39">
        <f t="shared" ca="1" si="65"/>
        <v>416.66666666666674</v>
      </c>
      <c r="AA160" s="39">
        <f t="shared" ca="1" si="60"/>
        <v>0</v>
      </c>
      <c r="AB160" s="39">
        <f t="shared" ca="1" si="61"/>
        <v>416.66666666666674</v>
      </c>
      <c r="AC160" s="39">
        <f t="shared" ca="1" si="62"/>
        <v>100000</v>
      </c>
    </row>
    <row r="161" spans="2:29" ht="15" customHeight="1" x14ac:dyDescent="0.2">
      <c r="B161" s="41">
        <f t="shared" si="66"/>
        <v>147</v>
      </c>
      <c r="C161" s="38">
        <f t="shared" ca="1" si="51"/>
        <v>147</v>
      </c>
      <c r="D161" s="43">
        <f t="shared" ca="1" si="63"/>
        <v>47983</v>
      </c>
      <c r="E161" s="44">
        <f t="shared" ca="1" si="69"/>
        <v>194.39249123656151</v>
      </c>
      <c r="F161" s="44">
        <f t="shared" ca="1" si="69"/>
        <v>288.15291764539103</v>
      </c>
      <c r="G161" s="134"/>
      <c r="H161" s="45">
        <f t="shared" ca="1" si="70"/>
        <v>482.54540888195254</v>
      </c>
      <c r="I161" s="45">
        <f t="shared" ca="1" si="70"/>
        <v>46366.044979129365</v>
      </c>
      <c r="L161" s="43">
        <f t="shared" ca="1" si="67"/>
        <v>47969</v>
      </c>
      <c r="M161" s="43">
        <f t="shared" ca="1" si="64"/>
        <v>47999</v>
      </c>
      <c r="O161" s="133">
        <f t="shared" ca="1" si="52"/>
        <v>0.41666666666666669</v>
      </c>
      <c r="P161" s="44">
        <f t="shared" ca="1" si="53"/>
        <v>163.19444444444343</v>
      </c>
      <c r="Q161" s="136">
        <f t="shared" ca="1" si="54"/>
        <v>416.66666666666669</v>
      </c>
      <c r="R161" s="44">
        <f t="shared" ca="1" si="55"/>
        <v>579.86111111111018</v>
      </c>
      <c r="S161" s="44">
        <f t="shared" ca="1" si="56"/>
        <v>38749.99999999976</v>
      </c>
      <c r="U161" s="44">
        <f t="shared" ca="1" si="68"/>
        <v>194.39249123656151</v>
      </c>
      <c r="V161" s="44">
        <f t="shared" ca="1" si="57"/>
        <v>288.15291764539103</v>
      </c>
      <c r="W161" s="44">
        <f t="shared" ca="1" si="58"/>
        <v>482.54540888195254</v>
      </c>
      <c r="X161" s="44">
        <f t="shared" ca="1" si="59"/>
        <v>46366.044979129365</v>
      </c>
      <c r="Z161" s="44">
        <f t="shared" ca="1" si="65"/>
        <v>416.66666666666674</v>
      </c>
      <c r="AA161" s="44">
        <f t="shared" ca="1" si="60"/>
        <v>0</v>
      </c>
      <c r="AB161" s="44">
        <f t="shared" ca="1" si="61"/>
        <v>416.66666666666674</v>
      </c>
      <c r="AC161" s="44">
        <f t="shared" ca="1" si="62"/>
        <v>100000</v>
      </c>
    </row>
    <row r="162" spans="2:29" ht="15" customHeight="1" x14ac:dyDescent="0.2">
      <c r="B162" s="21">
        <f t="shared" si="66"/>
        <v>148</v>
      </c>
      <c r="C162" s="42">
        <f t="shared" ca="1" si="51"/>
        <v>148</v>
      </c>
      <c r="D162" s="37">
        <f t="shared" ca="1" si="63"/>
        <v>48014</v>
      </c>
      <c r="E162" s="39">
        <f t="shared" ca="1" si="69"/>
        <v>193.19185407970571</v>
      </c>
      <c r="F162" s="39">
        <f t="shared" ca="1" si="69"/>
        <v>289.35355480224683</v>
      </c>
      <c r="G162" s="134"/>
      <c r="H162" s="40">
        <f t="shared" ca="1" si="70"/>
        <v>482.54540888195254</v>
      </c>
      <c r="I162" s="40">
        <f t="shared" ca="1" si="70"/>
        <v>46076.691424327117</v>
      </c>
      <c r="L162" s="37">
        <f t="shared" ca="1" si="67"/>
        <v>48000</v>
      </c>
      <c r="M162" s="37">
        <f t="shared" ca="1" si="64"/>
        <v>48029</v>
      </c>
      <c r="O162" s="133">
        <f t="shared" ca="1" si="52"/>
        <v>0.41666666666666669</v>
      </c>
      <c r="P162" s="39">
        <f t="shared" ca="1" si="53"/>
        <v>161.45833333333235</v>
      </c>
      <c r="Q162" s="39">
        <f t="shared" ca="1" si="54"/>
        <v>416.66666666666669</v>
      </c>
      <c r="R162" s="39">
        <f t="shared" ca="1" si="55"/>
        <v>578.12499999999909</v>
      </c>
      <c r="S162" s="39">
        <f t="shared" ca="1" si="56"/>
        <v>38333.333333333096</v>
      </c>
      <c r="U162" s="39">
        <f t="shared" ca="1" si="68"/>
        <v>193.19185407970571</v>
      </c>
      <c r="V162" s="39">
        <f t="shared" ca="1" si="57"/>
        <v>289.35355480224683</v>
      </c>
      <c r="W162" s="39">
        <f t="shared" ca="1" si="58"/>
        <v>482.54540888195254</v>
      </c>
      <c r="X162" s="39">
        <f t="shared" ca="1" si="59"/>
        <v>46076.691424327117</v>
      </c>
      <c r="Z162" s="39">
        <f t="shared" ca="1" si="65"/>
        <v>416.66666666666674</v>
      </c>
      <c r="AA162" s="39">
        <f t="shared" ca="1" si="60"/>
        <v>0</v>
      </c>
      <c r="AB162" s="39">
        <f t="shared" ca="1" si="61"/>
        <v>416.66666666666674</v>
      </c>
      <c r="AC162" s="39">
        <f t="shared" ca="1" si="62"/>
        <v>100000</v>
      </c>
    </row>
    <row r="163" spans="2:29" ht="15" customHeight="1" x14ac:dyDescent="0.2">
      <c r="B163" s="41">
        <f t="shared" si="66"/>
        <v>149</v>
      </c>
      <c r="C163" s="38">
        <f t="shared" ca="1" si="51"/>
        <v>149</v>
      </c>
      <c r="D163" s="43">
        <f t="shared" ca="1" si="63"/>
        <v>48044</v>
      </c>
      <c r="E163" s="44">
        <f t="shared" ca="1" si="69"/>
        <v>191.98621426802964</v>
      </c>
      <c r="F163" s="44">
        <f t="shared" ca="1" si="69"/>
        <v>290.5591946139229</v>
      </c>
      <c r="G163" s="134"/>
      <c r="H163" s="45">
        <f t="shared" ca="1" si="70"/>
        <v>482.54540888195254</v>
      </c>
      <c r="I163" s="45">
        <f t="shared" ca="1" si="70"/>
        <v>45786.132229713192</v>
      </c>
      <c r="L163" s="43">
        <f t="shared" ca="1" si="67"/>
        <v>48030</v>
      </c>
      <c r="M163" s="43">
        <f t="shared" ca="1" si="64"/>
        <v>48060</v>
      </c>
      <c r="O163" s="133">
        <f t="shared" ca="1" si="52"/>
        <v>0.41666666666666669</v>
      </c>
      <c r="P163" s="44">
        <f t="shared" ca="1" si="53"/>
        <v>159.72222222222123</v>
      </c>
      <c r="Q163" s="136">
        <f t="shared" ca="1" si="54"/>
        <v>416.66666666666669</v>
      </c>
      <c r="R163" s="44">
        <f t="shared" ca="1" si="55"/>
        <v>576.38888888888789</v>
      </c>
      <c r="S163" s="44">
        <f t="shared" ca="1" si="56"/>
        <v>37916.666666666431</v>
      </c>
      <c r="U163" s="44">
        <f t="shared" ca="1" si="68"/>
        <v>191.98621426802964</v>
      </c>
      <c r="V163" s="44">
        <f t="shared" ca="1" si="57"/>
        <v>290.5591946139229</v>
      </c>
      <c r="W163" s="44">
        <f t="shared" ca="1" si="58"/>
        <v>482.54540888195254</v>
      </c>
      <c r="X163" s="44">
        <f t="shared" ca="1" si="59"/>
        <v>45786.132229713192</v>
      </c>
      <c r="Z163" s="44">
        <f t="shared" ca="1" si="65"/>
        <v>416.66666666666674</v>
      </c>
      <c r="AA163" s="44">
        <f t="shared" ca="1" si="60"/>
        <v>0</v>
      </c>
      <c r="AB163" s="44">
        <f t="shared" ca="1" si="61"/>
        <v>416.66666666666674</v>
      </c>
      <c r="AC163" s="44">
        <f t="shared" ca="1" si="62"/>
        <v>100000</v>
      </c>
    </row>
    <row r="164" spans="2:29" ht="15" customHeight="1" x14ac:dyDescent="0.2">
      <c r="B164" s="21">
        <f t="shared" si="66"/>
        <v>150</v>
      </c>
      <c r="C164" s="42">
        <f t="shared" ca="1" si="51"/>
        <v>150</v>
      </c>
      <c r="D164" s="37">
        <f t="shared" ca="1" si="63"/>
        <v>48075</v>
      </c>
      <c r="E164" s="39">
        <f t="shared" ca="1" si="69"/>
        <v>190.77555095713831</v>
      </c>
      <c r="F164" s="39">
        <f t="shared" ca="1" si="69"/>
        <v>291.76985792481423</v>
      </c>
      <c r="G164" s="134"/>
      <c r="H164" s="40">
        <f t="shared" ca="1" si="70"/>
        <v>482.54540888195254</v>
      </c>
      <c r="I164" s="40">
        <f t="shared" ca="1" si="70"/>
        <v>45494.362371788375</v>
      </c>
      <c r="L164" s="37">
        <f t="shared" ca="1" si="67"/>
        <v>48061</v>
      </c>
      <c r="M164" s="37">
        <f t="shared" ca="1" si="64"/>
        <v>48091</v>
      </c>
      <c r="O164" s="133">
        <f t="shared" ca="1" si="52"/>
        <v>0.41666666666666669</v>
      </c>
      <c r="P164" s="39">
        <f t="shared" ca="1" si="53"/>
        <v>157.98611111111012</v>
      </c>
      <c r="Q164" s="39">
        <f t="shared" ca="1" si="54"/>
        <v>416.66666666666669</v>
      </c>
      <c r="R164" s="39">
        <f t="shared" ca="1" si="55"/>
        <v>574.65277777777681</v>
      </c>
      <c r="S164" s="39">
        <f t="shared" ca="1" si="56"/>
        <v>37499.999999999767</v>
      </c>
      <c r="U164" s="39">
        <f t="shared" ca="1" si="68"/>
        <v>190.77555095713831</v>
      </c>
      <c r="V164" s="39">
        <f t="shared" ca="1" si="57"/>
        <v>291.76985792481423</v>
      </c>
      <c r="W164" s="39">
        <f t="shared" ca="1" si="58"/>
        <v>482.54540888195254</v>
      </c>
      <c r="X164" s="39">
        <f t="shared" ca="1" si="59"/>
        <v>45494.362371788375</v>
      </c>
      <c r="Z164" s="39">
        <f t="shared" ca="1" si="65"/>
        <v>416.66666666666674</v>
      </c>
      <c r="AA164" s="39">
        <f t="shared" ca="1" si="60"/>
        <v>0</v>
      </c>
      <c r="AB164" s="39">
        <f t="shared" ca="1" si="61"/>
        <v>416.66666666666674</v>
      </c>
      <c r="AC164" s="39">
        <f t="shared" ca="1" si="62"/>
        <v>100000</v>
      </c>
    </row>
    <row r="165" spans="2:29" ht="15" customHeight="1" x14ac:dyDescent="0.2">
      <c r="B165" s="41">
        <f t="shared" si="66"/>
        <v>151</v>
      </c>
      <c r="C165" s="38">
        <f t="shared" ca="1" si="51"/>
        <v>151</v>
      </c>
      <c r="D165" s="43">
        <f t="shared" ca="1" si="63"/>
        <v>48106</v>
      </c>
      <c r="E165" s="44">
        <f t="shared" ca="1" si="69"/>
        <v>189.55984321578489</v>
      </c>
      <c r="F165" s="44">
        <f t="shared" ca="1" si="69"/>
        <v>292.98556566616764</v>
      </c>
      <c r="G165" s="134"/>
      <c r="H165" s="45">
        <f t="shared" ca="1" si="70"/>
        <v>482.54540888195254</v>
      </c>
      <c r="I165" s="45">
        <f t="shared" ca="1" si="70"/>
        <v>45201.376806122207</v>
      </c>
      <c r="L165" s="43">
        <f t="shared" ca="1" si="67"/>
        <v>48092</v>
      </c>
      <c r="M165" s="43">
        <f t="shared" ca="1" si="64"/>
        <v>48121</v>
      </c>
      <c r="O165" s="133">
        <f t="shared" ca="1" si="52"/>
        <v>0.41666666666666669</v>
      </c>
      <c r="P165" s="44">
        <f t="shared" ca="1" si="53"/>
        <v>156.24999999999903</v>
      </c>
      <c r="Q165" s="136">
        <f t="shared" ca="1" si="54"/>
        <v>416.66666666666669</v>
      </c>
      <c r="R165" s="44">
        <f t="shared" ca="1" si="55"/>
        <v>572.91666666666572</v>
      </c>
      <c r="S165" s="44">
        <f t="shared" ca="1" si="56"/>
        <v>37083.333333333103</v>
      </c>
      <c r="U165" s="44">
        <f t="shared" ca="1" si="68"/>
        <v>189.55984321578489</v>
      </c>
      <c r="V165" s="44">
        <f t="shared" ca="1" si="57"/>
        <v>292.98556566616764</v>
      </c>
      <c r="W165" s="44">
        <f t="shared" ca="1" si="58"/>
        <v>482.54540888195254</v>
      </c>
      <c r="X165" s="44">
        <f t="shared" ca="1" si="59"/>
        <v>45201.376806122207</v>
      </c>
      <c r="Z165" s="44">
        <f t="shared" ca="1" si="65"/>
        <v>416.66666666666674</v>
      </c>
      <c r="AA165" s="44">
        <f t="shared" ca="1" si="60"/>
        <v>0</v>
      </c>
      <c r="AB165" s="44">
        <f t="shared" ca="1" si="61"/>
        <v>416.66666666666674</v>
      </c>
      <c r="AC165" s="44">
        <f t="shared" ca="1" si="62"/>
        <v>100000</v>
      </c>
    </row>
    <row r="166" spans="2:29" ht="15" customHeight="1" x14ac:dyDescent="0.2">
      <c r="B166" s="21">
        <f t="shared" si="66"/>
        <v>152</v>
      </c>
      <c r="C166" s="42">
        <f t="shared" ca="1" si="51"/>
        <v>152</v>
      </c>
      <c r="D166" s="37">
        <f t="shared" ca="1" si="63"/>
        <v>48136</v>
      </c>
      <c r="E166" s="39">
        <f t="shared" ca="1" si="69"/>
        <v>188.33907002550922</v>
      </c>
      <c r="F166" s="39">
        <f t="shared" ca="1" si="69"/>
        <v>294.20633885644332</v>
      </c>
      <c r="G166" s="134"/>
      <c r="H166" s="40">
        <f t="shared" ca="1" si="70"/>
        <v>482.54540888195254</v>
      </c>
      <c r="I166" s="40">
        <f t="shared" ca="1" si="70"/>
        <v>44907.170467265765</v>
      </c>
      <c r="L166" s="37">
        <f t="shared" ca="1" si="67"/>
        <v>48122</v>
      </c>
      <c r="M166" s="37">
        <f t="shared" ca="1" si="64"/>
        <v>48152</v>
      </c>
      <c r="O166" s="133">
        <f t="shared" ca="1" si="52"/>
        <v>0.41666666666666669</v>
      </c>
      <c r="P166" s="39">
        <f t="shared" ca="1" si="53"/>
        <v>154.51388888888795</v>
      </c>
      <c r="Q166" s="39">
        <f t="shared" ca="1" si="54"/>
        <v>416.66666666666669</v>
      </c>
      <c r="R166" s="39">
        <f t="shared" ca="1" si="55"/>
        <v>571.18055555555463</v>
      </c>
      <c r="S166" s="39">
        <f t="shared" ca="1" si="56"/>
        <v>36666.666666666439</v>
      </c>
      <c r="U166" s="39">
        <f t="shared" ca="1" si="68"/>
        <v>188.33907002550922</v>
      </c>
      <c r="V166" s="39">
        <f t="shared" ca="1" si="57"/>
        <v>294.20633885644332</v>
      </c>
      <c r="W166" s="39">
        <f t="shared" ca="1" si="58"/>
        <v>482.54540888195254</v>
      </c>
      <c r="X166" s="39">
        <f t="shared" ca="1" si="59"/>
        <v>44907.170467265765</v>
      </c>
      <c r="Z166" s="39">
        <f t="shared" ca="1" si="65"/>
        <v>416.66666666666674</v>
      </c>
      <c r="AA166" s="39">
        <f t="shared" ca="1" si="60"/>
        <v>0</v>
      </c>
      <c r="AB166" s="39">
        <f t="shared" ca="1" si="61"/>
        <v>416.66666666666674</v>
      </c>
      <c r="AC166" s="39">
        <f t="shared" ca="1" si="62"/>
        <v>100000</v>
      </c>
    </row>
    <row r="167" spans="2:29" ht="15" customHeight="1" x14ac:dyDescent="0.2">
      <c r="B167" s="41">
        <f t="shared" si="66"/>
        <v>153</v>
      </c>
      <c r="C167" s="38">
        <f t="shared" ca="1" si="51"/>
        <v>153</v>
      </c>
      <c r="D167" s="43">
        <f t="shared" ca="1" si="63"/>
        <v>48167</v>
      </c>
      <c r="E167" s="44">
        <f t="shared" ca="1" si="69"/>
        <v>187.11321028027405</v>
      </c>
      <c r="F167" s="44">
        <f t="shared" ca="1" si="69"/>
        <v>295.43219860167846</v>
      </c>
      <c r="G167" s="134"/>
      <c r="H167" s="45">
        <f t="shared" ca="1" si="70"/>
        <v>482.54540888195254</v>
      </c>
      <c r="I167" s="45">
        <f t="shared" ca="1" si="70"/>
        <v>44611.738268664085</v>
      </c>
      <c r="L167" s="43">
        <f t="shared" ca="1" si="67"/>
        <v>48153</v>
      </c>
      <c r="M167" s="43">
        <f t="shared" ca="1" si="64"/>
        <v>48182</v>
      </c>
      <c r="O167" s="133">
        <f t="shared" ca="1" si="52"/>
        <v>0.41666666666666669</v>
      </c>
      <c r="P167" s="44">
        <f t="shared" ca="1" si="53"/>
        <v>152.77777777777683</v>
      </c>
      <c r="Q167" s="136">
        <f t="shared" ca="1" si="54"/>
        <v>416.66666666666669</v>
      </c>
      <c r="R167" s="44">
        <f t="shared" ca="1" si="55"/>
        <v>569.44444444444355</v>
      </c>
      <c r="S167" s="44">
        <f t="shared" ca="1" si="56"/>
        <v>36249.999999999774</v>
      </c>
      <c r="U167" s="44">
        <f t="shared" ca="1" si="68"/>
        <v>187.11321028027405</v>
      </c>
      <c r="V167" s="44">
        <f t="shared" ca="1" si="57"/>
        <v>295.43219860167846</v>
      </c>
      <c r="W167" s="44">
        <f t="shared" ca="1" si="58"/>
        <v>482.54540888195254</v>
      </c>
      <c r="X167" s="44">
        <f t="shared" ca="1" si="59"/>
        <v>44611.738268664085</v>
      </c>
      <c r="Z167" s="44">
        <f t="shared" ca="1" si="65"/>
        <v>416.66666666666674</v>
      </c>
      <c r="AA167" s="44">
        <f t="shared" ca="1" si="60"/>
        <v>0</v>
      </c>
      <c r="AB167" s="44">
        <f t="shared" ca="1" si="61"/>
        <v>416.66666666666674</v>
      </c>
      <c r="AC167" s="44">
        <f t="shared" ca="1" si="62"/>
        <v>100000</v>
      </c>
    </row>
    <row r="168" spans="2:29" ht="15" customHeight="1" x14ac:dyDescent="0.2">
      <c r="B168" s="21">
        <f t="shared" si="66"/>
        <v>154</v>
      </c>
      <c r="C168" s="42">
        <f t="shared" ca="1" si="51"/>
        <v>154</v>
      </c>
      <c r="D168" s="37">
        <f t="shared" ca="1" si="63"/>
        <v>48197</v>
      </c>
      <c r="E168" s="39">
        <f t="shared" ca="1" si="69"/>
        <v>185.88224278610036</v>
      </c>
      <c r="F168" s="39">
        <f t="shared" ca="1" si="69"/>
        <v>296.66316609585215</v>
      </c>
      <c r="G168" s="134"/>
      <c r="H168" s="40">
        <f t="shared" ca="1" si="70"/>
        <v>482.54540888195254</v>
      </c>
      <c r="I168" s="40">
        <f t="shared" ca="1" si="70"/>
        <v>44315.075102568233</v>
      </c>
      <c r="L168" s="37">
        <f t="shared" ca="1" si="67"/>
        <v>48183</v>
      </c>
      <c r="M168" s="37">
        <f t="shared" ca="1" si="64"/>
        <v>48213</v>
      </c>
      <c r="O168" s="133">
        <f t="shared" ca="1" si="52"/>
        <v>0.41666666666666669</v>
      </c>
      <c r="P168" s="39">
        <f t="shared" ca="1" si="53"/>
        <v>151.04166666666572</v>
      </c>
      <c r="Q168" s="39">
        <f t="shared" ca="1" si="54"/>
        <v>416.66666666666669</v>
      </c>
      <c r="R168" s="39">
        <f t="shared" ca="1" si="55"/>
        <v>567.70833333333235</v>
      </c>
      <c r="S168" s="39">
        <f t="shared" ca="1" si="56"/>
        <v>35833.33333333311</v>
      </c>
      <c r="U168" s="39">
        <f t="shared" ca="1" si="68"/>
        <v>185.88224278610036</v>
      </c>
      <c r="V168" s="39">
        <f t="shared" ca="1" si="57"/>
        <v>296.66316609585215</v>
      </c>
      <c r="W168" s="39">
        <f t="shared" ca="1" si="58"/>
        <v>482.54540888195254</v>
      </c>
      <c r="X168" s="39">
        <f t="shared" ca="1" si="59"/>
        <v>44315.075102568233</v>
      </c>
      <c r="Z168" s="39">
        <f t="shared" ca="1" si="65"/>
        <v>416.66666666666674</v>
      </c>
      <c r="AA168" s="39">
        <f t="shared" ca="1" si="60"/>
        <v>0</v>
      </c>
      <c r="AB168" s="39">
        <f t="shared" ca="1" si="61"/>
        <v>416.66666666666674</v>
      </c>
      <c r="AC168" s="39">
        <f t="shared" ca="1" si="62"/>
        <v>100000</v>
      </c>
    </row>
    <row r="169" spans="2:29" ht="15" customHeight="1" x14ac:dyDescent="0.2">
      <c r="B169" s="41">
        <f t="shared" si="66"/>
        <v>155</v>
      </c>
      <c r="C169" s="38">
        <f t="shared" ca="1" si="51"/>
        <v>155</v>
      </c>
      <c r="D169" s="43">
        <f t="shared" ca="1" si="63"/>
        <v>48228</v>
      </c>
      <c r="E169" s="44">
        <f t="shared" ca="1" si="69"/>
        <v>184.64614626070099</v>
      </c>
      <c r="F169" s="44">
        <f t="shared" ca="1" si="69"/>
        <v>297.89926262125152</v>
      </c>
      <c r="G169" s="134"/>
      <c r="H169" s="45">
        <f t="shared" ca="1" si="70"/>
        <v>482.54540888195254</v>
      </c>
      <c r="I169" s="45">
        <f t="shared" ca="1" si="70"/>
        <v>44017.175839946984</v>
      </c>
      <c r="L169" s="43">
        <f t="shared" ca="1" si="67"/>
        <v>48214</v>
      </c>
      <c r="M169" s="43">
        <f t="shared" ca="1" si="64"/>
        <v>48244</v>
      </c>
      <c r="O169" s="133">
        <f t="shared" ca="1" si="52"/>
        <v>0.41666666666666669</v>
      </c>
      <c r="P169" s="44">
        <f t="shared" ca="1" si="53"/>
        <v>149.30555555555463</v>
      </c>
      <c r="Q169" s="136">
        <f t="shared" ca="1" si="54"/>
        <v>416.66666666666669</v>
      </c>
      <c r="R169" s="44">
        <f t="shared" ca="1" si="55"/>
        <v>565.97222222222126</v>
      </c>
      <c r="S169" s="44">
        <f t="shared" ca="1" si="56"/>
        <v>35416.666666666446</v>
      </c>
      <c r="U169" s="44">
        <f t="shared" ca="1" si="68"/>
        <v>184.64614626070099</v>
      </c>
      <c r="V169" s="44">
        <f t="shared" ca="1" si="57"/>
        <v>297.89926262125152</v>
      </c>
      <c r="W169" s="44">
        <f t="shared" ca="1" si="58"/>
        <v>482.54540888195254</v>
      </c>
      <c r="X169" s="44">
        <f t="shared" ca="1" si="59"/>
        <v>44017.175839946984</v>
      </c>
      <c r="Z169" s="44">
        <f t="shared" ca="1" si="65"/>
        <v>416.66666666666674</v>
      </c>
      <c r="AA169" s="44">
        <f t="shared" ca="1" si="60"/>
        <v>0</v>
      </c>
      <c r="AB169" s="44">
        <f t="shared" ca="1" si="61"/>
        <v>416.66666666666674</v>
      </c>
      <c r="AC169" s="44">
        <f t="shared" ca="1" si="62"/>
        <v>100000</v>
      </c>
    </row>
    <row r="170" spans="2:29" ht="15" customHeight="1" x14ac:dyDescent="0.2">
      <c r="B170" s="21">
        <f t="shared" si="66"/>
        <v>156</v>
      </c>
      <c r="C170" s="42">
        <f t="shared" ca="1" si="51"/>
        <v>156</v>
      </c>
      <c r="D170" s="37">
        <f t="shared" ca="1" si="63"/>
        <v>48259</v>
      </c>
      <c r="E170" s="39">
        <f t="shared" ca="1" si="69"/>
        <v>183.40489933311244</v>
      </c>
      <c r="F170" s="39">
        <f t="shared" ca="1" si="69"/>
        <v>299.1405095488401</v>
      </c>
      <c r="G170" s="134"/>
      <c r="H170" s="40">
        <f t="shared" ca="1" si="70"/>
        <v>482.54540888195254</v>
      </c>
      <c r="I170" s="40">
        <f t="shared" ca="1" si="70"/>
        <v>43718.035330398146</v>
      </c>
      <c r="L170" s="37">
        <f t="shared" ca="1" si="67"/>
        <v>48245</v>
      </c>
      <c r="M170" s="37">
        <f t="shared" ca="1" si="64"/>
        <v>48273</v>
      </c>
      <c r="O170" s="133">
        <f t="shared" ca="1" si="52"/>
        <v>0.41666666666666669</v>
      </c>
      <c r="P170" s="39">
        <f t="shared" ca="1" si="53"/>
        <v>147.56944444444352</v>
      </c>
      <c r="Q170" s="39">
        <f t="shared" ca="1" si="54"/>
        <v>416.66666666666669</v>
      </c>
      <c r="R170" s="39">
        <f t="shared" ca="1" si="55"/>
        <v>564.23611111111018</v>
      </c>
      <c r="S170" s="39">
        <f t="shared" ca="1" si="56"/>
        <v>34999.999999999782</v>
      </c>
      <c r="U170" s="39">
        <f t="shared" ca="1" si="68"/>
        <v>183.40489933311244</v>
      </c>
      <c r="V170" s="39">
        <f t="shared" ca="1" si="57"/>
        <v>299.1405095488401</v>
      </c>
      <c r="W170" s="39">
        <f t="shared" ca="1" si="58"/>
        <v>482.54540888195254</v>
      </c>
      <c r="X170" s="39">
        <f t="shared" ca="1" si="59"/>
        <v>43718.035330398146</v>
      </c>
      <c r="Z170" s="39">
        <f t="shared" ca="1" si="65"/>
        <v>416.66666666666674</v>
      </c>
      <c r="AA170" s="39">
        <f t="shared" ca="1" si="60"/>
        <v>0</v>
      </c>
      <c r="AB170" s="39">
        <f t="shared" ca="1" si="61"/>
        <v>416.66666666666674</v>
      </c>
      <c r="AC170" s="39">
        <f t="shared" ca="1" si="62"/>
        <v>100000</v>
      </c>
    </row>
    <row r="171" spans="2:29" ht="15" customHeight="1" x14ac:dyDescent="0.2">
      <c r="B171" s="41">
        <f t="shared" si="66"/>
        <v>157</v>
      </c>
      <c r="C171" s="38">
        <f t="shared" ca="1" si="51"/>
        <v>157</v>
      </c>
      <c r="D171" s="43">
        <f t="shared" ca="1" si="63"/>
        <v>48288</v>
      </c>
      <c r="E171" s="44">
        <f t="shared" ca="1" si="69"/>
        <v>182.1584805433256</v>
      </c>
      <c r="F171" s="44">
        <f t="shared" ca="1" si="69"/>
        <v>300.38692833862694</v>
      </c>
      <c r="G171" s="134"/>
      <c r="H171" s="45">
        <f t="shared" ca="1" si="70"/>
        <v>482.54540888195254</v>
      </c>
      <c r="I171" s="45">
        <f t="shared" ca="1" si="70"/>
        <v>43417.648402059516</v>
      </c>
      <c r="L171" s="43">
        <f t="shared" ca="1" si="67"/>
        <v>48274</v>
      </c>
      <c r="M171" s="43">
        <f t="shared" ca="1" si="64"/>
        <v>48304</v>
      </c>
      <c r="O171" s="133">
        <f t="shared" ca="1" si="52"/>
        <v>0.41666666666666669</v>
      </c>
      <c r="P171" s="44">
        <f t="shared" ca="1" si="53"/>
        <v>145.83333333333243</v>
      </c>
      <c r="Q171" s="136">
        <f t="shared" ca="1" si="54"/>
        <v>416.66666666666669</v>
      </c>
      <c r="R171" s="44">
        <f t="shared" ca="1" si="55"/>
        <v>562.49999999999909</v>
      </c>
      <c r="S171" s="44">
        <f t="shared" ca="1" si="56"/>
        <v>34583.333333333117</v>
      </c>
      <c r="U171" s="44">
        <f t="shared" ca="1" si="68"/>
        <v>182.1584805433256</v>
      </c>
      <c r="V171" s="44">
        <f t="shared" ca="1" si="57"/>
        <v>300.38692833862694</v>
      </c>
      <c r="W171" s="44">
        <f t="shared" ca="1" si="58"/>
        <v>482.54540888195254</v>
      </c>
      <c r="X171" s="44">
        <f t="shared" ca="1" si="59"/>
        <v>43417.648402059516</v>
      </c>
      <c r="Z171" s="44">
        <f t="shared" ca="1" si="65"/>
        <v>416.66666666666674</v>
      </c>
      <c r="AA171" s="44">
        <f t="shared" ca="1" si="60"/>
        <v>0</v>
      </c>
      <c r="AB171" s="44">
        <f t="shared" ca="1" si="61"/>
        <v>416.66666666666674</v>
      </c>
      <c r="AC171" s="44">
        <f t="shared" ca="1" si="62"/>
        <v>100000</v>
      </c>
    </row>
    <row r="172" spans="2:29" ht="15" customHeight="1" x14ac:dyDescent="0.2">
      <c r="B172" s="21">
        <f t="shared" si="66"/>
        <v>158</v>
      </c>
      <c r="C172" s="42">
        <f t="shared" ca="1" si="51"/>
        <v>158</v>
      </c>
      <c r="D172" s="37">
        <f t="shared" ca="1" si="63"/>
        <v>48319</v>
      </c>
      <c r="E172" s="39">
        <f t="shared" ca="1" si="69"/>
        <v>180.90686834191467</v>
      </c>
      <c r="F172" s="39">
        <f t="shared" ca="1" si="69"/>
        <v>301.63854054003787</v>
      </c>
      <c r="G172" s="134"/>
      <c r="H172" s="40">
        <f t="shared" ca="1" si="70"/>
        <v>482.54540888195254</v>
      </c>
      <c r="I172" s="40">
        <f t="shared" ca="1" si="70"/>
        <v>43116.00986151948</v>
      </c>
      <c r="L172" s="37">
        <f t="shared" ca="1" si="67"/>
        <v>48305</v>
      </c>
      <c r="M172" s="37">
        <f t="shared" ca="1" si="64"/>
        <v>48334</v>
      </c>
      <c r="O172" s="133">
        <f t="shared" ca="1" si="52"/>
        <v>0.41666666666666669</v>
      </c>
      <c r="P172" s="39">
        <f t="shared" ca="1" si="53"/>
        <v>144.09722222222135</v>
      </c>
      <c r="Q172" s="39">
        <f t="shared" ca="1" si="54"/>
        <v>416.66666666666669</v>
      </c>
      <c r="R172" s="39">
        <f t="shared" ca="1" si="55"/>
        <v>560.763888888888</v>
      </c>
      <c r="S172" s="39">
        <f t="shared" ca="1" si="56"/>
        <v>34166.666666666453</v>
      </c>
      <c r="U172" s="39">
        <f t="shared" ca="1" si="68"/>
        <v>180.90686834191467</v>
      </c>
      <c r="V172" s="39">
        <f t="shared" ca="1" si="57"/>
        <v>301.63854054003787</v>
      </c>
      <c r="W172" s="39">
        <f t="shared" ca="1" si="58"/>
        <v>482.54540888195254</v>
      </c>
      <c r="X172" s="39">
        <f t="shared" ca="1" si="59"/>
        <v>43116.00986151948</v>
      </c>
      <c r="Z172" s="39">
        <f t="shared" ca="1" si="65"/>
        <v>416.66666666666674</v>
      </c>
      <c r="AA172" s="39">
        <f t="shared" ca="1" si="60"/>
        <v>0</v>
      </c>
      <c r="AB172" s="39">
        <f t="shared" ca="1" si="61"/>
        <v>416.66666666666674</v>
      </c>
      <c r="AC172" s="39">
        <f t="shared" ca="1" si="62"/>
        <v>100000</v>
      </c>
    </row>
    <row r="173" spans="2:29" ht="15" customHeight="1" x14ac:dyDescent="0.2">
      <c r="B173" s="41">
        <f t="shared" si="66"/>
        <v>159</v>
      </c>
      <c r="C173" s="38">
        <f t="shared" ca="1" si="51"/>
        <v>159</v>
      </c>
      <c r="D173" s="43">
        <f t="shared" ca="1" si="63"/>
        <v>48349</v>
      </c>
      <c r="E173" s="44">
        <f t="shared" ca="1" si="69"/>
        <v>179.65004108966451</v>
      </c>
      <c r="F173" s="44">
        <f t="shared" ca="1" si="69"/>
        <v>302.89536779228803</v>
      </c>
      <c r="G173" s="134"/>
      <c r="H173" s="45">
        <f t="shared" ca="1" si="70"/>
        <v>482.54540888195254</v>
      </c>
      <c r="I173" s="45">
        <f t="shared" ca="1" si="70"/>
        <v>42813.114493727189</v>
      </c>
      <c r="L173" s="43">
        <f t="shared" ca="1" si="67"/>
        <v>48335</v>
      </c>
      <c r="M173" s="43">
        <f t="shared" ca="1" si="64"/>
        <v>48365</v>
      </c>
      <c r="O173" s="133">
        <f t="shared" ca="1" si="52"/>
        <v>0.41666666666666669</v>
      </c>
      <c r="P173" s="44">
        <f t="shared" ca="1" si="53"/>
        <v>142.36111111111023</v>
      </c>
      <c r="Q173" s="136">
        <f t="shared" ca="1" si="54"/>
        <v>416.66666666666669</v>
      </c>
      <c r="R173" s="44">
        <f t="shared" ca="1" si="55"/>
        <v>559.02777777777692</v>
      </c>
      <c r="S173" s="44">
        <f t="shared" ca="1" si="56"/>
        <v>33749.999999999789</v>
      </c>
      <c r="U173" s="44">
        <f t="shared" ca="1" si="68"/>
        <v>179.65004108966451</v>
      </c>
      <c r="V173" s="44">
        <f t="shared" ca="1" si="57"/>
        <v>302.89536779228803</v>
      </c>
      <c r="W173" s="44">
        <f t="shared" ca="1" si="58"/>
        <v>482.54540888195254</v>
      </c>
      <c r="X173" s="44">
        <f t="shared" ca="1" si="59"/>
        <v>42813.114493727189</v>
      </c>
      <c r="Z173" s="44">
        <f t="shared" ca="1" si="65"/>
        <v>416.66666666666674</v>
      </c>
      <c r="AA173" s="44">
        <f t="shared" ca="1" si="60"/>
        <v>0</v>
      </c>
      <c r="AB173" s="44">
        <f t="shared" ca="1" si="61"/>
        <v>416.66666666666674</v>
      </c>
      <c r="AC173" s="44">
        <f t="shared" ca="1" si="62"/>
        <v>100000</v>
      </c>
    </row>
    <row r="174" spans="2:29" ht="15" customHeight="1" x14ac:dyDescent="0.2">
      <c r="B174" s="21">
        <f t="shared" si="66"/>
        <v>160</v>
      </c>
      <c r="C174" s="42">
        <f t="shared" ca="1" si="51"/>
        <v>160</v>
      </c>
      <c r="D174" s="37">
        <f t="shared" ca="1" si="63"/>
        <v>48380</v>
      </c>
      <c r="E174" s="39">
        <f t="shared" ref="E174:F193" ca="1" si="71">INDEX($P174:$AC174,1,MATCH(E$12,$P$12:$AC$12,0))</f>
        <v>178.38797705719662</v>
      </c>
      <c r="F174" s="39">
        <f t="shared" ca="1" si="71"/>
        <v>304.15743182475592</v>
      </c>
      <c r="G174" s="134"/>
      <c r="H174" s="40">
        <f t="shared" ref="H174:I193" ca="1" si="72">INDEX($P174:$AC174,1,MATCH(H$12,$P$12:$AC$12,0))</f>
        <v>482.54540888195254</v>
      </c>
      <c r="I174" s="40">
        <f t="shared" ca="1" si="72"/>
        <v>42508.957061902431</v>
      </c>
      <c r="L174" s="37">
        <f t="shared" ca="1" si="67"/>
        <v>48366</v>
      </c>
      <c r="M174" s="37">
        <f t="shared" ca="1" si="64"/>
        <v>48395</v>
      </c>
      <c r="O174" s="133">
        <f t="shared" ca="1" si="52"/>
        <v>0.41666666666666669</v>
      </c>
      <c r="P174" s="39">
        <f t="shared" ca="1" si="53"/>
        <v>140.62499999999912</v>
      </c>
      <c r="Q174" s="39">
        <f t="shared" ca="1" si="54"/>
        <v>416.66666666666669</v>
      </c>
      <c r="R174" s="39">
        <f t="shared" ca="1" si="55"/>
        <v>557.29166666666583</v>
      </c>
      <c r="S174" s="39">
        <f t="shared" ca="1" si="56"/>
        <v>33333.333333333125</v>
      </c>
      <c r="U174" s="39">
        <f t="shared" ca="1" si="68"/>
        <v>178.38797705719662</v>
      </c>
      <c r="V174" s="39">
        <f t="shared" ca="1" si="57"/>
        <v>304.15743182475592</v>
      </c>
      <c r="W174" s="39">
        <f t="shared" ca="1" si="58"/>
        <v>482.54540888195254</v>
      </c>
      <c r="X174" s="39">
        <f t="shared" ca="1" si="59"/>
        <v>42508.957061902431</v>
      </c>
      <c r="Z174" s="39">
        <f t="shared" ca="1" si="65"/>
        <v>416.66666666666674</v>
      </c>
      <c r="AA174" s="39">
        <f t="shared" ca="1" si="60"/>
        <v>0</v>
      </c>
      <c r="AB174" s="39">
        <f t="shared" ca="1" si="61"/>
        <v>416.66666666666674</v>
      </c>
      <c r="AC174" s="39">
        <f t="shared" ca="1" si="62"/>
        <v>100000</v>
      </c>
    </row>
    <row r="175" spans="2:29" ht="15" customHeight="1" x14ac:dyDescent="0.2">
      <c r="B175" s="41">
        <f t="shared" si="66"/>
        <v>161</v>
      </c>
      <c r="C175" s="38">
        <f t="shared" ca="1" si="51"/>
        <v>161</v>
      </c>
      <c r="D175" s="43">
        <f t="shared" ca="1" si="63"/>
        <v>48410</v>
      </c>
      <c r="E175" s="44">
        <f t="shared" ca="1" si="71"/>
        <v>177.12065442459348</v>
      </c>
      <c r="F175" s="44">
        <f t="shared" ca="1" si="71"/>
        <v>305.42475445735909</v>
      </c>
      <c r="G175" s="134"/>
      <c r="H175" s="45">
        <f t="shared" ca="1" si="72"/>
        <v>482.54540888195254</v>
      </c>
      <c r="I175" s="45">
        <f t="shared" ca="1" si="72"/>
        <v>42203.532307445072</v>
      </c>
      <c r="L175" s="43">
        <f t="shared" ca="1" si="67"/>
        <v>48396</v>
      </c>
      <c r="M175" s="43">
        <f t="shared" ca="1" si="64"/>
        <v>48426</v>
      </c>
      <c r="O175" s="133">
        <f t="shared" ca="1" si="52"/>
        <v>0.41666666666666669</v>
      </c>
      <c r="P175" s="44">
        <f t="shared" ca="1" si="53"/>
        <v>138.88888888888803</v>
      </c>
      <c r="Q175" s="136">
        <f t="shared" ca="1" si="54"/>
        <v>416.66666666666669</v>
      </c>
      <c r="R175" s="44">
        <f t="shared" ca="1" si="55"/>
        <v>555.55555555555475</v>
      </c>
      <c r="S175" s="44">
        <f t="shared" ca="1" si="56"/>
        <v>32916.666666666461</v>
      </c>
      <c r="U175" s="44">
        <f t="shared" ca="1" si="68"/>
        <v>177.12065442459348</v>
      </c>
      <c r="V175" s="44">
        <f t="shared" ca="1" si="57"/>
        <v>305.42475445735909</v>
      </c>
      <c r="W175" s="44">
        <f t="shared" ca="1" si="58"/>
        <v>482.54540888195254</v>
      </c>
      <c r="X175" s="44">
        <f t="shared" ca="1" si="59"/>
        <v>42203.532307445072</v>
      </c>
      <c r="Z175" s="44">
        <f t="shared" ca="1" si="65"/>
        <v>416.66666666666674</v>
      </c>
      <c r="AA175" s="44">
        <f t="shared" ca="1" si="60"/>
        <v>0</v>
      </c>
      <c r="AB175" s="44">
        <f t="shared" ca="1" si="61"/>
        <v>416.66666666666674</v>
      </c>
      <c r="AC175" s="44">
        <f t="shared" ca="1" si="62"/>
        <v>100000</v>
      </c>
    </row>
    <row r="176" spans="2:29" ht="15" customHeight="1" x14ac:dyDescent="0.2">
      <c r="B176" s="21">
        <f t="shared" si="66"/>
        <v>162</v>
      </c>
      <c r="C176" s="42">
        <f t="shared" ca="1" si="51"/>
        <v>162</v>
      </c>
      <c r="D176" s="37">
        <f t="shared" ca="1" si="63"/>
        <v>48441</v>
      </c>
      <c r="E176" s="39">
        <f t="shared" ca="1" si="71"/>
        <v>175.84805128102116</v>
      </c>
      <c r="F176" s="39">
        <f t="shared" ca="1" si="71"/>
        <v>306.69735760093135</v>
      </c>
      <c r="G176" s="134"/>
      <c r="H176" s="40">
        <f t="shared" ca="1" si="72"/>
        <v>482.54540888195254</v>
      </c>
      <c r="I176" s="40">
        <f t="shared" ca="1" si="72"/>
        <v>41896.834949844138</v>
      </c>
      <c r="L176" s="37">
        <f t="shared" ca="1" si="67"/>
        <v>48427</v>
      </c>
      <c r="M176" s="37">
        <f t="shared" ca="1" si="64"/>
        <v>48457</v>
      </c>
      <c r="O176" s="133">
        <f t="shared" ca="1" si="52"/>
        <v>0.41666666666666669</v>
      </c>
      <c r="P176" s="39">
        <f t="shared" ca="1" si="53"/>
        <v>137.15277777777692</v>
      </c>
      <c r="Q176" s="39">
        <f t="shared" ca="1" si="54"/>
        <v>416.66666666666669</v>
      </c>
      <c r="R176" s="39">
        <f t="shared" ca="1" si="55"/>
        <v>553.81944444444366</v>
      </c>
      <c r="S176" s="39">
        <f t="shared" ca="1" si="56"/>
        <v>32499.999999999793</v>
      </c>
      <c r="U176" s="39">
        <f t="shared" ca="1" si="68"/>
        <v>175.84805128102116</v>
      </c>
      <c r="V176" s="39">
        <f t="shared" ca="1" si="57"/>
        <v>306.69735760093135</v>
      </c>
      <c r="W176" s="39">
        <f t="shared" ca="1" si="58"/>
        <v>482.54540888195254</v>
      </c>
      <c r="X176" s="39">
        <f t="shared" ca="1" si="59"/>
        <v>41896.834949844138</v>
      </c>
      <c r="Z176" s="39">
        <f t="shared" ca="1" si="65"/>
        <v>416.66666666666674</v>
      </c>
      <c r="AA176" s="39">
        <f t="shared" ca="1" si="60"/>
        <v>0</v>
      </c>
      <c r="AB176" s="39">
        <f t="shared" ca="1" si="61"/>
        <v>416.66666666666674</v>
      </c>
      <c r="AC176" s="39">
        <f t="shared" ca="1" si="62"/>
        <v>100000</v>
      </c>
    </row>
    <row r="177" spans="2:29" ht="15" customHeight="1" x14ac:dyDescent="0.2">
      <c r="B177" s="41">
        <f t="shared" si="66"/>
        <v>163</v>
      </c>
      <c r="C177" s="38">
        <f t="shared" ca="1" si="51"/>
        <v>163</v>
      </c>
      <c r="D177" s="43">
        <f t="shared" ca="1" si="63"/>
        <v>48472</v>
      </c>
      <c r="E177" s="44">
        <f t="shared" ca="1" si="71"/>
        <v>174.5701456243506</v>
      </c>
      <c r="F177" s="44">
        <f t="shared" ca="1" si="71"/>
        <v>307.97526325760191</v>
      </c>
      <c r="G177" s="134"/>
      <c r="H177" s="45">
        <f t="shared" ca="1" si="72"/>
        <v>482.54540888195254</v>
      </c>
      <c r="I177" s="45">
        <f t="shared" ca="1" si="72"/>
        <v>41588.85968658654</v>
      </c>
      <c r="L177" s="43">
        <f t="shared" ca="1" si="67"/>
        <v>48458</v>
      </c>
      <c r="M177" s="43">
        <f t="shared" ca="1" si="64"/>
        <v>48487</v>
      </c>
      <c r="O177" s="133">
        <f t="shared" ca="1" si="52"/>
        <v>0.41666666666666669</v>
      </c>
      <c r="P177" s="44">
        <f t="shared" ca="1" si="53"/>
        <v>135.4166666666658</v>
      </c>
      <c r="Q177" s="136">
        <f t="shared" ca="1" si="54"/>
        <v>416.66666666666669</v>
      </c>
      <c r="R177" s="44">
        <f t="shared" ca="1" si="55"/>
        <v>552.08333333333246</v>
      </c>
      <c r="S177" s="44">
        <f t="shared" ca="1" si="56"/>
        <v>32083.333333333125</v>
      </c>
      <c r="U177" s="44">
        <f t="shared" ca="1" si="68"/>
        <v>174.5701456243506</v>
      </c>
      <c r="V177" s="44">
        <f t="shared" ca="1" si="57"/>
        <v>307.97526325760191</v>
      </c>
      <c r="W177" s="44">
        <f t="shared" ca="1" si="58"/>
        <v>482.54540888195254</v>
      </c>
      <c r="X177" s="44">
        <f t="shared" ca="1" si="59"/>
        <v>41588.85968658654</v>
      </c>
      <c r="Z177" s="44">
        <f t="shared" ca="1" si="65"/>
        <v>416.66666666666674</v>
      </c>
      <c r="AA177" s="44">
        <f t="shared" ca="1" si="60"/>
        <v>0</v>
      </c>
      <c r="AB177" s="44">
        <f t="shared" ca="1" si="61"/>
        <v>416.66666666666674</v>
      </c>
      <c r="AC177" s="44">
        <f t="shared" ca="1" si="62"/>
        <v>100000</v>
      </c>
    </row>
    <row r="178" spans="2:29" ht="15" customHeight="1" x14ac:dyDescent="0.2">
      <c r="B178" s="21">
        <f t="shared" si="66"/>
        <v>164</v>
      </c>
      <c r="C178" s="42">
        <f t="shared" ca="1" si="51"/>
        <v>164</v>
      </c>
      <c r="D178" s="37">
        <f t="shared" ca="1" si="63"/>
        <v>48502</v>
      </c>
      <c r="E178" s="39">
        <f t="shared" ca="1" si="71"/>
        <v>173.28691536077727</v>
      </c>
      <c r="F178" s="39">
        <f t="shared" ca="1" si="71"/>
        <v>309.2584935211753</v>
      </c>
      <c r="G178" s="134"/>
      <c r="H178" s="40">
        <f t="shared" ca="1" si="72"/>
        <v>482.54540888195254</v>
      </c>
      <c r="I178" s="40">
        <f t="shared" ca="1" si="72"/>
        <v>41279.601193065362</v>
      </c>
      <c r="L178" s="37">
        <f t="shared" ca="1" si="67"/>
        <v>48488</v>
      </c>
      <c r="M178" s="37">
        <f t="shared" ca="1" si="64"/>
        <v>48518</v>
      </c>
      <c r="O178" s="133">
        <f t="shared" ca="1" si="52"/>
        <v>0.41666666666666669</v>
      </c>
      <c r="P178" s="39">
        <f t="shared" ca="1" si="53"/>
        <v>133.68055555555469</v>
      </c>
      <c r="Q178" s="39">
        <f t="shared" ca="1" si="54"/>
        <v>416.66666666666669</v>
      </c>
      <c r="R178" s="39">
        <f t="shared" ca="1" si="55"/>
        <v>550.34722222222138</v>
      </c>
      <c r="S178" s="39">
        <f t="shared" ca="1" si="56"/>
        <v>31666.666666666457</v>
      </c>
      <c r="U178" s="39">
        <f t="shared" ca="1" si="68"/>
        <v>173.28691536077727</v>
      </c>
      <c r="V178" s="39">
        <f t="shared" ca="1" si="57"/>
        <v>309.2584935211753</v>
      </c>
      <c r="W178" s="39">
        <f t="shared" ca="1" si="58"/>
        <v>482.54540888195254</v>
      </c>
      <c r="X178" s="39">
        <f t="shared" ca="1" si="59"/>
        <v>41279.601193065362</v>
      </c>
      <c r="Z178" s="39">
        <f t="shared" ca="1" si="65"/>
        <v>416.66666666666674</v>
      </c>
      <c r="AA178" s="39">
        <f t="shared" ca="1" si="60"/>
        <v>0</v>
      </c>
      <c r="AB178" s="39">
        <f t="shared" ca="1" si="61"/>
        <v>416.66666666666674</v>
      </c>
      <c r="AC178" s="39">
        <f t="shared" ca="1" si="62"/>
        <v>100000</v>
      </c>
    </row>
    <row r="179" spans="2:29" ht="15" customHeight="1" x14ac:dyDescent="0.2">
      <c r="B179" s="41">
        <f t="shared" si="66"/>
        <v>165</v>
      </c>
      <c r="C179" s="38">
        <f t="shared" ca="1" si="51"/>
        <v>165</v>
      </c>
      <c r="D179" s="43">
        <f t="shared" ca="1" si="63"/>
        <v>48533</v>
      </c>
      <c r="E179" s="44">
        <f t="shared" ca="1" si="71"/>
        <v>171.99833830443902</v>
      </c>
      <c r="F179" s="44">
        <f t="shared" ca="1" si="71"/>
        <v>310.54707057751352</v>
      </c>
      <c r="G179" s="134"/>
      <c r="H179" s="45">
        <f t="shared" ca="1" si="72"/>
        <v>482.54540888195254</v>
      </c>
      <c r="I179" s="45">
        <f t="shared" ca="1" si="72"/>
        <v>40969.054122487847</v>
      </c>
      <c r="L179" s="43">
        <f t="shared" ca="1" si="67"/>
        <v>48519</v>
      </c>
      <c r="M179" s="43">
        <f t="shared" ca="1" si="64"/>
        <v>48548</v>
      </c>
      <c r="O179" s="133">
        <f t="shared" ca="1" si="52"/>
        <v>0.41666666666666669</v>
      </c>
      <c r="P179" s="44">
        <f t="shared" ca="1" si="53"/>
        <v>131.94444444444358</v>
      </c>
      <c r="Q179" s="136">
        <f t="shared" ca="1" si="54"/>
        <v>416.66666666666669</v>
      </c>
      <c r="R179" s="44">
        <f t="shared" ca="1" si="55"/>
        <v>548.61111111111029</v>
      </c>
      <c r="S179" s="44">
        <f t="shared" ca="1" si="56"/>
        <v>31249.999999999789</v>
      </c>
      <c r="U179" s="44">
        <f t="shared" ca="1" si="68"/>
        <v>171.99833830443902</v>
      </c>
      <c r="V179" s="44">
        <f t="shared" ca="1" si="57"/>
        <v>310.54707057751352</v>
      </c>
      <c r="W179" s="44">
        <f t="shared" ca="1" si="58"/>
        <v>482.54540888195254</v>
      </c>
      <c r="X179" s="44">
        <f t="shared" ca="1" si="59"/>
        <v>40969.054122487847</v>
      </c>
      <c r="Z179" s="44">
        <f t="shared" ca="1" si="65"/>
        <v>416.66666666666674</v>
      </c>
      <c r="AA179" s="44">
        <f t="shared" ca="1" si="60"/>
        <v>0</v>
      </c>
      <c r="AB179" s="44">
        <f t="shared" ca="1" si="61"/>
        <v>416.66666666666674</v>
      </c>
      <c r="AC179" s="44">
        <f t="shared" ca="1" si="62"/>
        <v>100000</v>
      </c>
    </row>
    <row r="180" spans="2:29" ht="15" customHeight="1" x14ac:dyDescent="0.2">
      <c r="B180" s="21">
        <f t="shared" si="66"/>
        <v>166</v>
      </c>
      <c r="C180" s="42">
        <f t="shared" ca="1" si="51"/>
        <v>166</v>
      </c>
      <c r="D180" s="37">
        <f t="shared" ca="1" si="63"/>
        <v>48563</v>
      </c>
      <c r="E180" s="39">
        <f t="shared" ca="1" si="71"/>
        <v>170.7043921770327</v>
      </c>
      <c r="F180" s="39">
        <f t="shared" ca="1" si="71"/>
        <v>311.84101670491987</v>
      </c>
      <c r="G180" s="134"/>
      <c r="H180" s="40">
        <f t="shared" ca="1" si="72"/>
        <v>482.54540888195254</v>
      </c>
      <c r="I180" s="40">
        <f t="shared" ca="1" si="72"/>
        <v>40657.213105782925</v>
      </c>
      <c r="L180" s="37">
        <f t="shared" ca="1" si="67"/>
        <v>48549</v>
      </c>
      <c r="M180" s="37">
        <f t="shared" ca="1" si="64"/>
        <v>48579</v>
      </c>
      <c r="O180" s="133">
        <f t="shared" ca="1" si="52"/>
        <v>0.41666666666666669</v>
      </c>
      <c r="P180" s="39">
        <f t="shared" ca="1" si="53"/>
        <v>130.20833333333246</v>
      </c>
      <c r="Q180" s="39">
        <f t="shared" ca="1" si="54"/>
        <v>416.66666666666669</v>
      </c>
      <c r="R180" s="39">
        <f t="shared" ca="1" si="55"/>
        <v>546.87499999999909</v>
      </c>
      <c r="S180" s="39">
        <f t="shared" ca="1" si="56"/>
        <v>30833.333333333121</v>
      </c>
      <c r="U180" s="39">
        <f t="shared" ca="1" si="68"/>
        <v>170.7043921770327</v>
      </c>
      <c r="V180" s="39">
        <f t="shared" ca="1" si="57"/>
        <v>311.84101670491987</v>
      </c>
      <c r="W180" s="39">
        <f t="shared" ca="1" si="58"/>
        <v>482.54540888195254</v>
      </c>
      <c r="X180" s="39">
        <f t="shared" ca="1" si="59"/>
        <v>40657.213105782925</v>
      </c>
      <c r="Z180" s="39">
        <f t="shared" ca="1" si="65"/>
        <v>416.66666666666674</v>
      </c>
      <c r="AA180" s="39">
        <f t="shared" ca="1" si="60"/>
        <v>0</v>
      </c>
      <c r="AB180" s="39">
        <f t="shared" ca="1" si="61"/>
        <v>416.66666666666674</v>
      </c>
      <c r="AC180" s="39">
        <f t="shared" ca="1" si="62"/>
        <v>100000</v>
      </c>
    </row>
    <row r="181" spans="2:29" ht="15" customHeight="1" x14ac:dyDescent="0.2">
      <c r="B181" s="41">
        <f t="shared" si="66"/>
        <v>167</v>
      </c>
      <c r="C181" s="38">
        <f t="shared" ca="1" si="51"/>
        <v>167</v>
      </c>
      <c r="D181" s="43">
        <f t="shared" ca="1" si="63"/>
        <v>48594</v>
      </c>
      <c r="E181" s="44">
        <f t="shared" ca="1" si="71"/>
        <v>169.40505460742887</v>
      </c>
      <c r="F181" s="44">
        <f t="shared" ca="1" si="71"/>
        <v>313.1403542745237</v>
      </c>
      <c r="G181" s="134"/>
      <c r="H181" s="45">
        <f t="shared" ca="1" si="72"/>
        <v>482.54540888195254</v>
      </c>
      <c r="I181" s="45">
        <f t="shared" ca="1" si="72"/>
        <v>40344.0727515084</v>
      </c>
      <c r="L181" s="43">
        <f t="shared" ca="1" si="67"/>
        <v>48580</v>
      </c>
      <c r="M181" s="43">
        <f t="shared" ca="1" si="64"/>
        <v>48610</v>
      </c>
      <c r="O181" s="133">
        <f t="shared" ca="1" si="52"/>
        <v>0.41666666666666669</v>
      </c>
      <c r="P181" s="44">
        <f t="shared" ca="1" si="53"/>
        <v>128.47222222222135</v>
      </c>
      <c r="Q181" s="136">
        <f t="shared" ca="1" si="54"/>
        <v>416.66666666666669</v>
      </c>
      <c r="R181" s="44">
        <f t="shared" ca="1" si="55"/>
        <v>545.138888888888</v>
      </c>
      <c r="S181" s="44">
        <f t="shared" ca="1" si="56"/>
        <v>30416.666666666453</v>
      </c>
      <c r="U181" s="44">
        <f t="shared" ca="1" si="68"/>
        <v>169.40505460742887</v>
      </c>
      <c r="V181" s="44">
        <f t="shared" ca="1" si="57"/>
        <v>313.1403542745237</v>
      </c>
      <c r="W181" s="44">
        <f t="shared" ca="1" si="58"/>
        <v>482.54540888195254</v>
      </c>
      <c r="X181" s="44">
        <f t="shared" ca="1" si="59"/>
        <v>40344.0727515084</v>
      </c>
      <c r="Z181" s="44">
        <f t="shared" ca="1" si="65"/>
        <v>416.66666666666674</v>
      </c>
      <c r="AA181" s="44">
        <f t="shared" ca="1" si="60"/>
        <v>0</v>
      </c>
      <c r="AB181" s="44">
        <f t="shared" ca="1" si="61"/>
        <v>416.66666666666674</v>
      </c>
      <c r="AC181" s="44">
        <f t="shared" ca="1" si="62"/>
        <v>100000</v>
      </c>
    </row>
    <row r="182" spans="2:29" ht="15" customHeight="1" x14ac:dyDescent="0.2">
      <c r="B182" s="21">
        <f t="shared" si="66"/>
        <v>168</v>
      </c>
      <c r="C182" s="42">
        <f t="shared" ca="1" si="51"/>
        <v>168</v>
      </c>
      <c r="D182" s="37">
        <f t="shared" ca="1" si="63"/>
        <v>48625</v>
      </c>
      <c r="E182" s="39">
        <f t="shared" ca="1" si="71"/>
        <v>168.10030313128499</v>
      </c>
      <c r="F182" s="39">
        <f t="shared" ca="1" si="71"/>
        <v>314.44510575066755</v>
      </c>
      <c r="G182" s="134"/>
      <c r="H182" s="40">
        <f t="shared" ca="1" si="72"/>
        <v>482.54540888195254</v>
      </c>
      <c r="I182" s="40">
        <f t="shared" ca="1" si="72"/>
        <v>40029.627645757733</v>
      </c>
      <c r="L182" s="37">
        <f t="shared" ca="1" si="67"/>
        <v>48611</v>
      </c>
      <c r="M182" s="37">
        <f t="shared" ca="1" si="64"/>
        <v>48638</v>
      </c>
      <c r="O182" s="133">
        <f t="shared" ca="1" si="52"/>
        <v>0.41666666666666669</v>
      </c>
      <c r="P182" s="39">
        <f t="shared" ca="1" si="53"/>
        <v>126.73611111111022</v>
      </c>
      <c r="Q182" s="39">
        <f t="shared" ca="1" si="54"/>
        <v>416.66666666666669</v>
      </c>
      <c r="R182" s="39">
        <f t="shared" ca="1" si="55"/>
        <v>543.40277777777692</v>
      </c>
      <c r="S182" s="39">
        <f t="shared" ca="1" si="56"/>
        <v>29999.999999999785</v>
      </c>
      <c r="U182" s="39">
        <f t="shared" ca="1" si="68"/>
        <v>168.10030313128499</v>
      </c>
      <c r="V182" s="39">
        <f t="shared" ca="1" si="57"/>
        <v>314.44510575066755</v>
      </c>
      <c r="W182" s="39">
        <f t="shared" ca="1" si="58"/>
        <v>482.54540888195254</v>
      </c>
      <c r="X182" s="39">
        <f t="shared" ca="1" si="59"/>
        <v>40029.627645757733</v>
      </c>
      <c r="Z182" s="39">
        <f t="shared" ca="1" si="65"/>
        <v>416.66666666666674</v>
      </c>
      <c r="AA182" s="39">
        <f t="shared" ca="1" si="60"/>
        <v>0</v>
      </c>
      <c r="AB182" s="39">
        <f t="shared" ca="1" si="61"/>
        <v>416.66666666666674</v>
      </c>
      <c r="AC182" s="39">
        <f t="shared" ca="1" si="62"/>
        <v>100000</v>
      </c>
    </row>
    <row r="183" spans="2:29" ht="15" customHeight="1" x14ac:dyDescent="0.2">
      <c r="B183" s="41">
        <f t="shared" si="66"/>
        <v>169</v>
      </c>
      <c r="C183" s="38">
        <f t="shared" ca="1" si="51"/>
        <v>169</v>
      </c>
      <c r="D183" s="43">
        <f t="shared" ca="1" si="63"/>
        <v>48653</v>
      </c>
      <c r="E183" s="44">
        <f t="shared" ca="1" si="71"/>
        <v>166.79011519065725</v>
      </c>
      <c r="F183" s="44">
        <f t="shared" ca="1" si="71"/>
        <v>315.75529369129526</v>
      </c>
      <c r="G183" s="134"/>
      <c r="H183" s="45">
        <f t="shared" ca="1" si="72"/>
        <v>482.54540888195254</v>
      </c>
      <c r="I183" s="45">
        <f t="shared" ca="1" si="72"/>
        <v>39713.872352066435</v>
      </c>
      <c r="L183" s="43">
        <f t="shared" ca="1" si="67"/>
        <v>48639</v>
      </c>
      <c r="M183" s="43">
        <f t="shared" ca="1" si="64"/>
        <v>48669</v>
      </c>
      <c r="O183" s="133">
        <f t="shared" ca="1" si="52"/>
        <v>0.41666666666666669</v>
      </c>
      <c r="P183" s="44">
        <f t="shared" ca="1" si="53"/>
        <v>124.9999999999991</v>
      </c>
      <c r="Q183" s="136">
        <f t="shared" ca="1" si="54"/>
        <v>416.66666666666669</v>
      </c>
      <c r="R183" s="44">
        <f t="shared" ca="1" si="55"/>
        <v>541.66666666666583</v>
      </c>
      <c r="S183" s="44">
        <f t="shared" ca="1" si="56"/>
        <v>29583.333333333117</v>
      </c>
      <c r="U183" s="44">
        <f t="shared" ca="1" si="68"/>
        <v>166.79011519065725</v>
      </c>
      <c r="V183" s="44">
        <f t="shared" ca="1" si="57"/>
        <v>315.75529369129526</v>
      </c>
      <c r="W183" s="44">
        <f t="shared" ca="1" si="58"/>
        <v>482.54540888195254</v>
      </c>
      <c r="X183" s="44">
        <f t="shared" ca="1" si="59"/>
        <v>39713.872352066435</v>
      </c>
      <c r="Z183" s="44">
        <f t="shared" ca="1" si="65"/>
        <v>416.66666666666674</v>
      </c>
      <c r="AA183" s="44">
        <f t="shared" ca="1" si="60"/>
        <v>0</v>
      </c>
      <c r="AB183" s="44">
        <f t="shared" ca="1" si="61"/>
        <v>416.66666666666674</v>
      </c>
      <c r="AC183" s="44">
        <f t="shared" ca="1" si="62"/>
        <v>100000</v>
      </c>
    </row>
    <row r="184" spans="2:29" ht="15" customHeight="1" x14ac:dyDescent="0.2">
      <c r="B184" s="21">
        <f t="shared" si="66"/>
        <v>170</v>
      </c>
      <c r="C184" s="42">
        <f t="shared" ca="1" si="51"/>
        <v>170</v>
      </c>
      <c r="D184" s="37">
        <f t="shared" ca="1" si="63"/>
        <v>48684</v>
      </c>
      <c r="E184" s="39">
        <f t="shared" ca="1" si="71"/>
        <v>165.47446813361017</v>
      </c>
      <c r="F184" s="39">
        <f t="shared" ca="1" si="71"/>
        <v>317.07094074834237</v>
      </c>
      <c r="G184" s="134"/>
      <c r="H184" s="40">
        <f t="shared" ca="1" si="72"/>
        <v>482.54540888195254</v>
      </c>
      <c r="I184" s="40">
        <f t="shared" ca="1" si="72"/>
        <v>39396.801411318091</v>
      </c>
      <c r="L184" s="37">
        <f t="shared" ca="1" si="67"/>
        <v>48670</v>
      </c>
      <c r="M184" s="37">
        <f t="shared" ca="1" si="64"/>
        <v>48699</v>
      </c>
      <c r="O184" s="133">
        <f t="shared" ca="1" si="52"/>
        <v>0.41666666666666669</v>
      </c>
      <c r="P184" s="39">
        <f t="shared" ca="1" si="53"/>
        <v>123.26388888888799</v>
      </c>
      <c r="Q184" s="39">
        <f t="shared" ca="1" si="54"/>
        <v>416.66666666666669</v>
      </c>
      <c r="R184" s="39">
        <f t="shared" ca="1" si="55"/>
        <v>539.93055555555463</v>
      </c>
      <c r="S184" s="39">
        <f t="shared" ca="1" si="56"/>
        <v>29166.66666666645</v>
      </c>
      <c r="U184" s="39">
        <f t="shared" ca="1" si="68"/>
        <v>165.47446813361017</v>
      </c>
      <c r="V184" s="39">
        <f t="shared" ca="1" si="57"/>
        <v>317.07094074834237</v>
      </c>
      <c r="W184" s="39">
        <f t="shared" ca="1" si="58"/>
        <v>482.54540888195254</v>
      </c>
      <c r="X184" s="39">
        <f t="shared" ca="1" si="59"/>
        <v>39396.801411318091</v>
      </c>
      <c r="Z184" s="39">
        <f t="shared" ca="1" si="65"/>
        <v>416.66666666666674</v>
      </c>
      <c r="AA184" s="39">
        <f t="shared" ca="1" si="60"/>
        <v>0</v>
      </c>
      <c r="AB184" s="39">
        <f t="shared" ca="1" si="61"/>
        <v>416.66666666666674</v>
      </c>
      <c r="AC184" s="39">
        <f t="shared" ca="1" si="62"/>
        <v>100000</v>
      </c>
    </row>
    <row r="185" spans="2:29" ht="15" customHeight="1" x14ac:dyDescent="0.2">
      <c r="B185" s="41">
        <f t="shared" si="66"/>
        <v>171</v>
      </c>
      <c r="C185" s="38">
        <f t="shared" ca="1" si="51"/>
        <v>171</v>
      </c>
      <c r="D185" s="43">
        <f t="shared" ca="1" si="63"/>
        <v>48714</v>
      </c>
      <c r="E185" s="44">
        <f t="shared" ca="1" si="71"/>
        <v>164.15333921382538</v>
      </c>
      <c r="F185" s="44">
        <f t="shared" ca="1" si="71"/>
        <v>318.39206966812719</v>
      </c>
      <c r="G185" s="134"/>
      <c r="H185" s="45">
        <f t="shared" ca="1" si="72"/>
        <v>482.54540888195254</v>
      </c>
      <c r="I185" s="45">
        <f t="shared" ca="1" si="72"/>
        <v>39078.40934164996</v>
      </c>
      <c r="L185" s="43">
        <f t="shared" ca="1" si="67"/>
        <v>48700</v>
      </c>
      <c r="M185" s="43">
        <f t="shared" ca="1" si="64"/>
        <v>48730</v>
      </c>
      <c r="O185" s="133">
        <f t="shared" ca="1" si="52"/>
        <v>0.41666666666666669</v>
      </c>
      <c r="P185" s="44">
        <f t="shared" ca="1" si="53"/>
        <v>121.52777777777688</v>
      </c>
      <c r="Q185" s="136">
        <f t="shared" ca="1" si="54"/>
        <v>416.66666666666669</v>
      </c>
      <c r="R185" s="44">
        <f t="shared" ca="1" si="55"/>
        <v>538.19444444444355</v>
      </c>
      <c r="S185" s="44">
        <f t="shared" ca="1" si="56"/>
        <v>28749.999999999782</v>
      </c>
      <c r="U185" s="44">
        <f t="shared" ca="1" si="68"/>
        <v>164.15333921382538</v>
      </c>
      <c r="V185" s="44">
        <f t="shared" ca="1" si="57"/>
        <v>318.39206966812719</v>
      </c>
      <c r="W185" s="44">
        <f t="shared" ca="1" si="58"/>
        <v>482.54540888195254</v>
      </c>
      <c r="X185" s="44">
        <f t="shared" ca="1" si="59"/>
        <v>39078.40934164996</v>
      </c>
      <c r="Z185" s="44">
        <f t="shared" ca="1" si="65"/>
        <v>416.66666666666674</v>
      </c>
      <c r="AA185" s="44">
        <f t="shared" ca="1" si="60"/>
        <v>0</v>
      </c>
      <c r="AB185" s="44">
        <f t="shared" ca="1" si="61"/>
        <v>416.66666666666674</v>
      </c>
      <c r="AC185" s="44">
        <f t="shared" ca="1" si="62"/>
        <v>100000</v>
      </c>
    </row>
    <row r="186" spans="2:29" ht="15" customHeight="1" x14ac:dyDescent="0.2">
      <c r="B186" s="21">
        <f t="shared" si="66"/>
        <v>172</v>
      </c>
      <c r="C186" s="42">
        <f t="shared" ca="1" si="51"/>
        <v>172</v>
      </c>
      <c r="D186" s="37">
        <f t="shared" ca="1" si="63"/>
        <v>48745</v>
      </c>
      <c r="E186" s="39">
        <f t="shared" ca="1" si="71"/>
        <v>162.82670559020818</v>
      </c>
      <c r="F186" s="39">
        <f t="shared" ca="1" si="71"/>
        <v>319.71870329174436</v>
      </c>
      <c r="G186" s="134"/>
      <c r="H186" s="40">
        <f t="shared" ca="1" si="72"/>
        <v>482.54540888195254</v>
      </c>
      <c r="I186" s="40">
        <f t="shared" ca="1" si="72"/>
        <v>38758.690638358217</v>
      </c>
      <c r="L186" s="37">
        <f t="shared" ca="1" si="67"/>
        <v>48731</v>
      </c>
      <c r="M186" s="37">
        <f t="shared" ca="1" si="64"/>
        <v>48760</v>
      </c>
      <c r="O186" s="133">
        <f t="shared" ca="1" si="52"/>
        <v>0.41666666666666669</v>
      </c>
      <c r="P186" s="39">
        <f t="shared" ca="1" si="53"/>
        <v>119.79166666666578</v>
      </c>
      <c r="Q186" s="39">
        <f t="shared" ca="1" si="54"/>
        <v>416.66666666666669</v>
      </c>
      <c r="R186" s="39">
        <f t="shared" ca="1" si="55"/>
        <v>536.45833333333246</v>
      </c>
      <c r="S186" s="39">
        <f t="shared" ca="1" si="56"/>
        <v>28333.333333333114</v>
      </c>
      <c r="U186" s="39">
        <f t="shared" ca="1" si="68"/>
        <v>162.82670559020818</v>
      </c>
      <c r="V186" s="39">
        <f t="shared" ca="1" si="57"/>
        <v>319.71870329174436</v>
      </c>
      <c r="W186" s="39">
        <f t="shared" ca="1" si="58"/>
        <v>482.54540888195254</v>
      </c>
      <c r="X186" s="39">
        <f t="shared" ca="1" si="59"/>
        <v>38758.690638358217</v>
      </c>
      <c r="Z186" s="39">
        <f t="shared" ca="1" si="65"/>
        <v>416.66666666666674</v>
      </c>
      <c r="AA186" s="39">
        <f t="shared" ca="1" si="60"/>
        <v>0</v>
      </c>
      <c r="AB186" s="39">
        <f t="shared" ca="1" si="61"/>
        <v>416.66666666666674</v>
      </c>
      <c r="AC186" s="39">
        <f t="shared" ca="1" si="62"/>
        <v>100000</v>
      </c>
    </row>
    <row r="187" spans="2:29" ht="15" customHeight="1" x14ac:dyDescent="0.2">
      <c r="B187" s="41">
        <f t="shared" si="66"/>
        <v>173</v>
      </c>
      <c r="C187" s="38">
        <f t="shared" ca="1" si="51"/>
        <v>173</v>
      </c>
      <c r="D187" s="43">
        <f t="shared" ca="1" si="63"/>
        <v>48775</v>
      </c>
      <c r="E187" s="44">
        <f t="shared" ca="1" si="71"/>
        <v>161.49454432649259</v>
      </c>
      <c r="F187" s="44">
        <f t="shared" ca="1" si="71"/>
        <v>321.05086455545995</v>
      </c>
      <c r="G187" s="134"/>
      <c r="H187" s="45">
        <f t="shared" ca="1" si="72"/>
        <v>482.54540888195254</v>
      </c>
      <c r="I187" s="45">
        <f t="shared" ca="1" si="72"/>
        <v>38437.639773802759</v>
      </c>
      <c r="L187" s="43">
        <f t="shared" ca="1" si="67"/>
        <v>48761</v>
      </c>
      <c r="M187" s="43">
        <f t="shared" ca="1" si="64"/>
        <v>48791</v>
      </c>
      <c r="O187" s="133">
        <f t="shared" ca="1" si="52"/>
        <v>0.41666666666666669</v>
      </c>
      <c r="P187" s="44">
        <f t="shared" ca="1" si="53"/>
        <v>118.05555555555463</v>
      </c>
      <c r="Q187" s="136">
        <f t="shared" ca="1" si="54"/>
        <v>416.66666666666669</v>
      </c>
      <c r="R187" s="44">
        <f t="shared" ca="1" si="55"/>
        <v>534.72222222222126</v>
      </c>
      <c r="S187" s="44">
        <f t="shared" ca="1" si="56"/>
        <v>27916.666666666446</v>
      </c>
      <c r="U187" s="44">
        <f t="shared" ca="1" si="68"/>
        <v>161.49454432649259</v>
      </c>
      <c r="V187" s="44">
        <f t="shared" ca="1" si="57"/>
        <v>321.05086455545995</v>
      </c>
      <c r="W187" s="44">
        <f t="shared" ca="1" si="58"/>
        <v>482.54540888195254</v>
      </c>
      <c r="X187" s="44">
        <f t="shared" ca="1" si="59"/>
        <v>38437.639773802759</v>
      </c>
      <c r="Z187" s="44">
        <f t="shared" ca="1" si="65"/>
        <v>416.66666666666674</v>
      </c>
      <c r="AA187" s="44">
        <f t="shared" ca="1" si="60"/>
        <v>0</v>
      </c>
      <c r="AB187" s="44">
        <f t="shared" ca="1" si="61"/>
        <v>416.66666666666674</v>
      </c>
      <c r="AC187" s="44">
        <f t="shared" ca="1" si="62"/>
        <v>100000</v>
      </c>
    </row>
    <row r="188" spans="2:29" ht="15" customHeight="1" x14ac:dyDescent="0.2">
      <c r="B188" s="21">
        <f t="shared" si="66"/>
        <v>174</v>
      </c>
      <c r="C188" s="42">
        <f t="shared" ca="1" si="51"/>
        <v>174</v>
      </c>
      <c r="D188" s="37">
        <f t="shared" ca="1" si="63"/>
        <v>48806</v>
      </c>
      <c r="E188" s="39">
        <f t="shared" ca="1" si="71"/>
        <v>160.15683239084484</v>
      </c>
      <c r="F188" s="39">
        <f t="shared" ca="1" si="71"/>
        <v>322.3885764911077</v>
      </c>
      <c r="G188" s="134"/>
      <c r="H188" s="40">
        <f t="shared" ca="1" si="72"/>
        <v>482.54540888195254</v>
      </c>
      <c r="I188" s="40">
        <f t="shared" ca="1" si="72"/>
        <v>38115.251197311649</v>
      </c>
      <c r="L188" s="37">
        <f t="shared" ca="1" si="67"/>
        <v>48792</v>
      </c>
      <c r="M188" s="37">
        <f t="shared" ca="1" si="64"/>
        <v>48822</v>
      </c>
      <c r="O188" s="133">
        <f t="shared" ca="1" si="52"/>
        <v>0.41666666666666669</v>
      </c>
      <c r="P188" s="39">
        <f t="shared" ca="1" si="53"/>
        <v>116.31944444444352</v>
      </c>
      <c r="Q188" s="39">
        <f t="shared" ca="1" si="54"/>
        <v>416.66666666666669</v>
      </c>
      <c r="R188" s="39">
        <f t="shared" ca="1" si="55"/>
        <v>532.98611111111018</v>
      </c>
      <c r="S188" s="39">
        <f t="shared" ca="1" si="56"/>
        <v>27499.999999999778</v>
      </c>
      <c r="U188" s="39">
        <f t="shared" ca="1" si="68"/>
        <v>160.15683239084484</v>
      </c>
      <c r="V188" s="39">
        <f t="shared" ca="1" si="57"/>
        <v>322.3885764911077</v>
      </c>
      <c r="W188" s="39">
        <f t="shared" ca="1" si="58"/>
        <v>482.54540888195254</v>
      </c>
      <c r="X188" s="39">
        <f t="shared" ca="1" si="59"/>
        <v>38115.251197311649</v>
      </c>
      <c r="Z188" s="39">
        <f t="shared" ca="1" si="65"/>
        <v>416.66666666666674</v>
      </c>
      <c r="AA188" s="39">
        <f t="shared" ca="1" si="60"/>
        <v>0</v>
      </c>
      <c r="AB188" s="39">
        <f t="shared" ca="1" si="61"/>
        <v>416.66666666666674</v>
      </c>
      <c r="AC188" s="39">
        <f t="shared" ca="1" si="62"/>
        <v>100000</v>
      </c>
    </row>
    <row r="189" spans="2:29" ht="15" customHeight="1" x14ac:dyDescent="0.2">
      <c r="B189" s="41">
        <f t="shared" si="66"/>
        <v>175</v>
      </c>
      <c r="C189" s="38">
        <f t="shared" ca="1" si="51"/>
        <v>175</v>
      </c>
      <c r="D189" s="43">
        <f t="shared" ca="1" si="63"/>
        <v>48837</v>
      </c>
      <c r="E189" s="44">
        <f t="shared" ca="1" si="71"/>
        <v>158.81354665546522</v>
      </c>
      <c r="F189" s="44">
        <f t="shared" ca="1" si="71"/>
        <v>323.73186222648735</v>
      </c>
      <c r="G189" s="134"/>
      <c r="H189" s="45">
        <f t="shared" ca="1" si="72"/>
        <v>482.54540888195254</v>
      </c>
      <c r="I189" s="45">
        <f t="shared" ca="1" si="72"/>
        <v>37791.519335085162</v>
      </c>
      <c r="L189" s="43">
        <f t="shared" ca="1" si="67"/>
        <v>48823</v>
      </c>
      <c r="M189" s="43">
        <f t="shared" ca="1" si="64"/>
        <v>48852</v>
      </c>
      <c r="O189" s="133">
        <f t="shared" ca="1" si="52"/>
        <v>0.41666666666666669</v>
      </c>
      <c r="P189" s="44">
        <f t="shared" ca="1" si="53"/>
        <v>114.5833333333324</v>
      </c>
      <c r="Q189" s="136">
        <f t="shared" ca="1" si="54"/>
        <v>416.66666666666669</v>
      </c>
      <c r="R189" s="44">
        <f t="shared" ca="1" si="55"/>
        <v>531.24999999999909</v>
      </c>
      <c r="S189" s="44">
        <f t="shared" ca="1" si="56"/>
        <v>27083.33333333311</v>
      </c>
      <c r="U189" s="44">
        <f t="shared" ca="1" si="68"/>
        <v>158.81354665546522</v>
      </c>
      <c r="V189" s="44">
        <f t="shared" ca="1" si="57"/>
        <v>323.73186222648735</v>
      </c>
      <c r="W189" s="44">
        <f t="shared" ca="1" si="58"/>
        <v>482.54540888195254</v>
      </c>
      <c r="X189" s="44">
        <f t="shared" ca="1" si="59"/>
        <v>37791.519335085162</v>
      </c>
      <c r="Z189" s="44">
        <f t="shared" ca="1" si="65"/>
        <v>416.66666666666674</v>
      </c>
      <c r="AA189" s="44">
        <f t="shared" ca="1" si="60"/>
        <v>0</v>
      </c>
      <c r="AB189" s="44">
        <f t="shared" ca="1" si="61"/>
        <v>416.66666666666674</v>
      </c>
      <c r="AC189" s="44">
        <f t="shared" ca="1" si="62"/>
        <v>100000</v>
      </c>
    </row>
    <row r="190" spans="2:29" ht="15" customHeight="1" x14ac:dyDescent="0.2">
      <c r="B190" s="21">
        <f t="shared" si="66"/>
        <v>176</v>
      </c>
      <c r="C190" s="42">
        <f t="shared" ca="1" si="51"/>
        <v>176</v>
      </c>
      <c r="D190" s="37">
        <f t="shared" ca="1" si="63"/>
        <v>48867</v>
      </c>
      <c r="E190" s="39">
        <f t="shared" ca="1" si="71"/>
        <v>157.46466389618817</v>
      </c>
      <c r="F190" s="39">
        <f t="shared" ca="1" si="71"/>
        <v>325.08074498576434</v>
      </c>
      <c r="G190" s="134"/>
      <c r="H190" s="40">
        <f t="shared" ca="1" si="72"/>
        <v>482.54540888195254</v>
      </c>
      <c r="I190" s="40">
        <f t="shared" ca="1" si="72"/>
        <v>37466.438590099395</v>
      </c>
      <c r="L190" s="37">
        <f t="shared" ca="1" si="67"/>
        <v>48853</v>
      </c>
      <c r="M190" s="37">
        <f t="shared" ca="1" si="64"/>
        <v>48883</v>
      </c>
      <c r="O190" s="133">
        <f t="shared" ca="1" si="52"/>
        <v>0.41666666666666669</v>
      </c>
      <c r="P190" s="39">
        <f t="shared" ca="1" si="53"/>
        <v>112.8472222222213</v>
      </c>
      <c r="Q190" s="39">
        <f t="shared" ca="1" si="54"/>
        <v>416.66666666666669</v>
      </c>
      <c r="R190" s="39">
        <f t="shared" ca="1" si="55"/>
        <v>529.513888888888</v>
      </c>
      <c r="S190" s="39">
        <f t="shared" ca="1" si="56"/>
        <v>26666.666666666442</v>
      </c>
      <c r="U190" s="39">
        <f t="shared" ca="1" si="68"/>
        <v>157.46466389618817</v>
      </c>
      <c r="V190" s="39">
        <f t="shared" ca="1" si="57"/>
        <v>325.08074498576434</v>
      </c>
      <c r="W190" s="39">
        <f t="shared" ca="1" si="58"/>
        <v>482.54540888195254</v>
      </c>
      <c r="X190" s="39">
        <f t="shared" ca="1" si="59"/>
        <v>37466.438590099395</v>
      </c>
      <c r="Z190" s="39">
        <f t="shared" ca="1" si="65"/>
        <v>416.66666666666674</v>
      </c>
      <c r="AA190" s="39">
        <f t="shared" ca="1" si="60"/>
        <v>0</v>
      </c>
      <c r="AB190" s="39">
        <f t="shared" ca="1" si="61"/>
        <v>416.66666666666674</v>
      </c>
      <c r="AC190" s="39">
        <f t="shared" ca="1" si="62"/>
        <v>100000</v>
      </c>
    </row>
    <row r="191" spans="2:29" ht="15" customHeight="1" x14ac:dyDescent="0.2">
      <c r="B191" s="41">
        <f t="shared" si="66"/>
        <v>177</v>
      </c>
      <c r="C191" s="38">
        <f t="shared" ca="1" si="51"/>
        <v>177</v>
      </c>
      <c r="D191" s="43">
        <f t="shared" ca="1" si="63"/>
        <v>48898</v>
      </c>
      <c r="E191" s="44">
        <f t="shared" ca="1" si="71"/>
        <v>156.11016079208082</v>
      </c>
      <c r="F191" s="44">
        <f t="shared" ca="1" si="71"/>
        <v>326.43524808987172</v>
      </c>
      <c r="G191" s="134"/>
      <c r="H191" s="45">
        <f t="shared" ca="1" si="72"/>
        <v>482.54540888195254</v>
      </c>
      <c r="I191" s="45">
        <f t="shared" ca="1" si="72"/>
        <v>37140.003342009521</v>
      </c>
      <c r="L191" s="43">
        <f t="shared" ca="1" si="67"/>
        <v>48884</v>
      </c>
      <c r="M191" s="43">
        <f t="shared" ca="1" si="64"/>
        <v>48913</v>
      </c>
      <c r="O191" s="133">
        <f t="shared" ca="1" si="52"/>
        <v>0.41666666666666669</v>
      </c>
      <c r="P191" s="44">
        <f t="shared" ca="1" si="53"/>
        <v>111.11111111111019</v>
      </c>
      <c r="Q191" s="136">
        <f t="shared" ca="1" si="54"/>
        <v>416.66666666666669</v>
      </c>
      <c r="R191" s="44">
        <f t="shared" ca="1" si="55"/>
        <v>527.77777777777692</v>
      </c>
      <c r="S191" s="44">
        <f t="shared" ca="1" si="56"/>
        <v>26249.999999999774</v>
      </c>
      <c r="U191" s="44">
        <f t="shared" ca="1" si="68"/>
        <v>156.11016079208082</v>
      </c>
      <c r="V191" s="44">
        <f t="shared" ca="1" si="57"/>
        <v>326.43524808987172</v>
      </c>
      <c r="W191" s="44">
        <f t="shared" ca="1" si="58"/>
        <v>482.54540888195254</v>
      </c>
      <c r="X191" s="44">
        <f t="shared" ca="1" si="59"/>
        <v>37140.003342009521</v>
      </c>
      <c r="Z191" s="44">
        <f t="shared" ca="1" si="65"/>
        <v>416.66666666666674</v>
      </c>
      <c r="AA191" s="44">
        <f t="shared" ca="1" si="60"/>
        <v>0</v>
      </c>
      <c r="AB191" s="44">
        <f t="shared" ca="1" si="61"/>
        <v>416.66666666666674</v>
      </c>
      <c r="AC191" s="44">
        <f t="shared" ca="1" si="62"/>
        <v>100000</v>
      </c>
    </row>
    <row r="192" spans="2:29" ht="15" customHeight="1" x14ac:dyDescent="0.2">
      <c r="B192" s="21">
        <f t="shared" si="66"/>
        <v>178</v>
      </c>
      <c r="C192" s="42">
        <f t="shared" ca="1" si="51"/>
        <v>178</v>
      </c>
      <c r="D192" s="37">
        <f t="shared" ca="1" si="63"/>
        <v>48928</v>
      </c>
      <c r="E192" s="39">
        <f t="shared" ca="1" si="71"/>
        <v>154.75001392503967</v>
      </c>
      <c r="F192" s="39">
        <f t="shared" ca="1" si="71"/>
        <v>327.7953949569129</v>
      </c>
      <c r="G192" s="134"/>
      <c r="H192" s="40">
        <f t="shared" ca="1" si="72"/>
        <v>482.54540888195254</v>
      </c>
      <c r="I192" s="40">
        <f t="shared" ca="1" si="72"/>
        <v>36812.207947052608</v>
      </c>
      <c r="L192" s="37">
        <f t="shared" ca="1" si="67"/>
        <v>48914</v>
      </c>
      <c r="M192" s="37">
        <f t="shared" ca="1" si="64"/>
        <v>48944</v>
      </c>
      <c r="O192" s="133">
        <f t="shared" ca="1" si="52"/>
        <v>0.41666666666666669</v>
      </c>
      <c r="P192" s="39">
        <f t="shared" ca="1" si="53"/>
        <v>109.37499999999908</v>
      </c>
      <c r="Q192" s="39">
        <f t="shared" ca="1" si="54"/>
        <v>416.66666666666669</v>
      </c>
      <c r="R192" s="39">
        <f t="shared" ca="1" si="55"/>
        <v>526.04166666666572</v>
      </c>
      <c r="S192" s="39">
        <f t="shared" ca="1" si="56"/>
        <v>25833.333333333107</v>
      </c>
      <c r="U192" s="39">
        <f t="shared" ca="1" si="68"/>
        <v>154.75001392503967</v>
      </c>
      <c r="V192" s="39">
        <f t="shared" ca="1" si="57"/>
        <v>327.7953949569129</v>
      </c>
      <c r="W192" s="39">
        <f t="shared" ca="1" si="58"/>
        <v>482.54540888195254</v>
      </c>
      <c r="X192" s="39">
        <f t="shared" ca="1" si="59"/>
        <v>36812.207947052608</v>
      </c>
      <c r="Z192" s="39">
        <f t="shared" ca="1" si="65"/>
        <v>416.66666666666674</v>
      </c>
      <c r="AA192" s="39">
        <f t="shared" ca="1" si="60"/>
        <v>0</v>
      </c>
      <c r="AB192" s="39">
        <f t="shared" ca="1" si="61"/>
        <v>416.66666666666674</v>
      </c>
      <c r="AC192" s="39">
        <f t="shared" ca="1" si="62"/>
        <v>100000</v>
      </c>
    </row>
    <row r="193" spans="2:29" ht="15" customHeight="1" x14ac:dyDescent="0.2">
      <c r="B193" s="41">
        <f t="shared" si="66"/>
        <v>179</v>
      </c>
      <c r="C193" s="38">
        <f t="shared" ca="1" si="51"/>
        <v>179</v>
      </c>
      <c r="D193" s="43">
        <f t="shared" ca="1" si="63"/>
        <v>48959</v>
      </c>
      <c r="E193" s="44">
        <f t="shared" ca="1" si="71"/>
        <v>153.38419977938588</v>
      </c>
      <c r="F193" s="44">
        <f t="shared" ca="1" si="71"/>
        <v>329.16120910256666</v>
      </c>
      <c r="G193" s="134"/>
      <c r="H193" s="45">
        <f t="shared" ca="1" si="72"/>
        <v>482.54540888195254</v>
      </c>
      <c r="I193" s="45">
        <f t="shared" ca="1" si="72"/>
        <v>36483.046737950041</v>
      </c>
      <c r="L193" s="43">
        <f t="shared" ca="1" si="67"/>
        <v>48945</v>
      </c>
      <c r="M193" s="43">
        <f t="shared" ca="1" si="64"/>
        <v>48975</v>
      </c>
      <c r="O193" s="133">
        <f t="shared" ca="1" si="52"/>
        <v>0.41666666666666669</v>
      </c>
      <c r="P193" s="44">
        <f t="shared" ca="1" si="53"/>
        <v>107.63888888888795</v>
      </c>
      <c r="Q193" s="136">
        <f t="shared" ca="1" si="54"/>
        <v>416.66666666666669</v>
      </c>
      <c r="R193" s="44">
        <f t="shared" ca="1" si="55"/>
        <v>524.30555555555463</v>
      </c>
      <c r="S193" s="44">
        <f t="shared" ca="1" si="56"/>
        <v>25416.666666666439</v>
      </c>
      <c r="U193" s="44">
        <f t="shared" ca="1" si="68"/>
        <v>153.38419977938588</v>
      </c>
      <c r="V193" s="44">
        <f t="shared" ca="1" si="57"/>
        <v>329.16120910256666</v>
      </c>
      <c r="W193" s="44">
        <f t="shared" ca="1" si="58"/>
        <v>482.54540888195254</v>
      </c>
      <c r="X193" s="44">
        <f t="shared" ca="1" si="59"/>
        <v>36483.046737950041</v>
      </c>
      <c r="Z193" s="44">
        <f t="shared" ca="1" si="65"/>
        <v>416.66666666666674</v>
      </c>
      <c r="AA193" s="44">
        <f t="shared" ca="1" si="60"/>
        <v>0</v>
      </c>
      <c r="AB193" s="44">
        <f t="shared" ca="1" si="61"/>
        <v>416.66666666666674</v>
      </c>
      <c r="AC193" s="44">
        <f t="shared" ca="1" si="62"/>
        <v>100000</v>
      </c>
    </row>
    <row r="194" spans="2:29" ht="15" customHeight="1" x14ac:dyDescent="0.2">
      <c r="B194" s="21">
        <f t="shared" si="66"/>
        <v>180</v>
      </c>
      <c r="C194" s="42">
        <f t="shared" ca="1" si="51"/>
        <v>180</v>
      </c>
      <c r="D194" s="37">
        <f t="shared" ca="1" si="63"/>
        <v>48990</v>
      </c>
      <c r="E194" s="39">
        <f t="shared" ref="E194:F213" ca="1" si="73">INDEX($P194:$AC194,1,MATCH(E$12,$P$12:$AC$12,0))</f>
        <v>152.01269474145852</v>
      </c>
      <c r="F194" s="39">
        <f t="shared" ca="1" si="73"/>
        <v>330.53271414049402</v>
      </c>
      <c r="G194" s="134"/>
      <c r="H194" s="40">
        <f t="shared" ref="H194:I213" ca="1" si="74">INDEX($P194:$AC194,1,MATCH(H$12,$P$12:$AC$12,0))</f>
        <v>482.54540888195254</v>
      </c>
      <c r="I194" s="40">
        <f t="shared" ca="1" si="74"/>
        <v>36152.514023809548</v>
      </c>
      <c r="L194" s="37">
        <f t="shared" ca="1" si="67"/>
        <v>48976</v>
      </c>
      <c r="M194" s="37">
        <f t="shared" ca="1" si="64"/>
        <v>49003</v>
      </c>
      <c r="O194" s="133">
        <f t="shared" ca="1" si="52"/>
        <v>0.41666666666666669</v>
      </c>
      <c r="P194" s="39">
        <f t="shared" ca="1" si="53"/>
        <v>105.90277777777683</v>
      </c>
      <c r="Q194" s="39">
        <f t="shared" ca="1" si="54"/>
        <v>416.66666666666669</v>
      </c>
      <c r="R194" s="39">
        <f t="shared" ca="1" si="55"/>
        <v>522.56944444444355</v>
      </c>
      <c r="S194" s="39">
        <f t="shared" ca="1" si="56"/>
        <v>24999.999999999771</v>
      </c>
      <c r="U194" s="39">
        <f t="shared" ca="1" si="68"/>
        <v>152.01269474145852</v>
      </c>
      <c r="V194" s="39">
        <f t="shared" ca="1" si="57"/>
        <v>330.53271414049402</v>
      </c>
      <c r="W194" s="39">
        <f t="shared" ca="1" si="58"/>
        <v>482.54540888195254</v>
      </c>
      <c r="X194" s="39">
        <f t="shared" ca="1" si="59"/>
        <v>36152.514023809548</v>
      </c>
      <c r="Z194" s="39">
        <f t="shared" ca="1" si="65"/>
        <v>416.66666666666674</v>
      </c>
      <c r="AA194" s="39">
        <f t="shared" ca="1" si="60"/>
        <v>0</v>
      </c>
      <c r="AB194" s="39">
        <f t="shared" ca="1" si="61"/>
        <v>416.66666666666674</v>
      </c>
      <c r="AC194" s="39">
        <f t="shared" ca="1" si="62"/>
        <v>100000</v>
      </c>
    </row>
    <row r="195" spans="2:29" ht="15" customHeight="1" x14ac:dyDescent="0.2">
      <c r="B195" s="41">
        <f t="shared" si="66"/>
        <v>181</v>
      </c>
      <c r="C195" s="38">
        <f t="shared" ca="1" si="51"/>
        <v>181</v>
      </c>
      <c r="D195" s="43">
        <f t="shared" ca="1" si="63"/>
        <v>49018</v>
      </c>
      <c r="E195" s="44">
        <f t="shared" ca="1" si="73"/>
        <v>150.63547509920645</v>
      </c>
      <c r="F195" s="44">
        <f t="shared" ca="1" si="73"/>
        <v>331.90993378274607</v>
      </c>
      <c r="G195" s="134"/>
      <c r="H195" s="45">
        <f t="shared" ca="1" si="74"/>
        <v>482.54540888195254</v>
      </c>
      <c r="I195" s="45">
        <f t="shared" ca="1" si="74"/>
        <v>35820.604090026805</v>
      </c>
      <c r="L195" s="43">
        <f t="shared" ca="1" si="67"/>
        <v>49004</v>
      </c>
      <c r="M195" s="43">
        <f t="shared" ca="1" si="64"/>
        <v>49034</v>
      </c>
      <c r="O195" s="133">
        <f t="shared" ca="1" si="52"/>
        <v>0.41666666666666669</v>
      </c>
      <c r="P195" s="44">
        <f t="shared" ca="1" si="53"/>
        <v>104.16666666666572</v>
      </c>
      <c r="Q195" s="136">
        <f t="shared" ca="1" si="54"/>
        <v>416.66666666666669</v>
      </c>
      <c r="R195" s="44">
        <f t="shared" ca="1" si="55"/>
        <v>520.83333333333235</v>
      </c>
      <c r="S195" s="44">
        <f t="shared" ca="1" si="56"/>
        <v>24583.333333333103</v>
      </c>
      <c r="U195" s="44">
        <f t="shared" ca="1" si="68"/>
        <v>150.63547509920645</v>
      </c>
      <c r="V195" s="44">
        <f t="shared" ca="1" si="57"/>
        <v>331.90993378274607</v>
      </c>
      <c r="W195" s="44">
        <f t="shared" ca="1" si="58"/>
        <v>482.54540888195254</v>
      </c>
      <c r="X195" s="44">
        <f t="shared" ca="1" si="59"/>
        <v>35820.604090026805</v>
      </c>
      <c r="Z195" s="44">
        <f t="shared" ca="1" si="65"/>
        <v>416.66666666666674</v>
      </c>
      <c r="AA195" s="44">
        <f t="shared" ca="1" si="60"/>
        <v>0</v>
      </c>
      <c r="AB195" s="44">
        <f t="shared" ca="1" si="61"/>
        <v>416.66666666666674</v>
      </c>
      <c r="AC195" s="44">
        <f t="shared" ca="1" si="62"/>
        <v>100000</v>
      </c>
    </row>
    <row r="196" spans="2:29" ht="15" customHeight="1" x14ac:dyDescent="0.2">
      <c r="B196" s="21">
        <f t="shared" si="66"/>
        <v>182</v>
      </c>
      <c r="C196" s="42">
        <f t="shared" ca="1" si="51"/>
        <v>182</v>
      </c>
      <c r="D196" s="37">
        <f t="shared" ca="1" si="63"/>
        <v>49049</v>
      </c>
      <c r="E196" s="39">
        <f t="shared" ca="1" si="73"/>
        <v>149.25251704177836</v>
      </c>
      <c r="F196" s="39">
        <f t="shared" ca="1" si="73"/>
        <v>333.29289184017421</v>
      </c>
      <c r="G196" s="134"/>
      <c r="H196" s="40">
        <f t="shared" ca="1" si="74"/>
        <v>482.54540888195254</v>
      </c>
      <c r="I196" s="40">
        <f t="shared" ca="1" si="74"/>
        <v>35487.311198186631</v>
      </c>
      <c r="L196" s="37">
        <f t="shared" ca="1" si="67"/>
        <v>49035</v>
      </c>
      <c r="M196" s="37">
        <f t="shared" ca="1" si="64"/>
        <v>49064</v>
      </c>
      <c r="O196" s="133">
        <f t="shared" ca="1" si="52"/>
        <v>0.41666666666666669</v>
      </c>
      <c r="P196" s="39">
        <f t="shared" ca="1" si="53"/>
        <v>102.43055555555461</v>
      </c>
      <c r="Q196" s="39">
        <f t="shared" ca="1" si="54"/>
        <v>416.66666666666669</v>
      </c>
      <c r="R196" s="39">
        <f t="shared" ca="1" si="55"/>
        <v>519.09722222222126</v>
      </c>
      <c r="S196" s="39">
        <f t="shared" ca="1" si="56"/>
        <v>24166.666666666435</v>
      </c>
      <c r="U196" s="39">
        <f t="shared" ca="1" si="68"/>
        <v>149.25251704177836</v>
      </c>
      <c r="V196" s="39">
        <f t="shared" ca="1" si="57"/>
        <v>333.29289184017421</v>
      </c>
      <c r="W196" s="39">
        <f t="shared" ca="1" si="58"/>
        <v>482.54540888195254</v>
      </c>
      <c r="X196" s="39">
        <f t="shared" ca="1" si="59"/>
        <v>35487.311198186631</v>
      </c>
      <c r="Z196" s="39">
        <f t="shared" ca="1" si="65"/>
        <v>416.66666666666674</v>
      </c>
      <c r="AA196" s="39">
        <f t="shared" ca="1" si="60"/>
        <v>0</v>
      </c>
      <c r="AB196" s="39">
        <f t="shared" ca="1" si="61"/>
        <v>416.66666666666674</v>
      </c>
      <c r="AC196" s="39">
        <f t="shared" ca="1" si="62"/>
        <v>100000</v>
      </c>
    </row>
    <row r="197" spans="2:29" ht="15" customHeight="1" x14ac:dyDescent="0.2">
      <c r="B197" s="41">
        <f t="shared" si="66"/>
        <v>183</v>
      </c>
      <c r="C197" s="38">
        <f t="shared" ca="1" si="51"/>
        <v>183</v>
      </c>
      <c r="D197" s="43">
        <f t="shared" ca="1" si="63"/>
        <v>49079</v>
      </c>
      <c r="E197" s="44">
        <f t="shared" ca="1" si="73"/>
        <v>147.86379665911099</v>
      </c>
      <c r="F197" s="44">
        <f t="shared" ca="1" si="73"/>
        <v>334.68161222284152</v>
      </c>
      <c r="G197" s="134"/>
      <c r="H197" s="45">
        <f t="shared" ca="1" si="74"/>
        <v>482.54540888195254</v>
      </c>
      <c r="I197" s="45">
        <f t="shared" ca="1" si="74"/>
        <v>35152.62958596379</v>
      </c>
      <c r="L197" s="43">
        <f t="shared" ca="1" si="67"/>
        <v>49065</v>
      </c>
      <c r="M197" s="43">
        <f t="shared" ca="1" si="64"/>
        <v>49095</v>
      </c>
      <c r="O197" s="133">
        <f t="shared" ca="1" si="52"/>
        <v>0.41666666666666669</v>
      </c>
      <c r="P197" s="44">
        <f t="shared" ca="1" si="53"/>
        <v>100.69444444444349</v>
      </c>
      <c r="Q197" s="136">
        <f t="shared" ca="1" si="54"/>
        <v>416.66666666666669</v>
      </c>
      <c r="R197" s="44">
        <f t="shared" ca="1" si="55"/>
        <v>517.36111111111018</v>
      </c>
      <c r="S197" s="44">
        <f t="shared" ca="1" si="56"/>
        <v>23749.999999999767</v>
      </c>
      <c r="U197" s="44">
        <f t="shared" ca="1" si="68"/>
        <v>147.86379665911099</v>
      </c>
      <c r="V197" s="44">
        <f t="shared" ca="1" si="57"/>
        <v>334.68161222284152</v>
      </c>
      <c r="W197" s="44">
        <f t="shared" ca="1" si="58"/>
        <v>482.54540888195254</v>
      </c>
      <c r="X197" s="44">
        <f t="shared" ca="1" si="59"/>
        <v>35152.62958596379</v>
      </c>
      <c r="Z197" s="44">
        <f t="shared" ca="1" si="65"/>
        <v>416.66666666666674</v>
      </c>
      <c r="AA197" s="44">
        <f t="shared" ca="1" si="60"/>
        <v>0</v>
      </c>
      <c r="AB197" s="44">
        <f t="shared" ca="1" si="61"/>
        <v>416.66666666666674</v>
      </c>
      <c r="AC197" s="44">
        <f t="shared" ca="1" si="62"/>
        <v>100000</v>
      </c>
    </row>
    <row r="198" spans="2:29" ht="15" customHeight="1" x14ac:dyDescent="0.2">
      <c r="B198" s="21">
        <f t="shared" si="66"/>
        <v>184</v>
      </c>
      <c r="C198" s="42">
        <f t="shared" ca="1" si="51"/>
        <v>184</v>
      </c>
      <c r="D198" s="37">
        <f t="shared" ca="1" si="63"/>
        <v>49110</v>
      </c>
      <c r="E198" s="39">
        <f t="shared" ca="1" si="73"/>
        <v>146.4692899415158</v>
      </c>
      <c r="F198" s="39">
        <f t="shared" ca="1" si="73"/>
        <v>336.07611894043674</v>
      </c>
      <c r="G198" s="134"/>
      <c r="H198" s="40">
        <f t="shared" ca="1" si="74"/>
        <v>482.54540888195254</v>
      </c>
      <c r="I198" s="40">
        <f t="shared" ca="1" si="74"/>
        <v>34816.553467023354</v>
      </c>
      <c r="L198" s="37">
        <f t="shared" ca="1" si="67"/>
        <v>49096</v>
      </c>
      <c r="M198" s="37">
        <f t="shared" ca="1" si="64"/>
        <v>49125</v>
      </c>
      <c r="O198" s="133">
        <f t="shared" ca="1" si="52"/>
        <v>0.41666666666666669</v>
      </c>
      <c r="P198" s="39">
        <f t="shared" ca="1" si="53"/>
        <v>98.958333333332376</v>
      </c>
      <c r="Q198" s="39">
        <f t="shared" ca="1" si="54"/>
        <v>416.66666666666669</v>
      </c>
      <c r="R198" s="39">
        <f t="shared" ca="1" si="55"/>
        <v>515.62499999999909</v>
      </c>
      <c r="S198" s="39">
        <f t="shared" ca="1" si="56"/>
        <v>23333.333333333099</v>
      </c>
      <c r="U198" s="39">
        <f t="shared" ca="1" si="68"/>
        <v>146.4692899415158</v>
      </c>
      <c r="V198" s="39">
        <f t="shared" ca="1" si="57"/>
        <v>336.07611894043674</v>
      </c>
      <c r="W198" s="39">
        <f t="shared" ca="1" si="58"/>
        <v>482.54540888195254</v>
      </c>
      <c r="X198" s="39">
        <f t="shared" ca="1" si="59"/>
        <v>34816.553467023354</v>
      </c>
      <c r="Z198" s="39">
        <f t="shared" ca="1" si="65"/>
        <v>416.66666666666674</v>
      </c>
      <c r="AA198" s="39">
        <f t="shared" ca="1" si="60"/>
        <v>0</v>
      </c>
      <c r="AB198" s="39">
        <f t="shared" ca="1" si="61"/>
        <v>416.66666666666674</v>
      </c>
      <c r="AC198" s="39">
        <f t="shared" ca="1" si="62"/>
        <v>100000</v>
      </c>
    </row>
    <row r="199" spans="2:29" ht="15" customHeight="1" x14ac:dyDescent="0.2">
      <c r="B199" s="41">
        <f t="shared" si="66"/>
        <v>185</v>
      </c>
      <c r="C199" s="38">
        <f t="shared" ca="1" si="51"/>
        <v>185</v>
      </c>
      <c r="D199" s="43">
        <f t="shared" ca="1" si="63"/>
        <v>49140</v>
      </c>
      <c r="E199" s="44">
        <f t="shared" ca="1" si="73"/>
        <v>145.06897277926399</v>
      </c>
      <c r="F199" s="44">
        <f t="shared" ca="1" si="73"/>
        <v>337.47643610268858</v>
      </c>
      <c r="G199" s="134"/>
      <c r="H199" s="45">
        <f t="shared" ca="1" si="74"/>
        <v>482.54540888195254</v>
      </c>
      <c r="I199" s="45">
        <f t="shared" ca="1" si="74"/>
        <v>34479.077030920664</v>
      </c>
      <c r="L199" s="43">
        <f t="shared" ca="1" si="67"/>
        <v>49126</v>
      </c>
      <c r="M199" s="43">
        <f t="shared" ca="1" si="64"/>
        <v>49156</v>
      </c>
      <c r="O199" s="133">
        <f t="shared" ca="1" si="52"/>
        <v>0.41666666666666669</v>
      </c>
      <c r="P199" s="44">
        <f t="shared" ca="1" si="53"/>
        <v>97.222222222221248</v>
      </c>
      <c r="Q199" s="136">
        <f t="shared" ca="1" si="54"/>
        <v>416.66666666666669</v>
      </c>
      <c r="R199" s="44">
        <f t="shared" ca="1" si="55"/>
        <v>513.88888888888789</v>
      </c>
      <c r="S199" s="44">
        <f t="shared" ca="1" si="56"/>
        <v>22916.666666666431</v>
      </c>
      <c r="U199" s="44">
        <f t="shared" ca="1" si="68"/>
        <v>145.06897277926399</v>
      </c>
      <c r="V199" s="44">
        <f t="shared" ca="1" si="57"/>
        <v>337.47643610268858</v>
      </c>
      <c r="W199" s="44">
        <f t="shared" ca="1" si="58"/>
        <v>482.54540888195254</v>
      </c>
      <c r="X199" s="44">
        <f t="shared" ca="1" si="59"/>
        <v>34479.077030920664</v>
      </c>
      <c r="Z199" s="44">
        <f t="shared" ca="1" si="65"/>
        <v>416.66666666666674</v>
      </c>
      <c r="AA199" s="44">
        <f t="shared" ca="1" si="60"/>
        <v>0</v>
      </c>
      <c r="AB199" s="44">
        <f t="shared" ca="1" si="61"/>
        <v>416.66666666666674</v>
      </c>
      <c r="AC199" s="44">
        <f t="shared" ca="1" si="62"/>
        <v>100000</v>
      </c>
    </row>
    <row r="200" spans="2:29" ht="15" customHeight="1" x14ac:dyDescent="0.2">
      <c r="B200" s="21">
        <f t="shared" si="66"/>
        <v>186</v>
      </c>
      <c r="C200" s="42">
        <f t="shared" ca="1" si="51"/>
        <v>186</v>
      </c>
      <c r="D200" s="37">
        <f t="shared" ca="1" si="63"/>
        <v>49171</v>
      </c>
      <c r="E200" s="39">
        <f t="shared" ca="1" si="73"/>
        <v>143.66282096216943</v>
      </c>
      <c r="F200" s="39">
        <f t="shared" ca="1" si="73"/>
        <v>338.88258791978308</v>
      </c>
      <c r="G200" s="134"/>
      <c r="H200" s="40">
        <f t="shared" ca="1" si="74"/>
        <v>482.54540888195254</v>
      </c>
      <c r="I200" s="40">
        <f t="shared" ca="1" si="74"/>
        <v>34140.194443000881</v>
      </c>
      <c r="L200" s="37">
        <f t="shared" ca="1" si="67"/>
        <v>49157</v>
      </c>
      <c r="M200" s="37">
        <f t="shared" ca="1" si="64"/>
        <v>49187</v>
      </c>
      <c r="O200" s="133">
        <f t="shared" ca="1" si="52"/>
        <v>0.41666666666666669</v>
      </c>
      <c r="P200" s="39">
        <f t="shared" ca="1" si="53"/>
        <v>95.486111111110134</v>
      </c>
      <c r="Q200" s="39">
        <f t="shared" ca="1" si="54"/>
        <v>416.66666666666669</v>
      </c>
      <c r="R200" s="39">
        <f t="shared" ca="1" si="55"/>
        <v>512.15277777777681</v>
      </c>
      <c r="S200" s="39">
        <f t="shared" ca="1" si="56"/>
        <v>22499.999999999764</v>
      </c>
      <c r="U200" s="39">
        <f t="shared" ca="1" si="68"/>
        <v>143.66282096216943</v>
      </c>
      <c r="V200" s="39">
        <f t="shared" ca="1" si="57"/>
        <v>338.88258791978308</v>
      </c>
      <c r="W200" s="39">
        <f t="shared" ca="1" si="58"/>
        <v>482.54540888195254</v>
      </c>
      <c r="X200" s="39">
        <f t="shared" ca="1" si="59"/>
        <v>34140.194443000881</v>
      </c>
      <c r="Z200" s="39">
        <f t="shared" ca="1" si="65"/>
        <v>416.66666666666674</v>
      </c>
      <c r="AA200" s="39">
        <f t="shared" ca="1" si="60"/>
        <v>0</v>
      </c>
      <c r="AB200" s="39">
        <f t="shared" ca="1" si="61"/>
        <v>416.66666666666674</v>
      </c>
      <c r="AC200" s="39">
        <f t="shared" ca="1" si="62"/>
        <v>100000</v>
      </c>
    </row>
    <row r="201" spans="2:29" ht="15" customHeight="1" x14ac:dyDescent="0.2">
      <c r="B201" s="41">
        <f t="shared" si="66"/>
        <v>187</v>
      </c>
      <c r="C201" s="38">
        <f t="shared" ca="1" si="51"/>
        <v>187</v>
      </c>
      <c r="D201" s="43">
        <f t="shared" ca="1" si="63"/>
        <v>49202</v>
      </c>
      <c r="E201" s="44">
        <f t="shared" ca="1" si="73"/>
        <v>142.25081017917034</v>
      </c>
      <c r="F201" s="44">
        <f t="shared" ca="1" si="73"/>
        <v>340.2945987027822</v>
      </c>
      <c r="G201" s="134"/>
      <c r="H201" s="45">
        <f t="shared" ca="1" si="74"/>
        <v>482.54540888195254</v>
      </c>
      <c r="I201" s="45">
        <f t="shared" ca="1" si="74"/>
        <v>33799.899844298096</v>
      </c>
      <c r="L201" s="43">
        <f t="shared" ca="1" si="67"/>
        <v>49188</v>
      </c>
      <c r="M201" s="43">
        <f t="shared" ca="1" si="64"/>
        <v>49217</v>
      </c>
      <c r="O201" s="133">
        <f t="shared" ca="1" si="52"/>
        <v>0.41666666666666669</v>
      </c>
      <c r="P201" s="44">
        <f t="shared" ca="1" si="53"/>
        <v>93.749999999999019</v>
      </c>
      <c r="Q201" s="136">
        <f t="shared" ca="1" si="54"/>
        <v>416.66666666666669</v>
      </c>
      <c r="R201" s="44">
        <f t="shared" ca="1" si="55"/>
        <v>510.41666666666572</v>
      </c>
      <c r="S201" s="44">
        <f t="shared" ca="1" si="56"/>
        <v>22083.333333333096</v>
      </c>
      <c r="U201" s="44">
        <f t="shared" ca="1" si="68"/>
        <v>142.25081017917034</v>
      </c>
      <c r="V201" s="44">
        <f t="shared" ca="1" si="57"/>
        <v>340.2945987027822</v>
      </c>
      <c r="W201" s="44">
        <f t="shared" ca="1" si="58"/>
        <v>482.54540888195254</v>
      </c>
      <c r="X201" s="44">
        <f t="shared" ca="1" si="59"/>
        <v>33799.899844298096</v>
      </c>
      <c r="Z201" s="44">
        <f t="shared" ca="1" si="65"/>
        <v>416.66666666666674</v>
      </c>
      <c r="AA201" s="44">
        <f t="shared" ca="1" si="60"/>
        <v>0</v>
      </c>
      <c r="AB201" s="44">
        <f t="shared" ca="1" si="61"/>
        <v>416.66666666666674</v>
      </c>
      <c r="AC201" s="44">
        <f t="shared" ca="1" si="62"/>
        <v>100000</v>
      </c>
    </row>
    <row r="202" spans="2:29" ht="15" customHeight="1" x14ac:dyDescent="0.2">
      <c r="B202" s="21">
        <f t="shared" si="66"/>
        <v>188</v>
      </c>
      <c r="C202" s="42">
        <f t="shared" ca="1" si="51"/>
        <v>188</v>
      </c>
      <c r="D202" s="37">
        <f t="shared" ca="1" si="63"/>
        <v>49232</v>
      </c>
      <c r="E202" s="39">
        <f t="shared" ca="1" si="73"/>
        <v>140.83291601790873</v>
      </c>
      <c r="F202" s="39">
        <f t="shared" ca="1" si="73"/>
        <v>341.71249286404384</v>
      </c>
      <c r="G202" s="134"/>
      <c r="H202" s="40">
        <f t="shared" ca="1" si="74"/>
        <v>482.54540888195254</v>
      </c>
      <c r="I202" s="40">
        <f t="shared" ca="1" si="74"/>
        <v>33458.187351434055</v>
      </c>
      <c r="L202" s="37">
        <f t="shared" ca="1" si="67"/>
        <v>49218</v>
      </c>
      <c r="M202" s="37">
        <f t="shared" ca="1" si="64"/>
        <v>49248</v>
      </c>
      <c r="O202" s="133">
        <f t="shared" ca="1" si="52"/>
        <v>0.41666666666666669</v>
      </c>
      <c r="P202" s="39">
        <f t="shared" ca="1" si="53"/>
        <v>92.013888888887905</v>
      </c>
      <c r="Q202" s="39">
        <f t="shared" ca="1" si="54"/>
        <v>416.66666666666669</v>
      </c>
      <c r="R202" s="39">
        <f t="shared" ca="1" si="55"/>
        <v>508.68055555555458</v>
      </c>
      <c r="S202" s="39">
        <f t="shared" ca="1" si="56"/>
        <v>21666.666666666428</v>
      </c>
      <c r="U202" s="39">
        <f t="shared" ca="1" si="68"/>
        <v>140.83291601790873</v>
      </c>
      <c r="V202" s="39">
        <f t="shared" ca="1" si="57"/>
        <v>341.71249286404384</v>
      </c>
      <c r="W202" s="39">
        <f t="shared" ca="1" si="58"/>
        <v>482.54540888195254</v>
      </c>
      <c r="X202" s="39">
        <f t="shared" ca="1" si="59"/>
        <v>33458.187351434055</v>
      </c>
      <c r="Z202" s="39">
        <f t="shared" ca="1" si="65"/>
        <v>416.66666666666674</v>
      </c>
      <c r="AA202" s="39">
        <f t="shared" ca="1" si="60"/>
        <v>0</v>
      </c>
      <c r="AB202" s="39">
        <f t="shared" ca="1" si="61"/>
        <v>416.66666666666674</v>
      </c>
      <c r="AC202" s="39">
        <f t="shared" ca="1" si="62"/>
        <v>100000</v>
      </c>
    </row>
    <row r="203" spans="2:29" ht="15" customHeight="1" x14ac:dyDescent="0.2">
      <c r="B203" s="41">
        <f t="shared" si="66"/>
        <v>189</v>
      </c>
      <c r="C203" s="38">
        <f t="shared" ca="1" si="51"/>
        <v>189</v>
      </c>
      <c r="D203" s="43">
        <f t="shared" ca="1" si="63"/>
        <v>49263</v>
      </c>
      <c r="E203" s="44">
        <f t="shared" ca="1" si="73"/>
        <v>139.40911396430857</v>
      </c>
      <c r="F203" s="44">
        <f t="shared" ca="1" si="73"/>
        <v>343.13629491764397</v>
      </c>
      <c r="G203" s="134"/>
      <c r="H203" s="45">
        <f t="shared" ca="1" si="74"/>
        <v>482.54540888195254</v>
      </c>
      <c r="I203" s="45">
        <f t="shared" ca="1" si="74"/>
        <v>33115.051056516408</v>
      </c>
      <c r="L203" s="43">
        <f t="shared" ca="1" si="67"/>
        <v>49249</v>
      </c>
      <c r="M203" s="43">
        <f t="shared" ca="1" si="64"/>
        <v>49278</v>
      </c>
      <c r="O203" s="133">
        <f t="shared" ca="1" si="52"/>
        <v>0.41666666666666669</v>
      </c>
      <c r="P203" s="44">
        <f t="shared" ca="1" si="53"/>
        <v>90.277777777776791</v>
      </c>
      <c r="Q203" s="136">
        <f t="shared" ca="1" si="54"/>
        <v>416.66666666666669</v>
      </c>
      <c r="R203" s="44">
        <f t="shared" ca="1" si="55"/>
        <v>506.94444444444349</v>
      </c>
      <c r="S203" s="44">
        <f t="shared" ca="1" si="56"/>
        <v>21249.99999999976</v>
      </c>
      <c r="U203" s="44">
        <f t="shared" ca="1" si="68"/>
        <v>139.40911396430857</v>
      </c>
      <c r="V203" s="44">
        <f t="shared" ca="1" si="57"/>
        <v>343.13629491764397</v>
      </c>
      <c r="W203" s="44">
        <f t="shared" ca="1" si="58"/>
        <v>482.54540888195254</v>
      </c>
      <c r="X203" s="44">
        <f t="shared" ca="1" si="59"/>
        <v>33115.051056516408</v>
      </c>
      <c r="Z203" s="44">
        <f t="shared" ca="1" si="65"/>
        <v>416.66666666666674</v>
      </c>
      <c r="AA203" s="44">
        <f t="shared" ca="1" si="60"/>
        <v>0</v>
      </c>
      <c r="AB203" s="44">
        <f t="shared" ca="1" si="61"/>
        <v>416.66666666666674</v>
      </c>
      <c r="AC203" s="44">
        <f t="shared" ca="1" si="62"/>
        <v>100000</v>
      </c>
    </row>
    <row r="204" spans="2:29" ht="15" customHeight="1" x14ac:dyDescent="0.2">
      <c r="B204" s="21">
        <f t="shared" si="66"/>
        <v>190</v>
      </c>
      <c r="C204" s="42">
        <f t="shared" ca="1" si="51"/>
        <v>190</v>
      </c>
      <c r="D204" s="37">
        <f t="shared" ca="1" si="63"/>
        <v>49293</v>
      </c>
      <c r="E204" s="39">
        <f t="shared" ca="1" si="73"/>
        <v>137.97937940215169</v>
      </c>
      <c r="F204" s="39">
        <f t="shared" ca="1" si="73"/>
        <v>344.56602947980082</v>
      </c>
      <c r="G204" s="134"/>
      <c r="H204" s="40">
        <f t="shared" ca="1" si="74"/>
        <v>482.54540888195254</v>
      </c>
      <c r="I204" s="40">
        <f t="shared" ca="1" si="74"/>
        <v>32770.485027036608</v>
      </c>
      <c r="L204" s="37">
        <f t="shared" ca="1" si="67"/>
        <v>49279</v>
      </c>
      <c r="M204" s="37">
        <f t="shared" ca="1" si="64"/>
        <v>49309</v>
      </c>
      <c r="O204" s="133">
        <f t="shared" ca="1" si="52"/>
        <v>0.41666666666666669</v>
      </c>
      <c r="P204" s="39">
        <f t="shared" ca="1" si="53"/>
        <v>88.541666666665677</v>
      </c>
      <c r="Q204" s="39">
        <f t="shared" ca="1" si="54"/>
        <v>416.66666666666669</v>
      </c>
      <c r="R204" s="39">
        <f t="shared" ca="1" si="55"/>
        <v>505.20833333333235</v>
      </c>
      <c r="S204" s="39">
        <f t="shared" ca="1" si="56"/>
        <v>20833.333333333092</v>
      </c>
      <c r="U204" s="39">
        <f t="shared" ca="1" si="68"/>
        <v>137.97937940215169</v>
      </c>
      <c r="V204" s="39">
        <f t="shared" ca="1" si="57"/>
        <v>344.56602947980082</v>
      </c>
      <c r="W204" s="39">
        <f t="shared" ca="1" si="58"/>
        <v>482.54540888195254</v>
      </c>
      <c r="X204" s="39">
        <f t="shared" ca="1" si="59"/>
        <v>32770.485027036608</v>
      </c>
      <c r="Z204" s="39">
        <f t="shared" ca="1" si="65"/>
        <v>416.66666666666674</v>
      </c>
      <c r="AA204" s="39">
        <f t="shared" ca="1" si="60"/>
        <v>0</v>
      </c>
      <c r="AB204" s="39">
        <f t="shared" ca="1" si="61"/>
        <v>416.66666666666674</v>
      </c>
      <c r="AC204" s="39">
        <f t="shared" ca="1" si="62"/>
        <v>100000</v>
      </c>
    </row>
    <row r="205" spans="2:29" ht="15" customHeight="1" x14ac:dyDescent="0.2">
      <c r="B205" s="41">
        <f t="shared" si="66"/>
        <v>191</v>
      </c>
      <c r="C205" s="38">
        <f t="shared" ca="1" si="51"/>
        <v>191</v>
      </c>
      <c r="D205" s="43">
        <f t="shared" ca="1" si="63"/>
        <v>49324</v>
      </c>
      <c r="E205" s="44">
        <f t="shared" ca="1" si="73"/>
        <v>136.54368761265255</v>
      </c>
      <c r="F205" s="44">
        <f t="shared" ca="1" si="73"/>
        <v>346.00172126929999</v>
      </c>
      <c r="G205" s="134"/>
      <c r="H205" s="45">
        <f t="shared" ca="1" si="74"/>
        <v>482.54540888195254</v>
      </c>
      <c r="I205" s="45">
        <f t="shared" ca="1" si="74"/>
        <v>32424.48330576731</v>
      </c>
      <c r="L205" s="43">
        <f t="shared" ca="1" si="67"/>
        <v>49310</v>
      </c>
      <c r="M205" s="43">
        <f t="shared" ca="1" si="64"/>
        <v>49340</v>
      </c>
      <c r="O205" s="133">
        <f t="shared" ca="1" si="52"/>
        <v>0.41666666666666669</v>
      </c>
      <c r="P205" s="44">
        <f t="shared" ca="1" si="53"/>
        <v>86.805555555554548</v>
      </c>
      <c r="Q205" s="136">
        <f t="shared" ca="1" si="54"/>
        <v>416.66666666666669</v>
      </c>
      <c r="R205" s="44">
        <f t="shared" ca="1" si="55"/>
        <v>503.47222222222126</v>
      </c>
      <c r="S205" s="44">
        <f t="shared" ca="1" si="56"/>
        <v>20416.666666666424</v>
      </c>
      <c r="U205" s="44">
        <f t="shared" ca="1" si="68"/>
        <v>136.54368761265255</v>
      </c>
      <c r="V205" s="44">
        <f t="shared" ca="1" si="57"/>
        <v>346.00172126929999</v>
      </c>
      <c r="W205" s="44">
        <f t="shared" ca="1" si="58"/>
        <v>482.54540888195254</v>
      </c>
      <c r="X205" s="44">
        <f t="shared" ca="1" si="59"/>
        <v>32424.48330576731</v>
      </c>
      <c r="Z205" s="44">
        <f t="shared" ca="1" si="65"/>
        <v>416.66666666666674</v>
      </c>
      <c r="AA205" s="44">
        <f t="shared" ca="1" si="60"/>
        <v>0</v>
      </c>
      <c r="AB205" s="44">
        <f t="shared" ca="1" si="61"/>
        <v>416.66666666666674</v>
      </c>
      <c r="AC205" s="44">
        <f t="shared" ca="1" si="62"/>
        <v>100000</v>
      </c>
    </row>
    <row r="206" spans="2:29" ht="15" customHeight="1" x14ac:dyDescent="0.2">
      <c r="B206" s="21">
        <f t="shared" si="66"/>
        <v>192</v>
      </c>
      <c r="C206" s="42">
        <f t="shared" ref="C206:C254" ca="1" si="75">IF(B206-$H$9&lt;0,0,IF($E$9-B206&lt;0,"abgelaufen",B206-$H$9))</f>
        <v>192</v>
      </c>
      <c r="D206" s="37">
        <f t="shared" ca="1" si="63"/>
        <v>49355</v>
      </c>
      <c r="E206" s="39">
        <f t="shared" ca="1" si="73"/>
        <v>135.10201377403047</v>
      </c>
      <c r="F206" s="39">
        <f t="shared" ca="1" si="73"/>
        <v>347.44339510792207</v>
      </c>
      <c r="G206" s="134"/>
      <c r="H206" s="40">
        <f t="shared" ca="1" si="74"/>
        <v>482.54540888195254</v>
      </c>
      <c r="I206" s="40">
        <f t="shared" ca="1" si="74"/>
        <v>32077.039910659387</v>
      </c>
      <c r="L206" s="37">
        <f t="shared" ca="1" si="67"/>
        <v>49341</v>
      </c>
      <c r="M206" s="37">
        <f t="shared" ca="1" si="64"/>
        <v>49368</v>
      </c>
      <c r="O206" s="133">
        <f t="shared" ca="1" si="52"/>
        <v>0.41666666666666669</v>
      </c>
      <c r="P206" s="39">
        <f t="shared" ca="1" si="53"/>
        <v>85.069444444443434</v>
      </c>
      <c r="Q206" s="39">
        <f t="shared" ca="1" si="54"/>
        <v>416.66666666666669</v>
      </c>
      <c r="R206" s="39">
        <f t="shared" ca="1" si="55"/>
        <v>501.73611111111012</v>
      </c>
      <c r="S206" s="39">
        <f t="shared" ca="1" si="56"/>
        <v>19999.999999999756</v>
      </c>
      <c r="U206" s="39">
        <f t="shared" ca="1" si="68"/>
        <v>135.10201377403047</v>
      </c>
      <c r="V206" s="39">
        <f t="shared" ca="1" si="57"/>
        <v>347.44339510792207</v>
      </c>
      <c r="W206" s="39">
        <f t="shared" ca="1" si="58"/>
        <v>482.54540888195254</v>
      </c>
      <c r="X206" s="39">
        <f t="shared" ca="1" si="59"/>
        <v>32077.039910659387</v>
      </c>
      <c r="Z206" s="39">
        <f t="shared" ca="1" si="65"/>
        <v>416.66666666666674</v>
      </c>
      <c r="AA206" s="39">
        <f t="shared" ca="1" si="60"/>
        <v>0</v>
      </c>
      <c r="AB206" s="39">
        <f t="shared" ca="1" si="61"/>
        <v>416.66666666666674</v>
      </c>
      <c r="AC206" s="39">
        <f t="shared" ca="1" si="62"/>
        <v>100000</v>
      </c>
    </row>
    <row r="207" spans="2:29" ht="15" customHeight="1" x14ac:dyDescent="0.2">
      <c r="B207" s="41">
        <f t="shared" si="66"/>
        <v>193</v>
      </c>
      <c r="C207" s="38">
        <f t="shared" ca="1" si="75"/>
        <v>193</v>
      </c>
      <c r="D207" s="43">
        <f t="shared" ca="1" si="63"/>
        <v>49383</v>
      </c>
      <c r="E207" s="44">
        <f t="shared" ca="1" si="73"/>
        <v>133.65433296108077</v>
      </c>
      <c r="F207" s="44">
        <f t="shared" ca="1" si="73"/>
        <v>348.8910759208718</v>
      </c>
      <c r="G207" s="134"/>
      <c r="H207" s="45">
        <f t="shared" ca="1" si="74"/>
        <v>482.54540888195254</v>
      </c>
      <c r="I207" s="45">
        <f t="shared" ca="1" si="74"/>
        <v>31728.148834738517</v>
      </c>
      <c r="L207" s="43">
        <f t="shared" ca="1" si="67"/>
        <v>49369</v>
      </c>
      <c r="M207" s="43">
        <f t="shared" ca="1" si="64"/>
        <v>49399</v>
      </c>
      <c r="O207" s="133">
        <f t="shared" ref="O207:O254" ca="1" si="76">IF(D207&lt;=$Q$6,$P$9,$R$9)</f>
        <v>0.41666666666666669</v>
      </c>
      <c r="P207" s="44">
        <f t="shared" ref="P207:P254" ca="1" si="77">S206*$O207/100</f>
        <v>83.33333333333232</v>
      </c>
      <c r="Q207" s="136">
        <f t="shared" ref="Q207:Q254" ca="1" si="78">IF(C207&gt;0,MIN($S$14/$S$9,S206),0)+G207</f>
        <v>416.66666666666669</v>
      </c>
      <c r="R207" s="44">
        <f t="shared" ref="R207:R254" ca="1" si="79">P207+Q207</f>
        <v>499.99999999999898</v>
      </c>
      <c r="S207" s="44">
        <f t="shared" ref="S207:S254" ca="1" si="80">S206-Q207</f>
        <v>19583.333333333088</v>
      </c>
      <c r="U207" s="44">
        <f t="shared" ca="1" si="68"/>
        <v>133.65433296108077</v>
      </c>
      <c r="V207" s="44">
        <f t="shared" ref="V207:V254" ca="1" si="81">(W207-U207)*--(C207&gt;0)</f>
        <v>348.8910759208718</v>
      </c>
      <c r="W207" s="44">
        <f t="shared" ref="W207:W254" ca="1" si="82">IF(C207=0,U207,IF(X206&lt;=V206,X206+U207,-PMT($P$9/100,$S$9,$D$6,0,0))*--(X206&gt;0))+G207</f>
        <v>482.54540888195254</v>
      </c>
      <c r="X207" s="44">
        <f t="shared" ref="X207:X254" ca="1" si="83">IF(X206-V207&lt;0,0,X206-V207)</f>
        <v>31728.148834738517</v>
      </c>
      <c r="Z207" s="44">
        <f t="shared" ca="1" si="65"/>
        <v>416.66666666666674</v>
      </c>
      <c r="AA207" s="44">
        <f t="shared" ref="AA207:AA254" ca="1" si="84">IF(C207=$S$9,$S$14,0)+G207</f>
        <v>0</v>
      </c>
      <c r="AB207" s="44">
        <f t="shared" ref="AB207:AB254" ca="1" si="85">Z207+AA207</f>
        <v>416.66666666666674</v>
      </c>
      <c r="AC207" s="44">
        <f t="shared" ref="AC207:AC254" ca="1" si="86">AC206-AA207</f>
        <v>100000</v>
      </c>
    </row>
    <row r="208" spans="2:29" ht="15" customHeight="1" x14ac:dyDescent="0.2">
      <c r="B208" s="21">
        <f t="shared" si="66"/>
        <v>194</v>
      </c>
      <c r="C208" s="42">
        <f t="shared" ca="1" si="75"/>
        <v>194</v>
      </c>
      <c r="D208" s="37">
        <f t="shared" ref="D208:D254" ca="1" si="87">MIN(DATE(YEAR(D207),MONTH(D207)+$D$12,DAY(D207)),M208)</f>
        <v>49414</v>
      </c>
      <c r="E208" s="39">
        <f t="shared" ca="1" si="73"/>
        <v>132.20062014474382</v>
      </c>
      <c r="F208" s="39">
        <f t="shared" ca="1" si="73"/>
        <v>350.34478873720872</v>
      </c>
      <c r="G208" s="134"/>
      <c r="H208" s="40">
        <f t="shared" ca="1" si="74"/>
        <v>482.54540888195254</v>
      </c>
      <c r="I208" s="40">
        <f t="shared" ca="1" si="74"/>
        <v>31377.804046001307</v>
      </c>
      <c r="L208" s="37">
        <f t="shared" ca="1" si="67"/>
        <v>49400</v>
      </c>
      <c r="M208" s="37">
        <f t="shared" ref="M208:M254" ca="1" si="88">EOMONTH(L208,0)</f>
        <v>49429</v>
      </c>
      <c r="O208" s="133">
        <f t="shared" ca="1" si="76"/>
        <v>0.41666666666666669</v>
      </c>
      <c r="P208" s="39">
        <f t="shared" ca="1" si="77"/>
        <v>81.597222222221205</v>
      </c>
      <c r="Q208" s="39">
        <f t="shared" ca="1" si="78"/>
        <v>416.66666666666669</v>
      </c>
      <c r="R208" s="39">
        <f t="shared" ca="1" si="79"/>
        <v>498.26388888888789</v>
      </c>
      <c r="S208" s="39">
        <f t="shared" ca="1" si="80"/>
        <v>19166.66666666642</v>
      </c>
      <c r="U208" s="39">
        <f t="shared" ca="1" si="68"/>
        <v>132.20062014474382</v>
      </c>
      <c r="V208" s="39">
        <f t="shared" ca="1" si="81"/>
        <v>350.34478873720872</v>
      </c>
      <c r="W208" s="39">
        <f t="shared" ca="1" si="82"/>
        <v>482.54540888195254</v>
      </c>
      <c r="X208" s="39">
        <f t="shared" ca="1" si="83"/>
        <v>31377.804046001307</v>
      </c>
      <c r="Z208" s="39">
        <f t="shared" ca="1" si="65"/>
        <v>416.66666666666674</v>
      </c>
      <c r="AA208" s="39">
        <f t="shared" ca="1" si="84"/>
        <v>0</v>
      </c>
      <c r="AB208" s="39">
        <f t="shared" ca="1" si="85"/>
        <v>416.66666666666674</v>
      </c>
      <c r="AC208" s="39">
        <f t="shared" ca="1" si="86"/>
        <v>100000</v>
      </c>
    </row>
    <row r="209" spans="2:29" ht="15" customHeight="1" x14ac:dyDescent="0.2">
      <c r="B209" s="41">
        <f t="shared" si="66"/>
        <v>195</v>
      </c>
      <c r="C209" s="38">
        <f t="shared" ca="1" si="75"/>
        <v>195</v>
      </c>
      <c r="D209" s="43">
        <f t="shared" ca="1" si="87"/>
        <v>49444</v>
      </c>
      <c r="E209" s="44">
        <f t="shared" ca="1" si="73"/>
        <v>130.74085019167214</v>
      </c>
      <c r="F209" s="44">
        <f t="shared" ca="1" si="73"/>
        <v>351.80455869028037</v>
      </c>
      <c r="G209" s="134"/>
      <c r="H209" s="45">
        <f t="shared" ca="1" si="74"/>
        <v>482.54540888195254</v>
      </c>
      <c r="I209" s="45">
        <f t="shared" ca="1" si="74"/>
        <v>31025.999487311026</v>
      </c>
      <c r="L209" s="43">
        <f t="shared" ca="1" si="67"/>
        <v>49430</v>
      </c>
      <c r="M209" s="43">
        <f t="shared" ca="1" si="88"/>
        <v>49460</v>
      </c>
      <c r="O209" s="133">
        <f t="shared" ca="1" si="76"/>
        <v>0.41666666666666669</v>
      </c>
      <c r="P209" s="44">
        <f t="shared" ca="1" si="77"/>
        <v>79.861111111110091</v>
      </c>
      <c r="Q209" s="136">
        <f t="shared" ca="1" si="78"/>
        <v>416.66666666666669</v>
      </c>
      <c r="R209" s="44">
        <f t="shared" ca="1" si="79"/>
        <v>496.52777777777681</v>
      </c>
      <c r="S209" s="44">
        <f t="shared" ca="1" si="80"/>
        <v>18749.999999999753</v>
      </c>
      <c r="U209" s="44">
        <f t="shared" ca="1" si="68"/>
        <v>130.74085019167214</v>
      </c>
      <c r="V209" s="44">
        <f t="shared" ca="1" si="81"/>
        <v>351.80455869028037</v>
      </c>
      <c r="W209" s="44">
        <f t="shared" ca="1" si="82"/>
        <v>482.54540888195254</v>
      </c>
      <c r="X209" s="44">
        <f t="shared" ca="1" si="83"/>
        <v>31025.999487311026</v>
      </c>
      <c r="Z209" s="44">
        <f t="shared" ref="Z209:Z254" ca="1" si="89">AC208*$O209/100</f>
        <v>416.66666666666674</v>
      </c>
      <c r="AA209" s="44">
        <f t="shared" ca="1" si="84"/>
        <v>0</v>
      </c>
      <c r="AB209" s="44">
        <f t="shared" ca="1" si="85"/>
        <v>416.66666666666674</v>
      </c>
      <c r="AC209" s="44">
        <f t="shared" ca="1" si="86"/>
        <v>100000</v>
      </c>
    </row>
    <row r="210" spans="2:29" ht="15" customHeight="1" x14ac:dyDescent="0.2">
      <c r="B210" s="21">
        <f t="shared" ref="B210:B254" si="90">B209+1</f>
        <v>196</v>
      </c>
      <c r="C210" s="42">
        <f t="shared" ca="1" si="75"/>
        <v>196</v>
      </c>
      <c r="D210" s="37">
        <f t="shared" ca="1" si="87"/>
        <v>49475</v>
      </c>
      <c r="E210" s="39">
        <f t="shared" ca="1" si="73"/>
        <v>129.27499786379593</v>
      </c>
      <c r="F210" s="39">
        <f t="shared" ca="1" si="73"/>
        <v>353.27041101815661</v>
      </c>
      <c r="G210" s="134"/>
      <c r="H210" s="40">
        <f t="shared" ca="1" si="74"/>
        <v>482.54540888195254</v>
      </c>
      <c r="I210" s="40">
        <f t="shared" ca="1" si="74"/>
        <v>30672.729076292871</v>
      </c>
      <c r="L210" s="37">
        <f t="shared" ref="L210:L254" ca="1" si="91">DATE(YEAR($L209),MONTH($L209)+$D$12,1)</f>
        <v>49461</v>
      </c>
      <c r="M210" s="37">
        <f t="shared" ca="1" si="88"/>
        <v>49490</v>
      </c>
      <c r="O210" s="133">
        <f t="shared" ca="1" si="76"/>
        <v>0.41666666666666669</v>
      </c>
      <c r="P210" s="39">
        <f t="shared" ca="1" si="77"/>
        <v>78.124999999998977</v>
      </c>
      <c r="Q210" s="39">
        <f t="shared" ca="1" si="78"/>
        <v>416.66666666666669</v>
      </c>
      <c r="R210" s="39">
        <f t="shared" ca="1" si="79"/>
        <v>494.79166666666566</v>
      </c>
      <c r="S210" s="39">
        <f t="shared" ca="1" si="80"/>
        <v>18333.333333333085</v>
      </c>
      <c r="U210" s="39">
        <f t="shared" ref="U210:U254" ca="1" si="92">X209*$O210/100</f>
        <v>129.27499786379593</v>
      </c>
      <c r="V210" s="39">
        <f t="shared" ca="1" si="81"/>
        <v>353.27041101815661</v>
      </c>
      <c r="W210" s="39">
        <f t="shared" ca="1" si="82"/>
        <v>482.54540888195254</v>
      </c>
      <c r="X210" s="39">
        <f t="shared" ca="1" si="83"/>
        <v>30672.729076292871</v>
      </c>
      <c r="Z210" s="39">
        <f t="shared" ca="1" si="89"/>
        <v>416.66666666666674</v>
      </c>
      <c r="AA210" s="39">
        <f t="shared" ca="1" si="84"/>
        <v>0</v>
      </c>
      <c r="AB210" s="39">
        <f t="shared" ca="1" si="85"/>
        <v>416.66666666666674</v>
      </c>
      <c r="AC210" s="39">
        <f t="shared" ca="1" si="86"/>
        <v>100000</v>
      </c>
    </row>
    <row r="211" spans="2:29" ht="15" customHeight="1" x14ac:dyDescent="0.2">
      <c r="B211" s="41">
        <f t="shared" si="90"/>
        <v>197</v>
      </c>
      <c r="C211" s="38">
        <f t="shared" ca="1" si="75"/>
        <v>197</v>
      </c>
      <c r="D211" s="43">
        <f t="shared" ca="1" si="87"/>
        <v>49505</v>
      </c>
      <c r="E211" s="44">
        <f t="shared" ca="1" si="73"/>
        <v>127.80303781788696</v>
      </c>
      <c r="F211" s="44">
        <f t="shared" ca="1" si="73"/>
        <v>354.74237106406559</v>
      </c>
      <c r="G211" s="134"/>
      <c r="H211" s="45">
        <f t="shared" ca="1" si="74"/>
        <v>482.54540888195254</v>
      </c>
      <c r="I211" s="45">
        <f t="shared" ca="1" si="74"/>
        <v>30317.986705228806</v>
      </c>
      <c r="L211" s="43">
        <f t="shared" ca="1" si="91"/>
        <v>49491</v>
      </c>
      <c r="M211" s="43">
        <f t="shared" ca="1" si="88"/>
        <v>49521</v>
      </c>
      <c r="O211" s="133">
        <f t="shared" ca="1" si="76"/>
        <v>0.41666666666666669</v>
      </c>
      <c r="P211" s="44">
        <f t="shared" ca="1" si="77"/>
        <v>76.388888888887863</v>
      </c>
      <c r="Q211" s="136">
        <f t="shared" ca="1" si="78"/>
        <v>416.66666666666669</v>
      </c>
      <c r="R211" s="44">
        <f t="shared" ca="1" si="79"/>
        <v>493.05555555555452</v>
      </c>
      <c r="S211" s="44">
        <f t="shared" ca="1" si="80"/>
        <v>17916.666666666417</v>
      </c>
      <c r="U211" s="44">
        <f t="shared" ca="1" si="92"/>
        <v>127.80303781788696</v>
      </c>
      <c r="V211" s="44">
        <f t="shared" ca="1" si="81"/>
        <v>354.74237106406559</v>
      </c>
      <c r="W211" s="44">
        <f t="shared" ca="1" si="82"/>
        <v>482.54540888195254</v>
      </c>
      <c r="X211" s="44">
        <f t="shared" ca="1" si="83"/>
        <v>30317.986705228806</v>
      </c>
      <c r="Z211" s="44">
        <f t="shared" ca="1" si="89"/>
        <v>416.66666666666674</v>
      </c>
      <c r="AA211" s="44">
        <f t="shared" ca="1" si="84"/>
        <v>0</v>
      </c>
      <c r="AB211" s="44">
        <f t="shared" ca="1" si="85"/>
        <v>416.66666666666674</v>
      </c>
      <c r="AC211" s="44">
        <f t="shared" ca="1" si="86"/>
        <v>100000</v>
      </c>
    </row>
    <row r="212" spans="2:29" ht="15" customHeight="1" x14ac:dyDescent="0.2">
      <c r="B212" s="21">
        <f t="shared" si="90"/>
        <v>198</v>
      </c>
      <c r="C212" s="42">
        <f t="shared" ca="1" si="75"/>
        <v>198</v>
      </c>
      <c r="D212" s="37">
        <f t="shared" ca="1" si="87"/>
        <v>49536</v>
      </c>
      <c r="E212" s="39">
        <f t="shared" ca="1" si="73"/>
        <v>126.32494460512004</v>
      </c>
      <c r="F212" s="39">
        <f t="shared" ca="1" si="73"/>
        <v>356.2204642768325</v>
      </c>
      <c r="G212" s="134"/>
      <c r="H212" s="40">
        <f t="shared" ca="1" si="74"/>
        <v>482.54540888195254</v>
      </c>
      <c r="I212" s="40">
        <f t="shared" ca="1" si="74"/>
        <v>29961.766240951973</v>
      </c>
      <c r="L212" s="37">
        <f t="shared" ca="1" si="91"/>
        <v>49522</v>
      </c>
      <c r="M212" s="37">
        <f t="shared" ca="1" si="88"/>
        <v>49552</v>
      </c>
      <c r="O212" s="133">
        <f t="shared" ca="1" si="76"/>
        <v>0.41666666666666669</v>
      </c>
      <c r="P212" s="39">
        <f t="shared" ca="1" si="77"/>
        <v>74.652777777776734</v>
      </c>
      <c r="Q212" s="39">
        <f t="shared" ca="1" si="78"/>
        <v>416.66666666666669</v>
      </c>
      <c r="R212" s="39">
        <f t="shared" ca="1" si="79"/>
        <v>491.31944444444343</v>
      </c>
      <c r="S212" s="39">
        <f t="shared" ca="1" si="80"/>
        <v>17499.999999999749</v>
      </c>
      <c r="U212" s="39">
        <f t="shared" ca="1" si="92"/>
        <v>126.32494460512004</v>
      </c>
      <c r="V212" s="39">
        <f t="shared" ca="1" si="81"/>
        <v>356.2204642768325</v>
      </c>
      <c r="W212" s="39">
        <f t="shared" ca="1" si="82"/>
        <v>482.54540888195254</v>
      </c>
      <c r="X212" s="39">
        <f t="shared" ca="1" si="83"/>
        <v>29961.766240951973</v>
      </c>
      <c r="Z212" s="39">
        <f t="shared" ca="1" si="89"/>
        <v>416.66666666666674</v>
      </c>
      <c r="AA212" s="39">
        <f t="shared" ca="1" si="84"/>
        <v>0</v>
      </c>
      <c r="AB212" s="39">
        <f t="shared" ca="1" si="85"/>
        <v>416.66666666666674</v>
      </c>
      <c r="AC212" s="39">
        <f t="shared" ca="1" si="86"/>
        <v>100000</v>
      </c>
    </row>
    <row r="213" spans="2:29" ht="15" customHeight="1" x14ac:dyDescent="0.2">
      <c r="B213" s="41">
        <f t="shared" si="90"/>
        <v>199</v>
      </c>
      <c r="C213" s="38">
        <f t="shared" ca="1" si="75"/>
        <v>199</v>
      </c>
      <c r="D213" s="43">
        <f t="shared" ca="1" si="87"/>
        <v>49567</v>
      </c>
      <c r="E213" s="44">
        <f t="shared" ca="1" si="73"/>
        <v>124.84069267063322</v>
      </c>
      <c r="F213" s="44">
        <f t="shared" ca="1" si="73"/>
        <v>357.70471621131935</v>
      </c>
      <c r="G213" s="134"/>
      <c r="H213" s="45">
        <f t="shared" ca="1" si="74"/>
        <v>482.54540888195254</v>
      </c>
      <c r="I213" s="45">
        <f t="shared" ca="1" si="74"/>
        <v>29604.061524740653</v>
      </c>
      <c r="L213" s="43">
        <f t="shared" ca="1" si="91"/>
        <v>49553</v>
      </c>
      <c r="M213" s="43">
        <f t="shared" ca="1" si="88"/>
        <v>49582</v>
      </c>
      <c r="O213" s="133">
        <f t="shared" ca="1" si="76"/>
        <v>0.41666666666666669</v>
      </c>
      <c r="P213" s="44">
        <f t="shared" ca="1" si="77"/>
        <v>72.91666666666562</v>
      </c>
      <c r="Q213" s="136">
        <f t="shared" ca="1" si="78"/>
        <v>416.66666666666669</v>
      </c>
      <c r="R213" s="44">
        <f t="shared" ca="1" si="79"/>
        <v>489.58333333333229</v>
      </c>
      <c r="S213" s="44">
        <f t="shared" ca="1" si="80"/>
        <v>17083.333333333081</v>
      </c>
      <c r="U213" s="44">
        <f t="shared" ca="1" si="92"/>
        <v>124.84069267063322</v>
      </c>
      <c r="V213" s="44">
        <f t="shared" ca="1" si="81"/>
        <v>357.70471621131935</v>
      </c>
      <c r="W213" s="44">
        <f t="shared" ca="1" si="82"/>
        <v>482.54540888195254</v>
      </c>
      <c r="X213" s="44">
        <f t="shared" ca="1" si="83"/>
        <v>29604.061524740653</v>
      </c>
      <c r="Z213" s="44">
        <f t="shared" ca="1" si="89"/>
        <v>416.66666666666674</v>
      </c>
      <c r="AA213" s="44">
        <f t="shared" ca="1" si="84"/>
        <v>0</v>
      </c>
      <c r="AB213" s="44">
        <f t="shared" ca="1" si="85"/>
        <v>416.66666666666674</v>
      </c>
      <c r="AC213" s="44">
        <f t="shared" ca="1" si="86"/>
        <v>100000</v>
      </c>
    </row>
    <row r="214" spans="2:29" ht="15" customHeight="1" x14ac:dyDescent="0.2">
      <c r="B214" s="21">
        <f t="shared" si="90"/>
        <v>200</v>
      </c>
      <c r="C214" s="42">
        <f t="shared" ca="1" si="75"/>
        <v>200</v>
      </c>
      <c r="D214" s="37">
        <f t="shared" ca="1" si="87"/>
        <v>49597</v>
      </c>
      <c r="E214" s="39">
        <f t="shared" ref="E214:F233" ca="1" si="93">INDEX($P214:$AC214,1,MATCH(E$12,$P$12:$AC$12,0))</f>
        <v>123.35025635308607</v>
      </c>
      <c r="F214" s="39">
        <f t="shared" ca="1" si="93"/>
        <v>359.19515252886646</v>
      </c>
      <c r="G214" s="134"/>
      <c r="H214" s="40">
        <f t="shared" ref="H214:I233" ca="1" si="94">INDEX($P214:$AC214,1,MATCH(H$12,$P$12:$AC$12,0))</f>
        <v>482.54540888195254</v>
      </c>
      <c r="I214" s="40">
        <f t="shared" ca="1" si="94"/>
        <v>29244.866372211785</v>
      </c>
      <c r="L214" s="37">
        <f t="shared" ca="1" si="91"/>
        <v>49583</v>
      </c>
      <c r="M214" s="37">
        <f t="shared" ca="1" si="88"/>
        <v>49613</v>
      </c>
      <c r="O214" s="133">
        <f t="shared" ca="1" si="76"/>
        <v>0.41666666666666669</v>
      </c>
      <c r="P214" s="39">
        <f t="shared" ca="1" si="77"/>
        <v>71.180555555554506</v>
      </c>
      <c r="Q214" s="39">
        <f t="shared" ca="1" si="78"/>
        <v>416.66666666666669</v>
      </c>
      <c r="R214" s="39">
        <f t="shared" ca="1" si="79"/>
        <v>487.84722222222121</v>
      </c>
      <c r="S214" s="39">
        <f t="shared" ca="1" si="80"/>
        <v>16666.666666666413</v>
      </c>
      <c r="U214" s="39">
        <f t="shared" ca="1" si="92"/>
        <v>123.35025635308607</v>
      </c>
      <c r="V214" s="39">
        <f t="shared" ca="1" si="81"/>
        <v>359.19515252886646</v>
      </c>
      <c r="W214" s="39">
        <f t="shared" ca="1" si="82"/>
        <v>482.54540888195254</v>
      </c>
      <c r="X214" s="39">
        <f t="shared" ca="1" si="83"/>
        <v>29244.866372211785</v>
      </c>
      <c r="Z214" s="39">
        <f t="shared" ca="1" si="89"/>
        <v>416.66666666666674</v>
      </c>
      <c r="AA214" s="39">
        <f t="shared" ca="1" si="84"/>
        <v>0</v>
      </c>
      <c r="AB214" s="39">
        <f t="shared" ca="1" si="85"/>
        <v>416.66666666666674</v>
      </c>
      <c r="AC214" s="39">
        <f t="shared" ca="1" si="86"/>
        <v>100000</v>
      </c>
    </row>
    <row r="215" spans="2:29" ht="15" customHeight="1" x14ac:dyDescent="0.2">
      <c r="B215" s="41">
        <f t="shared" si="90"/>
        <v>201</v>
      </c>
      <c r="C215" s="38">
        <f t="shared" ca="1" si="75"/>
        <v>201</v>
      </c>
      <c r="D215" s="43">
        <f t="shared" ca="1" si="87"/>
        <v>49628</v>
      </c>
      <c r="E215" s="44">
        <f t="shared" ca="1" si="93"/>
        <v>121.85360988421579</v>
      </c>
      <c r="F215" s="44">
        <f t="shared" ca="1" si="93"/>
        <v>360.69179899773678</v>
      </c>
      <c r="G215" s="134"/>
      <c r="H215" s="45">
        <f t="shared" ca="1" si="94"/>
        <v>482.54540888195254</v>
      </c>
      <c r="I215" s="45">
        <f t="shared" ca="1" si="94"/>
        <v>28884.174573214048</v>
      </c>
      <c r="L215" s="43">
        <f t="shared" ca="1" si="91"/>
        <v>49614</v>
      </c>
      <c r="M215" s="43">
        <f t="shared" ca="1" si="88"/>
        <v>49643</v>
      </c>
      <c r="O215" s="133">
        <f t="shared" ca="1" si="76"/>
        <v>0.41666666666666669</v>
      </c>
      <c r="P215" s="44">
        <f t="shared" ca="1" si="77"/>
        <v>69.444444444443391</v>
      </c>
      <c r="Q215" s="136">
        <f t="shared" ca="1" si="78"/>
        <v>416.66666666666669</v>
      </c>
      <c r="R215" s="44">
        <f t="shared" ca="1" si="79"/>
        <v>486.11111111111006</v>
      </c>
      <c r="S215" s="44">
        <f t="shared" ca="1" si="80"/>
        <v>16249.999999999747</v>
      </c>
      <c r="U215" s="44">
        <f t="shared" ca="1" si="92"/>
        <v>121.85360988421579</v>
      </c>
      <c r="V215" s="44">
        <f t="shared" ca="1" si="81"/>
        <v>360.69179899773678</v>
      </c>
      <c r="W215" s="44">
        <f t="shared" ca="1" si="82"/>
        <v>482.54540888195254</v>
      </c>
      <c r="X215" s="44">
        <f t="shared" ca="1" si="83"/>
        <v>28884.174573214048</v>
      </c>
      <c r="Z215" s="44">
        <f t="shared" ca="1" si="89"/>
        <v>416.66666666666674</v>
      </c>
      <c r="AA215" s="44">
        <f t="shared" ca="1" si="84"/>
        <v>0</v>
      </c>
      <c r="AB215" s="44">
        <f t="shared" ca="1" si="85"/>
        <v>416.66666666666674</v>
      </c>
      <c r="AC215" s="44">
        <f t="shared" ca="1" si="86"/>
        <v>100000</v>
      </c>
    </row>
    <row r="216" spans="2:29" ht="15" customHeight="1" x14ac:dyDescent="0.2">
      <c r="B216" s="21">
        <f t="shared" si="90"/>
        <v>202</v>
      </c>
      <c r="C216" s="42">
        <f t="shared" ca="1" si="75"/>
        <v>202</v>
      </c>
      <c r="D216" s="37">
        <f t="shared" ca="1" si="87"/>
        <v>49658</v>
      </c>
      <c r="E216" s="39">
        <f t="shared" ca="1" si="93"/>
        <v>120.35072738839187</v>
      </c>
      <c r="F216" s="39">
        <f t="shared" ca="1" si="93"/>
        <v>362.19468149356067</v>
      </c>
      <c r="G216" s="134"/>
      <c r="H216" s="40">
        <f t="shared" ca="1" si="94"/>
        <v>482.54540888195254</v>
      </c>
      <c r="I216" s="40">
        <f t="shared" ca="1" si="94"/>
        <v>28521.979891720486</v>
      </c>
      <c r="L216" s="37">
        <f t="shared" ca="1" si="91"/>
        <v>49644</v>
      </c>
      <c r="M216" s="37">
        <f t="shared" ca="1" si="88"/>
        <v>49674</v>
      </c>
      <c r="O216" s="133">
        <f t="shared" ca="1" si="76"/>
        <v>0.41666666666666669</v>
      </c>
      <c r="P216" s="39">
        <f t="shared" ca="1" si="77"/>
        <v>67.708333333332291</v>
      </c>
      <c r="Q216" s="39">
        <f t="shared" ca="1" si="78"/>
        <v>416.66666666666669</v>
      </c>
      <c r="R216" s="39">
        <f t="shared" ca="1" si="79"/>
        <v>484.37499999999898</v>
      </c>
      <c r="S216" s="39">
        <f t="shared" ca="1" si="80"/>
        <v>15833.333333333081</v>
      </c>
      <c r="U216" s="39">
        <f t="shared" ca="1" si="92"/>
        <v>120.35072738839187</v>
      </c>
      <c r="V216" s="39">
        <f t="shared" ca="1" si="81"/>
        <v>362.19468149356067</v>
      </c>
      <c r="W216" s="39">
        <f t="shared" ca="1" si="82"/>
        <v>482.54540888195254</v>
      </c>
      <c r="X216" s="39">
        <f t="shared" ca="1" si="83"/>
        <v>28521.979891720486</v>
      </c>
      <c r="Z216" s="39">
        <f t="shared" ca="1" si="89"/>
        <v>416.66666666666674</v>
      </c>
      <c r="AA216" s="39">
        <f t="shared" ca="1" si="84"/>
        <v>0</v>
      </c>
      <c r="AB216" s="39">
        <f t="shared" ca="1" si="85"/>
        <v>416.66666666666674</v>
      </c>
      <c r="AC216" s="39">
        <f t="shared" ca="1" si="86"/>
        <v>100000</v>
      </c>
    </row>
    <row r="217" spans="2:29" ht="15" customHeight="1" x14ac:dyDescent="0.2">
      <c r="B217" s="41">
        <f t="shared" si="90"/>
        <v>203</v>
      </c>
      <c r="C217" s="38">
        <f t="shared" ca="1" si="75"/>
        <v>203</v>
      </c>
      <c r="D217" s="43">
        <f t="shared" ca="1" si="87"/>
        <v>49689</v>
      </c>
      <c r="E217" s="44">
        <f t="shared" ca="1" si="93"/>
        <v>118.84158288216869</v>
      </c>
      <c r="F217" s="44">
        <f t="shared" ca="1" si="93"/>
        <v>363.70382599978382</v>
      </c>
      <c r="G217" s="134"/>
      <c r="H217" s="45">
        <f t="shared" ca="1" si="94"/>
        <v>482.54540888195254</v>
      </c>
      <c r="I217" s="45">
        <f t="shared" ca="1" si="94"/>
        <v>28158.276065720704</v>
      </c>
      <c r="L217" s="43">
        <f t="shared" ca="1" si="91"/>
        <v>49675</v>
      </c>
      <c r="M217" s="43">
        <f t="shared" ca="1" si="88"/>
        <v>49705</v>
      </c>
      <c r="O217" s="133">
        <f t="shared" ca="1" si="76"/>
        <v>0.41666666666666669</v>
      </c>
      <c r="P217" s="44">
        <f t="shared" ca="1" si="77"/>
        <v>65.972222222221177</v>
      </c>
      <c r="Q217" s="136">
        <f t="shared" ca="1" si="78"/>
        <v>416.66666666666669</v>
      </c>
      <c r="R217" s="44">
        <f t="shared" ca="1" si="79"/>
        <v>482.63888888888789</v>
      </c>
      <c r="S217" s="44">
        <f t="shared" ca="1" si="80"/>
        <v>15416.666666666415</v>
      </c>
      <c r="U217" s="44">
        <f t="shared" ca="1" si="92"/>
        <v>118.84158288216869</v>
      </c>
      <c r="V217" s="44">
        <f t="shared" ca="1" si="81"/>
        <v>363.70382599978382</v>
      </c>
      <c r="W217" s="44">
        <f t="shared" ca="1" si="82"/>
        <v>482.54540888195254</v>
      </c>
      <c r="X217" s="44">
        <f t="shared" ca="1" si="83"/>
        <v>28158.276065720704</v>
      </c>
      <c r="Z217" s="44">
        <f t="shared" ca="1" si="89"/>
        <v>416.66666666666674</v>
      </c>
      <c r="AA217" s="44">
        <f t="shared" ca="1" si="84"/>
        <v>0</v>
      </c>
      <c r="AB217" s="44">
        <f t="shared" ca="1" si="85"/>
        <v>416.66666666666674</v>
      </c>
      <c r="AC217" s="44">
        <f t="shared" ca="1" si="86"/>
        <v>100000</v>
      </c>
    </row>
    <row r="218" spans="2:29" ht="15" customHeight="1" x14ac:dyDescent="0.2">
      <c r="B218" s="21">
        <f t="shared" si="90"/>
        <v>204</v>
      </c>
      <c r="C218" s="42">
        <f t="shared" ca="1" si="75"/>
        <v>204</v>
      </c>
      <c r="D218" s="37">
        <f t="shared" ca="1" si="87"/>
        <v>49720</v>
      </c>
      <c r="E218" s="39">
        <f t="shared" ca="1" si="93"/>
        <v>117.32615027383626</v>
      </c>
      <c r="F218" s="39">
        <f t="shared" ca="1" si="93"/>
        <v>365.21925860811626</v>
      </c>
      <c r="G218" s="134"/>
      <c r="H218" s="40">
        <f t="shared" ca="1" si="94"/>
        <v>482.54540888195254</v>
      </c>
      <c r="I218" s="40">
        <f t="shared" ca="1" si="94"/>
        <v>27793.056807112589</v>
      </c>
      <c r="L218" s="37">
        <f t="shared" ca="1" si="91"/>
        <v>49706</v>
      </c>
      <c r="M218" s="37">
        <f t="shared" ca="1" si="88"/>
        <v>49734</v>
      </c>
      <c r="O218" s="133">
        <f t="shared" ca="1" si="76"/>
        <v>0.41666666666666669</v>
      </c>
      <c r="P218" s="39">
        <f t="shared" ca="1" si="77"/>
        <v>64.236111111110063</v>
      </c>
      <c r="Q218" s="39">
        <f t="shared" ca="1" si="78"/>
        <v>416.66666666666669</v>
      </c>
      <c r="R218" s="39">
        <f t="shared" ca="1" si="79"/>
        <v>480.90277777777675</v>
      </c>
      <c r="S218" s="39">
        <f t="shared" ca="1" si="80"/>
        <v>14999.999999999749</v>
      </c>
      <c r="U218" s="39">
        <f t="shared" ca="1" si="92"/>
        <v>117.32615027383626</v>
      </c>
      <c r="V218" s="39">
        <f t="shared" ca="1" si="81"/>
        <v>365.21925860811626</v>
      </c>
      <c r="W218" s="39">
        <f t="shared" ca="1" si="82"/>
        <v>482.54540888195254</v>
      </c>
      <c r="X218" s="39">
        <f t="shared" ca="1" si="83"/>
        <v>27793.056807112589</v>
      </c>
      <c r="Z218" s="39">
        <f t="shared" ca="1" si="89"/>
        <v>416.66666666666674</v>
      </c>
      <c r="AA218" s="39">
        <f t="shared" ca="1" si="84"/>
        <v>0</v>
      </c>
      <c r="AB218" s="39">
        <f t="shared" ca="1" si="85"/>
        <v>416.66666666666674</v>
      </c>
      <c r="AC218" s="39">
        <f t="shared" ca="1" si="86"/>
        <v>100000</v>
      </c>
    </row>
    <row r="219" spans="2:29" ht="15" customHeight="1" x14ac:dyDescent="0.2">
      <c r="B219" s="41">
        <f t="shared" si="90"/>
        <v>205</v>
      </c>
      <c r="C219" s="38">
        <f t="shared" ca="1" si="75"/>
        <v>205</v>
      </c>
      <c r="D219" s="43">
        <f t="shared" ca="1" si="87"/>
        <v>49749</v>
      </c>
      <c r="E219" s="44">
        <f t="shared" ca="1" si="93"/>
        <v>115.80440336296914</v>
      </c>
      <c r="F219" s="44">
        <f t="shared" ca="1" si="93"/>
        <v>366.7410055189834</v>
      </c>
      <c r="G219" s="134"/>
      <c r="H219" s="45">
        <f t="shared" ca="1" si="94"/>
        <v>482.54540888195254</v>
      </c>
      <c r="I219" s="45">
        <f t="shared" ca="1" si="94"/>
        <v>27426.315801593606</v>
      </c>
      <c r="L219" s="43">
        <f t="shared" ca="1" si="91"/>
        <v>49735</v>
      </c>
      <c r="M219" s="43">
        <f t="shared" ca="1" si="88"/>
        <v>49765</v>
      </c>
      <c r="O219" s="133">
        <f t="shared" ca="1" si="76"/>
        <v>0.41666666666666669</v>
      </c>
      <c r="P219" s="44">
        <f t="shared" ca="1" si="77"/>
        <v>62.499999999998956</v>
      </c>
      <c r="Q219" s="136">
        <f t="shared" ca="1" si="78"/>
        <v>416.66666666666669</v>
      </c>
      <c r="R219" s="44">
        <f t="shared" ca="1" si="79"/>
        <v>479.16666666666566</v>
      </c>
      <c r="S219" s="44">
        <f t="shared" ca="1" si="80"/>
        <v>14583.333333333083</v>
      </c>
      <c r="U219" s="44">
        <f t="shared" ca="1" si="92"/>
        <v>115.80440336296914</v>
      </c>
      <c r="V219" s="44">
        <f t="shared" ca="1" si="81"/>
        <v>366.7410055189834</v>
      </c>
      <c r="W219" s="44">
        <f t="shared" ca="1" si="82"/>
        <v>482.54540888195254</v>
      </c>
      <c r="X219" s="44">
        <f t="shared" ca="1" si="83"/>
        <v>27426.315801593606</v>
      </c>
      <c r="Z219" s="44">
        <f t="shared" ca="1" si="89"/>
        <v>416.66666666666674</v>
      </c>
      <c r="AA219" s="44">
        <f t="shared" ca="1" si="84"/>
        <v>0</v>
      </c>
      <c r="AB219" s="44">
        <f t="shared" ca="1" si="85"/>
        <v>416.66666666666674</v>
      </c>
      <c r="AC219" s="44">
        <f t="shared" ca="1" si="86"/>
        <v>100000</v>
      </c>
    </row>
    <row r="220" spans="2:29" ht="15" customHeight="1" x14ac:dyDescent="0.2">
      <c r="B220" s="21">
        <f t="shared" si="90"/>
        <v>206</v>
      </c>
      <c r="C220" s="42">
        <f t="shared" ca="1" si="75"/>
        <v>206</v>
      </c>
      <c r="D220" s="37">
        <f t="shared" ca="1" si="87"/>
        <v>49780</v>
      </c>
      <c r="E220" s="39">
        <f t="shared" ca="1" si="93"/>
        <v>114.27631583997336</v>
      </c>
      <c r="F220" s="39">
        <f t="shared" ca="1" si="93"/>
        <v>368.2690930419792</v>
      </c>
      <c r="G220" s="134"/>
      <c r="H220" s="40">
        <f t="shared" ca="1" si="94"/>
        <v>482.54540888195254</v>
      </c>
      <c r="I220" s="40">
        <f t="shared" ca="1" si="94"/>
        <v>27058.046708551628</v>
      </c>
      <c r="L220" s="37">
        <f t="shared" ca="1" si="91"/>
        <v>49766</v>
      </c>
      <c r="M220" s="37">
        <f t="shared" ca="1" si="88"/>
        <v>49795</v>
      </c>
      <c r="O220" s="133">
        <f t="shared" ca="1" si="76"/>
        <v>0.41666666666666669</v>
      </c>
      <c r="P220" s="39">
        <f t="shared" ca="1" si="77"/>
        <v>60.763888888887848</v>
      </c>
      <c r="Q220" s="39">
        <f t="shared" ca="1" si="78"/>
        <v>416.66666666666669</v>
      </c>
      <c r="R220" s="39">
        <f t="shared" ca="1" si="79"/>
        <v>477.43055555555452</v>
      </c>
      <c r="S220" s="39">
        <f t="shared" ca="1" si="80"/>
        <v>14166.666666666417</v>
      </c>
      <c r="U220" s="39">
        <f t="shared" ca="1" si="92"/>
        <v>114.27631583997336</v>
      </c>
      <c r="V220" s="39">
        <f t="shared" ca="1" si="81"/>
        <v>368.2690930419792</v>
      </c>
      <c r="W220" s="39">
        <f t="shared" ca="1" si="82"/>
        <v>482.54540888195254</v>
      </c>
      <c r="X220" s="39">
        <f t="shared" ca="1" si="83"/>
        <v>27058.046708551628</v>
      </c>
      <c r="Z220" s="39">
        <f t="shared" ca="1" si="89"/>
        <v>416.66666666666674</v>
      </c>
      <c r="AA220" s="39">
        <f t="shared" ca="1" si="84"/>
        <v>0</v>
      </c>
      <c r="AB220" s="39">
        <f t="shared" ca="1" si="85"/>
        <v>416.66666666666674</v>
      </c>
      <c r="AC220" s="39">
        <f t="shared" ca="1" si="86"/>
        <v>100000</v>
      </c>
    </row>
    <row r="221" spans="2:29" ht="15" customHeight="1" x14ac:dyDescent="0.2">
      <c r="B221" s="41">
        <f t="shared" si="90"/>
        <v>207</v>
      </c>
      <c r="C221" s="38">
        <f t="shared" ca="1" si="75"/>
        <v>207</v>
      </c>
      <c r="D221" s="43">
        <f t="shared" ca="1" si="87"/>
        <v>49810</v>
      </c>
      <c r="E221" s="44">
        <f t="shared" ca="1" si="93"/>
        <v>112.74186128563178</v>
      </c>
      <c r="F221" s="44">
        <f t="shared" ca="1" si="93"/>
        <v>369.80354759632075</v>
      </c>
      <c r="G221" s="134"/>
      <c r="H221" s="45">
        <f t="shared" ca="1" si="94"/>
        <v>482.54540888195254</v>
      </c>
      <c r="I221" s="45">
        <f t="shared" ca="1" si="94"/>
        <v>26688.243160955306</v>
      </c>
      <c r="L221" s="43">
        <f t="shared" ca="1" si="91"/>
        <v>49796</v>
      </c>
      <c r="M221" s="43">
        <f t="shared" ca="1" si="88"/>
        <v>49826</v>
      </c>
      <c r="O221" s="133">
        <f t="shared" ca="1" si="76"/>
        <v>0.41666666666666669</v>
      </c>
      <c r="P221" s="44">
        <f t="shared" ca="1" si="77"/>
        <v>59.027777777776734</v>
      </c>
      <c r="Q221" s="136">
        <f t="shared" ca="1" si="78"/>
        <v>416.66666666666669</v>
      </c>
      <c r="R221" s="44">
        <f t="shared" ca="1" si="79"/>
        <v>475.69444444444343</v>
      </c>
      <c r="S221" s="44">
        <f t="shared" ca="1" si="80"/>
        <v>13749.999999999751</v>
      </c>
      <c r="U221" s="44">
        <f t="shared" ca="1" si="92"/>
        <v>112.74186128563178</v>
      </c>
      <c r="V221" s="44">
        <f t="shared" ca="1" si="81"/>
        <v>369.80354759632075</v>
      </c>
      <c r="W221" s="44">
        <f t="shared" ca="1" si="82"/>
        <v>482.54540888195254</v>
      </c>
      <c r="X221" s="44">
        <f t="shared" ca="1" si="83"/>
        <v>26688.243160955306</v>
      </c>
      <c r="Z221" s="44">
        <f t="shared" ca="1" si="89"/>
        <v>416.66666666666674</v>
      </c>
      <c r="AA221" s="44">
        <f t="shared" ca="1" si="84"/>
        <v>0</v>
      </c>
      <c r="AB221" s="44">
        <f t="shared" ca="1" si="85"/>
        <v>416.66666666666674</v>
      </c>
      <c r="AC221" s="44">
        <f t="shared" ca="1" si="86"/>
        <v>100000</v>
      </c>
    </row>
    <row r="222" spans="2:29" ht="15" customHeight="1" x14ac:dyDescent="0.2">
      <c r="B222" s="21">
        <f t="shared" si="90"/>
        <v>208</v>
      </c>
      <c r="C222" s="42">
        <f t="shared" ca="1" si="75"/>
        <v>208</v>
      </c>
      <c r="D222" s="37">
        <f t="shared" ca="1" si="87"/>
        <v>49841</v>
      </c>
      <c r="E222" s="39">
        <f t="shared" ca="1" si="93"/>
        <v>111.20101317064712</v>
      </c>
      <c r="F222" s="39">
        <f t="shared" ca="1" si="93"/>
        <v>371.34439571130542</v>
      </c>
      <c r="G222" s="134"/>
      <c r="H222" s="40">
        <f t="shared" ca="1" si="94"/>
        <v>482.54540888195254</v>
      </c>
      <c r="I222" s="40">
        <f t="shared" ca="1" si="94"/>
        <v>26316.898765244001</v>
      </c>
      <c r="L222" s="37">
        <f t="shared" ca="1" si="91"/>
        <v>49827</v>
      </c>
      <c r="M222" s="37">
        <f t="shared" ca="1" si="88"/>
        <v>49856</v>
      </c>
      <c r="O222" s="133">
        <f t="shared" ca="1" si="76"/>
        <v>0.41666666666666669</v>
      </c>
      <c r="P222" s="39">
        <f t="shared" ca="1" si="77"/>
        <v>57.291666666665634</v>
      </c>
      <c r="Q222" s="39">
        <f t="shared" ca="1" si="78"/>
        <v>416.66666666666669</v>
      </c>
      <c r="R222" s="39">
        <f t="shared" ca="1" si="79"/>
        <v>473.95833333333235</v>
      </c>
      <c r="S222" s="39">
        <f t="shared" ca="1" si="80"/>
        <v>13333.333333333085</v>
      </c>
      <c r="U222" s="39">
        <f t="shared" ca="1" si="92"/>
        <v>111.20101317064712</v>
      </c>
      <c r="V222" s="39">
        <f t="shared" ca="1" si="81"/>
        <v>371.34439571130542</v>
      </c>
      <c r="W222" s="39">
        <f t="shared" ca="1" si="82"/>
        <v>482.54540888195254</v>
      </c>
      <c r="X222" s="39">
        <f t="shared" ca="1" si="83"/>
        <v>26316.898765244001</v>
      </c>
      <c r="Z222" s="39">
        <f t="shared" ca="1" si="89"/>
        <v>416.66666666666674</v>
      </c>
      <c r="AA222" s="39">
        <f t="shared" ca="1" si="84"/>
        <v>0</v>
      </c>
      <c r="AB222" s="39">
        <f t="shared" ca="1" si="85"/>
        <v>416.66666666666674</v>
      </c>
      <c r="AC222" s="39">
        <f t="shared" ca="1" si="86"/>
        <v>100000</v>
      </c>
    </row>
    <row r="223" spans="2:29" ht="15" customHeight="1" x14ac:dyDescent="0.2">
      <c r="B223" s="41">
        <f t="shared" si="90"/>
        <v>209</v>
      </c>
      <c r="C223" s="38">
        <f t="shared" ca="1" si="75"/>
        <v>209</v>
      </c>
      <c r="D223" s="43">
        <f t="shared" ca="1" si="87"/>
        <v>49871</v>
      </c>
      <c r="E223" s="44">
        <f t="shared" ca="1" si="93"/>
        <v>109.65374485518333</v>
      </c>
      <c r="F223" s="44">
        <f t="shared" ca="1" si="93"/>
        <v>372.89166402676921</v>
      </c>
      <c r="G223" s="134"/>
      <c r="H223" s="45">
        <f t="shared" ca="1" si="94"/>
        <v>482.54540888195254</v>
      </c>
      <c r="I223" s="45">
        <f t="shared" ca="1" si="94"/>
        <v>25944.00710121723</v>
      </c>
      <c r="L223" s="43">
        <f t="shared" ca="1" si="91"/>
        <v>49857</v>
      </c>
      <c r="M223" s="43">
        <f t="shared" ca="1" si="88"/>
        <v>49887</v>
      </c>
      <c r="O223" s="133">
        <f t="shared" ca="1" si="76"/>
        <v>0.41666666666666669</v>
      </c>
      <c r="P223" s="44">
        <f t="shared" ca="1" si="77"/>
        <v>55.55555555555452</v>
      </c>
      <c r="Q223" s="136">
        <f t="shared" ca="1" si="78"/>
        <v>416.66666666666669</v>
      </c>
      <c r="R223" s="44">
        <f t="shared" ca="1" si="79"/>
        <v>472.22222222222121</v>
      </c>
      <c r="S223" s="44">
        <f t="shared" ca="1" si="80"/>
        <v>12916.666666666419</v>
      </c>
      <c r="U223" s="44">
        <f t="shared" ca="1" si="92"/>
        <v>109.65374485518333</v>
      </c>
      <c r="V223" s="44">
        <f t="shared" ca="1" si="81"/>
        <v>372.89166402676921</v>
      </c>
      <c r="W223" s="44">
        <f t="shared" ca="1" si="82"/>
        <v>482.54540888195254</v>
      </c>
      <c r="X223" s="44">
        <f t="shared" ca="1" si="83"/>
        <v>25944.00710121723</v>
      </c>
      <c r="Z223" s="44">
        <f t="shared" ca="1" si="89"/>
        <v>416.66666666666674</v>
      </c>
      <c r="AA223" s="44">
        <f t="shared" ca="1" si="84"/>
        <v>0</v>
      </c>
      <c r="AB223" s="44">
        <f t="shared" ca="1" si="85"/>
        <v>416.66666666666674</v>
      </c>
      <c r="AC223" s="44">
        <f t="shared" ca="1" si="86"/>
        <v>100000</v>
      </c>
    </row>
    <row r="224" spans="2:29" ht="15" customHeight="1" x14ac:dyDescent="0.2">
      <c r="B224" s="21">
        <f t="shared" si="90"/>
        <v>210</v>
      </c>
      <c r="C224" s="42">
        <f t="shared" ca="1" si="75"/>
        <v>210</v>
      </c>
      <c r="D224" s="37">
        <f t="shared" ca="1" si="87"/>
        <v>49902</v>
      </c>
      <c r="E224" s="39">
        <f t="shared" ca="1" si="93"/>
        <v>108.10002958840512</v>
      </c>
      <c r="F224" s="39">
        <f t="shared" ca="1" si="93"/>
        <v>374.44537929354743</v>
      </c>
      <c r="G224" s="134"/>
      <c r="H224" s="40">
        <f t="shared" ca="1" si="94"/>
        <v>482.54540888195254</v>
      </c>
      <c r="I224" s="40">
        <f t="shared" ca="1" si="94"/>
        <v>25569.561721923681</v>
      </c>
      <c r="L224" s="37">
        <f t="shared" ca="1" si="91"/>
        <v>49888</v>
      </c>
      <c r="M224" s="37">
        <f t="shared" ca="1" si="88"/>
        <v>49918</v>
      </c>
      <c r="O224" s="133">
        <f t="shared" ca="1" si="76"/>
        <v>0.41666666666666669</v>
      </c>
      <c r="P224" s="39">
        <f t="shared" ca="1" si="77"/>
        <v>53.819444444443413</v>
      </c>
      <c r="Q224" s="39">
        <f t="shared" ca="1" si="78"/>
        <v>416.66666666666669</v>
      </c>
      <c r="R224" s="39">
        <f t="shared" ca="1" si="79"/>
        <v>470.48611111111012</v>
      </c>
      <c r="S224" s="39">
        <f t="shared" ca="1" si="80"/>
        <v>12499.999999999753</v>
      </c>
      <c r="U224" s="39">
        <f t="shared" ca="1" si="92"/>
        <v>108.10002958840512</v>
      </c>
      <c r="V224" s="39">
        <f t="shared" ca="1" si="81"/>
        <v>374.44537929354743</v>
      </c>
      <c r="W224" s="39">
        <f t="shared" ca="1" si="82"/>
        <v>482.54540888195254</v>
      </c>
      <c r="X224" s="39">
        <f t="shared" ca="1" si="83"/>
        <v>25569.561721923681</v>
      </c>
      <c r="Z224" s="39">
        <f t="shared" ca="1" si="89"/>
        <v>416.66666666666674</v>
      </c>
      <c r="AA224" s="39">
        <f t="shared" ca="1" si="84"/>
        <v>0</v>
      </c>
      <c r="AB224" s="39">
        <f t="shared" ca="1" si="85"/>
        <v>416.66666666666674</v>
      </c>
      <c r="AC224" s="39">
        <f t="shared" ca="1" si="86"/>
        <v>100000</v>
      </c>
    </row>
    <row r="225" spans="2:29" ht="15" customHeight="1" x14ac:dyDescent="0.2">
      <c r="B225" s="41">
        <f t="shared" si="90"/>
        <v>211</v>
      </c>
      <c r="C225" s="38">
        <f t="shared" ca="1" si="75"/>
        <v>211</v>
      </c>
      <c r="D225" s="43">
        <f t="shared" ca="1" si="87"/>
        <v>49933</v>
      </c>
      <c r="E225" s="44">
        <f t="shared" ca="1" si="93"/>
        <v>106.53984050801535</v>
      </c>
      <c r="F225" s="44">
        <f t="shared" ca="1" si="93"/>
        <v>376.00556837393719</v>
      </c>
      <c r="G225" s="134"/>
      <c r="H225" s="45">
        <f t="shared" ca="1" si="94"/>
        <v>482.54540888195254</v>
      </c>
      <c r="I225" s="45">
        <f t="shared" ca="1" si="94"/>
        <v>25193.556153549744</v>
      </c>
      <c r="L225" s="43">
        <f t="shared" ca="1" si="91"/>
        <v>49919</v>
      </c>
      <c r="M225" s="43">
        <f t="shared" ca="1" si="88"/>
        <v>49948</v>
      </c>
      <c r="O225" s="133">
        <f t="shared" ca="1" si="76"/>
        <v>0.41666666666666669</v>
      </c>
      <c r="P225" s="44">
        <f t="shared" ca="1" si="77"/>
        <v>52.083333333332305</v>
      </c>
      <c r="Q225" s="136">
        <f t="shared" ca="1" si="78"/>
        <v>416.66666666666669</v>
      </c>
      <c r="R225" s="44">
        <f t="shared" ca="1" si="79"/>
        <v>468.74999999999898</v>
      </c>
      <c r="S225" s="44">
        <f t="shared" ca="1" si="80"/>
        <v>12083.333333333087</v>
      </c>
      <c r="U225" s="44">
        <f t="shared" ca="1" si="92"/>
        <v>106.53984050801535</v>
      </c>
      <c r="V225" s="44">
        <f t="shared" ca="1" si="81"/>
        <v>376.00556837393719</v>
      </c>
      <c r="W225" s="44">
        <f t="shared" ca="1" si="82"/>
        <v>482.54540888195254</v>
      </c>
      <c r="X225" s="44">
        <f t="shared" ca="1" si="83"/>
        <v>25193.556153549744</v>
      </c>
      <c r="Z225" s="44">
        <f t="shared" ca="1" si="89"/>
        <v>416.66666666666674</v>
      </c>
      <c r="AA225" s="44">
        <f t="shared" ca="1" si="84"/>
        <v>0</v>
      </c>
      <c r="AB225" s="44">
        <f t="shared" ca="1" si="85"/>
        <v>416.66666666666674</v>
      </c>
      <c r="AC225" s="44">
        <f t="shared" ca="1" si="86"/>
        <v>100000</v>
      </c>
    </row>
    <row r="226" spans="2:29" ht="15" customHeight="1" x14ac:dyDescent="0.2">
      <c r="B226" s="21">
        <f t="shared" si="90"/>
        <v>212</v>
      </c>
      <c r="C226" s="42">
        <f t="shared" ca="1" si="75"/>
        <v>212</v>
      </c>
      <c r="D226" s="37">
        <f t="shared" ca="1" si="87"/>
        <v>49963</v>
      </c>
      <c r="E226" s="39">
        <f t="shared" ca="1" si="93"/>
        <v>104.9731506397906</v>
      </c>
      <c r="F226" s="39">
        <f t="shared" ca="1" si="93"/>
        <v>377.57225824216192</v>
      </c>
      <c r="G226" s="134"/>
      <c r="H226" s="40">
        <f t="shared" ca="1" si="94"/>
        <v>482.54540888195254</v>
      </c>
      <c r="I226" s="40">
        <f t="shared" ca="1" si="94"/>
        <v>24815.983895307581</v>
      </c>
      <c r="L226" s="37">
        <f t="shared" ca="1" si="91"/>
        <v>49949</v>
      </c>
      <c r="M226" s="37">
        <f t="shared" ca="1" si="88"/>
        <v>49979</v>
      </c>
      <c r="O226" s="133">
        <f t="shared" ca="1" si="76"/>
        <v>0.41666666666666669</v>
      </c>
      <c r="P226" s="39">
        <f t="shared" ca="1" si="77"/>
        <v>50.347222222221198</v>
      </c>
      <c r="Q226" s="39">
        <f t="shared" ca="1" si="78"/>
        <v>416.66666666666669</v>
      </c>
      <c r="R226" s="39">
        <f t="shared" ca="1" si="79"/>
        <v>467.01388888888789</v>
      </c>
      <c r="S226" s="39">
        <f t="shared" ca="1" si="80"/>
        <v>11666.66666666642</v>
      </c>
      <c r="U226" s="39">
        <f t="shared" ca="1" si="92"/>
        <v>104.9731506397906</v>
      </c>
      <c r="V226" s="39">
        <f t="shared" ca="1" si="81"/>
        <v>377.57225824216192</v>
      </c>
      <c r="W226" s="39">
        <f t="shared" ca="1" si="82"/>
        <v>482.54540888195254</v>
      </c>
      <c r="X226" s="39">
        <f t="shared" ca="1" si="83"/>
        <v>24815.983895307581</v>
      </c>
      <c r="Z226" s="39">
        <f t="shared" ca="1" si="89"/>
        <v>416.66666666666674</v>
      </c>
      <c r="AA226" s="39">
        <f t="shared" ca="1" si="84"/>
        <v>0</v>
      </c>
      <c r="AB226" s="39">
        <f t="shared" ca="1" si="85"/>
        <v>416.66666666666674</v>
      </c>
      <c r="AC226" s="39">
        <f t="shared" ca="1" si="86"/>
        <v>100000</v>
      </c>
    </row>
    <row r="227" spans="2:29" ht="15" customHeight="1" x14ac:dyDescent="0.2">
      <c r="B227" s="41">
        <f t="shared" si="90"/>
        <v>213</v>
      </c>
      <c r="C227" s="38">
        <f t="shared" ca="1" si="75"/>
        <v>213</v>
      </c>
      <c r="D227" s="43">
        <f t="shared" ca="1" si="87"/>
        <v>49994</v>
      </c>
      <c r="E227" s="44">
        <f t="shared" ca="1" si="93"/>
        <v>103.39993289711492</v>
      </c>
      <c r="F227" s="44">
        <f t="shared" ca="1" si="93"/>
        <v>379.14547598483762</v>
      </c>
      <c r="G227" s="134"/>
      <c r="H227" s="45">
        <f t="shared" ca="1" si="94"/>
        <v>482.54540888195254</v>
      </c>
      <c r="I227" s="45">
        <f t="shared" ca="1" si="94"/>
        <v>24436.838419322743</v>
      </c>
      <c r="L227" s="43">
        <f t="shared" ca="1" si="91"/>
        <v>49980</v>
      </c>
      <c r="M227" s="43">
        <f t="shared" ca="1" si="88"/>
        <v>50009</v>
      </c>
      <c r="O227" s="133">
        <f t="shared" ca="1" si="76"/>
        <v>0.41666666666666669</v>
      </c>
      <c r="P227" s="44">
        <f t="shared" ca="1" si="77"/>
        <v>48.611111111110084</v>
      </c>
      <c r="Q227" s="136">
        <f t="shared" ca="1" si="78"/>
        <v>416.66666666666669</v>
      </c>
      <c r="R227" s="44">
        <f t="shared" ca="1" si="79"/>
        <v>465.27777777777675</v>
      </c>
      <c r="S227" s="44">
        <f t="shared" ca="1" si="80"/>
        <v>11249.999999999754</v>
      </c>
      <c r="U227" s="44">
        <f t="shared" ca="1" si="92"/>
        <v>103.39993289711492</v>
      </c>
      <c r="V227" s="44">
        <f t="shared" ca="1" si="81"/>
        <v>379.14547598483762</v>
      </c>
      <c r="W227" s="44">
        <f t="shared" ca="1" si="82"/>
        <v>482.54540888195254</v>
      </c>
      <c r="X227" s="44">
        <f t="shared" ca="1" si="83"/>
        <v>24436.838419322743</v>
      </c>
      <c r="Z227" s="44">
        <f t="shared" ca="1" si="89"/>
        <v>416.66666666666674</v>
      </c>
      <c r="AA227" s="44">
        <f t="shared" ca="1" si="84"/>
        <v>0</v>
      </c>
      <c r="AB227" s="44">
        <f t="shared" ca="1" si="85"/>
        <v>416.66666666666674</v>
      </c>
      <c r="AC227" s="44">
        <f t="shared" ca="1" si="86"/>
        <v>100000</v>
      </c>
    </row>
    <row r="228" spans="2:29" ht="15" customHeight="1" x14ac:dyDescent="0.2">
      <c r="B228" s="21">
        <f t="shared" si="90"/>
        <v>214</v>
      </c>
      <c r="C228" s="42">
        <f t="shared" ca="1" si="75"/>
        <v>214</v>
      </c>
      <c r="D228" s="37">
        <f t="shared" ca="1" si="87"/>
        <v>50024</v>
      </c>
      <c r="E228" s="39">
        <f t="shared" ca="1" si="93"/>
        <v>101.82016008051143</v>
      </c>
      <c r="F228" s="39">
        <f t="shared" ca="1" si="93"/>
        <v>380.72524880144113</v>
      </c>
      <c r="G228" s="134"/>
      <c r="H228" s="40">
        <f t="shared" ca="1" si="94"/>
        <v>482.54540888195254</v>
      </c>
      <c r="I228" s="40">
        <f t="shared" ca="1" si="94"/>
        <v>24056.113170521301</v>
      </c>
      <c r="L228" s="37">
        <f t="shared" ca="1" si="91"/>
        <v>50010</v>
      </c>
      <c r="M228" s="37">
        <f t="shared" ca="1" si="88"/>
        <v>50040</v>
      </c>
      <c r="O228" s="133">
        <f t="shared" ca="1" si="76"/>
        <v>0.41666666666666669</v>
      </c>
      <c r="P228" s="39">
        <f t="shared" ca="1" si="77"/>
        <v>46.874999999998984</v>
      </c>
      <c r="Q228" s="39">
        <f t="shared" ca="1" si="78"/>
        <v>416.66666666666669</v>
      </c>
      <c r="R228" s="39">
        <f t="shared" ca="1" si="79"/>
        <v>463.54166666666566</v>
      </c>
      <c r="S228" s="39">
        <f t="shared" ca="1" si="80"/>
        <v>10833.333333333088</v>
      </c>
      <c r="U228" s="39">
        <f t="shared" ca="1" si="92"/>
        <v>101.82016008051143</v>
      </c>
      <c r="V228" s="39">
        <f t="shared" ca="1" si="81"/>
        <v>380.72524880144113</v>
      </c>
      <c r="W228" s="39">
        <f t="shared" ca="1" si="82"/>
        <v>482.54540888195254</v>
      </c>
      <c r="X228" s="39">
        <f t="shared" ca="1" si="83"/>
        <v>24056.113170521301</v>
      </c>
      <c r="Z228" s="39">
        <f t="shared" ca="1" si="89"/>
        <v>416.66666666666674</v>
      </c>
      <c r="AA228" s="39">
        <f t="shared" ca="1" si="84"/>
        <v>0</v>
      </c>
      <c r="AB228" s="39">
        <f t="shared" ca="1" si="85"/>
        <v>416.66666666666674</v>
      </c>
      <c r="AC228" s="39">
        <f t="shared" ca="1" si="86"/>
        <v>100000</v>
      </c>
    </row>
    <row r="229" spans="2:29" ht="15" customHeight="1" x14ac:dyDescent="0.2">
      <c r="B229" s="41">
        <f t="shared" si="90"/>
        <v>215</v>
      </c>
      <c r="C229" s="38">
        <f t="shared" ca="1" si="75"/>
        <v>215</v>
      </c>
      <c r="D229" s="43">
        <f t="shared" ca="1" si="87"/>
        <v>50055</v>
      </c>
      <c r="E229" s="44">
        <f t="shared" ca="1" si="93"/>
        <v>100.23380487717209</v>
      </c>
      <c r="F229" s="44">
        <f t="shared" ca="1" si="93"/>
        <v>382.31160400478046</v>
      </c>
      <c r="G229" s="134"/>
      <c r="H229" s="45">
        <f t="shared" ca="1" si="94"/>
        <v>482.54540888195254</v>
      </c>
      <c r="I229" s="45">
        <f t="shared" ca="1" si="94"/>
        <v>23673.801566516522</v>
      </c>
      <c r="L229" s="43">
        <f t="shared" ca="1" si="91"/>
        <v>50041</v>
      </c>
      <c r="M229" s="43">
        <f t="shared" ca="1" si="88"/>
        <v>50071</v>
      </c>
      <c r="O229" s="133">
        <f t="shared" ca="1" si="76"/>
        <v>0.41666666666666669</v>
      </c>
      <c r="P229" s="44">
        <f t="shared" ca="1" si="77"/>
        <v>45.13888888888787</v>
      </c>
      <c r="Q229" s="136">
        <f t="shared" ca="1" si="78"/>
        <v>416.66666666666669</v>
      </c>
      <c r="R229" s="44">
        <f t="shared" ca="1" si="79"/>
        <v>461.80555555555458</v>
      </c>
      <c r="S229" s="44">
        <f t="shared" ca="1" si="80"/>
        <v>10416.666666666422</v>
      </c>
      <c r="U229" s="44">
        <f t="shared" ca="1" si="92"/>
        <v>100.23380487717209</v>
      </c>
      <c r="V229" s="44">
        <f t="shared" ca="1" si="81"/>
        <v>382.31160400478046</v>
      </c>
      <c r="W229" s="44">
        <f t="shared" ca="1" si="82"/>
        <v>482.54540888195254</v>
      </c>
      <c r="X229" s="44">
        <f t="shared" ca="1" si="83"/>
        <v>23673.801566516522</v>
      </c>
      <c r="Z229" s="44">
        <f t="shared" ca="1" si="89"/>
        <v>416.66666666666674</v>
      </c>
      <c r="AA229" s="44">
        <f t="shared" ca="1" si="84"/>
        <v>0</v>
      </c>
      <c r="AB229" s="44">
        <f t="shared" ca="1" si="85"/>
        <v>416.66666666666674</v>
      </c>
      <c r="AC229" s="44">
        <f t="shared" ca="1" si="86"/>
        <v>100000</v>
      </c>
    </row>
    <row r="230" spans="2:29" ht="15" customHeight="1" x14ac:dyDescent="0.2">
      <c r="B230" s="21">
        <f t="shared" si="90"/>
        <v>216</v>
      </c>
      <c r="C230" s="42">
        <f t="shared" ca="1" si="75"/>
        <v>216</v>
      </c>
      <c r="D230" s="37">
        <f t="shared" ca="1" si="87"/>
        <v>50086</v>
      </c>
      <c r="E230" s="39">
        <f t="shared" ca="1" si="93"/>
        <v>98.640839860485528</v>
      </c>
      <c r="F230" s="39">
        <f t="shared" ca="1" si="93"/>
        <v>383.90456902146701</v>
      </c>
      <c r="G230" s="134"/>
      <c r="H230" s="40">
        <f t="shared" ca="1" si="94"/>
        <v>482.54540888195254</v>
      </c>
      <c r="I230" s="40">
        <f t="shared" ca="1" si="94"/>
        <v>23289.896997495056</v>
      </c>
      <c r="L230" s="37">
        <f t="shared" ca="1" si="91"/>
        <v>50072</v>
      </c>
      <c r="M230" s="37">
        <f t="shared" ca="1" si="88"/>
        <v>50099</v>
      </c>
      <c r="O230" s="133">
        <f t="shared" ca="1" si="76"/>
        <v>0.41666666666666669</v>
      </c>
      <c r="P230" s="39">
        <f t="shared" ca="1" si="77"/>
        <v>43.402777777776762</v>
      </c>
      <c r="Q230" s="39">
        <f t="shared" ca="1" si="78"/>
        <v>416.66666666666669</v>
      </c>
      <c r="R230" s="39">
        <f t="shared" ca="1" si="79"/>
        <v>460.06944444444343</v>
      </c>
      <c r="S230" s="39">
        <f t="shared" ca="1" si="80"/>
        <v>9999.9999999997563</v>
      </c>
      <c r="U230" s="39">
        <f t="shared" ca="1" si="92"/>
        <v>98.640839860485528</v>
      </c>
      <c r="V230" s="39">
        <f t="shared" ca="1" si="81"/>
        <v>383.90456902146701</v>
      </c>
      <c r="W230" s="39">
        <f t="shared" ca="1" si="82"/>
        <v>482.54540888195254</v>
      </c>
      <c r="X230" s="39">
        <f t="shared" ca="1" si="83"/>
        <v>23289.896997495056</v>
      </c>
      <c r="Z230" s="39">
        <f t="shared" ca="1" si="89"/>
        <v>416.66666666666674</v>
      </c>
      <c r="AA230" s="39">
        <f t="shared" ca="1" si="84"/>
        <v>0</v>
      </c>
      <c r="AB230" s="39">
        <f t="shared" ca="1" si="85"/>
        <v>416.66666666666674</v>
      </c>
      <c r="AC230" s="39">
        <f t="shared" ca="1" si="86"/>
        <v>100000</v>
      </c>
    </row>
    <row r="231" spans="2:29" ht="15" customHeight="1" x14ac:dyDescent="0.2">
      <c r="B231" s="41">
        <f t="shared" si="90"/>
        <v>217</v>
      </c>
      <c r="C231" s="38">
        <f t="shared" ca="1" si="75"/>
        <v>217</v>
      </c>
      <c r="D231" s="43">
        <f t="shared" ca="1" si="87"/>
        <v>50114</v>
      </c>
      <c r="E231" s="44">
        <f t="shared" ca="1" si="93"/>
        <v>97.041237489562732</v>
      </c>
      <c r="F231" s="44">
        <f t="shared" ca="1" si="93"/>
        <v>385.50417139238982</v>
      </c>
      <c r="G231" s="134"/>
      <c r="H231" s="45">
        <f t="shared" ca="1" si="94"/>
        <v>482.54540888195254</v>
      </c>
      <c r="I231" s="45">
        <f t="shared" ca="1" si="94"/>
        <v>22904.392826102667</v>
      </c>
      <c r="L231" s="43">
        <f t="shared" ca="1" si="91"/>
        <v>50100</v>
      </c>
      <c r="M231" s="43">
        <f t="shared" ca="1" si="88"/>
        <v>50130</v>
      </c>
      <c r="O231" s="133">
        <f t="shared" ca="1" si="76"/>
        <v>0.41666666666666669</v>
      </c>
      <c r="P231" s="44">
        <f t="shared" ca="1" si="77"/>
        <v>41.666666666665648</v>
      </c>
      <c r="Q231" s="136">
        <f t="shared" ca="1" si="78"/>
        <v>416.66666666666669</v>
      </c>
      <c r="R231" s="44">
        <f t="shared" ca="1" si="79"/>
        <v>458.33333333333235</v>
      </c>
      <c r="S231" s="44">
        <f t="shared" ca="1" si="80"/>
        <v>9583.3333333330902</v>
      </c>
      <c r="U231" s="44">
        <f t="shared" ca="1" si="92"/>
        <v>97.041237489562732</v>
      </c>
      <c r="V231" s="44">
        <f t="shared" ca="1" si="81"/>
        <v>385.50417139238982</v>
      </c>
      <c r="W231" s="44">
        <f t="shared" ca="1" si="82"/>
        <v>482.54540888195254</v>
      </c>
      <c r="X231" s="44">
        <f t="shared" ca="1" si="83"/>
        <v>22904.392826102667</v>
      </c>
      <c r="Z231" s="44">
        <f t="shared" ca="1" si="89"/>
        <v>416.66666666666674</v>
      </c>
      <c r="AA231" s="44">
        <f t="shared" ca="1" si="84"/>
        <v>0</v>
      </c>
      <c r="AB231" s="44">
        <f t="shared" ca="1" si="85"/>
        <v>416.66666666666674</v>
      </c>
      <c r="AC231" s="44">
        <f t="shared" ca="1" si="86"/>
        <v>100000</v>
      </c>
    </row>
    <row r="232" spans="2:29" ht="15" customHeight="1" x14ac:dyDescent="0.2">
      <c r="B232" s="21">
        <f t="shared" si="90"/>
        <v>218</v>
      </c>
      <c r="C232" s="42">
        <f t="shared" ca="1" si="75"/>
        <v>218</v>
      </c>
      <c r="D232" s="37">
        <f t="shared" ca="1" si="87"/>
        <v>50145</v>
      </c>
      <c r="E232" s="39">
        <f t="shared" ca="1" si="93"/>
        <v>95.434970108761121</v>
      </c>
      <c r="F232" s="39">
        <f t="shared" ca="1" si="93"/>
        <v>387.11043877319139</v>
      </c>
      <c r="G232" s="134"/>
      <c r="H232" s="40">
        <f t="shared" ca="1" si="94"/>
        <v>482.54540888195254</v>
      </c>
      <c r="I232" s="40">
        <f t="shared" ca="1" si="94"/>
        <v>22517.282387329476</v>
      </c>
      <c r="L232" s="37">
        <f t="shared" ca="1" si="91"/>
        <v>50131</v>
      </c>
      <c r="M232" s="37">
        <f t="shared" ca="1" si="88"/>
        <v>50160</v>
      </c>
      <c r="O232" s="133">
        <f t="shared" ca="1" si="76"/>
        <v>0.41666666666666669</v>
      </c>
      <c r="P232" s="39">
        <f t="shared" ca="1" si="77"/>
        <v>39.930555555554541</v>
      </c>
      <c r="Q232" s="39">
        <f t="shared" ca="1" si="78"/>
        <v>416.66666666666669</v>
      </c>
      <c r="R232" s="39">
        <f t="shared" ca="1" si="79"/>
        <v>456.59722222222121</v>
      </c>
      <c r="S232" s="39">
        <f t="shared" ca="1" si="80"/>
        <v>9166.6666666664241</v>
      </c>
      <c r="U232" s="39">
        <f t="shared" ca="1" si="92"/>
        <v>95.434970108761121</v>
      </c>
      <c r="V232" s="39">
        <f t="shared" ca="1" si="81"/>
        <v>387.11043877319139</v>
      </c>
      <c r="W232" s="39">
        <f t="shared" ca="1" si="82"/>
        <v>482.54540888195254</v>
      </c>
      <c r="X232" s="39">
        <f t="shared" ca="1" si="83"/>
        <v>22517.282387329476</v>
      </c>
      <c r="Z232" s="39">
        <f t="shared" ca="1" si="89"/>
        <v>416.66666666666674</v>
      </c>
      <c r="AA232" s="39">
        <f t="shared" ca="1" si="84"/>
        <v>0</v>
      </c>
      <c r="AB232" s="39">
        <f t="shared" ca="1" si="85"/>
        <v>416.66666666666674</v>
      </c>
      <c r="AC232" s="39">
        <f t="shared" ca="1" si="86"/>
        <v>100000</v>
      </c>
    </row>
    <row r="233" spans="2:29" ht="15" customHeight="1" x14ac:dyDescent="0.2">
      <c r="B233" s="41">
        <f t="shared" si="90"/>
        <v>219</v>
      </c>
      <c r="C233" s="38">
        <f t="shared" ca="1" si="75"/>
        <v>219</v>
      </c>
      <c r="D233" s="43">
        <f t="shared" ca="1" si="87"/>
        <v>50175</v>
      </c>
      <c r="E233" s="44">
        <f t="shared" ca="1" si="93"/>
        <v>93.822009947206155</v>
      </c>
      <c r="F233" s="44">
        <f t="shared" ca="1" si="93"/>
        <v>388.7233989347464</v>
      </c>
      <c r="G233" s="134"/>
      <c r="H233" s="45">
        <f t="shared" ca="1" si="94"/>
        <v>482.54540888195254</v>
      </c>
      <c r="I233" s="45">
        <f t="shared" ca="1" si="94"/>
        <v>22128.558988394729</v>
      </c>
      <c r="L233" s="43">
        <f t="shared" ca="1" si="91"/>
        <v>50161</v>
      </c>
      <c r="M233" s="43">
        <f t="shared" ca="1" si="88"/>
        <v>50191</v>
      </c>
      <c r="O233" s="133">
        <f t="shared" ca="1" si="76"/>
        <v>0.41666666666666669</v>
      </c>
      <c r="P233" s="44">
        <f t="shared" ca="1" si="77"/>
        <v>38.194444444443434</v>
      </c>
      <c r="Q233" s="136">
        <f t="shared" ca="1" si="78"/>
        <v>416.66666666666669</v>
      </c>
      <c r="R233" s="44">
        <f t="shared" ca="1" si="79"/>
        <v>454.86111111111012</v>
      </c>
      <c r="S233" s="44">
        <f t="shared" ca="1" si="80"/>
        <v>8749.9999999997581</v>
      </c>
      <c r="U233" s="44">
        <f t="shared" ca="1" si="92"/>
        <v>93.822009947206155</v>
      </c>
      <c r="V233" s="44">
        <f t="shared" ca="1" si="81"/>
        <v>388.7233989347464</v>
      </c>
      <c r="W233" s="44">
        <f t="shared" ca="1" si="82"/>
        <v>482.54540888195254</v>
      </c>
      <c r="X233" s="44">
        <f t="shared" ca="1" si="83"/>
        <v>22128.558988394729</v>
      </c>
      <c r="Z233" s="44">
        <f t="shared" ca="1" si="89"/>
        <v>416.66666666666674</v>
      </c>
      <c r="AA233" s="44">
        <f t="shared" ca="1" si="84"/>
        <v>0</v>
      </c>
      <c r="AB233" s="44">
        <f t="shared" ca="1" si="85"/>
        <v>416.66666666666674</v>
      </c>
      <c r="AC233" s="44">
        <f t="shared" ca="1" si="86"/>
        <v>100000</v>
      </c>
    </row>
    <row r="234" spans="2:29" ht="15" customHeight="1" x14ac:dyDescent="0.2">
      <c r="B234" s="21">
        <f t="shared" si="90"/>
        <v>220</v>
      </c>
      <c r="C234" s="42">
        <f t="shared" ca="1" si="75"/>
        <v>220</v>
      </c>
      <c r="D234" s="37">
        <f t="shared" ca="1" si="87"/>
        <v>50206</v>
      </c>
      <c r="E234" s="39">
        <f t="shared" ref="E234:F254" ca="1" si="95">INDEX($P234:$AC234,1,MATCH(E$12,$P$12:$AC$12,0))</f>
        <v>92.202329118311368</v>
      </c>
      <c r="F234" s="39">
        <f t="shared" ca="1" si="95"/>
        <v>390.34307976364119</v>
      </c>
      <c r="G234" s="134"/>
      <c r="H234" s="40">
        <f t="shared" ref="H234:I254" ca="1" si="96">INDEX($P234:$AC234,1,MATCH(H$12,$P$12:$AC$12,0))</f>
        <v>482.54540888195254</v>
      </c>
      <c r="I234" s="40">
        <f t="shared" ca="1" si="96"/>
        <v>21738.215908631086</v>
      </c>
      <c r="L234" s="37">
        <f t="shared" ca="1" si="91"/>
        <v>50192</v>
      </c>
      <c r="M234" s="37">
        <f t="shared" ca="1" si="88"/>
        <v>50221</v>
      </c>
      <c r="O234" s="133">
        <f t="shared" ca="1" si="76"/>
        <v>0.41666666666666669</v>
      </c>
      <c r="P234" s="39">
        <f t="shared" ca="1" si="77"/>
        <v>36.458333333332327</v>
      </c>
      <c r="Q234" s="39">
        <f t="shared" ca="1" si="78"/>
        <v>416.66666666666669</v>
      </c>
      <c r="R234" s="39">
        <f t="shared" ca="1" si="79"/>
        <v>453.12499999999903</v>
      </c>
      <c r="S234" s="39">
        <f t="shared" ca="1" si="80"/>
        <v>8333.333333333092</v>
      </c>
      <c r="U234" s="39">
        <f t="shared" ca="1" si="92"/>
        <v>92.202329118311368</v>
      </c>
      <c r="V234" s="39">
        <f t="shared" ca="1" si="81"/>
        <v>390.34307976364119</v>
      </c>
      <c r="W234" s="39">
        <f t="shared" ca="1" si="82"/>
        <v>482.54540888195254</v>
      </c>
      <c r="X234" s="39">
        <f t="shared" ca="1" si="83"/>
        <v>21738.215908631086</v>
      </c>
      <c r="Z234" s="39">
        <f t="shared" ca="1" si="89"/>
        <v>416.66666666666674</v>
      </c>
      <c r="AA234" s="39">
        <f t="shared" ca="1" si="84"/>
        <v>0</v>
      </c>
      <c r="AB234" s="39">
        <f t="shared" ca="1" si="85"/>
        <v>416.66666666666674</v>
      </c>
      <c r="AC234" s="39">
        <f t="shared" ca="1" si="86"/>
        <v>100000</v>
      </c>
    </row>
    <row r="235" spans="2:29" ht="15" customHeight="1" x14ac:dyDescent="0.2">
      <c r="B235" s="41">
        <f t="shared" si="90"/>
        <v>221</v>
      </c>
      <c r="C235" s="38">
        <f t="shared" ca="1" si="75"/>
        <v>221</v>
      </c>
      <c r="D235" s="43">
        <f t="shared" ca="1" si="87"/>
        <v>50236</v>
      </c>
      <c r="E235" s="44">
        <f t="shared" ca="1" si="95"/>
        <v>90.575899619296194</v>
      </c>
      <c r="F235" s="44">
        <f t="shared" ca="1" si="95"/>
        <v>391.96950926265635</v>
      </c>
      <c r="G235" s="134"/>
      <c r="H235" s="45">
        <f t="shared" ca="1" si="96"/>
        <v>482.54540888195254</v>
      </c>
      <c r="I235" s="45">
        <f t="shared" ca="1" si="96"/>
        <v>21346.246399368429</v>
      </c>
      <c r="L235" s="43">
        <f t="shared" ca="1" si="91"/>
        <v>50222</v>
      </c>
      <c r="M235" s="43">
        <f t="shared" ca="1" si="88"/>
        <v>50252</v>
      </c>
      <c r="O235" s="133">
        <f t="shared" ca="1" si="76"/>
        <v>0.41666666666666669</v>
      </c>
      <c r="P235" s="44">
        <f t="shared" ca="1" si="77"/>
        <v>34.72222222222122</v>
      </c>
      <c r="Q235" s="136">
        <f t="shared" ca="1" si="78"/>
        <v>416.66666666666669</v>
      </c>
      <c r="R235" s="44">
        <f t="shared" ca="1" si="79"/>
        <v>451.38888888888789</v>
      </c>
      <c r="S235" s="44">
        <f t="shared" ca="1" si="80"/>
        <v>7916.666666666425</v>
      </c>
      <c r="U235" s="44">
        <f t="shared" ca="1" si="92"/>
        <v>90.575899619296194</v>
      </c>
      <c r="V235" s="44">
        <f t="shared" ca="1" si="81"/>
        <v>391.96950926265635</v>
      </c>
      <c r="W235" s="44">
        <f t="shared" ca="1" si="82"/>
        <v>482.54540888195254</v>
      </c>
      <c r="X235" s="44">
        <f t="shared" ca="1" si="83"/>
        <v>21346.246399368429</v>
      </c>
      <c r="Z235" s="44">
        <f t="shared" ca="1" si="89"/>
        <v>416.66666666666674</v>
      </c>
      <c r="AA235" s="44">
        <f t="shared" ca="1" si="84"/>
        <v>0</v>
      </c>
      <c r="AB235" s="44">
        <f t="shared" ca="1" si="85"/>
        <v>416.66666666666674</v>
      </c>
      <c r="AC235" s="44">
        <f t="shared" ca="1" si="86"/>
        <v>100000</v>
      </c>
    </row>
    <row r="236" spans="2:29" ht="15" customHeight="1" x14ac:dyDescent="0.2">
      <c r="B236" s="21">
        <f t="shared" si="90"/>
        <v>222</v>
      </c>
      <c r="C236" s="42">
        <f t="shared" ca="1" si="75"/>
        <v>222</v>
      </c>
      <c r="D236" s="37">
        <f t="shared" ca="1" si="87"/>
        <v>50267</v>
      </c>
      <c r="E236" s="39">
        <f t="shared" ca="1" si="95"/>
        <v>88.942693330701786</v>
      </c>
      <c r="F236" s="39">
        <f t="shared" ca="1" si="95"/>
        <v>393.60271555125075</v>
      </c>
      <c r="G236" s="134"/>
      <c r="H236" s="40">
        <f t="shared" ca="1" si="96"/>
        <v>482.54540888195254</v>
      </c>
      <c r="I236" s="40">
        <f t="shared" ca="1" si="96"/>
        <v>20952.643683817179</v>
      </c>
      <c r="L236" s="37">
        <f t="shared" ca="1" si="91"/>
        <v>50253</v>
      </c>
      <c r="M236" s="37">
        <f t="shared" ca="1" si="88"/>
        <v>50283</v>
      </c>
      <c r="O236" s="133">
        <f t="shared" ca="1" si="76"/>
        <v>0.41666666666666669</v>
      </c>
      <c r="P236" s="39">
        <f t="shared" ca="1" si="77"/>
        <v>32.986111111110105</v>
      </c>
      <c r="Q236" s="39">
        <f t="shared" ca="1" si="78"/>
        <v>416.66666666666669</v>
      </c>
      <c r="R236" s="39">
        <f t="shared" ca="1" si="79"/>
        <v>449.65277777777681</v>
      </c>
      <c r="S236" s="39">
        <f t="shared" ca="1" si="80"/>
        <v>7499.9999999997581</v>
      </c>
      <c r="U236" s="39">
        <f t="shared" ca="1" si="92"/>
        <v>88.942693330701786</v>
      </c>
      <c r="V236" s="39">
        <f t="shared" ca="1" si="81"/>
        <v>393.60271555125075</v>
      </c>
      <c r="W236" s="39">
        <f t="shared" ca="1" si="82"/>
        <v>482.54540888195254</v>
      </c>
      <c r="X236" s="39">
        <f t="shared" ca="1" si="83"/>
        <v>20952.643683817179</v>
      </c>
      <c r="Z236" s="39">
        <f t="shared" ca="1" si="89"/>
        <v>416.66666666666674</v>
      </c>
      <c r="AA236" s="39">
        <f t="shared" ca="1" si="84"/>
        <v>0</v>
      </c>
      <c r="AB236" s="39">
        <f t="shared" ca="1" si="85"/>
        <v>416.66666666666674</v>
      </c>
      <c r="AC236" s="39">
        <f t="shared" ca="1" si="86"/>
        <v>100000</v>
      </c>
    </row>
    <row r="237" spans="2:29" ht="15" customHeight="1" x14ac:dyDescent="0.2">
      <c r="B237" s="41">
        <f t="shared" si="90"/>
        <v>223</v>
      </c>
      <c r="C237" s="38">
        <f t="shared" ca="1" si="75"/>
        <v>223</v>
      </c>
      <c r="D237" s="43">
        <f t="shared" ca="1" si="87"/>
        <v>50298</v>
      </c>
      <c r="E237" s="44">
        <f t="shared" ca="1" si="95"/>
        <v>87.302682015904921</v>
      </c>
      <c r="F237" s="44">
        <f t="shared" ca="1" si="95"/>
        <v>395.24272686604763</v>
      </c>
      <c r="G237" s="134"/>
      <c r="H237" s="45">
        <f t="shared" ca="1" si="96"/>
        <v>482.54540888195254</v>
      </c>
      <c r="I237" s="45">
        <f t="shared" ca="1" si="96"/>
        <v>20557.400956951133</v>
      </c>
      <c r="L237" s="43">
        <f t="shared" ca="1" si="91"/>
        <v>50284</v>
      </c>
      <c r="M237" s="43">
        <f t="shared" ca="1" si="88"/>
        <v>50313</v>
      </c>
      <c r="O237" s="133">
        <f t="shared" ca="1" si="76"/>
        <v>0.41666666666666669</v>
      </c>
      <c r="P237" s="44">
        <f t="shared" ca="1" si="77"/>
        <v>31.249999999998995</v>
      </c>
      <c r="Q237" s="136">
        <f t="shared" ca="1" si="78"/>
        <v>416.66666666666669</v>
      </c>
      <c r="R237" s="44">
        <f t="shared" ca="1" si="79"/>
        <v>447.91666666666566</v>
      </c>
      <c r="S237" s="44">
        <f t="shared" ca="1" si="80"/>
        <v>7083.3333333330911</v>
      </c>
      <c r="U237" s="44">
        <f t="shared" ca="1" si="92"/>
        <v>87.302682015904921</v>
      </c>
      <c r="V237" s="44">
        <f t="shared" ca="1" si="81"/>
        <v>395.24272686604763</v>
      </c>
      <c r="W237" s="44">
        <f t="shared" ca="1" si="82"/>
        <v>482.54540888195254</v>
      </c>
      <c r="X237" s="44">
        <f t="shared" ca="1" si="83"/>
        <v>20557.400956951133</v>
      </c>
      <c r="Z237" s="44">
        <f t="shared" ca="1" si="89"/>
        <v>416.66666666666674</v>
      </c>
      <c r="AA237" s="44">
        <f t="shared" ca="1" si="84"/>
        <v>0</v>
      </c>
      <c r="AB237" s="44">
        <f t="shared" ca="1" si="85"/>
        <v>416.66666666666674</v>
      </c>
      <c r="AC237" s="44">
        <f t="shared" ca="1" si="86"/>
        <v>100000</v>
      </c>
    </row>
    <row r="238" spans="2:29" ht="15" customHeight="1" x14ac:dyDescent="0.2">
      <c r="B238" s="21">
        <f t="shared" si="90"/>
        <v>224</v>
      </c>
      <c r="C238" s="42">
        <f t="shared" ca="1" si="75"/>
        <v>224</v>
      </c>
      <c r="D238" s="37">
        <f t="shared" ca="1" si="87"/>
        <v>50328</v>
      </c>
      <c r="E238" s="39">
        <f t="shared" ca="1" si="95"/>
        <v>85.655837320629729</v>
      </c>
      <c r="F238" s="39">
        <f t="shared" ca="1" si="95"/>
        <v>396.88957156132278</v>
      </c>
      <c r="G238" s="134"/>
      <c r="H238" s="40">
        <f t="shared" ca="1" si="96"/>
        <v>482.54540888195254</v>
      </c>
      <c r="I238" s="40">
        <f t="shared" ca="1" si="96"/>
        <v>20160.511385389811</v>
      </c>
      <c r="L238" s="37">
        <f t="shared" ca="1" si="91"/>
        <v>50314</v>
      </c>
      <c r="M238" s="37">
        <f t="shared" ca="1" si="88"/>
        <v>50344</v>
      </c>
      <c r="O238" s="133">
        <f t="shared" ca="1" si="76"/>
        <v>0.41666666666666669</v>
      </c>
      <c r="P238" s="39">
        <f t="shared" ca="1" si="77"/>
        <v>29.51388888888788</v>
      </c>
      <c r="Q238" s="39">
        <f t="shared" ca="1" si="78"/>
        <v>416.66666666666669</v>
      </c>
      <c r="R238" s="39">
        <f t="shared" ca="1" si="79"/>
        <v>446.18055555555458</v>
      </c>
      <c r="S238" s="39">
        <f t="shared" ca="1" si="80"/>
        <v>6666.6666666664241</v>
      </c>
      <c r="U238" s="39">
        <f t="shared" ca="1" si="92"/>
        <v>85.655837320629729</v>
      </c>
      <c r="V238" s="39">
        <f t="shared" ca="1" si="81"/>
        <v>396.88957156132278</v>
      </c>
      <c r="W238" s="39">
        <f t="shared" ca="1" si="82"/>
        <v>482.54540888195254</v>
      </c>
      <c r="X238" s="39">
        <f t="shared" ca="1" si="83"/>
        <v>20160.511385389811</v>
      </c>
      <c r="Z238" s="39">
        <f t="shared" ca="1" si="89"/>
        <v>416.66666666666674</v>
      </c>
      <c r="AA238" s="39">
        <f t="shared" ca="1" si="84"/>
        <v>0</v>
      </c>
      <c r="AB238" s="39">
        <f t="shared" ca="1" si="85"/>
        <v>416.66666666666674</v>
      </c>
      <c r="AC238" s="39">
        <f t="shared" ca="1" si="86"/>
        <v>100000</v>
      </c>
    </row>
    <row r="239" spans="2:29" ht="15" customHeight="1" x14ac:dyDescent="0.2">
      <c r="B239" s="41">
        <f t="shared" si="90"/>
        <v>225</v>
      </c>
      <c r="C239" s="38">
        <f t="shared" ca="1" si="75"/>
        <v>225</v>
      </c>
      <c r="D239" s="43">
        <f t="shared" ca="1" si="87"/>
        <v>50359</v>
      </c>
      <c r="E239" s="44">
        <f t="shared" ca="1" si="95"/>
        <v>84.002130772457548</v>
      </c>
      <c r="F239" s="44">
        <f t="shared" ca="1" si="95"/>
        <v>398.54327810949496</v>
      </c>
      <c r="G239" s="134"/>
      <c r="H239" s="45">
        <f t="shared" ca="1" si="96"/>
        <v>482.54540888195254</v>
      </c>
      <c r="I239" s="45">
        <f t="shared" ca="1" si="96"/>
        <v>19761.968107280318</v>
      </c>
      <c r="L239" s="43">
        <f t="shared" ca="1" si="91"/>
        <v>50345</v>
      </c>
      <c r="M239" s="43">
        <f t="shared" ca="1" si="88"/>
        <v>50374</v>
      </c>
      <c r="O239" s="133">
        <f t="shared" ca="1" si="76"/>
        <v>0.41666666666666669</v>
      </c>
      <c r="P239" s="44">
        <f t="shared" ca="1" si="77"/>
        <v>27.77777777777677</v>
      </c>
      <c r="Q239" s="136">
        <f t="shared" ca="1" si="78"/>
        <v>416.66666666666669</v>
      </c>
      <c r="R239" s="44">
        <f t="shared" ca="1" si="79"/>
        <v>444.44444444444343</v>
      </c>
      <c r="S239" s="44">
        <f t="shared" ca="1" si="80"/>
        <v>6249.9999999997572</v>
      </c>
      <c r="U239" s="44">
        <f t="shared" ca="1" si="92"/>
        <v>84.002130772457548</v>
      </c>
      <c r="V239" s="44">
        <f t="shared" ca="1" si="81"/>
        <v>398.54327810949496</v>
      </c>
      <c r="W239" s="44">
        <f t="shared" ca="1" si="82"/>
        <v>482.54540888195254</v>
      </c>
      <c r="X239" s="44">
        <f t="shared" ca="1" si="83"/>
        <v>19761.968107280318</v>
      </c>
      <c r="Z239" s="44">
        <f t="shared" ca="1" si="89"/>
        <v>416.66666666666674</v>
      </c>
      <c r="AA239" s="44">
        <f t="shared" ca="1" si="84"/>
        <v>0</v>
      </c>
      <c r="AB239" s="44">
        <f t="shared" ca="1" si="85"/>
        <v>416.66666666666674</v>
      </c>
      <c r="AC239" s="44">
        <f t="shared" ca="1" si="86"/>
        <v>100000</v>
      </c>
    </row>
    <row r="240" spans="2:29" ht="15" customHeight="1" x14ac:dyDescent="0.2">
      <c r="B240" s="21">
        <f t="shared" si="90"/>
        <v>226</v>
      </c>
      <c r="C240" s="42">
        <f t="shared" ca="1" si="75"/>
        <v>226</v>
      </c>
      <c r="D240" s="37">
        <f t="shared" ca="1" si="87"/>
        <v>50389</v>
      </c>
      <c r="E240" s="39">
        <f t="shared" ca="1" si="95"/>
        <v>82.341533780334672</v>
      </c>
      <c r="F240" s="39">
        <f t="shared" ca="1" si="95"/>
        <v>400.20387510161788</v>
      </c>
      <c r="G240" s="134"/>
      <c r="H240" s="40">
        <f t="shared" ca="1" si="96"/>
        <v>482.54540888195254</v>
      </c>
      <c r="I240" s="40">
        <f t="shared" ca="1" si="96"/>
        <v>19361.764232178699</v>
      </c>
      <c r="L240" s="37">
        <f t="shared" ca="1" si="91"/>
        <v>50375</v>
      </c>
      <c r="M240" s="37">
        <f t="shared" ca="1" si="88"/>
        <v>50405</v>
      </c>
      <c r="O240" s="133">
        <f t="shared" ca="1" si="76"/>
        <v>0.41666666666666669</v>
      </c>
      <c r="P240" s="39">
        <f t="shared" ca="1" si="77"/>
        <v>26.041666666665655</v>
      </c>
      <c r="Q240" s="39">
        <f t="shared" ca="1" si="78"/>
        <v>416.66666666666669</v>
      </c>
      <c r="R240" s="39">
        <f t="shared" ca="1" si="79"/>
        <v>442.70833333333235</v>
      </c>
      <c r="S240" s="39">
        <f t="shared" ca="1" si="80"/>
        <v>5833.3333333330902</v>
      </c>
      <c r="U240" s="39">
        <f t="shared" ca="1" si="92"/>
        <v>82.341533780334672</v>
      </c>
      <c r="V240" s="39">
        <f t="shared" ca="1" si="81"/>
        <v>400.20387510161788</v>
      </c>
      <c r="W240" s="39">
        <f t="shared" ca="1" si="82"/>
        <v>482.54540888195254</v>
      </c>
      <c r="X240" s="39">
        <f t="shared" ca="1" si="83"/>
        <v>19361.764232178699</v>
      </c>
      <c r="Z240" s="39">
        <f t="shared" ca="1" si="89"/>
        <v>416.66666666666674</v>
      </c>
      <c r="AA240" s="39">
        <f t="shared" ca="1" si="84"/>
        <v>0</v>
      </c>
      <c r="AB240" s="39">
        <f t="shared" ca="1" si="85"/>
        <v>416.66666666666674</v>
      </c>
      <c r="AC240" s="39">
        <f t="shared" ca="1" si="86"/>
        <v>100000</v>
      </c>
    </row>
    <row r="241" spans="2:29" ht="15" customHeight="1" x14ac:dyDescent="0.2">
      <c r="B241" s="41">
        <f t="shared" si="90"/>
        <v>227</v>
      </c>
      <c r="C241" s="38">
        <f t="shared" ca="1" si="75"/>
        <v>227</v>
      </c>
      <c r="D241" s="43">
        <f t="shared" ca="1" si="87"/>
        <v>50420</v>
      </c>
      <c r="E241" s="44">
        <f t="shared" ca="1" si="95"/>
        <v>80.674017634077913</v>
      </c>
      <c r="F241" s="44">
        <f t="shared" ca="1" si="95"/>
        <v>401.87139124787461</v>
      </c>
      <c r="G241" s="134"/>
      <c r="H241" s="45">
        <f t="shared" ca="1" si="96"/>
        <v>482.54540888195254</v>
      </c>
      <c r="I241" s="45">
        <f t="shared" ca="1" si="96"/>
        <v>18959.892840930825</v>
      </c>
      <c r="L241" s="43">
        <f t="shared" ca="1" si="91"/>
        <v>50406</v>
      </c>
      <c r="M241" s="43">
        <f t="shared" ca="1" si="88"/>
        <v>50436</v>
      </c>
      <c r="O241" s="133">
        <f t="shared" ca="1" si="76"/>
        <v>0.41666666666666669</v>
      </c>
      <c r="P241" s="44">
        <f t="shared" ca="1" si="77"/>
        <v>24.305555555554541</v>
      </c>
      <c r="Q241" s="136">
        <f t="shared" ca="1" si="78"/>
        <v>416.66666666666669</v>
      </c>
      <c r="R241" s="44">
        <f t="shared" ca="1" si="79"/>
        <v>440.97222222222121</v>
      </c>
      <c r="S241" s="44">
        <f t="shared" ca="1" si="80"/>
        <v>5416.6666666664232</v>
      </c>
      <c r="U241" s="44">
        <f t="shared" ca="1" si="92"/>
        <v>80.674017634077913</v>
      </c>
      <c r="V241" s="44">
        <f t="shared" ca="1" si="81"/>
        <v>401.87139124787461</v>
      </c>
      <c r="W241" s="44">
        <f t="shared" ca="1" si="82"/>
        <v>482.54540888195254</v>
      </c>
      <c r="X241" s="44">
        <f t="shared" ca="1" si="83"/>
        <v>18959.892840930825</v>
      </c>
      <c r="Z241" s="44">
        <f t="shared" ca="1" si="89"/>
        <v>416.66666666666674</v>
      </c>
      <c r="AA241" s="44">
        <f t="shared" ca="1" si="84"/>
        <v>0</v>
      </c>
      <c r="AB241" s="44">
        <f t="shared" ca="1" si="85"/>
        <v>416.66666666666674</v>
      </c>
      <c r="AC241" s="44">
        <f t="shared" ca="1" si="86"/>
        <v>100000</v>
      </c>
    </row>
    <row r="242" spans="2:29" ht="15" customHeight="1" x14ac:dyDescent="0.2">
      <c r="B242" s="21">
        <f t="shared" si="90"/>
        <v>228</v>
      </c>
      <c r="C242" s="42">
        <f t="shared" ca="1" si="75"/>
        <v>228</v>
      </c>
      <c r="D242" s="37">
        <f t="shared" ca="1" si="87"/>
        <v>50451</v>
      </c>
      <c r="E242" s="39">
        <f t="shared" ca="1" si="95"/>
        <v>78.999553503878445</v>
      </c>
      <c r="F242" s="39">
        <f t="shared" ca="1" si="95"/>
        <v>403.54585537807407</v>
      </c>
      <c r="G242" s="134"/>
      <c r="H242" s="40">
        <f t="shared" ca="1" si="96"/>
        <v>482.54540888195254</v>
      </c>
      <c r="I242" s="40">
        <f t="shared" ca="1" si="96"/>
        <v>18556.346985552751</v>
      </c>
      <c r="L242" s="37">
        <f t="shared" ca="1" si="91"/>
        <v>50437</v>
      </c>
      <c r="M242" s="37">
        <f t="shared" ca="1" si="88"/>
        <v>50464</v>
      </c>
      <c r="O242" s="133">
        <f t="shared" ca="1" si="76"/>
        <v>0.41666666666666669</v>
      </c>
      <c r="P242" s="39">
        <f t="shared" ca="1" si="77"/>
        <v>22.56944444444343</v>
      </c>
      <c r="Q242" s="39">
        <f t="shared" ca="1" si="78"/>
        <v>416.66666666666669</v>
      </c>
      <c r="R242" s="39">
        <f t="shared" ca="1" si="79"/>
        <v>439.23611111111012</v>
      </c>
      <c r="S242" s="39">
        <f t="shared" ca="1" si="80"/>
        <v>4999.9999999997563</v>
      </c>
      <c r="U242" s="39">
        <f t="shared" ca="1" si="92"/>
        <v>78.999553503878445</v>
      </c>
      <c r="V242" s="39">
        <f t="shared" ca="1" si="81"/>
        <v>403.54585537807407</v>
      </c>
      <c r="W242" s="39">
        <f t="shared" ca="1" si="82"/>
        <v>482.54540888195254</v>
      </c>
      <c r="X242" s="39">
        <f t="shared" ca="1" si="83"/>
        <v>18556.346985552751</v>
      </c>
      <c r="Z242" s="39">
        <f t="shared" ca="1" si="89"/>
        <v>416.66666666666674</v>
      </c>
      <c r="AA242" s="39">
        <f t="shared" ca="1" si="84"/>
        <v>0</v>
      </c>
      <c r="AB242" s="39">
        <f t="shared" ca="1" si="85"/>
        <v>416.66666666666674</v>
      </c>
      <c r="AC242" s="39">
        <f t="shared" ca="1" si="86"/>
        <v>100000</v>
      </c>
    </row>
    <row r="243" spans="2:29" ht="15" customHeight="1" x14ac:dyDescent="0.2">
      <c r="B243" s="41">
        <f t="shared" si="90"/>
        <v>229</v>
      </c>
      <c r="C243" s="38">
        <f t="shared" ca="1" si="75"/>
        <v>229</v>
      </c>
      <c r="D243" s="43">
        <f t="shared" ca="1" si="87"/>
        <v>50479</v>
      </c>
      <c r="E243" s="44">
        <f t="shared" ca="1" si="95"/>
        <v>77.31811243980313</v>
      </c>
      <c r="F243" s="44">
        <f t="shared" ca="1" si="95"/>
        <v>405.2272964421494</v>
      </c>
      <c r="G243" s="134"/>
      <c r="H243" s="45">
        <f t="shared" ca="1" si="96"/>
        <v>482.54540888195254</v>
      </c>
      <c r="I243" s="45">
        <f t="shared" ca="1" si="96"/>
        <v>18151.119689110601</v>
      </c>
      <c r="L243" s="43">
        <f t="shared" ca="1" si="91"/>
        <v>50465</v>
      </c>
      <c r="M243" s="43">
        <f t="shared" ca="1" si="88"/>
        <v>50495</v>
      </c>
      <c r="O243" s="133">
        <f t="shared" ca="1" si="76"/>
        <v>0.41666666666666669</v>
      </c>
      <c r="P243" s="44">
        <f t="shared" ca="1" si="77"/>
        <v>20.83333333333232</v>
      </c>
      <c r="Q243" s="136">
        <f t="shared" ca="1" si="78"/>
        <v>416.66666666666669</v>
      </c>
      <c r="R243" s="44">
        <f t="shared" ca="1" si="79"/>
        <v>437.49999999999898</v>
      </c>
      <c r="S243" s="44">
        <f t="shared" ca="1" si="80"/>
        <v>4583.3333333330893</v>
      </c>
      <c r="U243" s="44">
        <f t="shared" ca="1" si="92"/>
        <v>77.31811243980313</v>
      </c>
      <c r="V243" s="44">
        <f t="shared" ca="1" si="81"/>
        <v>405.2272964421494</v>
      </c>
      <c r="W243" s="44">
        <f t="shared" ca="1" si="82"/>
        <v>482.54540888195254</v>
      </c>
      <c r="X243" s="44">
        <f t="shared" ca="1" si="83"/>
        <v>18151.119689110601</v>
      </c>
      <c r="Z243" s="44">
        <f t="shared" ca="1" si="89"/>
        <v>416.66666666666674</v>
      </c>
      <c r="AA243" s="44">
        <f t="shared" ca="1" si="84"/>
        <v>0</v>
      </c>
      <c r="AB243" s="44">
        <f t="shared" ca="1" si="85"/>
        <v>416.66666666666674</v>
      </c>
      <c r="AC243" s="44">
        <f t="shared" ca="1" si="86"/>
        <v>100000</v>
      </c>
    </row>
    <row r="244" spans="2:29" ht="15" customHeight="1" x14ac:dyDescent="0.2">
      <c r="B244" s="21">
        <f t="shared" si="90"/>
        <v>230</v>
      </c>
      <c r="C244" s="42">
        <f t="shared" ca="1" si="75"/>
        <v>230</v>
      </c>
      <c r="D244" s="37">
        <f t="shared" ca="1" si="87"/>
        <v>50510</v>
      </c>
      <c r="E244" s="39">
        <f t="shared" ca="1" si="95"/>
        <v>75.62966537129418</v>
      </c>
      <c r="F244" s="39">
        <f t="shared" ca="1" si="95"/>
        <v>406.91574351065833</v>
      </c>
      <c r="G244" s="134"/>
      <c r="H244" s="40">
        <f t="shared" ca="1" si="96"/>
        <v>482.54540888195254</v>
      </c>
      <c r="I244" s="40">
        <f t="shared" ca="1" si="96"/>
        <v>17744.203945599944</v>
      </c>
      <c r="L244" s="37">
        <f t="shared" ca="1" si="91"/>
        <v>50496</v>
      </c>
      <c r="M244" s="37">
        <f t="shared" ca="1" si="88"/>
        <v>50525</v>
      </c>
      <c r="O244" s="133">
        <f t="shared" ca="1" si="76"/>
        <v>0.41666666666666669</v>
      </c>
      <c r="P244" s="39">
        <f t="shared" ca="1" si="77"/>
        <v>19.097222222221205</v>
      </c>
      <c r="Q244" s="39">
        <f t="shared" ca="1" si="78"/>
        <v>416.66666666666669</v>
      </c>
      <c r="R244" s="39">
        <f t="shared" ca="1" si="79"/>
        <v>435.76388888888789</v>
      </c>
      <c r="S244" s="39">
        <f t="shared" ca="1" si="80"/>
        <v>4166.6666666664223</v>
      </c>
      <c r="U244" s="39">
        <f t="shared" ca="1" si="92"/>
        <v>75.62966537129418</v>
      </c>
      <c r="V244" s="39">
        <f t="shared" ca="1" si="81"/>
        <v>406.91574351065833</v>
      </c>
      <c r="W244" s="39">
        <f t="shared" ca="1" si="82"/>
        <v>482.54540888195254</v>
      </c>
      <c r="X244" s="39">
        <f t="shared" ca="1" si="83"/>
        <v>17744.203945599944</v>
      </c>
      <c r="Z244" s="39">
        <f t="shared" ca="1" si="89"/>
        <v>416.66666666666674</v>
      </c>
      <c r="AA244" s="39">
        <f t="shared" ca="1" si="84"/>
        <v>0</v>
      </c>
      <c r="AB244" s="39">
        <f t="shared" ca="1" si="85"/>
        <v>416.66666666666674</v>
      </c>
      <c r="AC244" s="39">
        <f t="shared" ca="1" si="86"/>
        <v>100000</v>
      </c>
    </row>
    <row r="245" spans="2:29" ht="15" customHeight="1" x14ac:dyDescent="0.2">
      <c r="B245" s="41">
        <f t="shared" si="90"/>
        <v>231</v>
      </c>
      <c r="C245" s="38">
        <f t="shared" ca="1" si="75"/>
        <v>231</v>
      </c>
      <c r="D245" s="43">
        <f t="shared" ca="1" si="87"/>
        <v>50540</v>
      </c>
      <c r="E245" s="44">
        <f t="shared" ca="1" si="95"/>
        <v>73.934183106666438</v>
      </c>
      <c r="F245" s="44">
        <f t="shared" ca="1" si="95"/>
        <v>408.61122577528613</v>
      </c>
      <c r="G245" s="134"/>
      <c r="H245" s="45">
        <f t="shared" ca="1" si="96"/>
        <v>482.54540888195254</v>
      </c>
      <c r="I245" s="45">
        <f t="shared" ca="1" si="96"/>
        <v>17335.592719824657</v>
      </c>
      <c r="L245" s="43">
        <f t="shared" ca="1" si="91"/>
        <v>50526</v>
      </c>
      <c r="M245" s="43">
        <f t="shared" ca="1" si="88"/>
        <v>50556</v>
      </c>
      <c r="O245" s="133">
        <f t="shared" ca="1" si="76"/>
        <v>0.41666666666666669</v>
      </c>
      <c r="P245" s="44">
        <f t="shared" ca="1" si="77"/>
        <v>17.361111111110095</v>
      </c>
      <c r="Q245" s="136">
        <f t="shared" ca="1" si="78"/>
        <v>416.66666666666669</v>
      </c>
      <c r="R245" s="44">
        <f t="shared" ca="1" si="79"/>
        <v>434.02777777777681</v>
      </c>
      <c r="S245" s="44">
        <f t="shared" ca="1" si="80"/>
        <v>3749.9999999997558</v>
      </c>
      <c r="U245" s="44">
        <f t="shared" ca="1" si="92"/>
        <v>73.934183106666438</v>
      </c>
      <c r="V245" s="44">
        <f t="shared" ca="1" si="81"/>
        <v>408.61122577528613</v>
      </c>
      <c r="W245" s="44">
        <f t="shared" ca="1" si="82"/>
        <v>482.54540888195254</v>
      </c>
      <c r="X245" s="44">
        <f t="shared" ca="1" si="83"/>
        <v>17335.592719824657</v>
      </c>
      <c r="Z245" s="44">
        <f t="shared" ca="1" si="89"/>
        <v>416.66666666666674</v>
      </c>
      <c r="AA245" s="44">
        <f t="shared" ca="1" si="84"/>
        <v>0</v>
      </c>
      <c r="AB245" s="44">
        <f t="shared" ca="1" si="85"/>
        <v>416.66666666666674</v>
      </c>
      <c r="AC245" s="44">
        <f t="shared" ca="1" si="86"/>
        <v>100000</v>
      </c>
    </row>
    <row r="246" spans="2:29" ht="15" customHeight="1" x14ac:dyDescent="0.2">
      <c r="B246" s="21">
        <f t="shared" si="90"/>
        <v>232</v>
      </c>
      <c r="C246" s="42">
        <f t="shared" ca="1" si="75"/>
        <v>232</v>
      </c>
      <c r="D246" s="37">
        <f t="shared" ca="1" si="87"/>
        <v>50571</v>
      </c>
      <c r="E246" s="39">
        <f t="shared" ca="1" si="95"/>
        <v>72.231636332602733</v>
      </c>
      <c r="F246" s="39">
        <f t="shared" ca="1" si="95"/>
        <v>410.31377254934978</v>
      </c>
      <c r="G246" s="134"/>
      <c r="H246" s="40">
        <f t="shared" ca="1" si="96"/>
        <v>482.54540888195254</v>
      </c>
      <c r="I246" s="40">
        <f t="shared" ca="1" si="96"/>
        <v>16925.278947275307</v>
      </c>
      <c r="L246" s="37">
        <f t="shared" ca="1" si="91"/>
        <v>50557</v>
      </c>
      <c r="M246" s="37">
        <f t="shared" ca="1" si="88"/>
        <v>50586</v>
      </c>
      <c r="O246" s="133">
        <f t="shared" ca="1" si="76"/>
        <v>0.41666666666666669</v>
      </c>
      <c r="P246" s="39">
        <f t="shared" ca="1" si="77"/>
        <v>15.624999999998984</v>
      </c>
      <c r="Q246" s="39">
        <f t="shared" ca="1" si="78"/>
        <v>416.66666666666669</v>
      </c>
      <c r="R246" s="39">
        <f t="shared" ca="1" si="79"/>
        <v>432.29166666666566</v>
      </c>
      <c r="S246" s="39">
        <f t="shared" ca="1" si="80"/>
        <v>3333.3333333330893</v>
      </c>
      <c r="U246" s="39">
        <f t="shared" ca="1" si="92"/>
        <v>72.231636332602733</v>
      </c>
      <c r="V246" s="39">
        <f t="shared" ca="1" si="81"/>
        <v>410.31377254934978</v>
      </c>
      <c r="W246" s="39">
        <f t="shared" ca="1" si="82"/>
        <v>482.54540888195254</v>
      </c>
      <c r="X246" s="39">
        <f t="shared" ca="1" si="83"/>
        <v>16925.278947275307</v>
      </c>
      <c r="Z246" s="39">
        <f t="shared" ca="1" si="89"/>
        <v>416.66666666666674</v>
      </c>
      <c r="AA246" s="39">
        <f t="shared" ca="1" si="84"/>
        <v>0</v>
      </c>
      <c r="AB246" s="39">
        <f t="shared" ca="1" si="85"/>
        <v>416.66666666666674</v>
      </c>
      <c r="AC246" s="39">
        <f t="shared" ca="1" si="86"/>
        <v>100000</v>
      </c>
    </row>
    <row r="247" spans="2:29" ht="15" customHeight="1" x14ac:dyDescent="0.2">
      <c r="B247" s="41">
        <f t="shared" si="90"/>
        <v>233</v>
      </c>
      <c r="C247" s="38">
        <f t="shared" ca="1" si="75"/>
        <v>233</v>
      </c>
      <c r="D247" s="43">
        <f t="shared" ca="1" si="87"/>
        <v>50601</v>
      </c>
      <c r="E247" s="44">
        <f t="shared" ca="1" si="95"/>
        <v>70.521995613647107</v>
      </c>
      <c r="F247" s="44">
        <f t="shared" ca="1" si="95"/>
        <v>412.02341326830543</v>
      </c>
      <c r="G247" s="134"/>
      <c r="H247" s="45">
        <f t="shared" ca="1" si="96"/>
        <v>482.54540888195254</v>
      </c>
      <c r="I247" s="45">
        <f t="shared" ca="1" si="96"/>
        <v>16513.255534006999</v>
      </c>
      <c r="L247" s="43">
        <f t="shared" ca="1" si="91"/>
        <v>50587</v>
      </c>
      <c r="M247" s="43">
        <f t="shared" ca="1" si="88"/>
        <v>50617</v>
      </c>
      <c r="O247" s="133">
        <f t="shared" ca="1" si="76"/>
        <v>0.41666666666666669</v>
      </c>
      <c r="P247" s="44">
        <f t="shared" ca="1" si="77"/>
        <v>13.888888888887873</v>
      </c>
      <c r="Q247" s="136">
        <f t="shared" ca="1" si="78"/>
        <v>416.66666666666669</v>
      </c>
      <c r="R247" s="44">
        <f t="shared" ca="1" si="79"/>
        <v>430.55555555555458</v>
      </c>
      <c r="S247" s="44">
        <f t="shared" ca="1" si="80"/>
        <v>2916.6666666664228</v>
      </c>
      <c r="U247" s="44">
        <f t="shared" ca="1" si="92"/>
        <v>70.521995613647107</v>
      </c>
      <c r="V247" s="44">
        <f t="shared" ca="1" si="81"/>
        <v>412.02341326830543</v>
      </c>
      <c r="W247" s="44">
        <f t="shared" ca="1" si="82"/>
        <v>482.54540888195254</v>
      </c>
      <c r="X247" s="44">
        <f t="shared" ca="1" si="83"/>
        <v>16513.255534006999</v>
      </c>
      <c r="Z247" s="44">
        <f t="shared" ca="1" si="89"/>
        <v>416.66666666666674</v>
      </c>
      <c r="AA247" s="44">
        <f t="shared" ca="1" si="84"/>
        <v>0</v>
      </c>
      <c r="AB247" s="44">
        <f t="shared" ca="1" si="85"/>
        <v>416.66666666666674</v>
      </c>
      <c r="AC247" s="44">
        <f t="shared" ca="1" si="86"/>
        <v>100000</v>
      </c>
    </row>
    <row r="248" spans="2:29" ht="15" customHeight="1" x14ac:dyDescent="0.2">
      <c r="B248" s="21">
        <f t="shared" si="90"/>
        <v>234</v>
      </c>
      <c r="C248" s="42">
        <f t="shared" ca="1" si="75"/>
        <v>234</v>
      </c>
      <c r="D248" s="37">
        <f t="shared" ca="1" si="87"/>
        <v>50632</v>
      </c>
      <c r="E248" s="39">
        <f t="shared" ca="1" si="95"/>
        <v>68.805231391695827</v>
      </c>
      <c r="F248" s="39">
        <f t="shared" ca="1" si="95"/>
        <v>413.74017749025671</v>
      </c>
      <c r="G248" s="134"/>
      <c r="H248" s="40">
        <f t="shared" ca="1" si="96"/>
        <v>482.54540888195254</v>
      </c>
      <c r="I248" s="40">
        <f t="shared" ca="1" si="96"/>
        <v>16099.515356516742</v>
      </c>
      <c r="L248" s="37">
        <f t="shared" ca="1" si="91"/>
        <v>50618</v>
      </c>
      <c r="M248" s="37">
        <f t="shared" ca="1" si="88"/>
        <v>50648</v>
      </c>
      <c r="O248" s="133">
        <f t="shared" ca="1" si="76"/>
        <v>0.41666666666666669</v>
      </c>
      <c r="P248" s="39">
        <f t="shared" ca="1" si="77"/>
        <v>12.152777777776762</v>
      </c>
      <c r="Q248" s="39">
        <f t="shared" ca="1" si="78"/>
        <v>416.66666666666669</v>
      </c>
      <c r="R248" s="39">
        <f t="shared" ca="1" si="79"/>
        <v>428.81944444444343</v>
      </c>
      <c r="S248" s="39">
        <f t="shared" ca="1" si="80"/>
        <v>2499.9999999997563</v>
      </c>
      <c r="U248" s="39">
        <f t="shared" ca="1" si="92"/>
        <v>68.805231391695827</v>
      </c>
      <c r="V248" s="39">
        <f t="shared" ca="1" si="81"/>
        <v>413.74017749025671</v>
      </c>
      <c r="W248" s="39">
        <f t="shared" ca="1" si="82"/>
        <v>482.54540888195254</v>
      </c>
      <c r="X248" s="39">
        <f t="shared" ca="1" si="83"/>
        <v>16099.515356516742</v>
      </c>
      <c r="Z248" s="39">
        <f t="shared" ca="1" si="89"/>
        <v>416.66666666666674</v>
      </c>
      <c r="AA248" s="39">
        <f t="shared" ca="1" si="84"/>
        <v>0</v>
      </c>
      <c r="AB248" s="39">
        <f t="shared" ca="1" si="85"/>
        <v>416.66666666666674</v>
      </c>
      <c r="AC248" s="39">
        <f t="shared" ca="1" si="86"/>
        <v>100000</v>
      </c>
    </row>
    <row r="249" spans="2:29" ht="15" customHeight="1" x14ac:dyDescent="0.2">
      <c r="B249" s="41">
        <f t="shared" si="90"/>
        <v>235</v>
      </c>
      <c r="C249" s="38">
        <f t="shared" ca="1" si="75"/>
        <v>235</v>
      </c>
      <c r="D249" s="43">
        <f t="shared" ca="1" si="87"/>
        <v>50663</v>
      </c>
      <c r="E249" s="44">
        <f t="shared" ca="1" si="95"/>
        <v>67.081313985486432</v>
      </c>
      <c r="F249" s="44">
        <f t="shared" ca="1" si="95"/>
        <v>415.46409489646612</v>
      </c>
      <c r="G249" s="134"/>
      <c r="H249" s="45">
        <f t="shared" ca="1" si="96"/>
        <v>482.54540888195254</v>
      </c>
      <c r="I249" s="45">
        <f t="shared" ca="1" si="96"/>
        <v>15684.051261620276</v>
      </c>
      <c r="L249" s="43">
        <f t="shared" ca="1" si="91"/>
        <v>50649</v>
      </c>
      <c r="M249" s="43">
        <f t="shared" ca="1" si="88"/>
        <v>50678</v>
      </c>
      <c r="O249" s="133">
        <f t="shared" ca="1" si="76"/>
        <v>0.41666666666666669</v>
      </c>
      <c r="P249" s="44">
        <f t="shared" ca="1" si="77"/>
        <v>10.416666666665652</v>
      </c>
      <c r="Q249" s="136">
        <f t="shared" ca="1" si="78"/>
        <v>416.66666666666669</v>
      </c>
      <c r="R249" s="44">
        <f t="shared" ca="1" si="79"/>
        <v>427.08333333333235</v>
      </c>
      <c r="S249" s="44">
        <f t="shared" ca="1" si="80"/>
        <v>2083.3333333330897</v>
      </c>
      <c r="U249" s="44">
        <f t="shared" ca="1" si="92"/>
        <v>67.081313985486432</v>
      </c>
      <c r="V249" s="44">
        <f t="shared" ca="1" si="81"/>
        <v>415.46409489646612</v>
      </c>
      <c r="W249" s="44">
        <f t="shared" ca="1" si="82"/>
        <v>482.54540888195254</v>
      </c>
      <c r="X249" s="44">
        <f t="shared" ca="1" si="83"/>
        <v>15684.051261620276</v>
      </c>
      <c r="Z249" s="44">
        <f t="shared" ca="1" si="89"/>
        <v>416.66666666666674</v>
      </c>
      <c r="AA249" s="44">
        <f t="shared" ca="1" si="84"/>
        <v>0</v>
      </c>
      <c r="AB249" s="44">
        <f t="shared" ca="1" si="85"/>
        <v>416.66666666666674</v>
      </c>
      <c r="AC249" s="44">
        <f t="shared" ca="1" si="86"/>
        <v>100000</v>
      </c>
    </row>
    <row r="250" spans="2:29" ht="15" customHeight="1" x14ac:dyDescent="0.2">
      <c r="B250" s="21">
        <f t="shared" si="90"/>
        <v>236</v>
      </c>
      <c r="C250" s="42">
        <f t="shared" ca="1" si="75"/>
        <v>236</v>
      </c>
      <c r="D250" s="37">
        <f t="shared" ca="1" si="87"/>
        <v>50693</v>
      </c>
      <c r="E250" s="39">
        <f t="shared" ca="1" si="95"/>
        <v>65.350213590084479</v>
      </c>
      <c r="F250" s="39">
        <f t="shared" ca="1" si="95"/>
        <v>417.19519529186806</v>
      </c>
      <c r="G250" s="134"/>
      <c r="H250" s="40">
        <f t="shared" ca="1" si="96"/>
        <v>482.54540888195254</v>
      </c>
      <c r="I250" s="40">
        <f t="shared" ca="1" si="96"/>
        <v>15266.856066328408</v>
      </c>
      <c r="L250" s="37">
        <f t="shared" ca="1" si="91"/>
        <v>50679</v>
      </c>
      <c r="M250" s="37">
        <f t="shared" ca="1" si="88"/>
        <v>50709</v>
      </c>
      <c r="O250" s="133">
        <f t="shared" ca="1" si="76"/>
        <v>0.41666666666666669</v>
      </c>
      <c r="P250" s="39">
        <f t="shared" ca="1" si="77"/>
        <v>8.6805555555545411</v>
      </c>
      <c r="Q250" s="39">
        <f t="shared" ca="1" si="78"/>
        <v>416.66666666666669</v>
      </c>
      <c r="R250" s="39">
        <f t="shared" ca="1" si="79"/>
        <v>425.34722222222121</v>
      </c>
      <c r="S250" s="39">
        <f t="shared" ca="1" si="80"/>
        <v>1666.666666666423</v>
      </c>
      <c r="U250" s="39">
        <f t="shared" ca="1" si="92"/>
        <v>65.350213590084479</v>
      </c>
      <c r="V250" s="39">
        <f t="shared" ca="1" si="81"/>
        <v>417.19519529186806</v>
      </c>
      <c r="W250" s="39">
        <f t="shared" ca="1" si="82"/>
        <v>482.54540888195254</v>
      </c>
      <c r="X250" s="39">
        <f t="shared" ca="1" si="83"/>
        <v>15266.856066328408</v>
      </c>
      <c r="Z250" s="39">
        <f t="shared" ca="1" si="89"/>
        <v>416.66666666666674</v>
      </c>
      <c r="AA250" s="39">
        <f t="shared" ca="1" si="84"/>
        <v>0</v>
      </c>
      <c r="AB250" s="39">
        <f t="shared" ca="1" si="85"/>
        <v>416.66666666666674</v>
      </c>
      <c r="AC250" s="39">
        <f t="shared" ca="1" si="86"/>
        <v>100000</v>
      </c>
    </row>
    <row r="251" spans="2:29" ht="15" customHeight="1" x14ac:dyDescent="0.2">
      <c r="B251" s="41">
        <f t="shared" si="90"/>
        <v>237</v>
      </c>
      <c r="C251" s="38">
        <f t="shared" ca="1" si="75"/>
        <v>237</v>
      </c>
      <c r="D251" s="43">
        <f t="shared" ca="1" si="87"/>
        <v>50724</v>
      </c>
      <c r="E251" s="44">
        <f t="shared" ca="1" si="95"/>
        <v>63.611900276368367</v>
      </c>
      <c r="F251" s="44">
        <f t="shared" ca="1" si="95"/>
        <v>418.93350860558417</v>
      </c>
      <c r="G251" s="134"/>
      <c r="H251" s="45">
        <f t="shared" ca="1" si="96"/>
        <v>482.54540888195254</v>
      </c>
      <c r="I251" s="45">
        <f t="shared" ca="1" si="96"/>
        <v>14847.922557722824</v>
      </c>
      <c r="L251" s="43">
        <f t="shared" ca="1" si="91"/>
        <v>50710</v>
      </c>
      <c r="M251" s="43">
        <f t="shared" ca="1" si="88"/>
        <v>50739</v>
      </c>
      <c r="O251" s="133">
        <f t="shared" ca="1" si="76"/>
        <v>0.41666666666666669</v>
      </c>
      <c r="P251" s="44">
        <f t="shared" ca="1" si="77"/>
        <v>6.9444444444434295</v>
      </c>
      <c r="Q251" s="136">
        <f t="shared" ca="1" si="78"/>
        <v>416.66666666666669</v>
      </c>
      <c r="R251" s="44">
        <f t="shared" ca="1" si="79"/>
        <v>423.61111111111012</v>
      </c>
      <c r="S251" s="44">
        <f t="shared" ca="1" si="80"/>
        <v>1249.9999999997563</v>
      </c>
      <c r="U251" s="44">
        <f t="shared" ca="1" si="92"/>
        <v>63.611900276368367</v>
      </c>
      <c r="V251" s="44">
        <f t="shared" ca="1" si="81"/>
        <v>418.93350860558417</v>
      </c>
      <c r="W251" s="44">
        <f t="shared" ca="1" si="82"/>
        <v>482.54540888195254</v>
      </c>
      <c r="X251" s="44">
        <f t="shared" ca="1" si="83"/>
        <v>14847.922557722824</v>
      </c>
      <c r="Z251" s="44">
        <f t="shared" ca="1" si="89"/>
        <v>416.66666666666674</v>
      </c>
      <c r="AA251" s="44">
        <f t="shared" ca="1" si="84"/>
        <v>0</v>
      </c>
      <c r="AB251" s="44">
        <f t="shared" ca="1" si="85"/>
        <v>416.66666666666674</v>
      </c>
      <c r="AC251" s="44">
        <f t="shared" ca="1" si="86"/>
        <v>100000</v>
      </c>
    </row>
    <row r="252" spans="2:29" ht="15" customHeight="1" x14ac:dyDescent="0.2">
      <c r="B252" s="21">
        <f t="shared" si="90"/>
        <v>238</v>
      </c>
      <c r="C252" s="42">
        <f t="shared" ca="1" si="75"/>
        <v>238</v>
      </c>
      <c r="D252" s="37">
        <f t="shared" ca="1" si="87"/>
        <v>50754</v>
      </c>
      <c r="E252" s="39">
        <f t="shared" ca="1" si="95"/>
        <v>61.866343990511766</v>
      </c>
      <c r="F252" s="39">
        <f t="shared" ca="1" si="95"/>
        <v>420.67906489144076</v>
      </c>
      <c r="G252" s="134"/>
      <c r="H252" s="40">
        <f t="shared" ca="1" si="96"/>
        <v>482.54540888195254</v>
      </c>
      <c r="I252" s="40">
        <f t="shared" ca="1" si="96"/>
        <v>14427.243492831383</v>
      </c>
      <c r="L252" s="37">
        <f t="shared" ca="1" si="91"/>
        <v>50740</v>
      </c>
      <c r="M252" s="37">
        <f t="shared" ca="1" si="88"/>
        <v>50770</v>
      </c>
      <c r="O252" s="133">
        <f t="shared" ca="1" si="76"/>
        <v>0.41666666666666669</v>
      </c>
      <c r="P252" s="39">
        <f t="shared" ca="1" si="77"/>
        <v>5.2083333333323187</v>
      </c>
      <c r="Q252" s="39">
        <f t="shared" ca="1" si="78"/>
        <v>416.66666666666669</v>
      </c>
      <c r="R252" s="39">
        <f t="shared" ca="1" si="79"/>
        <v>421.87499999999898</v>
      </c>
      <c r="S252" s="39">
        <f t="shared" ca="1" si="80"/>
        <v>833.33333333308951</v>
      </c>
      <c r="U252" s="39">
        <f t="shared" ca="1" si="92"/>
        <v>61.866343990511766</v>
      </c>
      <c r="V252" s="39">
        <f t="shared" ca="1" si="81"/>
        <v>420.67906489144076</v>
      </c>
      <c r="W252" s="39">
        <f t="shared" ca="1" si="82"/>
        <v>482.54540888195254</v>
      </c>
      <c r="X252" s="39">
        <f t="shared" ca="1" si="83"/>
        <v>14427.243492831383</v>
      </c>
      <c r="Z252" s="39">
        <f t="shared" ca="1" si="89"/>
        <v>416.66666666666674</v>
      </c>
      <c r="AA252" s="39">
        <f t="shared" ca="1" si="84"/>
        <v>0</v>
      </c>
      <c r="AB252" s="39">
        <f t="shared" ca="1" si="85"/>
        <v>416.66666666666674</v>
      </c>
      <c r="AC252" s="39">
        <f t="shared" ca="1" si="86"/>
        <v>100000</v>
      </c>
    </row>
    <row r="253" spans="2:29" ht="15" customHeight="1" x14ac:dyDescent="0.2">
      <c r="B253" s="41">
        <f t="shared" si="90"/>
        <v>239</v>
      </c>
      <c r="C253" s="38">
        <f t="shared" ca="1" si="75"/>
        <v>239</v>
      </c>
      <c r="D253" s="43">
        <f t="shared" ca="1" si="87"/>
        <v>50785</v>
      </c>
      <c r="E253" s="44">
        <f t="shared" ca="1" si="95"/>
        <v>60.1135145534641</v>
      </c>
      <c r="F253" s="44">
        <f t="shared" ca="1" si="95"/>
        <v>422.43189432848845</v>
      </c>
      <c r="G253" s="134"/>
      <c r="H253" s="45">
        <f t="shared" ca="1" si="96"/>
        <v>482.54540888195254</v>
      </c>
      <c r="I253" s="45">
        <f t="shared" ca="1" si="96"/>
        <v>14004.811598502894</v>
      </c>
      <c r="L253" s="43">
        <f t="shared" ca="1" si="91"/>
        <v>50771</v>
      </c>
      <c r="M253" s="43">
        <f t="shared" ca="1" si="88"/>
        <v>50801</v>
      </c>
      <c r="O253" s="133">
        <f t="shared" ca="1" si="76"/>
        <v>0.41666666666666669</v>
      </c>
      <c r="P253" s="44">
        <f t="shared" ca="1" si="77"/>
        <v>3.4722222222212067</v>
      </c>
      <c r="Q253" s="136">
        <f t="shared" ca="1" si="78"/>
        <v>416.66666666666669</v>
      </c>
      <c r="R253" s="44">
        <f t="shared" ca="1" si="79"/>
        <v>420.13888888888789</v>
      </c>
      <c r="S253" s="44">
        <f t="shared" ca="1" si="80"/>
        <v>416.66666666642283</v>
      </c>
      <c r="U253" s="44">
        <f t="shared" ca="1" si="92"/>
        <v>60.1135145534641</v>
      </c>
      <c r="V253" s="44">
        <f t="shared" ca="1" si="81"/>
        <v>422.43189432848845</v>
      </c>
      <c r="W253" s="44">
        <f t="shared" ca="1" si="82"/>
        <v>482.54540888195254</v>
      </c>
      <c r="X253" s="44">
        <f t="shared" ca="1" si="83"/>
        <v>14004.811598502894</v>
      </c>
      <c r="Z253" s="44">
        <f t="shared" ca="1" si="89"/>
        <v>416.66666666666674</v>
      </c>
      <c r="AA253" s="44">
        <f t="shared" ca="1" si="84"/>
        <v>0</v>
      </c>
      <c r="AB253" s="44">
        <f t="shared" ca="1" si="85"/>
        <v>416.66666666666674</v>
      </c>
      <c r="AC253" s="44">
        <f t="shared" ca="1" si="86"/>
        <v>100000</v>
      </c>
    </row>
    <row r="254" spans="2:29" ht="15" customHeight="1" x14ac:dyDescent="0.2">
      <c r="B254" s="21">
        <f t="shared" si="90"/>
        <v>240</v>
      </c>
      <c r="C254" s="42">
        <f t="shared" ca="1" si="75"/>
        <v>240</v>
      </c>
      <c r="D254" s="37">
        <f t="shared" ca="1" si="87"/>
        <v>50816</v>
      </c>
      <c r="E254" s="39">
        <f t="shared" ca="1" si="95"/>
        <v>58.353381660428731</v>
      </c>
      <c r="F254" s="39">
        <f t="shared" ca="1" si="95"/>
        <v>424.1920272215238</v>
      </c>
      <c r="G254" s="134"/>
      <c r="H254" s="40">
        <f t="shared" ca="1" si="96"/>
        <v>482.54540888195254</v>
      </c>
      <c r="I254" s="40">
        <f t="shared" ca="1" si="96"/>
        <v>13580.619571281371</v>
      </c>
      <c r="L254" s="37">
        <f t="shared" ca="1" si="91"/>
        <v>50802</v>
      </c>
      <c r="M254" s="37">
        <f t="shared" ca="1" si="88"/>
        <v>50829</v>
      </c>
      <c r="O254" s="133">
        <f t="shared" ca="1" si="76"/>
        <v>0.41666666666666669</v>
      </c>
      <c r="P254" s="39">
        <f t="shared" ca="1" si="77"/>
        <v>1.7361111111100951</v>
      </c>
      <c r="Q254" s="39">
        <f t="shared" ca="1" si="78"/>
        <v>416.66666666642283</v>
      </c>
      <c r="R254" s="39">
        <f t="shared" ca="1" si="79"/>
        <v>418.40277777753295</v>
      </c>
      <c r="S254" s="39">
        <f t="shared" ca="1" si="80"/>
        <v>0</v>
      </c>
      <c r="U254" s="39">
        <f t="shared" ca="1" si="92"/>
        <v>58.353381660428731</v>
      </c>
      <c r="V254" s="39">
        <f t="shared" ca="1" si="81"/>
        <v>424.1920272215238</v>
      </c>
      <c r="W254" s="39">
        <f t="shared" ca="1" si="82"/>
        <v>482.54540888195254</v>
      </c>
      <c r="X254" s="39">
        <f t="shared" ca="1" si="83"/>
        <v>13580.619571281371</v>
      </c>
      <c r="Z254" s="39">
        <f t="shared" ca="1" si="89"/>
        <v>416.66666666666674</v>
      </c>
      <c r="AA254" s="39">
        <f t="shared" ca="1" si="84"/>
        <v>100000</v>
      </c>
      <c r="AB254" s="39">
        <f t="shared" ca="1" si="85"/>
        <v>100416.66666666667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50844</v>
      </c>
      <c r="E256" s="44">
        <f ca="1">INDEX($P256:$AC256,1,MATCH(E$12,$P$12:$AC$12,0))</f>
        <v>29391.517702949943</v>
      </c>
      <c r="F256" s="44">
        <f ca="1">INDEX($P256:$AC256,1,MATCH(F$12,$P$12:$AC$12,0))</f>
        <v>86419.380428718621</v>
      </c>
      <c r="G256" s="44"/>
      <c r="H256" s="45">
        <f ca="1">INDEX($P256:$AC256,1,MATCH(H$12,$P$12:$AC$12,0))</f>
        <v>115810.89813166879</v>
      </c>
      <c r="I256" s="45">
        <f ca="1">INDEX($P256:$AC256,1,MATCH(I$12,$P$12:$AC$12,0))</f>
        <v>0</v>
      </c>
      <c r="P256" s="61">
        <f ca="1">SUM(P15:P254)</f>
        <v>23885.416666666504</v>
      </c>
      <c r="Q256" s="61">
        <f ca="1">SUM(Q15:Q254)</f>
        <v>100000</v>
      </c>
      <c r="R256" s="61">
        <f ca="1">SUM(R15:R254)</f>
        <v>123885.41666666625</v>
      </c>
      <c r="S256" s="62"/>
      <c r="U256" s="63">
        <f ca="1">SUM(U15:U254)</f>
        <v>29391.517702949943</v>
      </c>
      <c r="V256" s="63">
        <f ca="1">SUM(V15:V254)</f>
        <v>86419.380428718621</v>
      </c>
      <c r="W256" s="63">
        <f ca="1">SUM(W15:W254)</f>
        <v>115810.89813166879</v>
      </c>
      <c r="X256" s="64"/>
      <c r="Z256" s="65">
        <f ca="1">SUM(Z15:Z254)</f>
        <v>64999.999999999854</v>
      </c>
      <c r="AA256" s="65">
        <f ca="1">SUM(AA15:AA254)</f>
        <v>100000</v>
      </c>
      <c r="AB256" s="65">
        <f ca="1">SUM(AB15:AB254)</f>
        <v>164999.99999999985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50875</v>
      </c>
      <c r="E257" s="39">
        <f ca="1">INDEX($P257:$AC257,1,MATCH(E$12,$P$12:$AC$12,0))</f>
        <v>1469.575885147497</v>
      </c>
      <c r="F257" s="39">
        <f ca="1">INDEX($P257:$AC257,1,MATCH(F$12,$P$12:$AC$12,0))</f>
        <v>4320.9690214359307</v>
      </c>
      <c r="G257" s="39"/>
      <c r="H257" s="40">
        <f ca="1">INDEX($P257:$AC257,1,MATCH(H$12,$P$12:$AC$12,0))</f>
        <v>5790.5449065834391</v>
      </c>
      <c r="I257" s="40">
        <f ca="1">INDEX($P257:$AC257,1,MATCH(I$12,$P$12:$AC$12,0))</f>
        <v>56622.348423509022</v>
      </c>
      <c r="P257" s="61">
        <f ca="1">P256/$E$6</f>
        <v>1194.2708333333253</v>
      </c>
      <c r="Q257" s="61">
        <f ca="1">Q256/$E$6</f>
        <v>5000</v>
      </c>
      <c r="R257" s="61">
        <f ca="1">R256/$E$6</f>
        <v>6194.2708333333121</v>
      </c>
      <c r="S257" s="61">
        <f ca="1">SUM(S14:S254)/$E$6/$D$9</f>
        <v>50208.333333333198</v>
      </c>
      <c r="U257" s="63">
        <f ca="1">U256/$E$6</f>
        <v>1469.575885147497</v>
      </c>
      <c r="V257" s="63">
        <f ca="1">V256/$E$6</f>
        <v>4320.9690214359307</v>
      </c>
      <c r="W257" s="63">
        <f ca="1">W256/$E$6</f>
        <v>5790.5449065834391</v>
      </c>
      <c r="X257" s="63">
        <f ca="1">SUM(X14:X254)/$E$6/$D$9</f>
        <v>56622.348423509022</v>
      </c>
      <c r="Z257" s="65">
        <f ca="1">Z256/$E$6</f>
        <v>3249.9999999999927</v>
      </c>
      <c r="AA257" s="65">
        <f ca="1">AA256/$E$6</f>
        <v>5000</v>
      </c>
      <c r="AB257" s="65">
        <f ca="1">AB256/$E$6</f>
        <v>8249.9999999999927</v>
      </c>
      <c r="AC257" s="65">
        <f ca="1">SUM(AC14:AC254)/$E$6/$D$9</f>
        <v>100000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>
        <f t="shared" ref="E261:F272" ca="1" si="100">IFERROR(INDEX(E$14:E$254,_xlfn.AGGREGATE(15,6,ROW(E$14:E$254)/(($D$14:$D$254&gt;=$C261)*($D$14:$D$254&lt;=$D261))-$L$13,1),1),"-")</f>
        <v>114.5779828147087</v>
      </c>
      <c r="F261" s="198">
        <f t="shared" ca="1" si="100"/>
        <v>367.96742606724382</v>
      </c>
      <c r="H261" s="198">
        <f t="shared" ref="H261:H272" ca="1" si="101">IFERROR(INDEX(H$14:H$254,_xlfn.AGGREGATE(15,6,ROW(H$14:H$254)/(($D$14:$D$254&gt;=$C261)*($D$14:$D$254&lt;=$D261))-$L$13,1),1),"-")</f>
        <v>482.54540888195254</v>
      </c>
      <c r="I261" s="45">
        <f ca="1">LOOKUP(D261,$D$14:$D$254,$I$14:$I$254)</f>
        <v>91294.418825699715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>
        <f t="shared" ca="1" si="100"/>
        <v>114.11802353212464</v>
      </c>
      <c r="F262" s="198">
        <f t="shared" ca="1" si="100"/>
        <v>368.42738534982789</v>
      </c>
      <c r="H262" s="198">
        <f t="shared" ca="1" si="101"/>
        <v>482.54540888195254</v>
      </c>
      <c r="I262" s="45">
        <f ca="1">LOOKUP(D262,$D$14:$D$254,$I$14:$I$254)</f>
        <v>90925.991440349884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>
        <f t="shared" ca="1" si="100"/>
        <v>113.65748930043736</v>
      </c>
      <c r="F263" s="198">
        <f t="shared" ca="1" si="100"/>
        <v>368.88791958151518</v>
      </c>
      <c r="H263" s="198">
        <f t="shared" ca="1" si="101"/>
        <v>482.54540888195254</v>
      </c>
      <c r="I263" s="45">
        <f t="shared" ref="I263:I272" ca="1" si="104">LOOKUP(D263,$D$14:$D$254,$I$14:$I$254)</f>
        <v>90557.103520768374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>
        <f t="shared" ca="1" si="100"/>
        <v>113.19637940096047</v>
      </c>
      <c r="F264" s="198">
        <f t="shared" ca="1" si="100"/>
        <v>369.34902948099204</v>
      </c>
      <c r="H264" s="198">
        <f t="shared" ca="1" si="101"/>
        <v>482.54540888195254</v>
      </c>
      <c r="I264" s="45">
        <f t="shared" ca="1" si="104"/>
        <v>90187.754491287385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>
        <f t="shared" ca="1" si="100"/>
        <v>112.73469311410923</v>
      </c>
      <c r="F265" s="198">
        <f t="shared" ca="1" si="100"/>
        <v>369.81071576784331</v>
      </c>
      <c r="H265" s="198">
        <f t="shared" ca="1" si="101"/>
        <v>482.54540888195254</v>
      </c>
      <c r="I265" s="45">
        <f t="shared" ca="1" si="104"/>
        <v>89817.943775519539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>
        <f t="shared" ca="1" si="100"/>
        <v>112.27242971939943</v>
      </c>
      <c r="F266" s="198">
        <f t="shared" ca="1" si="100"/>
        <v>370.2729791625531</v>
      </c>
      <c r="H266" s="198">
        <f t="shared" ca="1" si="101"/>
        <v>482.54540888195254</v>
      </c>
      <c r="I266" s="45">
        <f t="shared" ca="1" si="104"/>
        <v>89447.670796356993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>
        <f t="shared" ca="1" si="100"/>
        <v>111.80958849544623</v>
      </c>
      <c r="F267" s="198">
        <f t="shared" ca="1" si="100"/>
        <v>370.7358203865063</v>
      </c>
      <c r="H267" s="198">
        <f t="shared" ca="1" si="101"/>
        <v>482.54540888195254</v>
      </c>
      <c r="I267" s="45">
        <f t="shared" ca="1" si="104"/>
        <v>89076.934975970493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>
        <f t="shared" ca="1" si="100"/>
        <v>111.34616871996312</v>
      </c>
      <c r="F268" s="198">
        <f t="shared" ca="1" si="100"/>
        <v>371.19924016198945</v>
      </c>
      <c r="H268" s="198">
        <f t="shared" ca="1" si="101"/>
        <v>482.54540888195254</v>
      </c>
      <c r="I268" s="45">
        <f t="shared" ca="1" si="104"/>
        <v>88705.735735808499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>
        <f t="shared" ca="1" si="100"/>
        <v>110.88216966976063</v>
      </c>
      <c r="F269" s="198">
        <f t="shared" ca="1" si="100"/>
        <v>371.66323921219191</v>
      </c>
      <c r="H269" s="198">
        <f t="shared" ca="1" si="101"/>
        <v>482.54540888195254</v>
      </c>
      <c r="I269" s="45">
        <f t="shared" ca="1" si="104"/>
        <v>88334.072496596302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>
        <f t="shared" ca="1" si="100"/>
        <v>110.41759062074537</v>
      </c>
      <c r="F270" s="198">
        <f t="shared" ca="1" si="100"/>
        <v>372.12781826120715</v>
      </c>
      <c r="H270" s="198">
        <f t="shared" ca="1" si="101"/>
        <v>482.54540888195254</v>
      </c>
      <c r="I270" s="45">
        <f t="shared" ca="1" si="104"/>
        <v>87961.944678335101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>
        <f t="shared" ca="1" si="100"/>
        <v>109.95243084791888</v>
      </c>
      <c r="F271" s="198">
        <f t="shared" ca="1" si="100"/>
        <v>372.59297803403365</v>
      </c>
      <c r="H271" s="198">
        <f t="shared" ca="1" si="101"/>
        <v>482.54540888195254</v>
      </c>
      <c r="I271" s="45">
        <f t="shared" ca="1" si="104"/>
        <v>87589.351700301064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>
        <f t="shared" ca="1" si="100"/>
        <v>109.48668962537633</v>
      </c>
      <c r="F272" s="198">
        <f t="shared" ca="1" si="100"/>
        <v>373.05871925657618</v>
      </c>
      <c r="H272" s="198">
        <f t="shared" ca="1" si="101"/>
        <v>482.54540888195254</v>
      </c>
      <c r="I272" s="45">
        <f t="shared" ca="1" si="104"/>
        <v>87216.292981044491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7659F98-0CAF-430F-BE75-B8BB47081CF3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BA7BDF73-C47C-497D-BAAA-35364B08BA5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4702C706-E899-4255-878C-4708FC25806E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577E5F7C-67D7-4DD3-BC63-2D8C98105D7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4</v>
      </c>
      <c r="D2" s="47" t="s">
        <v>90</v>
      </c>
      <c r="E2" s="11"/>
      <c r="F2" s="205">
        <v>4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4'!I6,Basis!I4:I7),1)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3CB6A6B-DF76-4131-B4C7-8F092FE5C792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CB8352F7-B9AB-422B-BE04-4F5F22221BD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B9FD3C88-0675-4154-968D-B52F2BB48DA3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E9304347-7BBD-4197-A26A-CC71B3EB3100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5</v>
      </c>
      <c r="D2" s="47" t="s">
        <v>90</v>
      </c>
      <c r="E2" s="11"/>
      <c r="F2" s="205">
        <v>5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5'!I6,Basis!I4:I7),1)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B6CBD67-24BA-4916-8D19-6A02F7F69E81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6527017F-1DB0-4804-9C8B-85EEA55EF197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5E3058BD-3390-477B-A292-E6D9925AA8FB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4D6FB97B-9BAD-41C4-8D06-99212431BE7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6</v>
      </c>
      <c r="D2" s="47" t="s">
        <v>90</v>
      </c>
      <c r="E2" s="11"/>
      <c r="F2" s="205">
        <v>6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6'!I6,Basis!I4:I7),1)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C525E96-1DA7-4987-82B3-AA0AF1BA102C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A50A044C-6BF4-492C-AD36-527C4949F8B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B32E672A-A2C7-425E-B8CD-A96415AE15D0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E2547A42-0275-4E7A-88C5-D14D01773F4F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294"/>
  <sheetViews>
    <sheetView showGridLines="0" workbookViewId="0">
      <pane xSplit="4" ySplit="13" topLeftCell="E14" activePane="bottomRight" state="frozen"/>
      <selection activeCell="G31" sqref="G31"/>
      <selection pane="topRight" activeCell="G31" sqref="G31"/>
      <selection pane="bottomLeft" activeCell="G31" sqref="G31"/>
      <selection pane="bottomRight" activeCell="G14" sqref="G14"/>
    </sheetView>
  </sheetViews>
  <sheetFormatPr baseColWidth="10" defaultRowHeight="12.75" x14ac:dyDescent="0.2"/>
  <cols>
    <col min="1" max="1" width="2.7109375" style="32" customWidth="1"/>
    <col min="2" max="3" width="13.7109375" style="60" hidden="1" customWidth="1"/>
    <col min="4" max="9" width="15.7109375" style="60" customWidth="1"/>
    <col min="10" max="11" width="2.7109375" style="32" customWidth="1"/>
    <col min="12" max="13" width="13.7109375" style="32" hidden="1" customWidth="1"/>
    <col min="14" max="14" width="2.7109375" style="32" hidden="1" customWidth="1"/>
    <col min="15" max="15" width="12.7109375" style="32" hidden="1" customWidth="1"/>
    <col min="16" max="19" width="13.140625" style="60" hidden="1" customWidth="1"/>
    <col min="20" max="20" width="2.7109375" style="32" hidden="1" customWidth="1"/>
    <col min="21" max="24" width="13.140625" style="60" hidden="1" customWidth="1"/>
    <col min="25" max="25" width="2.7109375" style="32" hidden="1" customWidth="1"/>
    <col min="26" max="29" width="13.140625" style="60" hidden="1" customWidth="1"/>
    <col min="30" max="30" width="3.7109375" style="32" customWidth="1"/>
    <col min="31" max="54" width="11.42578125" style="32"/>
    <col min="55" max="16384" width="11.42578125" style="60"/>
  </cols>
  <sheetData>
    <row r="1" spans="1:54" s="32" customFormat="1" ht="15" customHeight="1" thickBot="1" x14ac:dyDescent="0.25">
      <c r="B1" s="86" t="s">
        <v>50</v>
      </c>
      <c r="C1" s="86" t="s">
        <v>51</v>
      </c>
      <c r="P1" s="27"/>
      <c r="Q1" s="27" t="s">
        <v>29</v>
      </c>
      <c r="R1" s="27"/>
      <c r="U1" s="27"/>
      <c r="V1" s="27"/>
      <c r="W1" s="27" t="s">
        <v>29</v>
      </c>
      <c r="Z1" s="27"/>
      <c r="AA1" s="27"/>
      <c r="AB1" s="27"/>
    </row>
    <row r="2" spans="1:54" s="32" customFormat="1" ht="57" customHeight="1" thickBot="1" x14ac:dyDescent="0.35">
      <c r="B2" s="85" t="s">
        <v>49</v>
      </c>
      <c r="C2" s="87">
        <f>F2</f>
        <v>7</v>
      </c>
      <c r="D2" s="47" t="s">
        <v>90</v>
      </c>
      <c r="E2" s="11"/>
      <c r="F2" s="205">
        <v>7</v>
      </c>
      <c r="G2" s="11"/>
      <c r="H2" s="11"/>
      <c r="I2" s="11"/>
      <c r="P2" s="33"/>
      <c r="Q2" s="33" t="s">
        <v>30</v>
      </c>
      <c r="R2" s="33"/>
      <c r="U2" s="33"/>
      <c r="V2" s="33"/>
      <c r="W2" s="33" t="s">
        <v>42</v>
      </c>
      <c r="Z2" s="33"/>
      <c r="AA2" s="33"/>
      <c r="AB2" s="33"/>
    </row>
    <row r="3" spans="1:54" s="32" customFormat="1" ht="15" customHeight="1" x14ac:dyDescent="0.2">
      <c r="D3" s="88" t="str">
        <f ca="1">INDEX(Basis!C4:C6,MATCH(INDIRECT("'Darlehen "&amp;C2&amp;"'!B6"),Basis!B4:B6,0),1)</f>
        <v>Ratendarlehen</v>
      </c>
      <c r="E3" s="89"/>
      <c r="F3" s="259" t="s">
        <v>94</v>
      </c>
      <c r="G3" s="259"/>
      <c r="H3" s="259"/>
      <c r="I3" s="259"/>
    </row>
    <row r="4" spans="1:54" s="32" customFormat="1" ht="15" customHeight="1" x14ac:dyDescent="0.2">
      <c r="D4" s="70"/>
    </row>
    <row r="5" spans="1:54" s="49" customFormat="1" ht="30" hidden="1" customHeight="1" thickBot="1" x14ac:dyDescent="0.25">
      <c r="A5" s="48"/>
      <c r="B5" s="76" t="s">
        <v>26</v>
      </c>
      <c r="C5" s="77" t="s">
        <v>46</v>
      </c>
      <c r="D5" s="77" t="s">
        <v>27</v>
      </c>
      <c r="E5" s="77" t="s">
        <v>19</v>
      </c>
      <c r="F5" s="32"/>
      <c r="G5" s="32"/>
      <c r="H5" s="76" t="s">
        <v>55</v>
      </c>
      <c r="I5" s="78" t="s">
        <v>45</v>
      </c>
      <c r="J5" s="48"/>
      <c r="K5" s="48"/>
      <c r="L5" s="32"/>
      <c r="M5" s="32"/>
      <c r="N5" s="32"/>
      <c r="O5" s="32"/>
      <c r="P5" s="46" t="s">
        <v>0</v>
      </c>
      <c r="Q5" s="28" t="s">
        <v>83</v>
      </c>
      <c r="R5" s="46" t="s">
        <v>84</v>
      </c>
      <c r="S5" s="57" t="s">
        <v>20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54" s="32" customFormat="1" ht="30" hidden="1" customHeight="1" thickBot="1" x14ac:dyDescent="0.25">
      <c r="B6" s="81">
        <f ca="1">INDEX(Kapitaldienst!D$6:D$30,MATCH(INDIRECT($B$2&amp;$C$2&amp;"'!$C$2"),Kapitaldienst!$B$6:$B$30,0),1)</f>
        <v>1</v>
      </c>
      <c r="C6" s="82">
        <f ca="1">INDEX(Kapitaldienst!E$6:E$30,MATCH(INDIRECT($B$2&amp;$C$2&amp;"'!$C$2"),Kapitaldienst!$B$6:$B$30,0),1)</f>
        <v>0</v>
      </c>
      <c r="D6" s="83">
        <f ca="1">INDEX(Kapitaldienst!F$6:F$30,MATCH(INDIRECT($B$2&amp;$C$2&amp;"'!$C$2"),Kapitaldienst!$B$6:$B$30,0),1)</f>
        <v>0</v>
      </c>
      <c r="E6" s="84">
        <f ca="1">INDEX(Kapitaldienst!G$6:G$30,MATCH(INDIRECT($B$2&amp;$C$2&amp;"'!$C$2"),Kapitaldienst!$B$6:$B$30,0),1)</f>
        <v>0</v>
      </c>
      <c r="H6" s="90">
        <f ca="1">INDEX(Kapitaldienst!K$6:K$30,MATCH(INDIRECT($B$2&amp;$C$2&amp;"'!$C$2"),Kapitaldienst!$B$6:$B$30,0),1)-1</f>
        <v>0</v>
      </c>
      <c r="I6" s="80">
        <f ca="1">INDEX(Kapitaldienst!L$6:L$30,MATCH(INDIRECT($B$2&amp;$C$2&amp;"'!$C$2"),Kapitaldienst!$B$6:$B$30,0),1)</f>
        <v>4</v>
      </c>
      <c r="P6" s="129">
        <f ca="1">INDEX(Kapitaldienst!H$6:H$30,MATCH(INDIRECT($B$2&amp;$C$2&amp;"'!$C$2"),Kapitaldienst!$B$6:$B$30,0),1)</f>
        <v>0</v>
      </c>
      <c r="Q6" s="128">
        <f ca="1">INDEX(Kapitaldienst!I$6:I$30,MATCH(INDIRECT($B$2&amp;$C$2&amp;"'!$C$2"),Kapitaldienst!$B$6:$B$30,0),1)</f>
        <v>0</v>
      </c>
      <c r="R6" s="129">
        <f ca="1">INDEX(Kapitaldienst!J$6:J$30,MATCH(INDIRECT($B$2&amp;$C$2&amp;"'!$C$2"),Kapitaldienst!$B$6:$B$30,0),1)</f>
        <v>0</v>
      </c>
      <c r="S6" s="137">
        <f ca="1">E6-H6</f>
        <v>0</v>
      </c>
    </row>
    <row r="7" spans="1:54" s="32" customFormat="1" ht="30" hidden="1" customHeight="1" x14ac:dyDescent="0.2">
      <c r="B7" s="125"/>
      <c r="C7" s="126"/>
      <c r="D7" s="127"/>
    </row>
    <row r="8" spans="1:54" s="32" customFormat="1" ht="30" hidden="1" customHeight="1" x14ac:dyDescent="0.2">
      <c r="B8" s="125"/>
      <c r="C8" s="126"/>
      <c r="D8" s="127"/>
      <c r="E8" s="96" t="s">
        <v>85</v>
      </c>
      <c r="F8" s="132"/>
      <c r="G8" s="132"/>
      <c r="H8" s="96" t="s">
        <v>86</v>
      </c>
      <c r="S8" s="96" t="s">
        <v>87</v>
      </c>
    </row>
    <row r="9" spans="1:54" s="32" customFormat="1" ht="30" hidden="1" customHeight="1" x14ac:dyDescent="0.2">
      <c r="B9" s="130" t="s">
        <v>41</v>
      </c>
      <c r="C9" s="130" t="s">
        <v>44</v>
      </c>
      <c r="D9" s="30">
        <f ca="1">INDEX(Basis!$K$4:$K$7,MATCH($I6,Basis!$I$4:$I$7,0),1)</f>
        <v>12</v>
      </c>
      <c r="E9" s="131">
        <f ca="1">E6*$D9</f>
        <v>0</v>
      </c>
      <c r="H9" s="31">
        <f ca="1">H6*$D9</f>
        <v>0</v>
      </c>
      <c r="I9" s="79" t="str">
        <f ca="1">INDEX(Basis!J4:J7,MATCH('Darlehen 7'!I6,Basis!I4:I7),1)</f>
        <v>Monat</v>
      </c>
      <c r="P9" s="133">
        <f ca="1">P6/$D$9</f>
        <v>0</v>
      </c>
      <c r="Q9" s="96" t="s">
        <v>88</v>
      </c>
      <c r="R9" s="133">
        <f ca="1">R6/$D$9</f>
        <v>0</v>
      </c>
      <c r="S9" s="31">
        <f ca="1">E9-H9</f>
        <v>0</v>
      </c>
    </row>
    <row r="10" spans="1:54" s="32" customFormat="1" ht="15" hidden="1" customHeight="1" x14ac:dyDescent="0.2">
      <c r="L10" s="149"/>
      <c r="M10" s="149"/>
    </row>
    <row r="11" spans="1:54" s="32" customFormat="1" ht="30" hidden="1" customHeight="1" x14ac:dyDescent="0.2">
      <c r="E11" s="43">
        <f ca="1">EOMONTH(D14,1)</f>
        <v>59</v>
      </c>
      <c r="F11" s="34"/>
      <c r="G11" s="34"/>
      <c r="H11" s="75" t="s">
        <v>54</v>
      </c>
      <c r="I11" s="75"/>
      <c r="L11" s="46" t="s">
        <v>113</v>
      </c>
      <c r="M11" s="46" t="s">
        <v>114</v>
      </c>
      <c r="P11" s="50" t="s">
        <v>8</v>
      </c>
      <c r="Q11" s="51"/>
      <c r="R11" s="51"/>
      <c r="S11" s="52"/>
      <c r="U11" s="53" t="s">
        <v>7</v>
      </c>
      <c r="V11" s="54"/>
      <c r="W11" s="54"/>
      <c r="X11" s="55"/>
      <c r="Z11" s="144" t="s">
        <v>9</v>
      </c>
      <c r="AA11" s="145"/>
      <c r="AB11" s="145"/>
      <c r="AC11" s="146"/>
    </row>
    <row r="12" spans="1:54" s="32" customFormat="1" ht="30" hidden="1" customHeight="1" x14ac:dyDescent="0.2">
      <c r="B12" s="71" t="s">
        <v>40</v>
      </c>
      <c r="C12" s="71" t="s">
        <v>47</v>
      </c>
      <c r="D12" s="30">
        <f ca="1">INDEX(Basis!$L$4:$L$7,MATCH($I6,Basis!$I$4:$I$7,0),1)</f>
        <v>1</v>
      </c>
      <c r="E12" s="35">
        <f ca="1">$B6*10+1</f>
        <v>11</v>
      </c>
      <c r="F12" s="35">
        <f ca="1">E12+1</f>
        <v>12</v>
      </c>
      <c r="G12" s="35"/>
      <c r="H12" s="35">
        <f ca="1">F12+1</f>
        <v>13</v>
      </c>
      <c r="I12" s="35">
        <f ca="1">H12+1</f>
        <v>14</v>
      </c>
      <c r="L12" s="207" t="s">
        <v>48</v>
      </c>
      <c r="M12" s="74"/>
      <c r="P12" s="35">
        <v>11</v>
      </c>
      <c r="Q12" s="35">
        <v>12</v>
      </c>
      <c r="R12" s="35">
        <v>13</v>
      </c>
      <c r="S12" s="35">
        <v>14</v>
      </c>
      <c r="U12" s="21">
        <v>21</v>
      </c>
      <c r="V12" s="21">
        <v>22</v>
      </c>
      <c r="W12" s="21">
        <v>23</v>
      </c>
      <c r="X12" s="21">
        <v>24</v>
      </c>
      <c r="Z12" s="21">
        <v>31</v>
      </c>
      <c r="AA12" s="21">
        <v>32</v>
      </c>
      <c r="AB12" s="21">
        <v>33</v>
      </c>
      <c r="AC12" s="21">
        <v>34</v>
      </c>
    </row>
    <row r="13" spans="1:54" ht="30" customHeight="1" x14ac:dyDescent="0.2">
      <c r="B13" s="28" t="s">
        <v>39</v>
      </c>
      <c r="C13" s="36" t="s">
        <v>20</v>
      </c>
      <c r="D13" s="22" t="s">
        <v>19</v>
      </c>
      <c r="E13" s="29" t="s">
        <v>0</v>
      </c>
      <c r="F13" s="22" t="s">
        <v>89</v>
      </c>
      <c r="G13" s="22" t="s">
        <v>93</v>
      </c>
      <c r="H13" s="29" t="s">
        <v>2</v>
      </c>
      <c r="I13" s="22" t="s">
        <v>6</v>
      </c>
      <c r="L13" s="73">
        <f>ROW()</f>
        <v>13</v>
      </c>
      <c r="M13" s="208"/>
      <c r="P13" s="46" t="s">
        <v>0</v>
      </c>
      <c r="Q13" s="141" t="s">
        <v>89</v>
      </c>
      <c r="R13" s="46" t="s">
        <v>2</v>
      </c>
      <c r="S13" s="28" t="s">
        <v>6</v>
      </c>
      <c r="U13" s="56" t="s">
        <v>0</v>
      </c>
      <c r="V13" s="57" t="s">
        <v>91</v>
      </c>
      <c r="W13" s="142" t="s">
        <v>92</v>
      </c>
      <c r="X13" s="57" t="s">
        <v>6</v>
      </c>
      <c r="Z13" s="58" t="s">
        <v>0</v>
      </c>
      <c r="AA13" s="143" t="s">
        <v>1</v>
      </c>
      <c r="AB13" s="58" t="s">
        <v>2</v>
      </c>
      <c r="AC13" s="59" t="s">
        <v>6</v>
      </c>
    </row>
    <row r="14" spans="1:54" ht="15" customHeight="1" x14ac:dyDescent="0.2">
      <c r="B14" s="37"/>
      <c r="C14" s="38">
        <f t="shared" ref="C14:C77" ca="1" si="0">IF(B14-$H$9&lt;0,0,IF($E$9-B14&lt;0,"abgelaufen",B14-$H$9))</f>
        <v>0</v>
      </c>
      <c r="D14" s="72">
        <f ca="1">C6</f>
        <v>0</v>
      </c>
      <c r="E14" s="39">
        <f t="shared" ref="E14:F33" ca="1" si="1">INDEX($P14:$AC14,1,MATCH(E$12,$P$12:$AC$12,0))</f>
        <v>0</v>
      </c>
      <c r="F14" s="39">
        <f t="shared" ca="1" si="1"/>
        <v>0</v>
      </c>
      <c r="G14" s="134"/>
      <c r="H14" s="40">
        <f t="shared" ref="H14:I33" ca="1" si="2">INDEX($P14:$AC14,1,MATCH(H$12,$P$12:$AC$12,0))</f>
        <v>0</v>
      </c>
      <c r="I14" s="40">
        <f t="shared" ca="1" si="2"/>
        <v>0</v>
      </c>
      <c r="L14" s="206">
        <f ca="1">DATE(YEAR(D14),MONTH(D14),1)</f>
        <v>1</v>
      </c>
      <c r="M14" s="209"/>
      <c r="P14" s="21"/>
      <c r="Q14" s="21"/>
      <c r="R14" s="21"/>
      <c r="S14" s="39">
        <f ca="1">D6</f>
        <v>0</v>
      </c>
      <c r="U14" s="21"/>
      <c r="V14" s="21"/>
      <c r="W14" s="39"/>
      <c r="X14" s="39">
        <f ca="1">D6</f>
        <v>0</v>
      </c>
      <c r="Z14" s="21"/>
      <c r="AA14" s="21"/>
      <c r="AB14" s="21"/>
      <c r="AC14" s="39">
        <f ca="1">D6</f>
        <v>0</v>
      </c>
    </row>
    <row r="15" spans="1:54" ht="15" customHeight="1" x14ac:dyDescent="0.2">
      <c r="B15" s="41">
        <v>1</v>
      </c>
      <c r="C15" s="42" t="str">
        <f t="shared" ca="1" si="0"/>
        <v>abgelaufen</v>
      </c>
      <c r="D15" s="43">
        <f ca="1">MIN(DATE(YEAR(D14),MONTH(D14)+$D$12,DAY(D14)),M15)</f>
        <v>31</v>
      </c>
      <c r="E15" s="44">
        <f t="shared" ca="1" si="1"/>
        <v>0</v>
      </c>
      <c r="F15" s="44" t="e">
        <f t="shared" ca="1" si="1"/>
        <v>#DIV/0!</v>
      </c>
      <c r="G15" s="134"/>
      <c r="H15" s="45" t="e">
        <f t="shared" ca="1" si="2"/>
        <v>#DIV/0!</v>
      </c>
      <c r="I15" s="45" t="e">
        <f t="shared" ca="1" si="2"/>
        <v>#DIV/0!</v>
      </c>
      <c r="L15" s="43">
        <f ca="1">DATE(YEAR($L14),MONTH($L14)+$D$12,1)</f>
        <v>32</v>
      </c>
      <c r="M15" s="43">
        <f ca="1">EOMONTH(L15,0)</f>
        <v>59</v>
      </c>
      <c r="O15" s="133">
        <f t="shared" ref="O15:O78" ca="1" si="3">IF(D15&lt;=$Q$6,$P$9,$R$9)</f>
        <v>0</v>
      </c>
      <c r="P15" s="44">
        <f t="shared" ref="P15:P78" ca="1" si="4">S14*$O15/100</f>
        <v>0</v>
      </c>
      <c r="Q15" s="136" t="e">
        <f t="shared" ref="Q15:Q78" ca="1" si="5">IF(C15&gt;0,MIN($S$14/$S$9,S14),0)+G15</f>
        <v>#DIV/0!</v>
      </c>
      <c r="R15" s="44" t="e">
        <f t="shared" ref="R15:R78" ca="1" si="6">P15+Q15</f>
        <v>#DIV/0!</v>
      </c>
      <c r="S15" s="44" t="e">
        <f t="shared" ref="S15:S78" ca="1" si="7">S14-Q15</f>
        <v>#DIV/0!</v>
      </c>
      <c r="U15" s="44">
        <f ca="1">X14*$O15/100</f>
        <v>0</v>
      </c>
      <c r="V15" s="44">
        <f t="shared" ref="V15:V78" ca="1" si="8">(W15-U15)*--(C15&gt;0)</f>
        <v>0</v>
      </c>
      <c r="W15" s="44">
        <f t="shared" ref="W15:W78" ca="1" si="9">IF(C15=0,U15,IF(X14&lt;=V14,X14+U15,-PMT($P$9/100,$S$9,$D$6,0,0))*--(X14&gt;0))+G15</f>
        <v>0</v>
      </c>
      <c r="X15" s="44">
        <f t="shared" ref="X15:X78" ca="1" si="10">IF(X14-V15&lt;0,0,X14-V15)</f>
        <v>0</v>
      </c>
      <c r="Z15" s="44">
        <f ca="1">AC14*$O15/100</f>
        <v>0</v>
      </c>
      <c r="AA15" s="44">
        <f t="shared" ref="AA15:AA78" ca="1" si="11">IF(C15=$S$9,$S$14,0)+G15</f>
        <v>0</v>
      </c>
      <c r="AB15" s="44">
        <f t="shared" ref="AB15:AB78" ca="1" si="12">Z15+AA15</f>
        <v>0</v>
      </c>
      <c r="AC15" s="44">
        <f t="shared" ref="AC15:AC78" ca="1" si="13">AC14-AA15</f>
        <v>0</v>
      </c>
    </row>
    <row r="16" spans="1:54" ht="15" customHeight="1" x14ac:dyDescent="0.2">
      <c r="B16" s="21">
        <f>B15+1</f>
        <v>2</v>
      </c>
      <c r="C16" s="38" t="str">
        <f t="shared" ca="1" si="0"/>
        <v>abgelaufen</v>
      </c>
      <c r="D16" s="37">
        <f t="shared" ref="D16:D79" ca="1" si="14">MIN(DATE(YEAR(D15),MONTH(D15)+$D$12,DAY(D15)),M16)</f>
        <v>62</v>
      </c>
      <c r="E16" s="39" t="e">
        <f t="shared" ca="1" si="1"/>
        <v>#DIV/0!</v>
      </c>
      <c r="F16" s="39" t="e">
        <f t="shared" ca="1" si="1"/>
        <v>#DIV/0!</v>
      </c>
      <c r="G16" s="134"/>
      <c r="H16" s="40" t="e">
        <f t="shared" ca="1" si="2"/>
        <v>#DIV/0!</v>
      </c>
      <c r="I16" s="40" t="e">
        <f t="shared" ca="1" si="2"/>
        <v>#DIV/0!</v>
      </c>
      <c r="L16" s="37">
        <f t="shared" ref="L16" ca="1" si="15">DATE(YEAR($L15),MONTH($L15)+$D$12,1)</f>
        <v>61</v>
      </c>
      <c r="M16" s="37">
        <f t="shared" ref="M16:M79" ca="1" si="16">EOMONTH(L16,0)</f>
        <v>91</v>
      </c>
      <c r="O16" s="133">
        <f t="shared" ca="1" si="3"/>
        <v>0</v>
      </c>
      <c r="P16" s="39" t="e">
        <f t="shared" ca="1" si="4"/>
        <v>#DIV/0!</v>
      </c>
      <c r="Q16" s="39" t="e">
        <f t="shared" ca="1" si="5"/>
        <v>#DIV/0!</v>
      </c>
      <c r="R16" s="39" t="e">
        <f t="shared" ca="1" si="6"/>
        <v>#DIV/0!</v>
      </c>
      <c r="S16" s="39" t="e">
        <f t="shared" ca="1" si="7"/>
        <v>#DIV/0!</v>
      </c>
      <c r="U16" s="39">
        <f ca="1">X15*$O16/100</f>
        <v>0</v>
      </c>
      <c r="V16" s="39">
        <f t="shared" ca="1" si="8"/>
        <v>0</v>
      </c>
      <c r="W16" s="39">
        <f t="shared" ca="1" si="9"/>
        <v>0</v>
      </c>
      <c r="X16" s="39">
        <f t="shared" ca="1" si="10"/>
        <v>0</v>
      </c>
      <c r="Z16" s="39">
        <f ca="1">AC15*$O16/100</f>
        <v>0</v>
      </c>
      <c r="AA16" s="39">
        <f t="shared" ca="1" si="11"/>
        <v>0</v>
      </c>
      <c r="AB16" s="39">
        <f t="shared" ca="1" si="12"/>
        <v>0</v>
      </c>
      <c r="AC16" s="39">
        <f t="shared" ca="1" si="13"/>
        <v>0</v>
      </c>
    </row>
    <row r="17" spans="1:29" ht="15" customHeight="1" x14ac:dyDescent="0.2">
      <c r="B17" s="41">
        <f>B16+1</f>
        <v>3</v>
      </c>
      <c r="C17" s="42" t="str">
        <f t="shared" ca="1" si="0"/>
        <v>abgelaufen</v>
      </c>
      <c r="D17" s="43">
        <f t="shared" ca="1" si="14"/>
        <v>93</v>
      </c>
      <c r="E17" s="44" t="e">
        <f t="shared" ca="1" si="1"/>
        <v>#DIV/0!</v>
      </c>
      <c r="F17" s="44" t="e">
        <f t="shared" ca="1" si="1"/>
        <v>#DIV/0!</v>
      </c>
      <c r="G17" s="134"/>
      <c r="H17" s="45" t="e">
        <f t="shared" ca="1" si="2"/>
        <v>#DIV/0!</v>
      </c>
      <c r="I17" s="45" t="e">
        <f t="shared" ca="1" si="2"/>
        <v>#DIV/0!</v>
      </c>
      <c r="L17" s="43">
        <f ca="1">DATE(YEAR($L16),MONTH($L16)+$D$12,1)</f>
        <v>92</v>
      </c>
      <c r="M17" s="43">
        <f ca="1">EOMONTH(L17,0)</f>
        <v>121</v>
      </c>
      <c r="O17" s="133">
        <f t="shared" ca="1" si="3"/>
        <v>0</v>
      </c>
      <c r="P17" s="44" t="e">
        <f t="shared" ca="1" si="4"/>
        <v>#DIV/0!</v>
      </c>
      <c r="Q17" s="136" t="e">
        <f t="shared" ca="1" si="5"/>
        <v>#DIV/0!</v>
      </c>
      <c r="R17" s="44" t="e">
        <f t="shared" ca="1" si="6"/>
        <v>#DIV/0!</v>
      </c>
      <c r="S17" s="44" t="e">
        <f t="shared" ca="1" si="7"/>
        <v>#DIV/0!</v>
      </c>
      <c r="U17" s="44">
        <f ca="1">X16*$O17/100</f>
        <v>0</v>
      </c>
      <c r="V17" s="44">
        <f t="shared" ca="1" si="8"/>
        <v>0</v>
      </c>
      <c r="W17" s="44">
        <f t="shared" ca="1" si="9"/>
        <v>0</v>
      </c>
      <c r="X17" s="44">
        <f t="shared" ca="1" si="10"/>
        <v>0</v>
      </c>
      <c r="Z17" s="44">
        <f t="shared" ref="Z17:Z80" ca="1" si="17">AC16*$O17/100</f>
        <v>0</v>
      </c>
      <c r="AA17" s="44">
        <f t="shared" ca="1" si="11"/>
        <v>0</v>
      </c>
      <c r="AB17" s="44">
        <f t="shared" ca="1" si="12"/>
        <v>0</v>
      </c>
      <c r="AC17" s="44">
        <f t="shared" ca="1" si="13"/>
        <v>0</v>
      </c>
    </row>
    <row r="18" spans="1:29" ht="15" customHeight="1" x14ac:dyDescent="0.2">
      <c r="B18" s="21">
        <f t="shared" ref="B18:B81" si="18">B17+1</f>
        <v>4</v>
      </c>
      <c r="C18" s="38" t="str">
        <f t="shared" ca="1" si="0"/>
        <v>abgelaufen</v>
      </c>
      <c r="D18" s="37">
        <f t="shared" ca="1" si="14"/>
        <v>123</v>
      </c>
      <c r="E18" s="39" t="e">
        <f t="shared" ca="1" si="1"/>
        <v>#DIV/0!</v>
      </c>
      <c r="F18" s="39" t="e">
        <f t="shared" ca="1" si="1"/>
        <v>#DIV/0!</v>
      </c>
      <c r="G18" s="134"/>
      <c r="H18" s="40" t="e">
        <f t="shared" ca="1" si="2"/>
        <v>#DIV/0!</v>
      </c>
      <c r="I18" s="40" t="e">
        <f t="shared" ca="1" si="2"/>
        <v>#DIV/0!</v>
      </c>
      <c r="L18" s="37">
        <f t="shared" ref="L18:L81" ca="1" si="19">DATE(YEAR($L17),MONTH($L17)+$D$12,1)</f>
        <v>122</v>
      </c>
      <c r="M18" s="37">
        <f t="shared" ca="1" si="16"/>
        <v>152</v>
      </c>
      <c r="O18" s="133">
        <f t="shared" ca="1" si="3"/>
        <v>0</v>
      </c>
      <c r="P18" s="39" t="e">
        <f t="shared" ca="1" si="4"/>
        <v>#DIV/0!</v>
      </c>
      <c r="Q18" s="39" t="e">
        <f t="shared" ca="1" si="5"/>
        <v>#DIV/0!</v>
      </c>
      <c r="R18" s="39" t="e">
        <f t="shared" ca="1" si="6"/>
        <v>#DIV/0!</v>
      </c>
      <c r="S18" s="39" t="e">
        <f t="shared" ca="1" si="7"/>
        <v>#DIV/0!</v>
      </c>
      <c r="U18" s="39">
        <f t="shared" ref="U18:U81" ca="1" si="20">X17*$O18/100</f>
        <v>0</v>
      </c>
      <c r="V18" s="39">
        <f t="shared" ca="1" si="8"/>
        <v>0</v>
      </c>
      <c r="W18" s="39">
        <f t="shared" ca="1" si="9"/>
        <v>0</v>
      </c>
      <c r="X18" s="39">
        <f t="shared" ca="1" si="10"/>
        <v>0</v>
      </c>
      <c r="Z18" s="39">
        <f t="shared" ca="1" si="17"/>
        <v>0</v>
      </c>
      <c r="AA18" s="39">
        <f t="shared" ca="1" si="11"/>
        <v>0</v>
      </c>
      <c r="AB18" s="39">
        <f t="shared" ca="1" si="12"/>
        <v>0</v>
      </c>
      <c r="AC18" s="39">
        <f t="shared" ca="1" si="13"/>
        <v>0</v>
      </c>
    </row>
    <row r="19" spans="1:29" ht="15" customHeight="1" x14ac:dyDescent="0.2">
      <c r="B19" s="41">
        <f t="shared" si="18"/>
        <v>5</v>
      </c>
      <c r="C19" s="42" t="str">
        <f t="shared" ca="1" si="0"/>
        <v>abgelaufen</v>
      </c>
      <c r="D19" s="43">
        <f t="shared" ca="1" si="14"/>
        <v>154</v>
      </c>
      <c r="E19" s="44" t="e">
        <f t="shared" ca="1" si="1"/>
        <v>#DIV/0!</v>
      </c>
      <c r="F19" s="44" t="e">
        <f t="shared" ca="1" si="1"/>
        <v>#DIV/0!</v>
      </c>
      <c r="G19" s="134"/>
      <c r="H19" s="45" t="e">
        <f t="shared" ca="1" si="2"/>
        <v>#DIV/0!</v>
      </c>
      <c r="I19" s="45" t="e">
        <f t="shared" ca="1" si="2"/>
        <v>#DIV/0!</v>
      </c>
      <c r="L19" s="43">
        <f t="shared" ca="1" si="19"/>
        <v>153</v>
      </c>
      <c r="M19" s="43">
        <f t="shared" ca="1" si="16"/>
        <v>182</v>
      </c>
      <c r="O19" s="133">
        <f t="shared" ca="1" si="3"/>
        <v>0</v>
      </c>
      <c r="P19" s="44" t="e">
        <f t="shared" ca="1" si="4"/>
        <v>#DIV/0!</v>
      </c>
      <c r="Q19" s="136" t="e">
        <f t="shared" ca="1" si="5"/>
        <v>#DIV/0!</v>
      </c>
      <c r="R19" s="44" t="e">
        <f t="shared" ca="1" si="6"/>
        <v>#DIV/0!</v>
      </c>
      <c r="S19" s="44" t="e">
        <f t="shared" ca="1" si="7"/>
        <v>#DIV/0!</v>
      </c>
      <c r="U19" s="44">
        <f t="shared" ca="1" si="20"/>
        <v>0</v>
      </c>
      <c r="V19" s="44">
        <f t="shared" ca="1" si="8"/>
        <v>0</v>
      </c>
      <c r="W19" s="44">
        <f t="shared" ca="1" si="9"/>
        <v>0</v>
      </c>
      <c r="X19" s="44">
        <f t="shared" ca="1" si="10"/>
        <v>0</v>
      </c>
      <c r="Z19" s="44">
        <f t="shared" ca="1" si="17"/>
        <v>0</v>
      </c>
      <c r="AA19" s="44">
        <f t="shared" ca="1" si="11"/>
        <v>0</v>
      </c>
      <c r="AB19" s="44">
        <f t="shared" ca="1" si="12"/>
        <v>0</v>
      </c>
      <c r="AC19" s="44">
        <f t="shared" ca="1" si="13"/>
        <v>0</v>
      </c>
    </row>
    <row r="20" spans="1:29" ht="15" customHeight="1" x14ac:dyDescent="0.2">
      <c r="B20" s="21">
        <f t="shared" si="18"/>
        <v>6</v>
      </c>
      <c r="C20" s="38" t="str">
        <f t="shared" ca="1" si="0"/>
        <v>abgelaufen</v>
      </c>
      <c r="D20" s="37">
        <f t="shared" ca="1" si="14"/>
        <v>184</v>
      </c>
      <c r="E20" s="39" t="e">
        <f t="shared" ca="1" si="1"/>
        <v>#DIV/0!</v>
      </c>
      <c r="F20" s="39" t="e">
        <f t="shared" ca="1" si="1"/>
        <v>#DIV/0!</v>
      </c>
      <c r="G20" s="134"/>
      <c r="H20" s="40" t="e">
        <f t="shared" ca="1" si="2"/>
        <v>#DIV/0!</v>
      </c>
      <c r="I20" s="40" t="e">
        <f t="shared" ca="1" si="2"/>
        <v>#DIV/0!</v>
      </c>
      <c r="L20" s="37">
        <f t="shared" ca="1" si="19"/>
        <v>183</v>
      </c>
      <c r="M20" s="37">
        <f t="shared" ca="1" si="16"/>
        <v>213</v>
      </c>
      <c r="O20" s="133">
        <f t="shared" ca="1" si="3"/>
        <v>0</v>
      </c>
      <c r="P20" s="39" t="e">
        <f t="shared" ca="1" si="4"/>
        <v>#DIV/0!</v>
      </c>
      <c r="Q20" s="39" t="e">
        <f t="shared" ca="1" si="5"/>
        <v>#DIV/0!</v>
      </c>
      <c r="R20" s="39" t="e">
        <f t="shared" ca="1" si="6"/>
        <v>#DIV/0!</v>
      </c>
      <c r="S20" s="39" t="e">
        <f t="shared" ca="1" si="7"/>
        <v>#DIV/0!</v>
      </c>
      <c r="U20" s="39">
        <f t="shared" ca="1" si="20"/>
        <v>0</v>
      </c>
      <c r="V20" s="39">
        <f t="shared" ca="1" si="8"/>
        <v>0</v>
      </c>
      <c r="W20" s="39">
        <f t="shared" ca="1" si="9"/>
        <v>0</v>
      </c>
      <c r="X20" s="39">
        <f t="shared" ca="1" si="10"/>
        <v>0</v>
      </c>
      <c r="Z20" s="39">
        <f t="shared" ca="1" si="17"/>
        <v>0</v>
      </c>
      <c r="AA20" s="39">
        <f t="shared" ca="1" si="11"/>
        <v>0</v>
      </c>
      <c r="AB20" s="39">
        <f t="shared" ca="1" si="12"/>
        <v>0</v>
      </c>
      <c r="AC20" s="39">
        <f t="shared" ca="1" si="13"/>
        <v>0</v>
      </c>
    </row>
    <row r="21" spans="1:29" ht="15" customHeight="1" x14ac:dyDescent="0.2">
      <c r="A21" s="68"/>
      <c r="B21" s="41">
        <f t="shared" si="18"/>
        <v>7</v>
      </c>
      <c r="C21" s="42" t="str">
        <f t="shared" ca="1" si="0"/>
        <v>abgelaufen</v>
      </c>
      <c r="D21" s="43">
        <f t="shared" ca="1" si="14"/>
        <v>215</v>
      </c>
      <c r="E21" s="44" t="e">
        <f t="shared" ca="1" si="1"/>
        <v>#DIV/0!</v>
      </c>
      <c r="F21" s="44" t="e">
        <f t="shared" ca="1" si="1"/>
        <v>#DIV/0!</v>
      </c>
      <c r="G21" s="134"/>
      <c r="H21" s="45" t="e">
        <f t="shared" ca="1" si="2"/>
        <v>#DIV/0!</v>
      </c>
      <c r="I21" s="45" t="e">
        <f t="shared" ca="1" si="2"/>
        <v>#DIV/0!</v>
      </c>
      <c r="J21" s="68"/>
      <c r="K21" s="68"/>
      <c r="L21" s="43">
        <f t="shared" ca="1" si="19"/>
        <v>214</v>
      </c>
      <c r="M21" s="43">
        <f t="shared" ca="1" si="16"/>
        <v>244</v>
      </c>
      <c r="O21" s="133">
        <f t="shared" ca="1" si="3"/>
        <v>0</v>
      </c>
      <c r="P21" s="44" t="e">
        <f t="shared" ca="1" si="4"/>
        <v>#DIV/0!</v>
      </c>
      <c r="Q21" s="136" t="e">
        <f t="shared" ca="1" si="5"/>
        <v>#DIV/0!</v>
      </c>
      <c r="R21" s="44" t="e">
        <f t="shared" ca="1" si="6"/>
        <v>#DIV/0!</v>
      </c>
      <c r="S21" s="44" t="e">
        <f t="shared" ca="1" si="7"/>
        <v>#DIV/0!</v>
      </c>
      <c r="U21" s="44">
        <f t="shared" ca="1" si="20"/>
        <v>0</v>
      </c>
      <c r="V21" s="44">
        <f t="shared" ca="1" si="8"/>
        <v>0</v>
      </c>
      <c r="W21" s="44">
        <f t="shared" ca="1" si="9"/>
        <v>0</v>
      </c>
      <c r="X21" s="44">
        <f t="shared" ca="1" si="10"/>
        <v>0</v>
      </c>
      <c r="Z21" s="44">
        <f t="shared" ca="1" si="17"/>
        <v>0</v>
      </c>
      <c r="AA21" s="44">
        <f t="shared" ca="1" si="11"/>
        <v>0</v>
      </c>
      <c r="AB21" s="44">
        <f t="shared" ca="1" si="12"/>
        <v>0</v>
      </c>
      <c r="AC21" s="44">
        <f t="shared" ca="1" si="13"/>
        <v>0</v>
      </c>
    </row>
    <row r="22" spans="1:29" ht="15" customHeight="1" x14ac:dyDescent="0.2">
      <c r="B22" s="21">
        <f t="shared" si="18"/>
        <v>8</v>
      </c>
      <c r="C22" s="38" t="str">
        <f t="shared" ca="1" si="0"/>
        <v>abgelaufen</v>
      </c>
      <c r="D22" s="37">
        <f t="shared" ca="1" si="14"/>
        <v>246</v>
      </c>
      <c r="E22" s="39" t="e">
        <f t="shared" ca="1" si="1"/>
        <v>#DIV/0!</v>
      </c>
      <c r="F22" s="39" t="e">
        <f t="shared" ca="1" si="1"/>
        <v>#DIV/0!</v>
      </c>
      <c r="G22" s="134"/>
      <c r="H22" s="40" t="e">
        <f t="shared" ca="1" si="2"/>
        <v>#DIV/0!</v>
      </c>
      <c r="I22" s="40" t="e">
        <f t="shared" ca="1" si="2"/>
        <v>#DIV/0!</v>
      </c>
      <c r="L22" s="37">
        <f t="shared" ca="1" si="19"/>
        <v>245</v>
      </c>
      <c r="M22" s="37">
        <f t="shared" ca="1" si="16"/>
        <v>274</v>
      </c>
      <c r="O22" s="133">
        <f t="shared" ca="1" si="3"/>
        <v>0</v>
      </c>
      <c r="P22" s="39" t="e">
        <f t="shared" ca="1" si="4"/>
        <v>#DIV/0!</v>
      </c>
      <c r="Q22" s="39" t="e">
        <f t="shared" ca="1" si="5"/>
        <v>#DIV/0!</v>
      </c>
      <c r="R22" s="39" t="e">
        <f t="shared" ca="1" si="6"/>
        <v>#DIV/0!</v>
      </c>
      <c r="S22" s="39" t="e">
        <f t="shared" ca="1" si="7"/>
        <v>#DIV/0!</v>
      </c>
      <c r="U22" s="39">
        <f t="shared" ca="1" si="20"/>
        <v>0</v>
      </c>
      <c r="V22" s="39">
        <f t="shared" ca="1" si="8"/>
        <v>0</v>
      </c>
      <c r="W22" s="39">
        <f t="shared" ca="1" si="9"/>
        <v>0</v>
      </c>
      <c r="X22" s="39">
        <f t="shared" ca="1" si="10"/>
        <v>0</v>
      </c>
      <c r="Z22" s="39">
        <f t="shared" ca="1" si="17"/>
        <v>0</v>
      </c>
      <c r="AA22" s="39">
        <f t="shared" ca="1" si="11"/>
        <v>0</v>
      </c>
      <c r="AB22" s="39">
        <f t="shared" ca="1" si="12"/>
        <v>0</v>
      </c>
      <c r="AC22" s="39">
        <f t="shared" ca="1" si="13"/>
        <v>0</v>
      </c>
    </row>
    <row r="23" spans="1:29" ht="15" customHeight="1" x14ac:dyDescent="0.2">
      <c r="B23" s="41">
        <f t="shared" si="18"/>
        <v>9</v>
      </c>
      <c r="C23" s="42" t="str">
        <f t="shared" ca="1" si="0"/>
        <v>abgelaufen</v>
      </c>
      <c r="D23" s="43">
        <f t="shared" ca="1" si="14"/>
        <v>276</v>
      </c>
      <c r="E23" s="44" t="e">
        <f t="shared" ca="1" si="1"/>
        <v>#DIV/0!</v>
      </c>
      <c r="F23" s="44" t="e">
        <f t="shared" ca="1" si="1"/>
        <v>#DIV/0!</v>
      </c>
      <c r="G23" s="134"/>
      <c r="H23" s="45" t="e">
        <f t="shared" ca="1" si="2"/>
        <v>#DIV/0!</v>
      </c>
      <c r="I23" s="45" t="e">
        <f t="shared" ca="1" si="2"/>
        <v>#DIV/0!</v>
      </c>
      <c r="L23" s="43">
        <f t="shared" ca="1" si="19"/>
        <v>275</v>
      </c>
      <c r="M23" s="43">
        <f t="shared" ca="1" si="16"/>
        <v>305</v>
      </c>
      <c r="O23" s="133">
        <f t="shared" ca="1" si="3"/>
        <v>0</v>
      </c>
      <c r="P23" s="44" t="e">
        <f t="shared" ca="1" si="4"/>
        <v>#DIV/0!</v>
      </c>
      <c r="Q23" s="136" t="e">
        <f t="shared" ca="1" si="5"/>
        <v>#DIV/0!</v>
      </c>
      <c r="R23" s="44" t="e">
        <f t="shared" ca="1" si="6"/>
        <v>#DIV/0!</v>
      </c>
      <c r="S23" s="44" t="e">
        <f t="shared" ca="1" si="7"/>
        <v>#DIV/0!</v>
      </c>
      <c r="U23" s="44">
        <f t="shared" ca="1" si="20"/>
        <v>0</v>
      </c>
      <c r="V23" s="44">
        <f t="shared" ca="1" si="8"/>
        <v>0</v>
      </c>
      <c r="W23" s="44">
        <f t="shared" ca="1" si="9"/>
        <v>0</v>
      </c>
      <c r="X23" s="44">
        <f t="shared" ca="1" si="10"/>
        <v>0</v>
      </c>
      <c r="Z23" s="44">
        <f t="shared" ca="1" si="17"/>
        <v>0</v>
      </c>
      <c r="AA23" s="44">
        <f t="shared" ca="1" si="11"/>
        <v>0</v>
      </c>
      <c r="AB23" s="44">
        <f t="shared" ca="1" si="12"/>
        <v>0</v>
      </c>
      <c r="AC23" s="44">
        <f t="shared" ca="1" si="13"/>
        <v>0</v>
      </c>
    </row>
    <row r="24" spans="1:29" ht="15" customHeight="1" x14ac:dyDescent="0.2">
      <c r="B24" s="21">
        <f t="shared" si="18"/>
        <v>10</v>
      </c>
      <c r="C24" s="38" t="str">
        <f t="shared" ca="1" si="0"/>
        <v>abgelaufen</v>
      </c>
      <c r="D24" s="37">
        <f t="shared" ca="1" si="14"/>
        <v>307</v>
      </c>
      <c r="E24" s="39" t="e">
        <f t="shared" ca="1" si="1"/>
        <v>#DIV/0!</v>
      </c>
      <c r="F24" s="39" t="e">
        <f t="shared" ca="1" si="1"/>
        <v>#DIV/0!</v>
      </c>
      <c r="G24" s="134"/>
      <c r="H24" s="40" t="e">
        <f t="shared" ca="1" si="2"/>
        <v>#DIV/0!</v>
      </c>
      <c r="I24" s="40" t="e">
        <f t="shared" ca="1" si="2"/>
        <v>#DIV/0!</v>
      </c>
      <c r="L24" s="37">
        <f t="shared" ca="1" si="19"/>
        <v>306</v>
      </c>
      <c r="M24" s="37">
        <f t="shared" ca="1" si="16"/>
        <v>335</v>
      </c>
      <c r="O24" s="133">
        <f t="shared" ca="1" si="3"/>
        <v>0</v>
      </c>
      <c r="P24" s="39" t="e">
        <f t="shared" ca="1" si="4"/>
        <v>#DIV/0!</v>
      </c>
      <c r="Q24" s="39" t="e">
        <f t="shared" ca="1" si="5"/>
        <v>#DIV/0!</v>
      </c>
      <c r="R24" s="39" t="e">
        <f t="shared" ca="1" si="6"/>
        <v>#DIV/0!</v>
      </c>
      <c r="S24" s="39" t="e">
        <f t="shared" ca="1" si="7"/>
        <v>#DIV/0!</v>
      </c>
      <c r="U24" s="39">
        <f t="shared" ca="1" si="20"/>
        <v>0</v>
      </c>
      <c r="V24" s="39">
        <f t="shared" ca="1" si="8"/>
        <v>0</v>
      </c>
      <c r="W24" s="39">
        <f t="shared" ca="1" si="9"/>
        <v>0</v>
      </c>
      <c r="X24" s="39">
        <f t="shared" ca="1" si="10"/>
        <v>0</v>
      </c>
      <c r="Z24" s="39">
        <f t="shared" ca="1" si="17"/>
        <v>0</v>
      </c>
      <c r="AA24" s="39">
        <f t="shared" ca="1" si="11"/>
        <v>0</v>
      </c>
      <c r="AB24" s="39">
        <f t="shared" ca="1" si="12"/>
        <v>0</v>
      </c>
      <c r="AC24" s="39">
        <f t="shared" ca="1" si="13"/>
        <v>0</v>
      </c>
    </row>
    <row r="25" spans="1:29" ht="15" customHeight="1" x14ac:dyDescent="0.2">
      <c r="B25" s="41">
        <f t="shared" si="18"/>
        <v>11</v>
      </c>
      <c r="C25" s="42" t="str">
        <f t="shared" ca="1" si="0"/>
        <v>abgelaufen</v>
      </c>
      <c r="D25" s="43">
        <f t="shared" ca="1" si="14"/>
        <v>337</v>
      </c>
      <c r="E25" s="44" t="e">
        <f t="shared" ca="1" si="1"/>
        <v>#DIV/0!</v>
      </c>
      <c r="F25" s="44" t="e">
        <f t="shared" ca="1" si="1"/>
        <v>#DIV/0!</v>
      </c>
      <c r="G25" s="134"/>
      <c r="H25" s="45" t="e">
        <f t="shared" ca="1" si="2"/>
        <v>#DIV/0!</v>
      </c>
      <c r="I25" s="45" t="e">
        <f t="shared" ca="1" si="2"/>
        <v>#DIV/0!</v>
      </c>
      <c r="L25" s="43">
        <f t="shared" ca="1" si="19"/>
        <v>336</v>
      </c>
      <c r="M25" s="43">
        <f t="shared" ca="1" si="16"/>
        <v>366</v>
      </c>
      <c r="O25" s="133">
        <f t="shared" ca="1" si="3"/>
        <v>0</v>
      </c>
      <c r="P25" s="44" t="e">
        <f t="shared" ca="1" si="4"/>
        <v>#DIV/0!</v>
      </c>
      <c r="Q25" s="136" t="e">
        <f t="shared" ca="1" si="5"/>
        <v>#DIV/0!</v>
      </c>
      <c r="R25" s="44" t="e">
        <f t="shared" ca="1" si="6"/>
        <v>#DIV/0!</v>
      </c>
      <c r="S25" s="44" t="e">
        <f t="shared" ca="1" si="7"/>
        <v>#DIV/0!</v>
      </c>
      <c r="U25" s="44">
        <f t="shared" ca="1" si="20"/>
        <v>0</v>
      </c>
      <c r="V25" s="44">
        <f t="shared" ca="1" si="8"/>
        <v>0</v>
      </c>
      <c r="W25" s="44">
        <f t="shared" ca="1" si="9"/>
        <v>0</v>
      </c>
      <c r="X25" s="44">
        <f t="shared" ca="1" si="10"/>
        <v>0</v>
      </c>
      <c r="Z25" s="44">
        <f t="shared" ca="1" si="17"/>
        <v>0</v>
      </c>
      <c r="AA25" s="44">
        <f t="shared" ca="1" si="11"/>
        <v>0</v>
      </c>
      <c r="AB25" s="44">
        <f t="shared" ca="1" si="12"/>
        <v>0</v>
      </c>
      <c r="AC25" s="44">
        <f t="shared" ca="1" si="13"/>
        <v>0</v>
      </c>
    </row>
    <row r="26" spans="1:29" ht="15" customHeight="1" x14ac:dyDescent="0.2">
      <c r="B26" s="21">
        <f t="shared" si="18"/>
        <v>12</v>
      </c>
      <c r="C26" s="38" t="str">
        <f t="shared" ca="1" si="0"/>
        <v>abgelaufen</v>
      </c>
      <c r="D26" s="37">
        <f t="shared" ca="1" si="14"/>
        <v>368</v>
      </c>
      <c r="E26" s="39" t="e">
        <f t="shared" ca="1" si="1"/>
        <v>#DIV/0!</v>
      </c>
      <c r="F26" s="39" t="e">
        <f t="shared" ca="1" si="1"/>
        <v>#DIV/0!</v>
      </c>
      <c r="G26" s="134"/>
      <c r="H26" s="40" t="e">
        <f t="shared" ca="1" si="2"/>
        <v>#DIV/0!</v>
      </c>
      <c r="I26" s="40" t="e">
        <f t="shared" ca="1" si="2"/>
        <v>#DIV/0!</v>
      </c>
      <c r="L26" s="37">
        <f t="shared" ca="1" si="19"/>
        <v>367</v>
      </c>
      <c r="M26" s="37">
        <f t="shared" ca="1" si="16"/>
        <v>397</v>
      </c>
      <c r="O26" s="133">
        <f t="shared" ca="1" si="3"/>
        <v>0</v>
      </c>
      <c r="P26" s="39" t="e">
        <f t="shared" ca="1" si="4"/>
        <v>#DIV/0!</v>
      </c>
      <c r="Q26" s="39" t="e">
        <f t="shared" ca="1" si="5"/>
        <v>#DIV/0!</v>
      </c>
      <c r="R26" s="39" t="e">
        <f t="shared" ca="1" si="6"/>
        <v>#DIV/0!</v>
      </c>
      <c r="S26" s="39" t="e">
        <f t="shared" ca="1" si="7"/>
        <v>#DIV/0!</v>
      </c>
      <c r="U26" s="39">
        <f t="shared" ca="1" si="20"/>
        <v>0</v>
      </c>
      <c r="V26" s="39">
        <f t="shared" ca="1" si="8"/>
        <v>0</v>
      </c>
      <c r="W26" s="39">
        <f t="shared" ca="1" si="9"/>
        <v>0</v>
      </c>
      <c r="X26" s="39">
        <f t="shared" ca="1" si="10"/>
        <v>0</v>
      </c>
      <c r="Z26" s="39">
        <f t="shared" ca="1" si="17"/>
        <v>0</v>
      </c>
      <c r="AA26" s="39">
        <f t="shared" ca="1" si="11"/>
        <v>0</v>
      </c>
      <c r="AB26" s="39">
        <f t="shared" ca="1" si="12"/>
        <v>0</v>
      </c>
      <c r="AC26" s="39">
        <f t="shared" ca="1" si="13"/>
        <v>0</v>
      </c>
    </row>
    <row r="27" spans="1:29" ht="15" customHeight="1" x14ac:dyDescent="0.2">
      <c r="B27" s="41">
        <f t="shared" si="18"/>
        <v>13</v>
      </c>
      <c r="C27" s="42" t="str">
        <f t="shared" ca="1" si="0"/>
        <v>abgelaufen</v>
      </c>
      <c r="D27" s="43">
        <f t="shared" ca="1" si="14"/>
        <v>399</v>
      </c>
      <c r="E27" s="44" t="e">
        <f t="shared" ca="1" si="1"/>
        <v>#DIV/0!</v>
      </c>
      <c r="F27" s="44" t="e">
        <f t="shared" ca="1" si="1"/>
        <v>#DIV/0!</v>
      </c>
      <c r="G27" s="134"/>
      <c r="H27" s="45" t="e">
        <f t="shared" ca="1" si="2"/>
        <v>#DIV/0!</v>
      </c>
      <c r="I27" s="45" t="e">
        <f t="shared" ca="1" si="2"/>
        <v>#DIV/0!</v>
      </c>
      <c r="L27" s="43">
        <f t="shared" ca="1" si="19"/>
        <v>398</v>
      </c>
      <c r="M27" s="43">
        <f t="shared" ca="1" si="16"/>
        <v>425</v>
      </c>
      <c r="O27" s="133">
        <f t="shared" ca="1" si="3"/>
        <v>0</v>
      </c>
      <c r="P27" s="44" t="e">
        <f t="shared" ca="1" si="4"/>
        <v>#DIV/0!</v>
      </c>
      <c r="Q27" s="136" t="e">
        <f t="shared" ca="1" si="5"/>
        <v>#DIV/0!</v>
      </c>
      <c r="R27" s="44" t="e">
        <f t="shared" ca="1" si="6"/>
        <v>#DIV/0!</v>
      </c>
      <c r="S27" s="44" t="e">
        <f t="shared" ca="1" si="7"/>
        <v>#DIV/0!</v>
      </c>
      <c r="U27" s="44">
        <f t="shared" ca="1" si="20"/>
        <v>0</v>
      </c>
      <c r="V27" s="44">
        <f t="shared" ca="1" si="8"/>
        <v>0</v>
      </c>
      <c r="W27" s="44">
        <f t="shared" ca="1" si="9"/>
        <v>0</v>
      </c>
      <c r="X27" s="44">
        <f t="shared" ca="1" si="10"/>
        <v>0</v>
      </c>
      <c r="Z27" s="44">
        <f t="shared" ca="1" si="17"/>
        <v>0</v>
      </c>
      <c r="AA27" s="44">
        <f t="shared" ca="1" si="11"/>
        <v>0</v>
      </c>
      <c r="AB27" s="44">
        <f t="shared" ca="1" si="12"/>
        <v>0</v>
      </c>
      <c r="AC27" s="44">
        <f t="shared" ca="1" si="13"/>
        <v>0</v>
      </c>
    </row>
    <row r="28" spans="1:29" ht="15" customHeight="1" x14ac:dyDescent="0.2">
      <c r="B28" s="21">
        <f t="shared" si="18"/>
        <v>14</v>
      </c>
      <c r="C28" s="38" t="str">
        <f t="shared" ca="1" si="0"/>
        <v>abgelaufen</v>
      </c>
      <c r="D28" s="37">
        <f t="shared" ca="1" si="14"/>
        <v>427</v>
      </c>
      <c r="E28" s="39" t="e">
        <f t="shared" ca="1" si="1"/>
        <v>#DIV/0!</v>
      </c>
      <c r="F28" s="39" t="e">
        <f t="shared" ca="1" si="1"/>
        <v>#DIV/0!</v>
      </c>
      <c r="G28" s="134"/>
      <c r="H28" s="40" t="e">
        <f t="shared" ca="1" si="2"/>
        <v>#DIV/0!</v>
      </c>
      <c r="I28" s="40" t="e">
        <f t="shared" ca="1" si="2"/>
        <v>#DIV/0!</v>
      </c>
      <c r="L28" s="37">
        <f t="shared" ca="1" si="19"/>
        <v>426</v>
      </c>
      <c r="M28" s="37">
        <f t="shared" ca="1" si="16"/>
        <v>456</v>
      </c>
      <c r="O28" s="133">
        <f t="shared" ca="1" si="3"/>
        <v>0</v>
      </c>
      <c r="P28" s="39" t="e">
        <f t="shared" ca="1" si="4"/>
        <v>#DIV/0!</v>
      </c>
      <c r="Q28" s="39" t="e">
        <f t="shared" ca="1" si="5"/>
        <v>#DIV/0!</v>
      </c>
      <c r="R28" s="39" t="e">
        <f t="shared" ca="1" si="6"/>
        <v>#DIV/0!</v>
      </c>
      <c r="S28" s="39" t="e">
        <f t="shared" ca="1" si="7"/>
        <v>#DIV/0!</v>
      </c>
      <c r="U28" s="39">
        <f t="shared" ca="1" si="20"/>
        <v>0</v>
      </c>
      <c r="V28" s="39">
        <f t="shared" ca="1" si="8"/>
        <v>0</v>
      </c>
      <c r="W28" s="39">
        <f t="shared" ca="1" si="9"/>
        <v>0</v>
      </c>
      <c r="X28" s="39">
        <f t="shared" ca="1" si="10"/>
        <v>0</v>
      </c>
      <c r="Z28" s="39">
        <f t="shared" ca="1" si="17"/>
        <v>0</v>
      </c>
      <c r="AA28" s="39">
        <f t="shared" ca="1" si="11"/>
        <v>0</v>
      </c>
      <c r="AB28" s="39">
        <f t="shared" ca="1" si="12"/>
        <v>0</v>
      </c>
      <c r="AC28" s="39">
        <f t="shared" ca="1" si="13"/>
        <v>0</v>
      </c>
    </row>
    <row r="29" spans="1:29" ht="15" customHeight="1" x14ac:dyDescent="0.2">
      <c r="B29" s="41">
        <f t="shared" si="18"/>
        <v>15</v>
      </c>
      <c r="C29" s="42" t="str">
        <f t="shared" ca="1" si="0"/>
        <v>abgelaufen</v>
      </c>
      <c r="D29" s="43">
        <f t="shared" ca="1" si="14"/>
        <v>458</v>
      </c>
      <c r="E29" s="44" t="e">
        <f t="shared" ca="1" si="1"/>
        <v>#DIV/0!</v>
      </c>
      <c r="F29" s="44" t="e">
        <f t="shared" ca="1" si="1"/>
        <v>#DIV/0!</v>
      </c>
      <c r="G29" s="134"/>
      <c r="H29" s="45" t="e">
        <f t="shared" ca="1" si="2"/>
        <v>#DIV/0!</v>
      </c>
      <c r="I29" s="45" t="e">
        <f t="shared" ca="1" si="2"/>
        <v>#DIV/0!</v>
      </c>
      <c r="L29" s="43">
        <f t="shared" ca="1" si="19"/>
        <v>457</v>
      </c>
      <c r="M29" s="43">
        <f t="shared" ca="1" si="16"/>
        <v>486</v>
      </c>
      <c r="O29" s="133">
        <f t="shared" ca="1" si="3"/>
        <v>0</v>
      </c>
      <c r="P29" s="44" t="e">
        <f t="shared" ca="1" si="4"/>
        <v>#DIV/0!</v>
      </c>
      <c r="Q29" s="136" t="e">
        <f t="shared" ca="1" si="5"/>
        <v>#DIV/0!</v>
      </c>
      <c r="R29" s="44" t="e">
        <f t="shared" ca="1" si="6"/>
        <v>#DIV/0!</v>
      </c>
      <c r="S29" s="44" t="e">
        <f t="shared" ca="1" si="7"/>
        <v>#DIV/0!</v>
      </c>
      <c r="U29" s="44">
        <f t="shared" ca="1" si="20"/>
        <v>0</v>
      </c>
      <c r="V29" s="44">
        <f t="shared" ca="1" si="8"/>
        <v>0</v>
      </c>
      <c r="W29" s="44">
        <f t="shared" ca="1" si="9"/>
        <v>0</v>
      </c>
      <c r="X29" s="44">
        <f t="shared" ca="1" si="10"/>
        <v>0</v>
      </c>
      <c r="Z29" s="44">
        <f t="shared" ca="1" si="17"/>
        <v>0</v>
      </c>
      <c r="AA29" s="44">
        <f t="shared" ca="1" si="11"/>
        <v>0</v>
      </c>
      <c r="AB29" s="44">
        <f t="shared" ca="1" si="12"/>
        <v>0</v>
      </c>
      <c r="AC29" s="44">
        <f t="shared" ca="1" si="13"/>
        <v>0</v>
      </c>
    </row>
    <row r="30" spans="1:29" ht="15" customHeight="1" x14ac:dyDescent="0.2">
      <c r="B30" s="21">
        <f t="shared" si="18"/>
        <v>16</v>
      </c>
      <c r="C30" s="38" t="str">
        <f t="shared" ca="1" si="0"/>
        <v>abgelaufen</v>
      </c>
      <c r="D30" s="37">
        <f t="shared" ca="1" si="14"/>
        <v>488</v>
      </c>
      <c r="E30" s="39" t="e">
        <f t="shared" ca="1" si="1"/>
        <v>#DIV/0!</v>
      </c>
      <c r="F30" s="39" t="e">
        <f t="shared" ca="1" si="1"/>
        <v>#DIV/0!</v>
      </c>
      <c r="G30" s="134"/>
      <c r="H30" s="40" t="e">
        <f t="shared" ca="1" si="2"/>
        <v>#DIV/0!</v>
      </c>
      <c r="I30" s="40" t="e">
        <f t="shared" ca="1" si="2"/>
        <v>#DIV/0!</v>
      </c>
      <c r="L30" s="37">
        <f t="shared" ca="1" si="19"/>
        <v>487</v>
      </c>
      <c r="M30" s="37">
        <f t="shared" ca="1" si="16"/>
        <v>517</v>
      </c>
      <c r="O30" s="133">
        <f t="shared" ca="1" si="3"/>
        <v>0</v>
      </c>
      <c r="P30" s="39" t="e">
        <f t="shared" ca="1" si="4"/>
        <v>#DIV/0!</v>
      </c>
      <c r="Q30" s="39" t="e">
        <f t="shared" ca="1" si="5"/>
        <v>#DIV/0!</v>
      </c>
      <c r="R30" s="39" t="e">
        <f t="shared" ca="1" si="6"/>
        <v>#DIV/0!</v>
      </c>
      <c r="S30" s="39" t="e">
        <f t="shared" ca="1" si="7"/>
        <v>#DIV/0!</v>
      </c>
      <c r="U30" s="39">
        <f t="shared" ca="1" si="20"/>
        <v>0</v>
      </c>
      <c r="V30" s="39">
        <f t="shared" ca="1" si="8"/>
        <v>0</v>
      </c>
      <c r="W30" s="39">
        <f t="shared" ca="1" si="9"/>
        <v>0</v>
      </c>
      <c r="X30" s="39">
        <f t="shared" ca="1" si="10"/>
        <v>0</v>
      </c>
      <c r="Z30" s="39">
        <f t="shared" ca="1" si="17"/>
        <v>0</v>
      </c>
      <c r="AA30" s="39">
        <f t="shared" ca="1" si="11"/>
        <v>0</v>
      </c>
      <c r="AB30" s="39">
        <f t="shared" ca="1" si="12"/>
        <v>0</v>
      </c>
      <c r="AC30" s="39">
        <f t="shared" ca="1" si="13"/>
        <v>0</v>
      </c>
    </row>
    <row r="31" spans="1:29" ht="15" customHeight="1" x14ac:dyDescent="0.2">
      <c r="B31" s="41">
        <f t="shared" si="18"/>
        <v>17</v>
      </c>
      <c r="C31" s="42" t="str">
        <f t="shared" ca="1" si="0"/>
        <v>abgelaufen</v>
      </c>
      <c r="D31" s="43">
        <f t="shared" ca="1" si="14"/>
        <v>519</v>
      </c>
      <c r="E31" s="44" t="e">
        <f t="shared" ca="1" si="1"/>
        <v>#DIV/0!</v>
      </c>
      <c r="F31" s="44" t="e">
        <f t="shared" ca="1" si="1"/>
        <v>#DIV/0!</v>
      </c>
      <c r="G31" s="134"/>
      <c r="H31" s="45" t="e">
        <f t="shared" ca="1" si="2"/>
        <v>#DIV/0!</v>
      </c>
      <c r="I31" s="45" t="e">
        <f t="shared" ca="1" si="2"/>
        <v>#DIV/0!</v>
      </c>
      <c r="L31" s="43">
        <f t="shared" ca="1" si="19"/>
        <v>518</v>
      </c>
      <c r="M31" s="43">
        <f t="shared" ca="1" si="16"/>
        <v>547</v>
      </c>
      <c r="O31" s="133">
        <f t="shared" ca="1" si="3"/>
        <v>0</v>
      </c>
      <c r="P31" s="44" t="e">
        <f t="shared" ca="1" si="4"/>
        <v>#DIV/0!</v>
      </c>
      <c r="Q31" s="136" t="e">
        <f t="shared" ca="1" si="5"/>
        <v>#DIV/0!</v>
      </c>
      <c r="R31" s="44" t="e">
        <f t="shared" ca="1" si="6"/>
        <v>#DIV/0!</v>
      </c>
      <c r="S31" s="44" t="e">
        <f t="shared" ca="1" si="7"/>
        <v>#DIV/0!</v>
      </c>
      <c r="U31" s="44">
        <f t="shared" ca="1" si="20"/>
        <v>0</v>
      </c>
      <c r="V31" s="44">
        <f t="shared" ca="1" si="8"/>
        <v>0</v>
      </c>
      <c r="W31" s="44">
        <f t="shared" ca="1" si="9"/>
        <v>0</v>
      </c>
      <c r="X31" s="44">
        <f t="shared" ca="1" si="10"/>
        <v>0</v>
      </c>
      <c r="Z31" s="44">
        <f t="shared" ca="1" si="17"/>
        <v>0</v>
      </c>
      <c r="AA31" s="44">
        <f t="shared" ca="1" si="11"/>
        <v>0</v>
      </c>
      <c r="AB31" s="44">
        <f t="shared" ca="1" si="12"/>
        <v>0</v>
      </c>
      <c r="AC31" s="44">
        <f t="shared" ca="1" si="13"/>
        <v>0</v>
      </c>
    </row>
    <row r="32" spans="1:29" ht="15" customHeight="1" x14ac:dyDescent="0.2">
      <c r="B32" s="21">
        <f t="shared" si="18"/>
        <v>18</v>
      </c>
      <c r="C32" s="38" t="str">
        <f t="shared" ca="1" si="0"/>
        <v>abgelaufen</v>
      </c>
      <c r="D32" s="37">
        <f t="shared" ca="1" si="14"/>
        <v>549</v>
      </c>
      <c r="E32" s="39" t="e">
        <f t="shared" ca="1" si="1"/>
        <v>#DIV/0!</v>
      </c>
      <c r="F32" s="39" t="e">
        <f t="shared" ca="1" si="1"/>
        <v>#DIV/0!</v>
      </c>
      <c r="G32" s="134"/>
      <c r="H32" s="40" t="e">
        <f t="shared" ca="1" si="2"/>
        <v>#DIV/0!</v>
      </c>
      <c r="I32" s="40" t="e">
        <f t="shared" ca="1" si="2"/>
        <v>#DIV/0!</v>
      </c>
      <c r="L32" s="37">
        <f t="shared" ca="1" si="19"/>
        <v>548</v>
      </c>
      <c r="M32" s="37">
        <f t="shared" ca="1" si="16"/>
        <v>578</v>
      </c>
      <c r="O32" s="133">
        <f t="shared" ca="1" si="3"/>
        <v>0</v>
      </c>
      <c r="P32" s="39" t="e">
        <f t="shared" ca="1" si="4"/>
        <v>#DIV/0!</v>
      </c>
      <c r="Q32" s="39" t="e">
        <f t="shared" ca="1" si="5"/>
        <v>#DIV/0!</v>
      </c>
      <c r="R32" s="39" t="e">
        <f t="shared" ca="1" si="6"/>
        <v>#DIV/0!</v>
      </c>
      <c r="S32" s="39" t="e">
        <f t="shared" ca="1" si="7"/>
        <v>#DIV/0!</v>
      </c>
      <c r="U32" s="39">
        <f t="shared" ca="1" si="20"/>
        <v>0</v>
      </c>
      <c r="V32" s="39">
        <f t="shared" ca="1" si="8"/>
        <v>0</v>
      </c>
      <c r="W32" s="39">
        <f t="shared" ca="1" si="9"/>
        <v>0</v>
      </c>
      <c r="X32" s="39">
        <f t="shared" ca="1" si="10"/>
        <v>0</v>
      </c>
      <c r="Z32" s="39">
        <f t="shared" ca="1" si="17"/>
        <v>0</v>
      </c>
      <c r="AA32" s="39">
        <f t="shared" ca="1" si="11"/>
        <v>0</v>
      </c>
      <c r="AB32" s="39">
        <f t="shared" ca="1" si="12"/>
        <v>0</v>
      </c>
      <c r="AC32" s="39">
        <f t="shared" ca="1" si="13"/>
        <v>0</v>
      </c>
    </row>
    <row r="33" spans="2:29" ht="15" customHeight="1" x14ac:dyDescent="0.2">
      <c r="B33" s="41">
        <f t="shared" si="18"/>
        <v>19</v>
      </c>
      <c r="C33" s="42" t="str">
        <f t="shared" ca="1" si="0"/>
        <v>abgelaufen</v>
      </c>
      <c r="D33" s="43">
        <f t="shared" ca="1" si="14"/>
        <v>580</v>
      </c>
      <c r="E33" s="44" t="e">
        <f t="shared" ca="1" si="1"/>
        <v>#DIV/0!</v>
      </c>
      <c r="F33" s="44" t="e">
        <f t="shared" ca="1" si="1"/>
        <v>#DIV/0!</v>
      </c>
      <c r="G33" s="134"/>
      <c r="H33" s="45" t="e">
        <f t="shared" ca="1" si="2"/>
        <v>#DIV/0!</v>
      </c>
      <c r="I33" s="45" t="e">
        <f t="shared" ca="1" si="2"/>
        <v>#DIV/0!</v>
      </c>
      <c r="L33" s="43">
        <f t="shared" ca="1" si="19"/>
        <v>579</v>
      </c>
      <c r="M33" s="43">
        <f t="shared" ca="1" si="16"/>
        <v>609</v>
      </c>
      <c r="O33" s="133">
        <f t="shared" ca="1" si="3"/>
        <v>0</v>
      </c>
      <c r="P33" s="44" t="e">
        <f t="shared" ca="1" si="4"/>
        <v>#DIV/0!</v>
      </c>
      <c r="Q33" s="136" t="e">
        <f t="shared" ca="1" si="5"/>
        <v>#DIV/0!</v>
      </c>
      <c r="R33" s="44" t="e">
        <f t="shared" ca="1" si="6"/>
        <v>#DIV/0!</v>
      </c>
      <c r="S33" s="44" t="e">
        <f t="shared" ca="1" si="7"/>
        <v>#DIV/0!</v>
      </c>
      <c r="U33" s="44">
        <f t="shared" ca="1" si="20"/>
        <v>0</v>
      </c>
      <c r="V33" s="44">
        <f t="shared" ca="1" si="8"/>
        <v>0</v>
      </c>
      <c r="W33" s="44">
        <f t="shared" ca="1" si="9"/>
        <v>0</v>
      </c>
      <c r="X33" s="44">
        <f t="shared" ca="1" si="10"/>
        <v>0</v>
      </c>
      <c r="Z33" s="44">
        <f t="shared" ca="1" si="17"/>
        <v>0</v>
      </c>
      <c r="AA33" s="44">
        <f t="shared" ca="1" si="11"/>
        <v>0</v>
      </c>
      <c r="AB33" s="44">
        <f t="shared" ca="1" si="12"/>
        <v>0</v>
      </c>
      <c r="AC33" s="44">
        <f t="shared" ca="1" si="13"/>
        <v>0</v>
      </c>
    </row>
    <row r="34" spans="2:29" ht="15" customHeight="1" x14ac:dyDescent="0.2">
      <c r="B34" s="21">
        <f t="shared" si="18"/>
        <v>20</v>
      </c>
      <c r="C34" s="38" t="str">
        <f t="shared" ca="1" si="0"/>
        <v>abgelaufen</v>
      </c>
      <c r="D34" s="37">
        <f t="shared" ca="1" si="14"/>
        <v>611</v>
      </c>
      <c r="E34" s="39" t="e">
        <f t="shared" ref="E34:F53" ca="1" si="21">INDEX($P34:$AC34,1,MATCH(E$12,$P$12:$AC$12,0))</f>
        <v>#DIV/0!</v>
      </c>
      <c r="F34" s="39" t="e">
        <f t="shared" ca="1" si="21"/>
        <v>#DIV/0!</v>
      </c>
      <c r="G34" s="134"/>
      <c r="H34" s="40" t="e">
        <f t="shared" ref="H34:I53" ca="1" si="22">INDEX($P34:$AC34,1,MATCH(H$12,$P$12:$AC$12,0))</f>
        <v>#DIV/0!</v>
      </c>
      <c r="I34" s="40" t="e">
        <f t="shared" ca="1" si="22"/>
        <v>#DIV/0!</v>
      </c>
      <c r="L34" s="37">
        <f t="shared" ca="1" si="19"/>
        <v>610</v>
      </c>
      <c r="M34" s="37">
        <f t="shared" ca="1" si="16"/>
        <v>639</v>
      </c>
      <c r="O34" s="133">
        <f t="shared" ca="1" si="3"/>
        <v>0</v>
      </c>
      <c r="P34" s="39" t="e">
        <f t="shared" ca="1" si="4"/>
        <v>#DIV/0!</v>
      </c>
      <c r="Q34" s="39" t="e">
        <f t="shared" ca="1" si="5"/>
        <v>#DIV/0!</v>
      </c>
      <c r="R34" s="39" t="e">
        <f t="shared" ca="1" si="6"/>
        <v>#DIV/0!</v>
      </c>
      <c r="S34" s="39" t="e">
        <f t="shared" ca="1" si="7"/>
        <v>#DIV/0!</v>
      </c>
      <c r="U34" s="39">
        <f t="shared" ca="1" si="20"/>
        <v>0</v>
      </c>
      <c r="V34" s="39">
        <f t="shared" ca="1" si="8"/>
        <v>0</v>
      </c>
      <c r="W34" s="39">
        <f t="shared" ca="1" si="9"/>
        <v>0</v>
      </c>
      <c r="X34" s="39">
        <f t="shared" ca="1" si="10"/>
        <v>0</v>
      </c>
      <c r="Z34" s="39">
        <f t="shared" ca="1" si="17"/>
        <v>0</v>
      </c>
      <c r="AA34" s="39">
        <f t="shared" ca="1" si="11"/>
        <v>0</v>
      </c>
      <c r="AB34" s="39">
        <f t="shared" ca="1" si="12"/>
        <v>0</v>
      </c>
      <c r="AC34" s="39">
        <f t="shared" ca="1" si="13"/>
        <v>0</v>
      </c>
    </row>
    <row r="35" spans="2:29" ht="15" customHeight="1" x14ac:dyDescent="0.2">
      <c r="B35" s="41">
        <f t="shared" si="18"/>
        <v>21</v>
      </c>
      <c r="C35" s="42" t="str">
        <f t="shared" ca="1" si="0"/>
        <v>abgelaufen</v>
      </c>
      <c r="D35" s="43">
        <f t="shared" ca="1" si="14"/>
        <v>641</v>
      </c>
      <c r="E35" s="44" t="e">
        <f t="shared" ca="1" si="21"/>
        <v>#DIV/0!</v>
      </c>
      <c r="F35" s="44" t="e">
        <f t="shared" ca="1" si="21"/>
        <v>#DIV/0!</v>
      </c>
      <c r="G35" s="134"/>
      <c r="H35" s="45" t="e">
        <f t="shared" ca="1" si="22"/>
        <v>#DIV/0!</v>
      </c>
      <c r="I35" s="45" t="e">
        <f t="shared" ca="1" si="22"/>
        <v>#DIV/0!</v>
      </c>
      <c r="L35" s="43">
        <f t="shared" ca="1" si="19"/>
        <v>640</v>
      </c>
      <c r="M35" s="43">
        <f t="shared" ca="1" si="16"/>
        <v>670</v>
      </c>
      <c r="O35" s="133">
        <f t="shared" ca="1" si="3"/>
        <v>0</v>
      </c>
      <c r="P35" s="44" t="e">
        <f t="shared" ca="1" si="4"/>
        <v>#DIV/0!</v>
      </c>
      <c r="Q35" s="136" t="e">
        <f t="shared" ca="1" si="5"/>
        <v>#DIV/0!</v>
      </c>
      <c r="R35" s="44" t="e">
        <f t="shared" ca="1" si="6"/>
        <v>#DIV/0!</v>
      </c>
      <c r="S35" s="44" t="e">
        <f t="shared" ca="1" si="7"/>
        <v>#DIV/0!</v>
      </c>
      <c r="U35" s="44">
        <f t="shared" ca="1" si="20"/>
        <v>0</v>
      </c>
      <c r="V35" s="44">
        <f t="shared" ca="1" si="8"/>
        <v>0</v>
      </c>
      <c r="W35" s="44">
        <f t="shared" ca="1" si="9"/>
        <v>0</v>
      </c>
      <c r="X35" s="44">
        <f t="shared" ca="1" si="10"/>
        <v>0</v>
      </c>
      <c r="Z35" s="44">
        <f t="shared" ca="1" si="17"/>
        <v>0</v>
      </c>
      <c r="AA35" s="44">
        <f t="shared" ca="1" si="11"/>
        <v>0</v>
      </c>
      <c r="AB35" s="44">
        <f t="shared" ca="1" si="12"/>
        <v>0</v>
      </c>
      <c r="AC35" s="44">
        <f t="shared" ca="1" si="13"/>
        <v>0</v>
      </c>
    </row>
    <row r="36" spans="2:29" ht="15" customHeight="1" x14ac:dyDescent="0.2">
      <c r="B36" s="21">
        <f t="shared" si="18"/>
        <v>22</v>
      </c>
      <c r="C36" s="38" t="str">
        <f t="shared" ca="1" si="0"/>
        <v>abgelaufen</v>
      </c>
      <c r="D36" s="37">
        <f t="shared" ca="1" si="14"/>
        <v>672</v>
      </c>
      <c r="E36" s="39" t="e">
        <f t="shared" ca="1" si="21"/>
        <v>#DIV/0!</v>
      </c>
      <c r="F36" s="39" t="e">
        <f t="shared" ca="1" si="21"/>
        <v>#DIV/0!</v>
      </c>
      <c r="G36" s="134"/>
      <c r="H36" s="40" t="e">
        <f t="shared" ca="1" si="22"/>
        <v>#DIV/0!</v>
      </c>
      <c r="I36" s="40" t="e">
        <f t="shared" ca="1" si="22"/>
        <v>#DIV/0!</v>
      </c>
      <c r="L36" s="37">
        <f t="shared" ca="1" si="19"/>
        <v>671</v>
      </c>
      <c r="M36" s="37">
        <f t="shared" ca="1" si="16"/>
        <v>700</v>
      </c>
      <c r="O36" s="133">
        <f t="shared" ca="1" si="3"/>
        <v>0</v>
      </c>
      <c r="P36" s="39" t="e">
        <f t="shared" ca="1" si="4"/>
        <v>#DIV/0!</v>
      </c>
      <c r="Q36" s="39" t="e">
        <f t="shared" ca="1" si="5"/>
        <v>#DIV/0!</v>
      </c>
      <c r="R36" s="39" t="e">
        <f t="shared" ca="1" si="6"/>
        <v>#DIV/0!</v>
      </c>
      <c r="S36" s="39" t="e">
        <f t="shared" ca="1" si="7"/>
        <v>#DIV/0!</v>
      </c>
      <c r="U36" s="39">
        <f t="shared" ca="1" si="20"/>
        <v>0</v>
      </c>
      <c r="V36" s="39">
        <f t="shared" ca="1" si="8"/>
        <v>0</v>
      </c>
      <c r="W36" s="39">
        <f t="shared" ca="1" si="9"/>
        <v>0</v>
      </c>
      <c r="X36" s="39">
        <f t="shared" ca="1" si="10"/>
        <v>0</v>
      </c>
      <c r="Z36" s="39">
        <f t="shared" ca="1" si="17"/>
        <v>0</v>
      </c>
      <c r="AA36" s="39">
        <f t="shared" ca="1" si="11"/>
        <v>0</v>
      </c>
      <c r="AB36" s="39">
        <f t="shared" ca="1" si="12"/>
        <v>0</v>
      </c>
      <c r="AC36" s="39">
        <f t="shared" ca="1" si="13"/>
        <v>0</v>
      </c>
    </row>
    <row r="37" spans="2:29" ht="15" customHeight="1" x14ac:dyDescent="0.2">
      <c r="B37" s="41">
        <f t="shared" si="18"/>
        <v>23</v>
      </c>
      <c r="C37" s="42" t="str">
        <f t="shared" ca="1" si="0"/>
        <v>abgelaufen</v>
      </c>
      <c r="D37" s="43">
        <f t="shared" ca="1" si="14"/>
        <v>702</v>
      </c>
      <c r="E37" s="44" t="e">
        <f t="shared" ca="1" si="21"/>
        <v>#DIV/0!</v>
      </c>
      <c r="F37" s="44" t="e">
        <f t="shared" ca="1" si="21"/>
        <v>#DIV/0!</v>
      </c>
      <c r="G37" s="134"/>
      <c r="H37" s="45" t="e">
        <f t="shared" ca="1" si="22"/>
        <v>#DIV/0!</v>
      </c>
      <c r="I37" s="45" t="e">
        <f t="shared" ca="1" si="22"/>
        <v>#DIV/0!</v>
      </c>
      <c r="L37" s="43">
        <f t="shared" ca="1" si="19"/>
        <v>701</v>
      </c>
      <c r="M37" s="43">
        <f t="shared" ca="1" si="16"/>
        <v>731</v>
      </c>
      <c r="O37" s="133">
        <f t="shared" ca="1" si="3"/>
        <v>0</v>
      </c>
      <c r="P37" s="44" t="e">
        <f t="shared" ca="1" si="4"/>
        <v>#DIV/0!</v>
      </c>
      <c r="Q37" s="136" t="e">
        <f t="shared" ca="1" si="5"/>
        <v>#DIV/0!</v>
      </c>
      <c r="R37" s="44" t="e">
        <f t="shared" ca="1" si="6"/>
        <v>#DIV/0!</v>
      </c>
      <c r="S37" s="44" t="e">
        <f t="shared" ca="1" si="7"/>
        <v>#DIV/0!</v>
      </c>
      <c r="U37" s="44">
        <f t="shared" ca="1" si="20"/>
        <v>0</v>
      </c>
      <c r="V37" s="44">
        <f t="shared" ca="1" si="8"/>
        <v>0</v>
      </c>
      <c r="W37" s="44">
        <f t="shared" ca="1" si="9"/>
        <v>0</v>
      </c>
      <c r="X37" s="44">
        <f t="shared" ca="1" si="10"/>
        <v>0</v>
      </c>
      <c r="Z37" s="44">
        <f t="shared" ca="1" si="17"/>
        <v>0</v>
      </c>
      <c r="AA37" s="44">
        <f t="shared" ca="1" si="11"/>
        <v>0</v>
      </c>
      <c r="AB37" s="44">
        <f t="shared" ca="1" si="12"/>
        <v>0</v>
      </c>
      <c r="AC37" s="44">
        <f t="shared" ca="1" si="13"/>
        <v>0</v>
      </c>
    </row>
    <row r="38" spans="2:29" ht="15" customHeight="1" x14ac:dyDescent="0.2">
      <c r="B38" s="21">
        <f t="shared" si="18"/>
        <v>24</v>
      </c>
      <c r="C38" s="38" t="str">
        <f t="shared" ca="1" si="0"/>
        <v>abgelaufen</v>
      </c>
      <c r="D38" s="37">
        <f t="shared" ca="1" si="14"/>
        <v>733</v>
      </c>
      <c r="E38" s="39" t="e">
        <f t="shared" ca="1" si="21"/>
        <v>#DIV/0!</v>
      </c>
      <c r="F38" s="39" t="e">
        <f t="shared" ca="1" si="21"/>
        <v>#DIV/0!</v>
      </c>
      <c r="G38" s="134"/>
      <c r="H38" s="40" t="e">
        <f t="shared" ca="1" si="22"/>
        <v>#DIV/0!</v>
      </c>
      <c r="I38" s="40" t="e">
        <f t="shared" ca="1" si="22"/>
        <v>#DIV/0!</v>
      </c>
      <c r="L38" s="37">
        <f t="shared" ca="1" si="19"/>
        <v>732</v>
      </c>
      <c r="M38" s="37">
        <f t="shared" ca="1" si="16"/>
        <v>762</v>
      </c>
      <c r="O38" s="133">
        <f t="shared" ca="1" si="3"/>
        <v>0</v>
      </c>
      <c r="P38" s="39" t="e">
        <f t="shared" ca="1" si="4"/>
        <v>#DIV/0!</v>
      </c>
      <c r="Q38" s="39" t="e">
        <f t="shared" ca="1" si="5"/>
        <v>#DIV/0!</v>
      </c>
      <c r="R38" s="39" t="e">
        <f t="shared" ca="1" si="6"/>
        <v>#DIV/0!</v>
      </c>
      <c r="S38" s="39" t="e">
        <f t="shared" ca="1" si="7"/>
        <v>#DIV/0!</v>
      </c>
      <c r="U38" s="39">
        <f t="shared" ca="1" si="20"/>
        <v>0</v>
      </c>
      <c r="V38" s="39">
        <f t="shared" ca="1" si="8"/>
        <v>0</v>
      </c>
      <c r="W38" s="39">
        <f t="shared" ca="1" si="9"/>
        <v>0</v>
      </c>
      <c r="X38" s="39">
        <f t="shared" ca="1" si="10"/>
        <v>0</v>
      </c>
      <c r="Z38" s="39">
        <f t="shared" ca="1" si="17"/>
        <v>0</v>
      </c>
      <c r="AA38" s="39">
        <f t="shared" ca="1" si="11"/>
        <v>0</v>
      </c>
      <c r="AB38" s="39">
        <f t="shared" ca="1" si="12"/>
        <v>0</v>
      </c>
      <c r="AC38" s="39">
        <f t="shared" ca="1" si="13"/>
        <v>0</v>
      </c>
    </row>
    <row r="39" spans="2:29" ht="15" customHeight="1" x14ac:dyDescent="0.2">
      <c r="B39" s="41">
        <f t="shared" si="18"/>
        <v>25</v>
      </c>
      <c r="C39" s="42" t="str">
        <f t="shared" ca="1" si="0"/>
        <v>abgelaufen</v>
      </c>
      <c r="D39" s="43">
        <f t="shared" ca="1" si="14"/>
        <v>764</v>
      </c>
      <c r="E39" s="44" t="e">
        <f t="shared" ca="1" si="21"/>
        <v>#DIV/0!</v>
      </c>
      <c r="F39" s="44" t="e">
        <f t="shared" ca="1" si="21"/>
        <v>#DIV/0!</v>
      </c>
      <c r="G39" s="134"/>
      <c r="H39" s="45" t="e">
        <f t="shared" ca="1" si="22"/>
        <v>#DIV/0!</v>
      </c>
      <c r="I39" s="45" t="e">
        <f t="shared" ca="1" si="22"/>
        <v>#DIV/0!</v>
      </c>
      <c r="L39" s="43">
        <f t="shared" ca="1" si="19"/>
        <v>763</v>
      </c>
      <c r="M39" s="43">
        <f t="shared" ca="1" si="16"/>
        <v>790</v>
      </c>
      <c r="O39" s="133">
        <f t="shared" ca="1" si="3"/>
        <v>0</v>
      </c>
      <c r="P39" s="44" t="e">
        <f t="shared" ca="1" si="4"/>
        <v>#DIV/0!</v>
      </c>
      <c r="Q39" s="136" t="e">
        <f t="shared" ca="1" si="5"/>
        <v>#DIV/0!</v>
      </c>
      <c r="R39" s="44" t="e">
        <f t="shared" ca="1" si="6"/>
        <v>#DIV/0!</v>
      </c>
      <c r="S39" s="44" t="e">
        <f t="shared" ca="1" si="7"/>
        <v>#DIV/0!</v>
      </c>
      <c r="U39" s="44">
        <f t="shared" ca="1" si="20"/>
        <v>0</v>
      </c>
      <c r="V39" s="44">
        <f t="shared" ca="1" si="8"/>
        <v>0</v>
      </c>
      <c r="W39" s="44">
        <f t="shared" ca="1" si="9"/>
        <v>0</v>
      </c>
      <c r="X39" s="44">
        <f t="shared" ca="1" si="10"/>
        <v>0</v>
      </c>
      <c r="Z39" s="44">
        <f t="shared" ca="1" si="17"/>
        <v>0</v>
      </c>
      <c r="AA39" s="44">
        <f t="shared" ca="1" si="11"/>
        <v>0</v>
      </c>
      <c r="AB39" s="44">
        <f t="shared" ca="1" si="12"/>
        <v>0</v>
      </c>
      <c r="AC39" s="44">
        <f t="shared" ca="1" si="13"/>
        <v>0</v>
      </c>
    </row>
    <row r="40" spans="2:29" ht="15" customHeight="1" x14ac:dyDescent="0.2">
      <c r="B40" s="21">
        <f t="shared" si="18"/>
        <v>26</v>
      </c>
      <c r="C40" s="38" t="str">
        <f t="shared" ca="1" si="0"/>
        <v>abgelaufen</v>
      </c>
      <c r="D40" s="37">
        <f t="shared" ca="1" si="14"/>
        <v>792</v>
      </c>
      <c r="E40" s="39" t="e">
        <f t="shared" ca="1" si="21"/>
        <v>#DIV/0!</v>
      </c>
      <c r="F40" s="39" t="e">
        <f t="shared" ca="1" si="21"/>
        <v>#DIV/0!</v>
      </c>
      <c r="G40" s="134"/>
      <c r="H40" s="40" t="e">
        <f t="shared" ca="1" si="22"/>
        <v>#DIV/0!</v>
      </c>
      <c r="I40" s="40" t="e">
        <f t="shared" ca="1" si="22"/>
        <v>#DIV/0!</v>
      </c>
      <c r="L40" s="37">
        <f t="shared" ca="1" si="19"/>
        <v>791</v>
      </c>
      <c r="M40" s="37">
        <f t="shared" ca="1" si="16"/>
        <v>821</v>
      </c>
      <c r="O40" s="133">
        <f t="shared" ca="1" si="3"/>
        <v>0</v>
      </c>
      <c r="P40" s="39" t="e">
        <f t="shared" ca="1" si="4"/>
        <v>#DIV/0!</v>
      </c>
      <c r="Q40" s="39" t="e">
        <f t="shared" ca="1" si="5"/>
        <v>#DIV/0!</v>
      </c>
      <c r="R40" s="39" t="e">
        <f t="shared" ca="1" si="6"/>
        <v>#DIV/0!</v>
      </c>
      <c r="S40" s="39" t="e">
        <f t="shared" ca="1" si="7"/>
        <v>#DIV/0!</v>
      </c>
      <c r="U40" s="39">
        <f t="shared" ca="1" si="20"/>
        <v>0</v>
      </c>
      <c r="V40" s="39">
        <f t="shared" ca="1" si="8"/>
        <v>0</v>
      </c>
      <c r="W40" s="39">
        <f t="shared" ca="1" si="9"/>
        <v>0</v>
      </c>
      <c r="X40" s="39">
        <f t="shared" ca="1" si="10"/>
        <v>0</v>
      </c>
      <c r="Z40" s="39">
        <f t="shared" ca="1" si="17"/>
        <v>0</v>
      </c>
      <c r="AA40" s="39">
        <f t="shared" ca="1" si="11"/>
        <v>0</v>
      </c>
      <c r="AB40" s="39">
        <f t="shared" ca="1" si="12"/>
        <v>0</v>
      </c>
      <c r="AC40" s="39">
        <f t="shared" ca="1" si="13"/>
        <v>0</v>
      </c>
    </row>
    <row r="41" spans="2:29" ht="15" customHeight="1" x14ac:dyDescent="0.2">
      <c r="B41" s="41">
        <f t="shared" si="18"/>
        <v>27</v>
      </c>
      <c r="C41" s="42" t="str">
        <f t="shared" ca="1" si="0"/>
        <v>abgelaufen</v>
      </c>
      <c r="D41" s="43">
        <f t="shared" ca="1" si="14"/>
        <v>823</v>
      </c>
      <c r="E41" s="44" t="e">
        <f t="shared" ca="1" si="21"/>
        <v>#DIV/0!</v>
      </c>
      <c r="F41" s="44" t="e">
        <f t="shared" ca="1" si="21"/>
        <v>#DIV/0!</v>
      </c>
      <c r="G41" s="134"/>
      <c r="H41" s="45" t="e">
        <f t="shared" ca="1" si="22"/>
        <v>#DIV/0!</v>
      </c>
      <c r="I41" s="45" t="e">
        <f t="shared" ca="1" si="22"/>
        <v>#DIV/0!</v>
      </c>
      <c r="L41" s="43">
        <f t="shared" ca="1" si="19"/>
        <v>822</v>
      </c>
      <c r="M41" s="43">
        <f t="shared" ca="1" si="16"/>
        <v>851</v>
      </c>
      <c r="O41" s="133">
        <f t="shared" ca="1" si="3"/>
        <v>0</v>
      </c>
      <c r="P41" s="44" t="e">
        <f t="shared" ca="1" si="4"/>
        <v>#DIV/0!</v>
      </c>
      <c r="Q41" s="136" t="e">
        <f t="shared" ca="1" si="5"/>
        <v>#DIV/0!</v>
      </c>
      <c r="R41" s="44" t="e">
        <f t="shared" ca="1" si="6"/>
        <v>#DIV/0!</v>
      </c>
      <c r="S41" s="44" t="e">
        <f t="shared" ca="1" si="7"/>
        <v>#DIV/0!</v>
      </c>
      <c r="U41" s="44">
        <f t="shared" ca="1" si="20"/>
        <v>0</v>
      </c>
      <c r="V41" s="44">
        <f t="shared" ca="1" si="8"/>
        <v>0</v>
      </c>
      <c r="W41" s="44">
        <f t="shared" ca="1" si="9"/>
        <v>0</v>
      </c>
      <c r="X41" s="44">
        <f t="shared" ca="1" si="10"/>
        <v>0</v>
      </c>
      <c r="Z41" s="44">
        <f t="shared" ca="1" si="17"/>
        <v>0</v>
      </c>
      <c r="AA41" s="44">
        <f t="shared" ca="1" si="11"/>
        <v>0</v>
      </c>
      <c r="AB41" s="44">
        <f t="shared" ca="1" si="12"/>
        <v>0</v>
      </c>
      <c r="AC41" s="44">
        <f t="shared" ca="1" si="13"/>
        <v>0</v>
      </c>
    </row>
    <row r="42" spans="2:29" ht="15" customHeight="1" x14ac:dyDescent="0.2">
      <c r="B42" s="21">
        <f t="shared" si="18"/>
        <v>28</v>
      </c>
      <c r="C42" s="38" t="str">
        <f t="shared" ca="1" si="0"/>
        <v>abgelaufen</v>
      </c>
      <c r="D42" s="37">
        <f t="shared" ca="1" si="14"/>
        <v>853</v>
      </c>
      <c r="E42" s="39" t="e">
        <f t="shared" ca="1" si="21"/>
        <v>#DIV/0!</v>
      </c>
      <c r="F42" s="39" t="e">
        <f t="shared" ca="1" si="21"/>
        <v>#DIV/0!</v>
      </c>
      <c r="G42" s="134"/>
      <c r="H42" s="40" t="e">
        <f t="shared" ca="1" si="22"/>
        <v>#DIV/0!</v>
      </c>
      <c r="I42" s="40" t="e">
        <f t="shared" ca="1" si="22"/>
        <v>#DIV/0!</v>
      </c>
      <c r="L42" s="37">
        <f t="shared" ca="1" si="19"/>
        <v>852</v>
      </c>
      <c r="M42" s="37">
        <f t="shared" ca="1" si="16"/>
        <v>882</v>
      </c>
      <c r="O42" s="133">
        <f t="shared" ca="1" si="3"/>
        <v>0</v>
      </c>
      <c r="P42" s="39" t="e">
        <f t="shared" ca="1" si="4"/>
        <v>#DIV/0!</v>
      </c>
      <c r="Q42" s="39" t="e">
        <f t="shared" ca="1" si="5"/>
        <v>#DIV/0!</v>
      </c>
      <c r="R42" s="39" t="e">
        <f t="shared" ca="1" si="6"/>
        <v>#DIV/0!</v>
      </c>
      <c r="S42" s="39" t="e">
        <f t="shared" ca="1" si="7"/>
        <v>#DIV/0!</v>
      </c>
      <c r="U42" s="39">
        <f t="shared" ca="1" si="20"/>
        <v>0</v>
      </c>
      <c r="V42" s="39">
        <f t="shared" ca="1" si="8"/>
        <v>0</v>
      </c>
      <c r="W42" s="39">
        <f t="shared" ca="1" si="9"/>
        <v>0</v>
      </c>
      <c r="X42" s="39">
        <f t="shared" ca="1" si="10"/>
        <v>0</v>
      </c>
      <c r="Z42" s="39">
        <f t="shared" ca="1" si="17"/>
        <v>0</v>
      </c>
      <c r="AA42" s="39">
        <f t="shared" ca="1" si="11"/>
        <v>0</v>
      </c>
      <c r="AB42" s="39">
        <f t="shared" ca="1" si="12"/>
        <v>0</v>
      </c>
      <c r="AC42" s="39">
        <f t="shared" ca="1" si="13"/>
        <v>0</v>
      </c>
    </row>
    <row r="43" spans="2:29" ht="15" customHeight="1" x14ac:dyDescent="0.2">
      <c r="B43" s="41">
        <f t="shared" si="18"/>
        <v>29</v>
      </c>
      <c r="C43" s="42" t="str">
        <f t="shared" ca="1" si="0"/>
        <v>abgelaufen</v>
      </c>
      <c r="D43" s="43">
        <f t="shared" ca="1" si="14"/>
        <v>884</v>
      </c>
      <c r="E43" s="44" t="e">
        <f t="shared" ca="1" si="21"/>
        <v>#DIV/0!</v>
      </c>
      <c r="F43" s="44" t="e">
        <f t="shared" ca="1" si="21"/>
        <v>#DIV/0!</v>
      </c>
      <c r="G43" s="134"/>
      <c r="H43" s="45" t="e">
        <f t="shared" ca="1" si="22"/>
        <v>#DIV/0!</v>
      </c>
      <c r="I43" s="45" t="e">
        <f t="shared" ca="1" si="22"/>
        <v>#DIV/0!</v>
      </c>
      <c r="L43" s="43">
        <f t="shared" ca="1" si="19"/>
        <v>883</v>
      </c>
      <c r="M43" s="43">
        <f t="shared" ca="1" si="16"/>
        <v>912</v>
      </c>
      <c r="O43" s="133">
        <f t="shared" ca="1" si="3"/>
        <v>0</v>
      </c>
      <c r="P43" s="44" t="e">
        <f t="shared" ca="1" si="4"/>
        <v>#DIV/0!</v>
      </c>
      <c r="Q43" s="136" t="e">
        <f t="shared" ca="1" si="5"/>
        <v>#DIV/0!</v>
      </c>
      <c r="R43" s="44" t="e">
        <f t="shared" ca="1" si="6"/>
        <v>#DIV/0!</v>
      </c>
      <c r="S43" s="44" t="e">
        <f t="shared" ca="1" si="7"/>
        <v>#DIV/0!</v>
      </c>
      <c r="U43" s="44">
        <f t="shared" ca="1" si="20"/>
        <v>0</v>
      </c>
      <c r="V43" s="44">
        <f t="shared" ca="1" si="8"/>
        <v>0</v>
      </c>
      <c r="W43" s="44">
        <f t="shared" ca="1" si="9"/>
        <v>0</v>
      </c>
      <c r="X43" s="44">
        <f t="shared" ca="1" si="10"/>
        <v>0</v>
      </c>
      <c r="Z43" s="44">
        <f t="shared" ca="1" si="17"/>
        <v>0</v>
      </c>
      <c r="AA43" s="44">
        <f t="shared" ca="1" si="11"/>
        <v>0</v>
      </c>
      <c r="AB43" s="44">
        <f t="shared" ca="1" si="12"/>
        <v>0</v>
      </c>
      <c r="AC43" s="44">
        <f t="shared" ca="1" si="13"/>
        <v>0</v>
      </c>
    </row>
    <row r="44" spans="2:29" ht="15" customHeight="1" x14ac:dyDescent="0.2">
      <c r="B44" s="21">
        <f t="shared" si="18"/>
        <v>30</v>
      </c>
      <c r="C44" s="38" t="str">
        <f t="shared" ca="1" si="0"/>
        <v>abgelaufen</v>
      </c>
      <c r="D44" s="37">
        <f t="shared" ca="1" si="14"/>
        <v>914</v>
      </c>
      <c r="E44" s="39" t="e">
        <f t="shared" ca="1" si="21"/>
        <v>#DIV/0!</v>
      </c>
      <c r="F44" s="39" t="e">
        <f t="shared" ca="1" si="21"/>
        <v>#DIV/0!</v>
      </c>
      <c r="G44" s="134"/>
      <c r="H44" s="40" t="e">
        <f t="shared" ca="1" si="22"/>
        <v>#DIV/0!</v>
      </c>
      <c r="I44" s="40" t="e">
        <f t="shared" ca="1" si="22"/>
        <v>#DIV/0!</v>
      </c>
      <c r="L44" s="37">
        <f t="shared" ca="1" si="19"/>
        <v>913</v>
      </c>
      <c r="M44" s="37">
        <f t="shared" ca="1" si="16"/>
        <v>943</v>
      </c>
      <c r="O44" s="133">
        <f t="shared" ca="1" si="3"/>
        <v>0</v>
      </c>
      <c r="P44" s="39" t="e">
        <f t="shared" ca="1" si="4"/>
        <v>#DIV/0!</v>
      </c>
      <c r="Q44" s="39" t="e">
        <f t="shared" ca="1" si="5"/>
        <v>#DIV/0!</v>
      </c>
      <c r="R44" s="39" t="e">
        <f t="shared" ca="1" si="6"/>
        <v>#DIV/0!</v>
      </c>
      <c r="S44" s="39" t="e">
        <f t="shared" ca="1" si="7"/>
        <v>#DIV/0!</v>
      </c>
      <c r="U44" s="39">
        <f t="shared" ca="1" si="20"/>
        <v>0</v>
      </c>
      <c r="V44" s="39">
        <f t="shared" ca="1" si="8"/>
        <v>0</v>
      </c>
      <c r="W44" s="39">
        <f t="shared" ca="1" si="9"/>
        <v>0</v>
      </c>
      <c r="X44" s="39">
        <f t="shared" ca="1" si="10"/>
        <v>0</v>
      </c>
      <c r="Z44" s="39">
        <f t="shared" ca="1" si="17"/>
        <v>0</v>
      </c>
      <c r="AA44" s="39">
        <f t="shared" ca="1" si="11"/>
        <v>0</v>
      </c>
      <c r="AB44" s="39">
        <f t="shared" ca="1" si="12"/>
        <v>0</v>
      </c>
      <c r="AC44" s="39">
        <f t="shared" ca="1" si="13"/>
        <v>0</v>
      </c>
    </row>
    <row r="45" spans="2:29" ht="15" customHeight="1" x14ac:dyDescent="0.2">
      <c r="B45" s="41">
        <f t="shared" si="18"/>
        <v>31</v>
      </c>
      <c r="C45" s="42" t="str">
        <f t="shared" ca="1" si="0"/>
        <v>abgelaufen</v>
      </c>
      <c r="D45" s="43">
        <f t="shared" ca="1" si="14"/>
        <v>945</v>
      </c>
      <c r="E45" s="44" t="e">
        <f t="shared" ca="1" si="21"/>
        <v>#DIV/0!</v>
      </c>
      <c r="F45" s="44" t="e">
        <f t="shared" ca="1" si="21"/>
        <v>#DIV/0!</v>
      </c>
      <c r="G45" s="134"/>
      <c r="H45" s="45" t="e">
        <f t="shared" ca="1" si="22"/>
        <v>#DIV/0!</v>
      </c>
      <c r="I45" s="45" t="e">
        <f t="shared" ca="1" si="22"/>
        <v>#DIV/0!</v>
      </c>
      <c r="L45" s="43">
        <f t="shared" ca="1" si="19"/>
        <v>944</v>
      </c>
      <c r="M45" s="43">
        <f t="shared" ca="1" si="16"/>
        <v>974</v>
      </c>
      <c r="O45" s="133">
        <f t="shared" ca="1" si="3"/>
        <v>0</v>
      </c>
      <c r="P45" s="44" t="e">
        <f t="shared" ca="1" si="4"/>
        <v>#DIV/0!</v>
      </c>
      <c r="Q45" s="136" t="e">
        <f t="shared" ca="1" si="5"/>
        <v>#DIV/0!</v>
      </c>
      <c r="R45" s="44" t="e">
        <f t="shared" ca="1" si="6"/>
        <v>#DIV/0!</v>
      </c>
      <c r="S45" s="44" t="e">
        <f t="shared" ca="1" si="7"/>
        <v>#DIV/0!</v>
      </c>
      <c r="U45" s="44">
        <f t="shared" ca="1" si="20"/>
        <v>0</v>
      </c>
      <c r="V45" s="44">
        <f t="shared" ca="1" si="8"/>
        <v>0</v>
      </c>
      <c r="W45" s="44">
        <f t="shared" ca="1" si="9"/>
        <v>0</v>
      </c>
      <c r="X45" s="44">
        <f t="shared" ca="1" si="10"/>
        <v>0</v>
      </c>
      <c r="Z45" s="44">
        <f t="shared" ca="1" si="17"/>
        <v>0</v>
      </c>
      <c r="AA45" s="44">
        <f t="shared" ca="1" si="11"/>
        <v>0</v>
      </c>
      <c r="AB45" s="44">
        <f t="shared" ca="1" si="12"/>
        <v>0</v>
      </c>
      <c r="AC45" s="44">
        <f t="shared" ca="1" si="13"/>
        <v>0</v>
      </c>
    </row>
    <row r="46" spans="2:29" ht="15" customHeight="1" x14ac:dyDescent="0.2">
      <c r="B46" s="21">
        <f t="shared" si="18"/>
        <v>32</v>
      </c>
      <c r="C46" s="38" t="str">
        <f t="shared" ca="1" si="0"/>
        <v>abgelaufen</v>
      </c>
      <c r="D46" s="37">
        <f t="shared" ca="1" si="14"/>
        <v>976</v>
      </c>
      <c r="E46" s="39" t="e">
        <f t="shared" ca="1" si="21"/>
        <v>#DIV/0!</v>
      </c>
      <c r="F46" s="39" t="e">
        <f t="shared" ca="1" si="21"/>
        <v>#DIV/0!</v>
      </c>
      <c r="G46" s="134"/>
      <c r="H46" s="40" t="e">
        <f t="shared" ca="1" si="22"/>
        <v>#DIV/0!</v>
      </c>
      <c r="I46" s="40" t="e">
        <f t="shared" ca="1" si="22"/>
        <v>#DIV/0!</v>
      </c>
      <c r="L46" s="37">
        <f t="shared" ca="1" si="19"/>
        <v>975</v>
      </c>
      <c r="M46" s="37">
        <f t="shared" ca="1" si="16"/>
        <v>1004</v>
      </c>
      <c r="O46" s="133">
        <f t="shared" ca="1" si="3"/>
        <v>0</v>
      </c>
      <c r="P46" s="39" t="e">
        <f t="shared" ca="1" si="4"/>
        <v>#DIV/0!</v>
      </c>
      <c r="Q46" s="39" t="e">
        <f t="shared" ca="1" si="5"/>
        <v>#DIV/0!</v>
      </c>
      <c r="R46" s="39" t="e">
        <f t="shared" ca="1" si="6"/>
        <v>#DIV/0!</v>
      </c>
      <c r="S46" s="39" t="e">
        <f t="shared" ca="1" si="7"/>
        <v>#DIV/0!</v>
      </c>
      <c r="U46" s="39">
        <f t="shared" ca="1" si="20"/>
        <v>0</v>
      </c>
      <c r="V46" s="39">
        <f t="shared" ca="1" si="8"/>
        <v>0</v>
      </c>
      <c r="W46" s="39">
        <f t="shared" ca="1" si="9"/>
        <v>0</v>
      </c>
      <c r="X46" s="39">
        <f t="shared" ca="1" si="10"/>
        <v>0</v>
      </c>
      <c r="Z46" s="39">
        <f t="shared" ca="1" si="17"/>
        <v>0</v>
      </c>
      <c r="AA46" s="39">
        <f t="shared" ca="1" si="11"/>
        <v>0</v>
      </c>
      <c r="AB46" s="39">
        <f t="shared" ca="1" si="12"/>
        <v>0</v>
      </c>
      <c r="AC46" s="39">
        <f t="shared" ca="1" si="13"/>
        <v>0</v>
      </c>
    </row>
    <row r="47" spans="2:29" ht="15" customHeight="1" x14ac:dyDescent="0.2">
      <c r="B47" s="41">
        <f t="shared" si="18"/>
        <v>33</v>
      </c>
      <c r="C47" s="42" t="str">
        <f t="shared" ca="1" si="0"/>
        <v>abgelaufen</v>
      </c>
      <c r="D47" s="43">
        <f t="shared" ca="1" si="14"/>
        <v>1006</v>
      </c>
      <c r="E47" s="44" t="e">
        <f t="shared" ca="1" si="21"/>
        <v>#DIV/0!</v>
      </c>
      <c r="F47" s="44" t="e">
        <f t="shared" ca="1" si="21"/>
        <v>#DIV/0!</v>
      </c>
      <c r="G47" s="134"/>
      <c r="H47" s="45" t="e">
        <f t="shared" ca="1" si="22"/>
        <v>#DIV/0!</v>
      </c>
      <c r="I47" s="45" t="e">
        <f t="shared" ca="1" si="22"/>
        <v>#DIV/0!</v>
      </c>
      <c r="L47" s="43">
        <f t="shared" ca="1" si="19"/>
        <v>1005</v>
      </c>
      <c r="M47" s="43">
        <f t="shared" ca="1" si="16"/>
        <v>1035</v>
      </c>
      <c r="O47" s="133">
        <f t="shared" ca="1" si="3"/>
        <v>0</v>
      </c>
      <c r="P47" s="44" t="e">
        <f t="shared" ca="1" si="4"/>
        <v>#DIV/0!</v>
      </c>
      <c r="Q47" s="136" t="e">
        <f t="shared" ca="1" si="5"/>
        <v>#DIV/0!</v>
      </c>
      <c r="R47" s="44" t="e">
        <f t="shared" ca="1" si="6"/>
        <v>#DIV/0!</v>
      </c>
      <c r="S47" s="44" t="e">
        <f t="shared" ca="1" si="7"/>
        <v>#DIV/0!</v>
      </c>
      <c r="U47" s="44">
        <f t="shared" ca="1" si="20"/>
        <v>0</v>
      </c>
      <c r="V47" s="44">
        <f t="shared" ca="1" si="8"/>
        <v>0</v>
      </c>
      <c r="W47" s="44">
        <f t="shared" ca="1" si="9"/>
        <v>0</v>
      </c>
      <c r="X47" s="44">
        <f t="shared" ca="1" si="10"/>
        <v>0</v>
      </c>
      <c r="Z47" s="44">
        <f t="shared" ca="1" si="17"/>
        <v>0</v>
      </c>
      <c r="AA47" s="44">
        <f t="shared" ca="1" si="11"/>
        <v>0</v>
      </c>
      <c r="AB47" s="44">
        <f t="shared" ca="1" si="12"/>
        <v>0</v>
      </c>
      <c r="AC47" s="44">
        <f t="shared" ca="1" si="13"/>
        <v>0</v>
      </c>
    </row>
    <row r="48" spans="2:29" ht="15" customHeight="1" x14ac:dyDescent="0.2">
      <c r="B48" s="21">
        <f t="shared" si="18"/>
        <v>34</v>
      </c>
      <c r="C48" s="38" t="str">
        <f t="shared" ca="1" si="0"/>
        <v>abgelaufen</v>
      </c>
      <c r="D48" s="37">
        <f t="shared" ca="1" si="14"/>
        <v>1037</v>
      </c>
      <c r="E48" s="39" t="e">
        <f t="shared" ca="1" si="21"/>
        <v>#DIV/0!</v>
      </c>
      <c r="F48" s="39" t="e">
        <f t="shared" ca="1" si="21"/>
        <v>#DIV/0!</v>
      </c>
      <c r="G48" s="134"/>
      <c r="H48" s="40" t="e">
        <f t="shared" ca="1" si="22"/>
        <v>#DIV/0!</v>
      </c>
      <c r="I48" s="40" t="e">
        <f t="shared" ca="1" si="22"/>
        <v>#DIV/0!</v>
      </c>
      <c r="L48" s="37">
        <f t="shared" ca="1" si="19"/>
        <v>1036</v>
      </c>
      <c r="M48" s="37">
        <f t="shared" ca="1" si="16"/>
        <v>1065</v>
      </c>
      <c r="O48" s="133">
        <f t="shared" ca="1" si="3"/>
        <v>0</v>
      </c>
      <c r="P48" s="39" t="e">
        <f t="shared" ca="1" si="4"/>
        <v>#DIV/0!</v>
      </c>
      <c r="Q48" s="39" t="e">
        <f t="shared" ca="1" si="5"/>
        <v>#DIV/0!</v>
      </c>
      <c r="R48" s="39" t="e">
        <f t="shared" ca="1" si="6"/>
        <v>#DIV/0!</v>
      </c>
      <c r="S48" s="39" t="e">
        <f t="shared" ca="1" si="7"/>
        <v>#DIV/0!</v>
      </c>
      <c r="U48" s="39">
        <f t="shared" ca="1" si="20"/>
        <v>0</v>
      </c>
      <c r="V48" s="39">
        <f t="shared" ca="1" si="8"/>
        <v>0</v>
      </c>
      <c r="W48" s="39">
        <f t="shared" ca="1" si="9"/>
        <v>0</v>
      </c>
      <c r="X48" s="39">
        <f t="shared" ca="1" si="10"/>
        <v>0</v>
      </c>
      <c r="Z48" s="39">
        <f t="shared" ca="1" si="17"/>
        <v>0</v>
      </c>
      <c r="AA48" s="39">
        <f t="shared" ca="1" si="11"/>
        <v>0</v>
      </c>
      <c r="AB48" s="39">
        <f t="shared" ca="1" si="12"/>
        <v>0</v>
      </c>
      <c r="AC48" s="39">
        <f t="shared" ca="1" si="13"/>
        <v>0</v>
      </c>
    </row>
    <row r="49" spans="2:29" ht="15" customHeight="1" x14ac:dyDescent="0.2">
      <c r="B49" s="41">
        <f t="shared" si="18"/>
        <v>35</v>
      </c>
      <c r="C49" s="42" t="str">
        <f t="shared" ca="1" si="0"/>
        <v>abgelaufen</v>
      </c>
      <c r="D49" s="43">
        <f t="shared" ca="1" si="14"/>
        <v>1067</v>
      </c>
      <c r="E49" s="44" t="e">
        <f t="shared" ca="1" si="21"/>
        <v>#DIV/0!</v>
      </c>
      <c r="F49" s="44" t="e">
        <f t="shared" ca="1" si="21"/>
        <v>#DIV/0!</v>
      </c>
      <c r="G49" s="134"/>
      <c r="H49" s="45" t="e">
        <f t="shared" ca="1" si="22"/>
        <v>#DIV/0!</v>
      </c>
      <c r="I49" s="45" t="e">
        <f t="shared" ca="1" si="22"/>
        <v>#DIV/0!</v>
      </c>
      <c r="L49" s="43">
        <f t="shared" ca="1" si="19"/>
        <v>1066</v>
      </c>
      <c r="M49" s="43">
        <f t="shared" ca="1" si="16"/>
        <v>1096</v>
      </c>
      <c r="O49" s="133">
        <f t="shared" ca="1" si="3"/>
        <v>0</v>
      </c>
      <c r="P49" s="44" t="e">
        <f t="shared" ca="1" si="4"/>
        <v>#DIV/0!</v>
      </c>
      <c r="Q49" s="136" t="e">
        <f t="shared" ca="1" si="5"/>
        <v>#DIV/0!</v>
      </c>
      <c r="R49" s="44" t="e">
        <f t="shared" ca="1" si="6"/>
        <v>#DIV/0!</v>
      </c>
      <c r="S49" s="44" t="e">
        <f t="shared" ca="1" si="7"/>
        <v>#DIV/0!</v>
      </c>
      <c r="U49" s="44">
        <f t="shared" ca="1" si="20"/>
        <v>0</v>
      </c>
      <c r="V49" s="44">
        <f t="shared" ca="1" si="8"/>
        <v>0</v>
      </c>
      <c r="W49" s="44">
        <f t="shared" ca="1" si="9"/>
        <v>0</v>
      </c>
      <c r="X49" s="44">
        <f t="shared" ca="1" si="10"/>
        <v>0</v>
      </c>
      <c r="Z49" s="44">
        <f t="shared" ca="1" si="17"/>
        <v>0</v>
      </c>
      <c r="AA49" s="44">
        <f t="shared" ca="1" si="11"/>
        <v>0</v>
      </c>
      <c r="AB49" s="44">
        <f t="shared" ca="1" si="12"/>
        <v>0</v>
      </c>
      <c r="AC49" s="44">
        <f t="shared" ca="1" si="13"/>
        <v>0</v>
      </c>
    </row>
    <row r="50" spans="2:29" ht="15" customHeight="1" x14ac:dyDescent="0.2">
      <c r="B50" s="21">
        <f t="shared" si="18"/>
        <v>36</v>
      </c>
      <c r="C50" s="38" t="str">
        <f t="shared" ca="1" si="0"/>
        <v>abgelaufen</v>
      </c>
      <c r="D50" s="37">
        <f t="shared" ca="1" si="14"/>
        <v>1098</v>
      </c>
      <c r="E50" s="39" t="e">
        <f t="shared" ca="1" si="21"/>
        <v>#DIV/0!</v>
      </c>
      <c r="F50" s="39" t="e">
        <f t="shared" ca="1" si="21"/>
        <v>#DIV/0!</v>
      </c>
      <c r="G50" s="134"/>
      <c r="H50" s="40" t="e">
        <f t="shared" ca="1" si="22"/>
        <v>#DIV/0!</v>
      </c>
      <c r="I50" s="40" t="e">
        <f t="shared" ca="1" si="22"/>
        <v>#DIV/0!</v>
      </c>
      <c r="L50" s="37">
        <f t="shared" ca="1" si="19"/>
        <v>1097</v>
      </c>
      <c r="M50" s="37">
        <f t="shared" ca="1" si="16"/>
        <v>1127</v>
      </c>
      <c r="O50" s="133">
        <f t="shared" ca="1" si="3"/>
        <v>0</v>
      </c>
      <c r="P50" s="39" t="e">
        <f t="shared" ca="1" si="4"/>
        <v>#DIV/0!</v>
      </c>
      <c r="Q50" s="39" t="e">
        <f t="shared" ca="1" si="5"/>
        <v>#DIV/0!</v>
      </c>
      <c r="R50" s="39" t="e">
        <f t="shared" ca="1" si="6"/>
        <v>#DIV/0!</v>
      </c>
      <c r="S50" s="39" t="e">
        <f t="shared" ca="1" si="7"/>
        <v>#DIV/0!</v>
      </c>
      <c r="U50" s="39">
        <f t="shared" ca="1" si="20"/>
        <v>0</v>
      </c>
      <c r="V50" s="39">
        <f t="shared" ca="1" si="8"/>
        <v>0</v>
      </c>
      <c r="W50" s="39">
        <f t="shared" ca="1" si="9"/>
        <v>0</v>
      </c>
      <c r="X50" s="39">
        <f t="shared" ca="1" si="10"/>
        <v>0</v>
      </c>
      <c r="Z50" s="39">
        <f t="shared" ca="1" si="17"/>
        <v>0</v>
      </c>
      <c r="AA50" s="39">
        <f t="shared" ca="1" si="11"/>
        <v>0</v>
      </c>
      <c r="AB50" s="39">
        <f t="shared" ca="1" si="12"/>
        <v>0</v>
      </c>
      <c r="AC50" s="39">
        <f t="shared" ca="1" si="13"/>
        <v>0</v>
      </c>
    </row>
    <row r="51" spans="2:29" ht="15" customHeight="1" x14ac:dyDescent="0.2">
      <c r="B51" s="41">
        <f t="shared" si="18"/>
        <v>37</v>
      </c>
      <c r="C51" s="42" t="str">
        <f t="shared" ca="1" si="0"/>
        <v>abgelaufen</v>
      </c>
      <c r="D51" s="43">
        <f t="shared" ca="1" si="14"/>
        <v>1129</v>
      </c>
      <c r="E51" s="44" t="e">
        <f t="shared" ca="1" si="21"/>
        <v>#DIV/0!</v>
      </c>
      <c r="F51" s="44" t="e">
        <f t="shared" ca="1" si="21"/>
        <v>#DIV/0!</v>
      </c>
      <c r="G51" s="134"/>
      <c r="H51" s="45" t="e">
        <f t="shared" ca="1" si="22"/>
        <v>#DIV/0!</v>
      </c>
      <c r="I51" s="45" t="e">
        <f t="shared" ca="1" si="22"/>
        <v>#DIV/0!</v>
      </c>
      <c r="L51" s="43">
        <f t="shared" ca="1" si="19"/>
        <v>1128</v>
      </c>
      <c r="M51" s="43">
        <f t="shared" ca="1" si="16"/>
        <v>1155</v>
      </c>
      <c r="O51" s="133">
        <f t="shared" ca="1" si="3"/>
        <v>0</v>
      </c>
      <c r="P51" s="44" t="e">
        <f t="shared" ca="1" si="4"/>
        <v>#DIV/0!</v>
      </c>
      <c r="Q51" s="136" t="e">
        <f t="shared" ca="1" si="5"/>
        <v>#DIV/0!</v>
      </c>
      <c r="R51" s="44" t="e">
        <f t="shared" ca="1" si="6"/>
        <v>#DIV/0!</v>
      </c>
      <c r="S51" s="44" t="e">
        <f t="shared" ca="1" si="7"/>
        <v>#DIV/0!</v>
      </c>
      <c r="U51" s="44">
        <f t="shared" ca="1" si="20"/>
        <v>0</v>
      </c>
      <c r="V51" s="44">
        <f t="shared" ca="1" si="8"/>
        <v>0</v>
      </c>
      <c r="W51" s="44">
        <f t="shared" ca="1" si="9"/>
        <v>0</v>
      </c>
      <c r="X51" s="44">
        <f t="shared" ca="1" si="10"/>
        <v>0</v>
      </c>
      <c r="Z51" s="44">
        <f t="shared" ca="1" si="17"/>
        <v>0</v>
      </c>
      <c r="AA51" s="44">
        <f t="shared" ca="1" si="11"/>
        <v>0</v>
      </c>
      <c r="AB51" s="44">
        <f t="shared" ca="1" si="12"/>
        <v>0</v>
      </c>
      <c r="AC51" s="44">
        <f t="shared" ca="1" si="13"/>
        <v>0</v>
      </c>
    </row>
    <row r="52" spans="2:29" ht="15" customHeight="1" x14ac:dyDescent="0.2">
      <c r="B52" s="21">
        <f t="shared" si="18"/>
        <v>38</v>
      </c>
      <c r="C52" s="38" t="str">
        <f t="shared" ca="1" si="0"/>
        <v>abgelaufen</v>
      </c>
      <c r="D52" s="37">
        <f t="shared" ca="1" si="14"/>
        <v>1157</v>
      </c>
      <c r="E52" s="39" t="e">
        <f t="shared" ca="1" si="21"/>
        <v>#DIV/0!</v>
      </c>
      <c r="F52" s="39" t="e">
        <f t="shared" ca="1" si="21"/>
        <v>#DIV/0!</v>
      </c>
      <c r="G52" s="134"/>
      <c r="H52" s="40" t="e">
        <f t="shared" ca="1" si="22"/>
        <v>#DIV/0!</v>
      </c>
      <c r="I52" s="40" t="e">
        <f t="shared" ca="1" si="22"/>
        <v>#DIV/0!</v>
      </c>
      <c r="L52" s="37">
        <f t="shared" ca="1" si="19"/>
        <v>1156</v>
      </c>
      <c r="M52" s="37">
        <f t="shared" ca="1" si="16"/>
        <v>1186</v>
      </c>
      <c r="O52" s="133">
        <f t="shared" ca="1" si="3"/>
        <v>0</v>
      </c>
      <c r="P52" s="39" t="e">
        <f t="shared" ca="1" si="4"/>
        <v>#DIV/0!</v>
      </c>
      <c r="Q52" s="39" t="e">
        <f t="shared" ca="1" si="5"/>
        <v>#DIV/0!</v>
      </c>
      <c r="R52" s="39" t="e">
        <f t="shared" ca="1" si="6"/>
        <v>#DIV/0!</v>
      </c>
      <c r="S52" s="39" t="e">
        <f t="shared" ca="1" si="7"/>
        <v>#DIV/0!</v>
      </c>
      <c r="U52" s="39">
        <f t="shared" ca="1" si="20"/>
        <v>0</v>
      </c>
      <c r="V52" s="39">
        <f t="shared" ca="1" si="8"/>
        <v>0</v>
      </c>
      <c r="W52" s="39">
        <f t="shared" ca="1" si="9"/>
        <v>0</v>
      </c>
      <c r="X52" s="39">
        <f t="shared" ca="1" si="10"/>
        <v>0</v>
      </c>
      <c r="Z52" s="39">
        <f t="shared" ca="1" si="17"/>
        <v>0</v>
      </c>
      <c r="AA52" s="39">
        <f t="shared" ca="1" si="11"/>
        <v>0</v>
      </c>
      <c r="AB52" s="39">
        <f t="shared" ca="1" si="12"/>
        <v>0</v>
      </c>
      <c r="AC52" s="39">
        <f t="shared" ca="1" si="13"/>
        <v>0</v>
      </c>
    </row>
    <row r="53" spans="2:29" ht="15" customHeight="1" x14ac:dyDescent="0.2">
      <c r="B53" s="41">
        <f t="shared" si="18"/>
        <v>39</v>
      </c>
      <c r="C53" s="42" t="str">
        <f t="shared" ca="1" si="0"/>
        <v>abgelaufen</v>
      </c>
      <c r="D53" s="43">
        <f t="shared" ca="1" si="14"/>
        <v>1188</v>
      </c>
      <c r="E53" s="44" t="e">
        <f t="shared" ca="1" si="21"/>
        <v>#DIV/0!</v>
      </c>
      <c r="F53" s="44" t="e">
        <f t="shared" ca="1" si="21"/>
        <v>#DIV/0!</v>
      </c>
      <c r="G53" s="134"/>
      <c r="H53" s="45" t="e">
        <f t="shared" ca="1" si="22"/>
        <v>#DIV/0!</v>
      </c>
      <c r="I53" s="45" t="e">
        <f t="shared" ca="1" si="22"/>
        <v>#DIV/0!</v>
      </c>
      <c r="L53" s="43">
        <f t="shared" ca="1" si="19"/>
        <v>1187</v>
      </c>
      <c r="M53" s="43">
        <f t="shared" ca="1" si="16"/>
        <v>1216</v>
      </c>
      <c r="O53" s="133">
        <f t="shared" ca="1" si="3"/>
        <v>0</v>
      </c>
      <c r="P53" s="44" t="e">
        <f t="shared" ca="1" si="4"/>
        <v>#DIV/0!</v>
      </c>
      <c r="Q53" s="136" t="e">
        <f t="shared" ca="1" si="5"/>
        <v>#DIV/0!</v>
      </c>
      <c r="R53" s="44" t="e">
        <f t="shared" ca="1" si="6"/>
        <v>#DIV/0!</v>
      </c>
      <c r="S53" s="44" t="e">
        <f t="shared" ca="1" si="7"/>
        <v>#DIV/0!</v>
      </c>
      <c r="U53" s="44">
        <f t="shared" ca="1" si="20"/>
        <v>0</v>
      </c>
      <c r="V53" s="44">
        <f t="shared" ca="1" si="8"/>
        <v>0</v>
      </c>
      <c r="W53" s="44">
        <f t="shared" ca="1" si="9"/>
        <v>0</v>
      </c>
      <c r="X53" s="44">
        <f t="shared" ca="1" si="10"/>
        <v>0</v>
      </c>
      <c r="Z53" s="44">
        <f t="shared" ca="1" si="17"/>
        <v>0</v>
      </c>
      <c r="AA53" s="44">
        <f t="shared" ca="1" si="11"/>
        <v>0</v>
      </c>
      <c r="AB53" s="44">
        <f t="shared" ca="1" si="12"/>
        <v>0</v>
      </c>
      <c r="AC53" s="44">
        <f t="shared" ca="1" si="13"/>
        <v>0</v>
      </c>
    </row>
    <row r="54" spans="2:29" ht="15" customHeight="1" x14ac:dyDescent="0.2">
      <c r="B54" s="21">
        <f t="shared" si="18"/>
        <v>40</v>
      </c>
      <c r="C54" s="38" t="str">
        <f t="shared" ca="1" si="0"/>
        <v>abgelaufen</v>
      </c>
      <c r="D54" s="37">
        <f t="shared" ca="1" si="14"/>
        <v>1218</v>
      </c>
      <c r="E54" s="39" t="e">
        <f t="shared" ref="E54:F73" ca="1" si="23">INDEX($P54:$AC54,1,MATCH(E$12,$P$12:$AC$12,0))</f>
        <v>#DIV/0!</v>
      </c>
      <c r="F54" s="39" t="e">
        <f t="shared" ca="1" si="23"/>
        <v>#DIV/0!</v>
      </c>
      <c r="G54" s="134"/>
      <c r="H54" s="40" t="e">
        <f t="shared" ref="H54:I73" ca="1" si="24">INDEX($P54:$AC54,1,MATCH(H$12,$P$12:$AC$12,0))</f>
        <v>#DIV/0!</v>
      </c>
      <c r="I54" s="40" t="e">
        <f t="shared" ca="1" si="24"/>
        <v>#DIV/0!</v>
      </c>
      <c r="L54" s="37">
        <f t="shared" ca="1" si="19"/>
        <v>1217</v>
      </c>
      <c r="M54" s="37">
        <f t="shared" ca="1" si="16"/>
        <v>1247</v>
      </c>
      <c r="O54" s="133">
        <f t="shared" ca="1" si="3"/>
        <v>0</v>
      </c>
      <c r="P54" s="39" t="e">
        <f t="shared" ca="1" si="4"/>
        <v>#DIV/0!</v>
      </c>
      <c r="Q54" s="39" t="e">
        <f t="shared" ca="1" si="5"/>
        <v>#DIV/0!</v>
      </c>
      <c r="R54" s="39" t="e">
        <f t="shared" ca="1" si="6"/>
        <v>#DIV/0!</v>
      </c>
      <c r="S54" s="39" t="e">
        <f t="shared" ca="1" si="7"/>
        <v>#DIV/0!</v>
      </c>
      <c r="U54" s="39">
        <f t="shared" ca="1" si="20"/>
        <v>0</v>
      </c>
      <c r="V54" s="39">
        <f t="shared" ca="1" si="8"/>
        <v>0</v>
      </c>
      <c r="W54" s="39">
        <f t="shared" ca="1" si="9"/>
        <v>0</v>
      </c>
      <c r="X54" s="39">
        <f t="shared" ca="1" si="10"/>
        <v>0</v>
      </c>
      <c r="Z54" s="39">
        <f t="shared" ca="1" si="17"/>
        <v>0</v>
      </c>
      <c r="AA54" s="39">
        <f t="shared" ca="1" si="11"/>
        <v>0</v>
      </c>
      <c r="AB54" s="39">
        <f t="shared" ca="1" si="12"/>
        <v>0</v>
      </c>
      <c r="AC54" s="39">
        <f t="shared" ca="1" si="13"/>
        <v>0</v>
      </c>
    </row>
    <row r="55" spans="2:29" ht="15" customHeight="1" x14ac:dyDescent="0.2">
      <c r="B55" s="41">
        <f t="shared" si="18"/>
        <v>41</v>
      </c>
      <c r="C55" s="42" t="str">
        <f t="shared" ca="1" si="0"/>
        <v>abgelaufen</v>
      </c>
      <c r="D55" s="43">
        <f t="shared" ca="1" si="14"/>
        <v>1249</v>
      </c>
      <c r="E55" s="44" t="e">
        <f t="shared" ca="1" si="23"/>
        <v>#DIV/0!</v>
      </c>
      <c r="F55" s="44" t="e">
        <f t="shared" ca="1" si="23"/>
        <v>#DIV/0!</v>
      </c>
      <c r="G55" s="134"/>
      <c r="H55" s="45" t="e">
        <f t="shared" ca="1" si="24"/>
        <v>#DIV/0!</v>
      </c>
      <c r="I55" s="45" t="e">
        <f t="shared" ca="1" si="24"/>
        <v>#DIV/0!</v>
      </c>
      <c r="L55" s="43">
        <f t="shared" ca="1" si="19"/>
        <v>1248</v>
      </c>
      <c r="M55" s="43">
        <f t="shared" ca="1" si="16"/>
        <v>1277</v>
      </c>
      <c r="O55" s="133">
        <f t="shared" ca="1" si="3"/>
        <v>0</v>
      </c>
      <c r="P55" s="44" t="e">
        <f t="shared" ca="1" si="4"/>
        <v>#DIV/0!</v>
      </c>
      <c r="Q55" s="136" t="e">
        <f t="shared" ca="1" si="5"/>
        <v>#DIV/0!</v>
      </c>
      <c r="R55" s="44" t="e">
        <f t="shared" ca="1" si="6"/>
        <v>#DIV/0!</v>
      </c>
      <c r="S55" s="44" t="e">
        <f t="shared" ca="1" si="7"/>
        <v>#DIV/0!</v>
      </c>
      <c r="U55" s="44">
        <f t="shared" ca="1" si="20"/>
        <v>0</v>
      </c>
      <c r="V55" s="44">
        <f t="shared" ca="1" si="8"/>
        <v>0</v>
      </c>
      <c r="W55" s="44">
        <f t="shared" ca="1" si="9"/>
        <v>0</v>
      </c>
      <c r="X55" s="44">
        <f t="shared" ca="1" si="10"/>
        <v>0</v>
      </c>
      <c r="Z55" s="44">
        <f t="shared" ca="1" si="17"/>
        <v>0</v>
      </c>
      <c r="AA55" s="44">
        <f t="shared" ca="1" si="11"/>
        <v>0</v>
      </c>
      <c r="AB55" s="44">
        <f t="shared" ca="1" si="12"/>
        <v>0</v>
      </c>
      <c r="AC55" s="44">
        <f t="shared" ca="1" si="13"/>
        <v>0</v>
      </c>
    </row>
    <row r="56" spans="2:29" ht="15" customHeight="1" x14ac:dyDescent="0.2">
      <c r="B56" s="21">
        <f t="shared" si="18"/>
        <v>42</v>
      </c>
      <c r="C56" s="38" t="str">
        <f t="shared" ca="1" si="0"/>
        <v>abgelaufen</v>
      </c>
      <c r="D56" s="37">
        <f t="shared" ca="1" si="14"/>
        <v>1279</v>
      </c>
      <c r="E56" s="39" t="e">
        <f t="shared" ca="1" si="23"/>
        <v>#DIV/0!</v>
      </c>
      <c r="F56" s="39" t="e">
        <f t="shared" ca="1" si="23"/>
        <v>#DIV/0!</v>
      </c>
      <c r="G56" s="134"/>
      <c r="H56" s="40" t="e">
        <f t="shared" ca="1" si="24"/>
        <v>#DIV/0!</v>
      </c>
      <c r="I56" s="40" t="e">
        <f t="shared" ca="1" si="24"/>
        <v>#DIV/0!</v>
      </c>
      <c r="L56" s="37">
        <f t="shared" ca="1" si="19"/>
        <v>1278</v>
      </c>
      <c r="M56" s="37">
        <f t="shared" ca="1" si="16"/>
        <v>1308</v>
      </c>
      <c r="O56" s="133">
        <f t="shared" ca="1" si="3"/>
        <v>0</v>
      </c>
      <c r="P56" s="39" t="e">
        <f t="shared" ca="1" si="4"/>
        <v>#DIV/0!</v>
      </c>
      <c r="Q56" s="39" t="e">
        <f t="shared" ca="1" si="5"/>
        <v>#DIV/0!</v>
      </c>
      <c r="R56" s="39" t="e">
        <f t="shared" ca="1" si="6"/>
        <v>#DIV/0!</v>
      </c>
      <c r="S56" s="39" t="e">
        <f t="shared" ca="1" si="7"/>
        <v>#DIV/0!</v>
      </c>
      <c r="U56" s="39">
        <f t="shared" ca="1" si="20"/>
        <v>0</v>
      </c>
      <c r="V56" s="39">
        <f t="shared" ca="1" si="8"/>
        <v>0</v>
      </c>
      <c r="W56" s="39">
        <f t="shared" ca="1" si="9"/>
        <v>0</v>
      </c>
      <c r="X56" s="39">
        <f t="shared" ca="1" si="10"/>
        <v>0</v>
      </c>
      <c r="Z56" s="39">
        <f t="shared" ca="1" si="17"/>
        <v>0</v>
      </c>
      <c r="AA56" s="39">
        <f t="shared" ca="1" si="11"/>
        <v>0</v>
      </c>
      <c r="AB56" s="39">
        <f t="shared" ca="1" si="12"/>
        <v>0</v>
      </c>
      <c r="AC56" s="39">
        <f t="shared" ca="1" si="13"/>
        <v>0</v>
      </c>
    </row>
    <row r="57" spans="2:29" ht="15" customHeight="1" x14ac:dyDescent="0.2">
      <c r="B57" s="41">
        <f t="shared" si="18"/>
        <v>43</v>
      </c>
      <c r="C57" s="42" t="str">
        <f t="shared" ca="1" si="0"/>
        <v>abgelaufen</v>
      </c>
      <c r="D57" s="43">
        <f t="shared" ca="1" si="14"/>
        <v>1310</v>
      </c>
      <c r="E57" s="44" t="e">
        <f t="shared" ca="1" si="23"/>
        <v>#DIV/0!</v>
      </c>
      <c r="F57" s="44" t="e">
        <f t="shared" ca="1" si="23"/>
        <v>#DIV/0!</v>
      </c>
      <c r="G57" s="134"/>
      <c r="H57" s="45" t="e">
        <f t="shared" ca="1" si="24"/>
        <v>#DIV/0!</v>
      </c>
      <c r="I57" s="45" t="e">
        <f t="shared" ca="1" si="24"/>
        <v>#DIV/0!</v>
      </c>
      <c r="L57" s="43">
        <f t="shared" ca="1" si="19"/>
        <v>1309</v>
      </c>
      <c r="M57" s="43">
        <f t="shared" ca="1" si="16"/>
        <v>1339</v>
      </c>
      <c r="O57" s="133">
        <f t="shared" ca="1" si="3"/>
        <v>0</v>
      </c>
      <c r="P57" s="44" t="e">
        <f t="shared" ca="1" si="4"/>
        <v>#DIV/0!</v>
      </c>
      <c r="Q57" s="136" t="e">
        <f t="shared" ca="1" si="5"/>
        <v>#DIV/0!</v>
      </c>
      <c r="R57" s="44" t="e">
        <f t="shared" ca="1" si="6"/>
        <v>#DIV/0!</v>
      </c>
      <c r="S57" s="44" t="e">
        <f t="shared" ca="1" si="7"/>
        <v>#DIV/0!</v>
      </c>
      <c r="U57" s="44">
        <f t="shared" ca="1" si="20"/>
        <v>0</v>
      </c>
      <c r="V57" s="44">
        <f t="shared" ca="1" si="8"/>
        <v>0</v>
      </c>
      <c r="W57" s="44">
        <f t="shared" ca="1" si="9"/>
        <v>0</v>
      </c>
      <c r="X57" s="44">
        <f t="shared" ca="1" si="10"/>
        <v>0</v>
      </c>
      <c r="Z57" s="44">
        <f t="shared" ca="1" si="17"/>
        <v>0</v>
      </c>
      <c r="AA57" s="44">
        <f t="shared" ca="1" si="11"/>
        <v>0</v>
      </c>
      <c r="AB57" s="44">
        <f t="shared" ca="1" si="12"/>
        <v>0</v>
      </c>
      <c r="AC57" s="44">
        <f t="shared" ca="1" si="13"/>
        <v>0</v>
      </c>
    </row>
    <row r="58" spans="2:29" ht="15" customHeight="1" x14ac:dyDescent="0.2">
      <c r="B58" s="21">
        <f t="shared" si="18"/>
        <v>44</v>
      </c>
      <c r="C58" s="38" t="str">
        <f t="shared" ca="1" si="0"/>
        <v>abgelaufen</v>
      </c>
      <c r="D58" s="37">
        <f t="shared" ca="1" si="14"/>
        <v>1341</v>
      </c>
      <c r="E58" s="39" t="e">
        <f t="shared" ca="1" si="23"/>
        <v>#DIV/0!</v>
      </c>
      <c r="F58" s="39" t="e">
        <f t="shared" ca="1" si="23"/>
        <v>#DIV/0!</v>
      </c>
      <c r="G58" s="134"/>
      <c r="H58" s="40" t="e">
        <f t="shared" ca="1" si="24"/>
        <v>#DIV/0!</v>
      </c>
      <c r="I58" s="40" t="e">
        <f t="shared" ca="1" si="24"/>
        <v>#DIV/0!</v>
      </c>
      <c r="L58" s="37">
        <f t="shared" ca="1" si="19"/>
        <v>1340</v>
      </c>
      <c r="M58" s="37">
        <f t="shared" ca="1" si="16"/>
        <v>1369</v>
      </c>
      <c r="O58" s="133">
        <f t="shared" ca="1" si="3"/>
        <v>0</v>
      </c>
      <c r="P58" s="39" t="e">
        <f t="shared" ca="1" si="4"/>
        <v>#DIV/0!</v>
      </c>
      <c r="Q58" s="39" t="e">
        <f t="shared" ca="1" si="5"/>
        <v>#DIV/0!</v>
      </c>
      <c r="R58" s="39" t="e">
        <f t="shared" ca="1" si="6"/>
        <v>#DIV/0!</v>
      </c>
      <c r="S58" s="39" t="e">
        <f t="shared" ca="1" si="7"/>
        <v>#DIV/0!</v>
      </c>
      <c r="U58" s="39">
        <f t="shared" ca="1" si="20"/>
        <v>0</v>
      </c>
      <c r="V58" s="39">
        <f t="shared" ca="1" si="8"/>
        <v>0</v>
      </c>
      <c r="W58" s="39">
        <f t="shared" ca="1" si="9"/>
        <v>0</v>
      </c>
      <c r="X58" s="39">
        <f t="shared" ca="1" si="10"/>
        <v>0</v>
      </c>
      <c r="Z58" s="39">
        <f t="shared" ca="1" si="17"/>
        <v>0</v>
      </c>
      <c r="AA58" s="39">
        <f t="shared" ca="1" si="11"/>
        <v>0</v>
      </c>
      <c r="AB58" s="39">
        <f t="shared" ca="1" si="12"/>
        <v>0</v>
      </c>
      <c r="AC58" s="39">
        <f t="shared" ca="1" si="13"/>
        <v>0</v>
      </c>
    </row>
    <row r="59" spans="2:29" ht="15" customHeight="1" x14ac:dyDescent="0.2">
      <c r="B59" s="41">
        <f t="shared" si="18"/>
        <v>45</v>
      </c>
      <c r="C59" s="42" t="str">
        <f t="shared" ca="1" si="0"/>
        <v>abgelaufen</v>
      </c>
      <c r="D59" s="43">
        <f t="shared" ca="1" si="14"/>
        <v>1371</v>
      </c>
      <c r="E59" s="44" t="e">
        <f t="shared" ca="1" si="23"/>
        <v>#DIV/0!</v>
      </c>
      <c r="F59" s="44" t="e">
        <f t="shared" ca="1" si="23"/>
        <v>#DIV/0!</v>
      </c>
      <c r="G59" s="134"/>
      <c r="H59" s="45" t="e">
        <f t="shared" ca="1" si="24"/>
        <v>#DIV/0!</v>
      </c>
      <c r="I59" s="45" t="e">
        <f t="shared" ca="1" si="24"/>
        <v>#DIV/0!</v>
      </c>
      <c r="L59" s="43">
        <f t="shared" ca="1" si="19"/>
        <v>1370</v>
      </c>
      <c r="M59" s="43">
        <f t="shared" ca="1" si="16"/>
        <v>1400</v>
      </c>
      <c r="O59" s="133">
        <f t="shared" ca="1" si="3"/>
        <v>0</v>
      </c>
      <c r="P59" s="44" t="e">
        <f t="shared" ca="1" si="4"/>
        <v>#DIV/0!</v>
      </c>
      <c r="Q59" s="136" t="e">
        <f t="shared" ca="1" si="5"/>
        <v>#DIV/0!</v>
      </c>
      <c r="R59" s="44" t="e">
        <f t="shared" ca="1" si="6"/>
        <v>#DIV/0!</v>
      </c>
      <c r="S59" s="44" t="e">
        <f t="shared" ca="1" si="7"/>
        <v>#DIV/0!</v>
      </c>
      <c r="U59" s="44">
        <f t="shared" ca="1" si="20"/>
        <v>0</v>
      </c>
      <c r="V59" s="44">
        <f t="shared" ca="1" si="8"/>
        <v>0</v>
      </c>
      <c r="W59" s="44">
        <f t="shared" ca="1" si="9"/>
        <v>0</v>
      </c>
      <c r="X59" s="44">
        <f t="shared" ca="1" si="10"/>
        <v>0</v>
      </c>
      <c r="Z59" s="44">
        <f t="shared" ca="1" si="17"/>
        <v>0</v>
      </c>
      <c r="AA59" s="44">
        <f t="shared" ca="1" si="11"/>
        <v>0</v>
      </c>
      <c r="AB59" s="44">
        <f t="shared" ca="1" si="12"/>
        <v>0</v>
      </c>
      <c r="AC59" s="44">
        <f t="shared" ca="1" si="13"/>
        <v>0</v>
      </c>
    </row>
    <row r="60" spans="2:29" ht="15" customHeight="1" x14ac:dyDescent="0.2">
      <c r="B60" s="21">
        <f t="shared" si="18"/>
        <v>46</v>
      </c>
      <c r="C60" s="38" t="str">
        <f t="shared" ca="1" si="0"/>
        <v>abgelaufen</v>
      </c>
      <c r="D60" s="37">
        <f t="shared" ca="1" si="14"/>
        <v>1402</v>
      </c>
      <c r="E60" s="39" t="e">
        <f t="shared" ca="1" si="23"/>
        <v>#DIV/0!</v>
      </c>
      <c r="F60" s="39" t="e">
        <f t="shared" ca="1" si="23"/>
        <v>#DIV/0!</v>
      </c>
      <c r="G60" s="134"/>
      <c r="H60" s="40" t="e">
        <f t="shared" ca="1" si="24"/>
        <v>#DIV/0!</v>
      </c>
      <c r="I60" s="40" t="e">
        <f t="shared" ca="1" si="24"/>
        <v>#DIV/0!</v>
      </c>
      <c r="L60" s="37">
        <f t="shared" ca="1" si="19"/>
        <v>1401</v>
      </c>
      <c r="M60" s="37">
        <f t="shared" ca="1" si="16"/>
        <v>1430</v>
      </c>
      <c r="O60" s="133">
        <f t="shared" ca="1" si="3"/>
        <v>0</v>
      </c>
      <c r="P60" s="39" t="e">
        <f t="shared" ca="1" si="4"/>
        <v>#DIV/0!</v>
      </c>
      <c r="Q60" s="39" t="e">
        <f t="shared" ca="1" si="5"/>
        <v>#DIV/0!</v>
      </c>
      <c r="R60" s="39" t="e">
        <f t="shared" ca="1" si="6"/>
        <v>#DIV/0!</v>
      </c>
      <c r="S60" s="39" t="e">
        <f t="shared" ca="1" si="7"/>
        <v>#DIV/0!</v>
      </c>
      <c r="U60" s="39">
        <f t="shared" ca="1" si="20"/>
        <v>0</v>
      </c>
      <c r="V60" s="39">
        <f t="shared" ca="1" si="8"/>
        <v>0</v>
      </c>
      <c r="W60" s="39">
        <f t="shared" ca="1" si="9"/>
        <v>0</v>
      </c>
      <c r="X60" s="39">
        <f t="shared" ca="1" si="10"/>
        <v>0</v>
      </c>
      <c r="Z60" s="39">
        <f t="shared" ca="1" si="17"/>
        <v>0</v>
      </c>
      <c r="AA60" s="39">
        <f t="shared" ca="1" si="11"/>
        <v>0</v>
      </c>
      <c r="AB60" s="39">
        <f t="shared" ca="1" si="12"/>
        <v>0</v>
      </c>
      <c r="AC60" s="39">
        <f t="shared" ca="1" si="13"/>
        <v>0</v>
      </c>
    </row>
    <row r="61" spans="2:29" ht="15" customHeight="1" x14ac:dyDescent="0.2">
      <c r="B61" s="41">
        <f t="shared" si="18"/>
        <v>47</v>
      </c>
      <c r="C61" s="42" t="str">
        <f t="shared" ca="1" si="0"/>
        <v>abgelaufen</v>
      </c>
      <c r="D61" s="43">
        <f t="shared" ca="1" si="14"/>
        <v>1432</v>
      </c>
      <c r="E61" s="44" t="e">
        <f t="shared" ca="1" si="23"/>
        <v>#DIV/0!</v>
      </c>
      <c r="F61" s="44" t="e">
        <f t="shared" ca="1" si="23"/>
        <v>#DIV/0!</v>
      </c>
      <c r="G61" s="134"/>
      <c r="H61" s="45" t="e">
        <f t="shared" ca="1" si="24"/>
        <v>#DIV/0!</v>
      </c>
      <c r="I61" s="45" t="e">
        <f t="shared" ca="1" si="24"/>
        <v>#DIV/0!</v>
      </c>
      <c r="L61" s="43">
        <f t="shared" ca="1" si="19"/>
        <v>1431</v>
      </c>
      <c r="M61" s="43">
        <f t="shared" ca="1" si="16"/>
        <v>1461</v>
      </c>
      <c r="O61" s="133">
        <f t="shared" ca="1" si="3"/>
        <v>0</v>
      </c>
      <c r="P61" s="44" t="e">
        <f t="shared" ca="1" si="4"/>
        <v>#DIV/0!</v>
      </c>
      <c r="Q61" s="136" t="e">
        <f t="shared" ca="1" si="5"/>
        <v>#DIV/0!</v>
      </c>
      <c r="R61" s="44" t="e">
        <f t="shared" ca="1" si="6"/>
        <v>#DIV/0!</v>
      </c>
      <c r="S61" s="44" t="e">
        <f t="shared" ca="1" si="7"/>
        <v>#DIV/0!</v>
      </c>
      <c r="U61" s="44">
        <f t="shared" ca="1" si="20"/>
        <v>0</v>
      </c>
      <c r="V61" s="44">
        <f t="shared" ca="1" si="8"/>
        <v>0</v>
      </c>
      <c r="W61" s="44">
        <f t="shared" ca="1" si="9"/>
        <v>0</v>
      </c>
      <c r="X61" s="44">
        <f t="shared" ca="1" si="10"/>
        <v>0</v>
      </c>
      <c r="Z61" s="44">
        <f t="shared" ca="1" si="17"/>
        <v>0</v>
      </c>
      <c r="AA61" s="44">
        <f t="shared" ca="1" si="11"/>
        <v>0</v>
      </c>
      <c r="AB61" s="44">
        <f t="shared" ca="1" si="12"/>
        <v>0</v>
      </c>
      <c r="AC61" s="44">
        <f t="shared" ca="1" si="13"/>
        <v>0</v>
      </c>
    </row>
    <row r="62" spans="2:29" ht="15" customHeight="1" x14ac:dyDescent="0.2">
      <c r="B62" s="21">
        <f t="shared" si="18"/>
        <v>48</v>
      </c>
      <c r="C62" s="38" t="str">
        <f t="shared" ca="1" si="0"/>
        <v>abgelaufen</v>
      </c>
      <c r="D62" s="37">
        <f t="shared" ca="1" si="14"/>
        <v>1463</v>
      </c>
      <c r="E62" s="39" t="e">
        <f t="shared" ca="1" si="23"/>
        <v>#DIV/0!</v>
      </c>
      <c r="F62" s="39" t="e">
        <f t="shared" ca="1" si="23"/>
        <v>#DIV/0!</v>
      </c>
      <c r="G62" s="134"/>
      <c r="H62" s="40" t="e">
        <f t="shared" ca="1" si="24"/>
        <v>#DIV/0!</v>
      </c>
      <c r="I62" s="40" t="e">
        <f t="shared" ca="1" si="24"/>
        <v>#DIV/0!</v>
      </c>
      <c r="L62" s="37">
        <f t="shared" ca="1" si="19"/>
        <v>1462</v>
      </c>
      <c r="M62" s="37">
        <f t="shared" ca="1" si="16"/>
        <v>1492</v>
      </c>
      <c r="O62" s="133">
        <f t="shared" ca="1" si="3"/>
        <v>0</v>
      </c>
      <c r="P62" s="39" t="e">
        <f t="shared" ca="1" si="4"/>
        <v>#DIV/0!</v>
      </c>
      <c r="Q62" s="39" t="e">
        <f t="shared" ca="1" si="5"/>
        <v>#DIV/0!</v>
      </c>
      <c r="R62" s="39" t="e">
        <f t="shared" ca="1" si="6"/>
        <v>#DIV/0!</v>
      </c>
      <c r="S62" s="39" t="e">
        <f t="shared" ca="1" si="7"/>
        <v>#DIV/0!</v>
      </c>
      <c r="U62" s="39">
        <f t="shared" ca="1" si="20"/>
        <v>0</v>
      </c>
      <c r="V62" s="39">
        <f t="shared" ca="1" si="8"/>
        <v>0</v>
      </c>
      <c r="W62" s="39">
        <f t="shared" ca="1" si="9"/>
        <v>0</v>
      </c>
      <c r="X62" s="39">
        <f t="shared" ca="1" si="10"/>
        <v>0</v>
      </c>
      <c r="Z62" s="39">
        <f t="shared" ca="1" si="17"/>
        <v>0</v>
      </c>
      <c r="AA62" s="39">
        <f t="shared" ca="1" si="11"/>
        <v>0</v>
      </c>
      <c r="AB62" s="39">
        <f t="shared" ca="1" si="12"/>
        <v>0</v>
      </c>
      <c r="AC62" s="39">
        <f t="shared" ca="1" si="13"/>
        <v>0</v>
      </c>
    </row>
    <row r="63" spans="2:29" ht="15" customHeight="1" x14ac:dyDescent="0.2">
      <c r="B63" s="41">
        <f t="shared" si="18"/>
        <v>49</v>
      </c>
      <c r="C63" s="42" t="str">
        <f t="shared" ca="1" si="0"/>
        <v>abgelaufen</v>
      </c>
      <c r="D63" s="43">
        <f t="shared" ca="1" si="14"/>
        <v>1494</v>
      </c>
      <c r="E63" s="44" t="e">
        <f t="shared" ca="1" si="23"/>
        <v>#DIV/0!</v>
      </c>
      <c r="F63" s="44" t="e">
        <f t="shared" ca="1" si="23"/>
        <v>#DIV/0!</v>
      </c>
      <c r="G63" s="134"/>
      <c r="H63" s="45" t="e">
        <f t="shared" ca="1" si="24"/>
        <v>#DIV/0!</v>
      </c>
      <c r="I63" s="45" t="e">
        <f t="shared" ca="1" si="24"/>
        <v>#DIV/0!</v>
      </c>
      <c r="L63" s="43">
        <f t="shared" ca="1" si="19"/>
        <v>1493</v>
      </c>
      <c r="M63" s="43">
        <f t="shared" ca="1" si="16"/>
        <v>1521</v>
      </c>
      <c r="O63" s="133">
        <f t="shared" ca="1" si="3"/>
        <v>0</v>
      </c>
      <c r="P63" s="44" t="e">
        <f t="shared" ca="1" si="4"/>
        <v>#DIV/0!</v>
      </c>
      <c r="Q63" s="136" t="e">
        <f t="shared" ca="1" si="5"/>
        <v>#DIV/0!</v>
      </c>
      <c r="R63" s="44" t="e">
        <f t="shared" ca="1" si="6"/>
        <v>#DIV/0!</v>
      </c>
      <c r="S63" s="44" t="e">
        <f t="shared" ca="1" si="7"/>
        <v>#DIV/0!</v>
      </c>
      <c r="U63" s="44">
        <f t="shared" ca="1" si="20"/>
        <v>0</v>
      </c>
      <c r="V63" s="44">
        <f t="shared" ca="1" si="8"/>
        <v>0</v>
      </c>
      <c r="W63" s="44">
        <f t="shared" ca="1" si="9"/>
        <v>0</v>
      </c>
      <c r="X63" s="44">
        <f t="shared" ca="1" si="10"/>
        <v>0</v>
      </c>
      <c r="Z63" s="44">
        <f t="shared" ca="1" si="17"/>
        <v>0</v>
      </c>
      <c r="AA63" s="44">
        <f t="shared" ca="1" si="11"/>
        <v>0</v>
      </c>
      <c r="AB63" s="44">
        <f t="shared" ca="1" si="12"/>
        <v>0</v>
      </c>
      <c r="AC63" s="44">
        <f t="shared" ca="1" si="13"/>
        <v>0</v>
      </c>
    </row>
    <row r="64" spans="2:29" ht="15" customHeight="1" x14ac:dyDescent="0.2">
      <c r="B64" s="21">
        <f t="shared" si="18"/>
        <v>50</v>
      </c>
      <c r="C64" s="38" t="str">
        <f t="shared" ca="1" si="0"/>
        <v>abgelaufen</v>
      </c>
      <c r="D64" s="37">
        <f t="shared" ca="1" si="14"/>
        <v>1523</v>
      </c>
      <c r="E64" s="39" t="e">
        <f t="shared" ca="1" si="23"/>
        <v>#DIV/0!</v>
      </c>
      <c r="F64" s="39" t="e">
        <f t="shared" ca="1" si="23"/>
        <v>#DIV/0!</v>
      </c>
      <c r="G64" s="134"/>
      <c r="H64" s="40" t="e">
        <f t="shared" ca="1" si="24"/>
        <v>#DIV/0!</v>
      </c>
      <c r="I64" s="40" t="e">
        <f t="shared" ca="1" si="24"/>
        <v>#DIV/0!</v>
      </c>
      <c r="L64" s="37">
        <f t="shared" ca="1" si="19"/>
        <v>1522</v>
      </c>
      <c r="M64" s="37">
        <f t="shared" ca="1" si="16"/>
        <v>1552</v>
      </c>
      <c r="O64" s="133">
        <f t="shared" ca="1" si="3"/>
        <v>0</v>
      </c>
      <c r="P64" s="39" t="e">
        <f t="shared" ca="1" si="4"/>
        <v>#DIV/0!</v>
      </c>
      <c r="Q64" s="39" t="e">
        <f t="shared" ca="1" si="5"/>
        <v>#DIV/0!</v>
      </c>
      <c r="R64" s="39" t="e">
        <f t="shared" ca="1" si="6"/>
        <v>#DIV/0!</v>
      </c>
      <c r="S64" s="39" t="e">
        <f t="shared" ca="1" si="7"/>
        <v>#DIV/0!</v>
      </c>
      <c r="U64" s="39">
        <f t="shared" ca="1" si="20"/>
        <v>0</v>
      </c>
      <c r="V64" s="39">
        <f t="shared" ca="1" si="8"/>
        <v>0</v>
      </c>
      <c r="W64" s="39">
        <f t="shared" ca="1" si="9"/>
        <v>0</v>
      </c>
      <c r="X64" s="39">
        <f t="shared" ca="1" si="10"/>
        <v>0</v>
      </c>
      <c r="Z64" s="39">
        <f t="shared" ca="1" si="17"/>
        <v>0</v>
      </c>
      <c r="AA64" s="39">
        <f t="shared" ca="1" si="11"/>
        <v>0</v>
      </c>
      <c r="AB64" s="39">
        <f t="shared" ca="1" si="12"/>
        <v>0</v>
      </c>
      <c r="AC64" s="39">
        <f t="shared" ca="1" si="13"/>
        <v>0</v>
      </c>
    </row>
    <row r="65" spans="2:29" ht="15" customHeight="1" x14ac:dyDescent="0.2">
      <c r="B65" s="41">
        <f t="shared" si="18"/>
        <v>51</v>
      </c>
      <c r="C65" s="42" t="str">
        <f t="shared" ca="1" si="0"/>
        <v>abgelaufen</v>
      </c>
      <c r="D65" s="43">
        <f t="shared" ca="1" si="14"/>
        <v>1554</v>
      </c>
      <c r="E65" s="44" t="e">
        <f t="shared" ca="1" si="23"/>
        <v>#DIV/0!</v>
      </c>
      <c r="F65" s="44" t="e">
        <f t="shared" ca="1" si="23"/>
        <v>#DIV/0!</v>
      </c>
      <c r="G65" s="134"/>
      <c r="H65" s="45" t="e">
        <f t="shared" ca="1" si="24"/>
        <v>#DIV/0!</v>
      </c>
      <c r="I65" s="45" t="e">
        <f t="shared" ca="1" si="24"/>
        <v>#DIV/0!</v>
      </c>
      <c r="L65" s="43">
        <f t="shared" ca="1" si="19"/>
        <v>1553</v>
      </c>
      <c r="M65" s="43">
        <f t="shared" ca="1" si="16"/>
        <v>1582</v>
      </c>
      <c r="O65" s="133">
        <f t="shared" ca="1" si="3"/>
        <v>0</v>
      </c>
      <c r="P65" s="44" t="e">
        <f t="shared" ca="1" si="4"/>
        <v>#DIV/0!</v>
      </c>
      <c r="Q65" s="136" t="e">
        <f t="shared" ca="1" si="5"/>
        <v>#DIV/0!</v>
      </c>
      <c r="R65" s="44" t="e">
        <f t="shared" ca="1" si="6"/>
        <v>#DIV/0!</v>
      </c>
      <c r="S65" s="44" t="e">
        <f t="shared" ca="1" si="7"/>
        <v>#DIV/0!</v>
      </c>
      <c r="U65" s="44">
        <f t="shared" ca="1" si="20"/>
        <v>0</v>
      </c>
      <c r="V65" s="44">
        <f t="shared" ca="1" si="8"/>
        <v>0</v>
      </c>
      <c r="W65" s="44">
        <f t="shared" ca="1" si="9"/>
        <v>0</v>
      </c>
      <c r="X65" s="44">
        <f t="shared" ca="1" si="10"/>
        <v>0</v>
      </c>
      <c r="Z65" s="44">
        <f t="shared" ca="1" si="17"/>
        <v>0</v>
      </c>
      <c r="AA65" s="44">
        <f t="shared" ca="1" si="11"/>
        <v>0</v>
      </c>
      <c r="AB65" s="44">
        <f t="shared" ca="1" si="12"/>
        <v>0</v>
      </c>
      <c r="AC65" s="44">
        <f t="shared" ca="1" si="13"/>
        <v>0</v>
      </c>
    </row>
    <row r="66" spans="2:29" ht="15" customHeight="1" x14ac:dyDescent="0.2">
      <c r="B66" s="21">
        <f t="shared" si="18"/>
        <v>52</v>
      </c>
      <c r="C66" s="38" t="str">
        <f t="shared" ca="1" si="0"/>
        <v>abgelaufen</v>
      </c>
      <c r="D66" s="37">
        <f t="shared" ca="1" si="14"/>
        <v>1584</v>
      </c>
      <c r="E66" s="39" t="e">
        <f t="shared" ca="1" si="23"/>
        <v>#DIV/0!</v>
      </c>
      <c r="F66" s="39" t="e">
        <f t="shared" ca="1" si="23"/>
        <v>#DIV/0!</v>
      </c>
      <c r="G66" s="134"/>
      <c r="H66" s="40" t="e">
        <f t="shared" ca="1" si="24"/>
        <v>#DIV/0!</v>
      </c>
      <c r="I66" s="40" t="e">
        <f t="shared" ca="1" si="24"/>
        <v>#DIV/0!</v>
      </c>
      <c r="L66" s="37">
        <f t="shared" ca="1" si="19"/>
        <v>1583</v>
      </c>
      <c r="M66" s="37">
        <f t="shared" ca="1" si="16"/>
        <v>1613</v>
      </c>
      <c r="O66" s="133">
        <f t="shared" ca="1" si="3"/>
        <v>0</v>
      </c>
      <c r="P66" s="39" t="e">
        <f t="shared" ca="1" si="4"/>
        <v>#DIV/0!</v>
      </c>
      <c r="Q66" s="39" t="e">
        <f t="shared" ca="1" si="5"/>
        <v>#DIV/0!</v>
      </c>
      <c r="R66" s="39" t="e">
        <f t="shared" ca="1" si="6"/>
        <v>#DIV/0!</v>
      </c>
      <c r="S66" s="39" t="e">
        <f t="shared" ca="1" si="7"/>
        <v>#DIV/0!</v>
      </c>
      <c r="U66" s="39">
        <f t="shared" ca="1" si="20"/>
        <v>0</v>
      </c>
      <c r="V66" s="39">
        <f t="shared" ca="1" si="8"/>
        <v>0</v>
      </c>
      <c r="W66" s="39">
        <f t="shared" ca="1" si="9"/>
        <v>0</v>
      </c>
      <c r="X66" s="39">
        <f t="shared" ca="1" si="10"/>
        <v>0</v>
      </c>
      <c r="Z66" s="39">
        <f t="shared" ca="1" si="17"/>
        <v>0</v>
      </c>
      <c r="AA66" s="39">
        <f t="shared" ca="1" si="11"/>
        <v>0</v>
      </c>
      <c r="AB66" s="39">
        <f t="shared" ca="1" si="12"/>
        <v>0</v>
      </c>
      <c r="AC66" s="39">
        <f t="shared" ca="1" si="13"/>
        <v>0</v>
      </c>
    </row>
    <row r="67" spans="2:29" ht="15" customHeight="1" x14ac:dyDescent="0.2">
      <c r="B67" s="41">
        <f t="shared" si="18"/>
        <v>53</v>
      </c>
      <c r="C67" s="42" t="str">
        <f t="shared" ca="1" si="0"/>
        <v>abgelaufen</v>
      </c>
      <c r="D67" s="43">
        <f t="shared" ca="1" si="14"/>
        <v>1615</v>
      </c>
      <c r="E67" s="44" t="e">
        <f t="shared" ca="1" si="23"/>
        <v>#DIV/0!</v>
      </c>
      <c r="F67" s="44" t="e">
        <f t="shared" ca="1" si="23"/>
        <v>#DIV/0!</v>
      </c>
      <c r="G67" s="134"/>
      <c r="H67" s="45" t="e">
        <f t="shared" ca="1" si="24"/>
        <v>#DIV/0!</v>
      </c>
      <c r="I67" s="45" t="e">
        <f t="shared" ca="1" si="24"/>
        <v>#DIV/0!</v>
      </c>
      <c r="L67" s="43">
        <f t="shared" ca="1" si="19"/>
        <v>1614</v>
      </c>
      <c r="M67" s="43">
        <f t="shared" ca="1" si="16"/>
        <v>1643</v>
      </c>
      <c r="O67" s="133">
        <f t="shared" ca="1" si="3"/>
        <v>0</v>
      </c>
      <c r="P67" s="44" t="e">
        <f t="shared" ca="1" si="4"/>
        <v>#DIV/0!</v>
      </c>
      <c r="Q67" s="136" t="e">
        <f t="shared" ca="1" si="5"/>
        <v>#DIV/0!</v>
      </c>
      <c r="R67" s="44" t="e">
        <f t="shared" ca="1" si="6"/>
        <v>#DIV/0!</v>
      </c>
      <c r="S67" s="44" t="e">
        <f t="shared" ca="1" si="7"/>
        <v>#DIV/0!</v>
      </c>
      <c r="U67" s="44">
        <f t="shared" ca="1" si="20"/>
        <v>0</v>
      </c>
      <c r="V67" s="44">
        <f t="shared" ca="1" si="8"/>
        <v>0</v>
      </c>
      <c r="W67" s="44">
        <f t="shared" ca="1" si="9"/>
        <v>0</v>
      </c>
      <c r="X67" s="44">
        <f t="shared" ca="1" si="10"/>
        <v>0</v>
      </c>
      <c r="Z67" s="44">
        <f t="shared" ca="1" si="17"/>
        <v>0</v>
      </c>
      <c r="AA67" s="44">
        <f t="shared" ca="1" si="11"/>
        <v>0</v>
      </c>
      <c r="AB67" s="44">
        <f t="shared" ca="1" si="12"/>
        <v>0</v>
      </c>
      <c r="AC67" s="44">
        <f t="shared" ca="1" si="13"/>
        <v>0</v>
      </c>
    </row>
    <row r="68" spans="2:29" ht="15" customHeight="1" x14ac:dyDescent="0.2">
      <c r="B68" s="21">
        <f t="shared" si="18"/>
        <v>54</v>
      </c>
      <c r="C68" s="38" t="str">
        <f t="shared" ca="1" si="0"/>
        <v>abgelaufen</v>
      </c>
      <c r="D68" s="37">
        <f t="shared" ca="1" si="14"/>
        <v>1645</v>
      </c>
      <c r="E68" s="39" t="e">
        <f t="shared" ca="1" si="23"/>
        <v>#DIV/0!</v>
      </c>
      <c r="F68" s="39" t="e">
        <f t="shared" ca="1" si="23"/>
        <v>#DIV/0!</v>
      </c>
      <c r="G68" s="134"/>
      <c r="H68" s="40" t="e">
        <f t="shared" ca="1" si="24"/>
        <v>#DIV/0!</v>
      </c>
      <c r="I68" s="40" t="e">
        <f t="shared" ca="1" si="24"/>
        <v>#DIV/0!</v>
      </c>
      <c r="L68" s="37">
        <f t="shared" ca="1" si="19"/>
        <v>1644</v>
      </c>
      <c r="M68" s="37">
        <f t="shared" ca="1" si="16"/>
        <v>1674</v>
      </c>
      <c r="O68" s="133">
        <f t="shared" ca="1" si="3"/>
        <v>0</v>
      </c>
      <c r="P68" s="39" t="e">
        <f t="shared" ca="1" si="4"/>
        <v>#DIV/0!</v>
      </c>
      <c r="Q68" s="39" t="e">
        <f t="shared" ca="1" si="5"/>
        <v>#DIV/0!</v>
      </c>
      <c r="R68" s="39" t="e">
        <f t="shared" ca="1" si="6"/>
        <v>#DIV/0!</v>
      </c>
      <c r="S68" s="39" t="e">
        <f t="shared" ca="1" si="7"/>
        <v>#DIV/0!</v>
      </c>
      <c r="U68" s="39">
        <f t="shared" ca="1" si="20"/>
        <v>0</v>
      </c>
      <c r="V68" s="39">
        <f t="shared" ca="1" si="8"/>
        <v>0</v>
      </c>
      <c r="W68" s="39">
        <f t="shared" ca="1" si="9"/>
        <v>0</v>
      </c>
      <c r="X68" s="39">
        <f t="shared" ca="1" si="10"/>
        <v>0</v>
      </c>
      <c r="Z68" s="39">
        <f t="shared" ca="1" si="17"/>
        <v>0</v>
      </c>
      <c r="AA68" s="39">
        <f t="shared" ca="1" si="11"/>
        <v>0</v>
      </c>
      <c r="AB68" s="39">
        <f t="shared" ca="1" si="12"/>
        <v>0</v>
      </c>
      <c r="AC68" s="39">
        <f t="shared" ca="1" si="13"/>
        <v>0</v>
      </c>
    </row>
    <row r="69" spans="2:29" ht="15" customHeight="1" x14ac:dyDescent="0.2">
      <c r="B69" s="41">
        <f t="shared" si="18"/>
        <v>55</v>
      </c>
      <c r="C69" s="42" t="str">
        <f t="shared" ca="1" si="0"/>
        <v>abgelaufen</v>
      </c>
      <c r="D69" s="43">
        <f t="shared" ca="1" si="14"/>
        <v>1676</v>
      </c>
      <c r="E69" s="44" t="e">
        <f t="shared" ca="1" si="23"/>
        <v>#DIV/0!</v>
      </c>
      <c r="F69" s="44" t="e">
        <f t="shared" ca="1" si="23"/>
        <v>#DIV/0!</v>
      </c>
      <c r="G69" s="134"/>
      <c r="H69" s="45" t="e">
        <f t="shared" ca="1" si="24"/>
        <v>#DIV/0!</v>
      </c>
      <c r="I69" s="45" t="e">
        <f t="shared" ca="1" si="24"/>
        <v>#DIV/0!</v>
      </c>
      <c r="L69" s="43">
        <f t="shared" ca="1" si="19"/>
        <v>1675</v>
      </c>
      <c r="M69" s="43">
        <f t="shared" ca="1" si="16"/>
        <v>1705</v>
      </c>
      <c r="O69" s="133">
        <f t="shared" ca="1" si="3"/>
        <v>0</v>
      </c>
      <c r="P69" s="44" t="e">
        <f t="shared" ca="1" si="4"/>
        <v>#DIV/0!</v>
      </c>
      <c r="Q69" s="136" t="e">
        <f t="shared" ca="1" si="5"/>
        <v>#DIV/0!</v>
      </c>
      <c r="R69" s="44" t="e">
        <f t="shared" ca="1" si="6"/>
        <v>#DIV/0!</v>
      </c>
      <c r="S69" s="44" t="e">
        <f t="shared" ca="1" si="7"/>
        <v>#DIV/0!</v>
      </c>
      <c r="U69" s="44">
        <f t="shared" ca="1" si="20"/>
        <v>0</v>
      </c>
      <c r="V69" s="44">
        <f t="shared" ca="1" si="8"/>
        <v>0</v>
      </c>
      <c r="W69" s="44">
        <f t="shared" ca="1" si="9"/>
        <v>0</v>
      </c>
      <c r="X69" s="44">
        <f t="shared" ca="1" si="10"/>
        <v>0</v>
      </c>
      <c r="Z69" s="44">
        <f t="shared" ca="1" si="17"/>
        <v>0</v>
      </c>
      <c r="AA69" s="44">
        <f t="shared" ca="1" si="11"/>
        <v>0</v>
      </c>
      <c r="AB69" s="44">
        <f t="shared" ca="1" si="12"/>
        <v>0</v>
      </c>
      <c r="AC69" s="44">
        <f t="shared" ca="1" si="13"/>
        <v>0</v>
      </c>
    </row>
    <row r="70" spans="2:29" ht="15" customHeight="1" x14ac:dyDescent="0.2">
      <c r="B70" s="21">
        <f t="shared" si="18"/>
        <v>56</v>
      </c>
      <c r="C70" s="38" t="str">
        <f t="shared" ca="1" si="0"/>
        <v>abgelaufen</v>
      </c>
      <c r="D70" s="37">
        <f t="shared" ca="1" si="14"/>
        <v>1707</v>
      </c>
      <c r="E70" s="39" t="e">
        <f t="shared" ca="1" si="23"/>
        <v>#DIV/0!</v>
      </c>
      <c r="F70" s="39" t="e">
        <f t="shared" ca="1" si="23"/>
        <v>#DIV/0!</v>
      </c>
      <c r="G70" s="134"/>
      <c r="H70" s="40" t="e">
        <f t="shared" ca="1" si="24"/>
        <v>#DIV/0!</v>
      </c>
      <c r="I70" s="40" t="e">
        <f t="shared" ca="1" si="24"/>
        <v>#DIV/0!</v>
      </c>
      <c r="L70" s="37">
        <f t="shared" ca="1" si="19"/>
        <v>1706</v>
      </c>
      <c r="M70" s="37">
        <f t="shared" ca="1" si="16"/>
        <v>1735</v>
      </c>
      <c r="O70" s="133">
        <f t="shared" ca="1" si="3"/>
        <v>0</v>
      </c>
      <c r="P70" s="39" t="e">
        <f t="shared" ca="1" si="4"/>
        <v>#DIV/0!</v>
      </c>
      <c r="Q70" s="39" t="e">
        <f t="shared" ca="1" si="5"/>
        <v>#DIV/0!</v>
      </c>
      <c r="R70" s="39" t="e">
        <f t="shared" ca="1" si="6"/>
        <v>#DIV/0!</v>
      </c>
      <c r="S70" s="39" t="e">
        <f t="shared" ca="1" si="7"/>
        <v>#DIV/0!</v>
      </c>
      <c r="U70" s="39">
        <f t="shared" ca="1" si="20"/>
        <v>0</v>
      </c>
      <c r="V70" s="39">
        <f t="shared" ca="1" si="8"/>
        <v>0</v>
      </c>
      <c r="W70" s="39">
        <f t="shared" ca="1" si="9"/>
        <v>0</v>
      </c>
      <c r="X70" s="39">
        <f t="shared" ca="1" si="10"/>
        <v>0</v>
      </c>
      <c r="Z70" s="39">
        <f t="shared" ca="1" si="17"/>
        <v>0</v>
      </c>
      <c r="AA70" s="39">
        <f t="shared" ca="1" si="11"/>
        <v>0</v>
      </c>
      <c r="AB70" s="39">
        <f t="shared" ca="1" si="12"/>
        <v>0</v>
      </c>
      <c r="AC70" s="39">
        <f t="shared" ca="1" si="13"/>
        <v>0</v>
      </c>
    </row>
    <row r="71" spans="2:29" ht="15" customHeight="1" x14ac:dyDescent="0.2">
      <c r="B71" s="41">
        <f t="shared" si="18"/>
        <v>57</v>
      </c>
      <c r="C71" s="42" t="str">
        <f t="shared" ca="1" si="0"/>
        <v>abgelaufen</v>
      </c>
      <c r="D71" s="43">
        <f t="shared" ca="1" si="14"/>
        <v>1737</v>
      </c>
      <c r="E71" s="44" t="e">
        <f t="shared" ca="1" si="23"/>
        <v>#DIV/0!</v>
      </c>
      <c r="F71" s="44" t="e">
        <f t="shared" ca="1" si="23"/>
        <v>#DIV/0!</v>
      </c>
      <c r="G71" s="134"/>
      <c r="H71" s="45" t="e">
        <f t="shared" ca="1" si="24"/>
        <v>#DIV/0!</v>
      </c>
      <c r="I71" s="45" t="e">
        <f t="shared" ca="1" si="24"/>
        <v>#DIV/0!</v>
      </c>
      <c r="L71" s="43">
        <f t="shared" ca="1" si="19"/>
        <v>1736</v>
      </c>
      <c r="M71" s="43">
        <f t="shared" ca="1" si="16"/>
        <v>1766</v>
      </c>
      <c r="O71" s="133">
        <f t="shared" ca="1" si="3"/>
        <v>0</v>
      </c>
      <c r="P71" s="44" t="e">
        <f t="shared" ca="1" si="4"/>
        <v>#DIV/0!</v>
      </c>
      <c r="Q71" s="136" t="e">
        <f t="shared" ca="1" si="5"/>
        <v>#DIV/0!</v>
      </c>
      <c r="R71" s="44" t="e">
        <f t="shared" ca="1" si="6"/>
        <v>#DIV/0!</v>
      </c>
      <c r="S71" s="44" t="e">
        <f t="shared" ca="1" si="7"/>
        <v>#DIV/0!</v>
      </c>
      <c r="U71" s="44">
        <f t="shared" ca="1" si="20"/>
        <v>0</v>
      </c>
      <c r="V71" s="44">
        <f t="shared" ca="1" si="8"/>
        <v>0</v>
      </c>
      <c r="W71" s="44">
        <f t="shared" ca="1" si="9"/>
        <v>0</v>
      </c>
      <c r="X71" s="44">
        <f t="shared" ca="1" si="10"/>
        <v>0</v>
      </c>
      <c r="Z71" s="44">
        <f t="shared" ca="1" si="17"/>
        <v>0</v>
      </c>
      <c r="AA71" s="44">
        <f t="shared" ca="1" si="11"/>
        <v>0</v>
      </c>
      <c r="AB71" s="44">
        <f t="shared" ca="1" si="12"/>
        <v>0</v>
      </c>
      <c r="AC71" s="44">
        <f t="shared" ca="1" si="13"/>
        <v>0</v>
      </c>
    </row>
    <row r="72" spans="2:29" ht="15" customHeight="1" x14ac:dyDescent="0.2">
      <c r="B72" s="21">
        <f t="shared" si="18"/>
        <v>58</v>
      </c>
      <c r="C72" s="38" t="str">
        <f t="shared" ca="1" si="0"/>
        <v>abgelaufen</v>
      </c>
      <c r="D72" s="37">
        <f t="shared" ca="1" si="14"/>
        <v>1768</v>
      </c>
      <c r="E72" s="39" t="e">
        <f t="shared" ca="1" si="23"/>
        <v>#DIV/0!</v>
      </c>
      <c r="F72" s="39" t="e">
        <f t="shared" ca="1" si="23"/>
        <v>#DIV/0!</v>
      </c>
      <c r="G72" s="134"/>
      <c r="H72" s="40" t="e">
        <f t="shared" ca="1" si="24"/>
        <v>#DIV/0!</v>
      </c>
      <c r="I72" s="40" t="e">
        <f t="shared" ca="1" si="24"/>
        <v>#DIV/0!</v>
      </c>
      <c r="L72" s="37">
        <f t="shared" ca="1" si="19"/>
        <v>1767</v>
      </c>
      <c r="M72" s="37">
        <f t="shared" ca="1" si="16"/>
        <v>1796</v>
      </c>
      <c r="O72" s="133">
        <f t="shared" ca="1" si="3"/>
        <v>0</v>
      </c>
      <c r="P72" s="39" t="e">
        <f t="shared" ca="1" si="4"/>
        <v>#DIV/0!</v>
      </c>
      <c r="Q72" s="39" t="e">
        <f t="shared" ca="1" si="5"/>
        <v>#DIV/0!</v>
      </c>
      <c r="R72" s="39" t="e">
        <f t="shared" ca="1" si="6"/>
        <v>#DIV/0!</v>
      </c>
      <c r="S72" s="39" t="e">
        <f t="shared" ca="1" si="7"/>
        <v>#DIV/0!</v>
      </c>
      <c r="U72" s="39">
        <f t="shared" ca="1" si="20"/>
        <v>0</v>
      </c>
      <c r="V72" s="39">
        <f t="shared" ca="1" si="8"/>
        <v>0</v>
      </c>
      <c r="W72" s="39">
        <f t="shared" ca="1" si="9"/>
        <v>0</v>
      </c>
      <c r="X72" s="39">
        <f t="shared" ca="1" si="10"/>
        <v>0</v>
      </c>
      <c r="Z72" s="39">
        <f t="shared" ca="1" si="17"/>
        <v>0</v>
      </c>
      <c r="AA72" s="39">
        <f t="shared" ca="1" si="11"/>
        <v>0</v>
      </c>
      <c r="AB72" s="39">
        <f t="shared" ca="1" si="12"/>
        <v>0</v>
      </c>
      <c r="AC72" s="39">
        <f t="shared" ca="1" si="13"/>
        <v>0</v>
      </c>
    </row>
    <row r="73" spans="2:29" ht="15" customHeight="1" x14ac:dyDescent="0.2">
      <c r="B73" s="41">
        <f t="shared" si="18"/>
        <v>59</v>
      </c>
      <c r="C73" s="42" t="str">
        <f t="shared" ca="1" si="0"/>
        <v>abgelaufen</v>
      </c>
      <c r="D73" s="43">
        <f t="shared" ca="1" si="14"/>
        <v>1798</v>
      </c>
      <c r="E73" s="44" t="e">
        <f t="shared" ca="1" si="23"/>
        <v>#DIV/0!</v>
      </c>
      <c r="F73" s="44" t="e">
        <f t="shared" ca="1" si="23"/>
        <v>#DIV/0!</v>
      </c>
      <c r="G73" s="134"/>
      <c r="H73" s="45" t="e">
        <f t="shared" ca="1" si="24"/>
        <v>#DIV/0!</v>
      </c>
      <c r="I73" s="45" t="e">
        <f t="shared" ca="1" si="24"/>
        <v>#DIV/0!</v>
      </c>
      <c r="L73" s="43">
        <f t="shared" ca="1" si="19"/>
        <v>1797</v>
      </c>
      <c r="M73" s="43">
        <f t="shared" ca="1" si="16"/>
        <v>1827</v>
      </c>
      <c r="O73" s="133">
        <f t="shared" ca="1" si="3"/>
        <v>0</v>
      </c>
      <c r="P73" s="44" t="e">
        <f t="shared" ca="1" si="4"/>
        <v>#DIV/0!</v>
      </c>
      <c r="Q73" s="136" t="e">
        <f t="shared" ca="1" si="5"/>
        <v>#DIV/0!</v>
      </c>
      <c r="R73" s="44" t="e">
        <f t="shared" ca="1" si="6"/>
        <v>#DIV/0!</v>
      </c>
      <c r="S73" s="44" t="e">
        <f t="shared" ca="1" si="7"/>
        <v>#DIV/0!</v>
      </c>
      <c r="U73" s="44">
        <f t="shared" ca="1" si="20"/>
        <v>0</v>
      </c>
      <c r="V73" s="44">
        <f t="shared" ca="1" si="8"/>
        <v>0</v>
      </c>
      <c r="W73" s="44">
        <f t="shared" ca="1" si="9"/>
        <v>0</v>
      </c>
      <c r="X73" s="44">
        <f t="shared" ca="1" si="10"/>
        <v>0</v>
      </c>
      <c r="Z73" s="44">
        <f t="shared" ca="1" si="17"/>
        <v>0</v>
      </c>
      <c r="AA73" s="44">
        <f t="shared" ca="1" si="11"/>
        <v>0</v>
      </c>
      <c r="AB73" s="44">
        <f t="shared" ca="1" si="12"/>
        <v>0</v>
      </c>
      <c r="AC73" s="44">
        <f t="shared" ca="1" si="13"/>
        <v>0</v>
      </c>
    </row>
    <row r="74" spans="2:29" ht="15" customHeight="1" x14ac:dyDescent="0.2">
      <c r="B74" s="21">
        <f t="shared" si="18"/>
        <v>60</v>
      </c>
      <c r="C74" s="38" t="str">
        <f t="shared" ca="1" si="0"/>
        <v>abgelaufen</v>
      </c>
      <c r="D74" s="37">
        <f t="shared" ca="1" si="14"/>
        <v>1829</v>
      </c>
      <c r="E74" s="39" t="e">
        <f t="shared" ref="E74:F93" ca="1" si="25">INDEX($P74:$AC74,1,MATCH(E$12,$P$12:$AC$12,0))</f>
        <v>#DIV/0!</v>
      </c>
      <c r="F74" s="39" t="e">
        <f t="shared" ca="1" si="25"/>
        <v>#DIV/0!</v>
      </c>
      <c r="G74" s="134"/>
      <c r="H74" s="40" t="e">
        <f t="shared" ref="H74:I93" ca="1" si="26">INDEX($P74:$AC74,1,MATCH(H$12,$P$12:$AC$12,0))</f>
        <v>#DIV/0!</v>
      </c>
      <c r="I74" s="40" t="e">
        <f t="shared" ca="1" si="26"/>
        <v>#DIV/0!</v>
      </c>
      <c r="L74" s="37">
        <f t="shared" ca="1" si="19"/>
        <v>1828</v>
      </c>
      <c r="M74" s="37">
        <f t="shared" ca="1" si="16"/>
        <v>1858</v>
      </c>
      <c r="O74" s="133">
        <f t="shared" ca="1" si="3"/>
        <v>0</v>
      </c>
      <c r="P74" s="39" t="e">
        <f t="shared" ca="1" si="4"/>
        <v>#DIV/0!</v>
      </c>
      <c r="Q74" s="39" t="e">
        <f t="shared" ca="1" si="5"/>
        <v>#DIV/0!</v>
      </c>
      <c r="R74" s="39" t="e">
        <f t="shared" ca="1" si="6"/>
        <v>#DIV/0!</v>
      </c>
      <c r="S74" s="39" t="e">
        <f t="shared" ca="1" si="7"/>
        <v>#DIV/0!</v>
      </c>
      <c r="U74" s="39">
        <f t="shared" ca="1" si="20"/>
        <v>0</v>
      </c>
      <c r="V74" s="39">
        <f t="shared" ca="1" si="8"/>
        <v>0</v>
      </c>
      <c r="W74" s="39">
        <f t="shared" ca="1" si="9"/>
        <v>0</v>
      </c>
      <c r="X74" s="39">
        <f t="shared" ca="1" si="10"/>
        <v>0</v>
      </c>
      <c r="Z74" s="39">
        <f t="shared" ca="1" si="17"/>
        <v>0</v>
      </c>
      <c r="AA74" s="39">
        <f t="shared" ca="1" si="11"/>
        <v>0</v>
      </c>
      <c r="AB74" s="39">
        <f t="shared" ca="1" si="12"/>
        <v>0</v>
      </c>
      <c r="AC74" s="39">
        <f t="shared" ca="1" si="13"/>
        <v>0</v>
      </c>
    </row>
    <row r="75" spans="2:29" ht="15" customHeight="1" x14ac:dyDescent="0.2">
      <c r="B75" s="41">
        <f t="shared" si="18"/>
        <v>61</v>
      </c>
      <c r="C75" s="42" t="str">
        <f t="shared" ca="1" si="0"/>
        <v>abgelaufen</v>
      </c>
      <c r="D75" s="43">
        <f t="shared" ca="1" si="14"/>
        <v>1860</v>
      </c>
      <c r="E75" s="44" t="e">
        <f t="shared" ca="1" si="25"/>
        <v>#DIV/0!</v>
      </c>
      <c r="F75" s="44" t="e">
        <f t="shared" ca="1" si="25"/>
        <v>#DIV/0!</v>
      </c>
      <c r="G75" s="134"/>
      <c r="H75" s="45" t="e">
        <f t="shared" ca="1" si="26"/>
        <v>#DIV/0!</v>
      </c>
      <c r="I75" s="45" t="e">
        <f t="shared" ca="1" si="26"/>
        <v>#DIV/0!</v>
      </c>
      <c r="L75" s="43">
        <f t="shared" ca="1" si="19"/>
        <v>1859</v>
      </c>
      <c r="M75" s="43">
        <f t="shared" ca="1" si="16"/>
        <v>1886</v>
      </c>
      <c r="O75" s="133">
        <f t="shared" ca="1" si="3"/>
        <v>0</v>
      </c>
      <c r="P75" s="44" t="e">
        <f t="shared" ca="1" si="4"/>
        <v>#DIV/0!</v>
      </c>
      <c r="Q75" s="136" t="e">
        <f t="shared" ca="1" si="5"/>
        <v>#DIV/0!</v>
      </c>
      <c r="R75" s="44" t="e">
        <f t="shared" ca="1" si="6"/>
        <v>#DIV/0!</v>
      </c>
      <c r="S75" s="44" t="e">
        <f t="shared" ca="1" si="7"/>
        <v>#DIV/0!</v>
      </c>
      <c r="U75" s="44">
        <f t="shared" ca="1" si="20"/>
        <v>0</v>
      </c>
      <c r="V75" s="44">
        <f t="shared" ca="1" si="8"/>
        <v>0</v>
      </c>
      <c r="W75" s="44">
        <f t="shared" ca="1" si="9"/>
        <v>0</v>
      </c>
      <c r="X75" s="44">
        <f t="shared" ca="1" si="10"/>
        <v>0</v>
      </c>
      <c r="Z75" s="44">
        <f t="shared" ca="1" si="17"/>
        <v>0</v>
      </c>
      <c r="AA75" s="44">
        <f t="shared" ca="1" si="11"/>
        <v>0</v>
      </c>
      <c r="AB75" s="44">
        <f t="shared" ca="1" si="12"/>
        <v>0</v>
      </c>
      <c r="AC75" s="44">
        <f t="shared" ca="1" si="13"/>
        <v>0</v>
      </c>
    </row>
    <row r="76" spans="2:29" ht="15" customHeight="1" x14ac:dyDescent="0.2">
      <c r="B76" s="21">
        <f t="shared" si="18"/>
        <v>62</v>
      </c>
      <c r="C76" s="38" t="str">
        <f t="shared" ca="1" si="0"/>
        <v>abgelaufen</v>
      </c>
      <c r="D76" s="37">
        <f t="shared" ca="1" si="14"/>
        <v>1888</v>
      </c>
      <c r="E76" s="39" t="e">
        <f t="shared" ca="1" si="25"/>
        <v>#DIV/0!</v>
      </c>
      <c r="F76" s="39" t="e">
        <f t="shared" ca="1" si="25"/>
        <v>#DIV/0!</v>
      </c>
      <c r="G76" s="134"/>
      <c r="H76" s="40" t="e">
        <f t="shared" ca="1" si="26"/>
        <v>#DIV/0!</v>
      </c>
      <c r="I76" s="40" t="e">
        <f t="shared" ca="1" si="26"/>
        <v>#DIV/0!</v>
      </c>
      <c r="L76" s="37">
        <f t="shared" ca="1" si="19"/>
        <v>1887</v>
      </c>
      <c r="M76" s="37">
        <f t="shared" ca="1" si="16"/>
        <v>1917</v>
      </c>
      <c r="O76" s="133">
        <f t="shared" ca="1" si="3"/>
        <v>0</v>
      </c>
      <c r="P76" s="39" t="e">
        <f t="shared" ca="1" si="4"/>
        <v>#DIV/0!</v>
      </c>
      <c r="Q76" s="39" t="e">
        <f t="shared" ca="1" si="5"/>
        <v>#DIV/0!</v>
      </c>
      <c r="R76" s="39" t="e">
        <f t="shared" ca="1" si="6"/>
        <v>#DIV/0!</v>
      </c>
      <c r="S76" s="39" t="e">
        <f t="shared" ca="1" si="7"/>
        <v>#DIV/0!</v>
      </c>
      <c r="U76" s="39">
        <f t="shared" ca="1" si="20"/>
        <v>0</v>
      </c>
      <c r="V76" s="39">
        <f t="shared" ca="1" si="8"/>
        <v>0</v>
      </c>
      <c r="W76" s="39">
        <f t="shared" ca="1" si="9"/>
        <v>0</v>
      </c>
      <c r="X76" s="39">
        <f t="shared" ca="1" si="10"/>
        <v>0</v>
      </c>
      <c r="Z76" s="39">
        <f t="shared" ca="1" si="17"/>
        <v>0</v>
      </c>
      <c r="AA76" s="39">
        <f t="shared" ca="1" si="11"/>
        <v>0</v>
      </c>
      <c r="AB76" s="39">
        <f t="shared" ca="1" si="12"/>
        <v>0</v>
      </c>
      <c r="AC76" s="39">
        <f t="shared" ca="1" si="13"/>
        <v>0</v>
      </c>
    </row>
    <row r="77" spans="2:29" ht="15" customHeight="1" x14ac:dyDescent="0.2">
      <c r="B77" s="41">
        <f t="shared" si="18"/>
        <v>63</v>
      </c>
      <c r="C77" s="42" t="str">
        <f t="shared" ca="1" si="0"/>
        <v>abgelaufen</v>
      </c>
      <c r="D77" s="43">
        <f t="shared" ca="1" si="14"/>
        <v>1919</v>
      </c>
      <c r="E77" s="44" t="e">
        <f t="shared" ca="1" si="25"/>
        <v>#DIV/0!</v>
      </c>
      <c r="F77" s="44" t="e">
        <f t="shared" ca="1" si="25"/>
        <v>#DIV/0!</v>
      </c>
      <c r="G77" s="134"/>
      <c r="H77" s="45" t="e">
        <f t="shared" ca="1" si="26"/>
        <v>#DIV/0!</v>
      </c>
      <c r="I77" s="45" t="e">
        <f t="shared" ca="1" si="26"/>
        <v>#DIV/0!</v>
      </c>
      <c r="L77" s="43">
        <f t="shared" ca="1" si="19"/>
        <v>1918</v>
      </c>
      <c r="M77" s="43">
        <f t="shared" ca="1" si="16"/>
        <v>1947</v>
      </c>
      <c r="O77" s="133">
        <f t="shared" ca="1" si="3"/>
        <v>0</v>
      </c>
      <c r="P77" s="44" t="e">
        <f t="shared" ca="1" si="4"/>
        <v>#DIV/0!</v>
      </c>
      <c r="Q77" s="136" t="e">
        <f t="shared" ca="1" si="5"/>
        <v>#DIV/0!</v>
      </c>
      <c r="R77" s="44" t="e">
        <f t="shared" ca="1" si="6"/>
        <v>#DIV/0!</v>
      </c>
      <c r="S77" s="44" t="e">
        <f t="shared" ca="1" si="7"/>
        <v>#DIV/0!</v>
      </c>
      <c r="U77" s="44">
        <f t="shared" ca="1" si="20"/>
        <v>0</v>
      </c>
      <c r="V77" s="44">
        <f t="shared" ca="1" si="8"/>
        <v>0</v>
      </c>
      <c r="W77" s="44">
        <f t="shared" ca="1" si="9"/>
        <v>0</v>
      </c>
      <c r="X77" s="44">
        <f t="shared" ca="1" si="10"/>
        <v>0</v>
      </c>
      <c r="Z77" s="44">
        <f t="shared" ca="1" si="17"/>
        <v>0</v>
      </c>
      <c r="AA77" s="44">
        <f t="shared" ca="1" si="11"/>
        <v>0</v>
      </c>
      <c r="AB77" s="44">
        <f t="shared" ca="1" si="12"/>
        <v>0</v>
      </c>
      <c r="AC77" s="44">
        <f t="shared" ca="1" si="13"/>
        <v>0</v>
      </c>
    </row>
    <row r="78" spans="2:29" ht="15" customHeight="1" x14ac:dyDescent="0.2">
      <c r="B78" s="21">
        <f t="shared" si="18"/>
        <v>64</v>
      </c>
      <c r="C78" s="38" t="str">
        <f t="shared" ref="C78:C141" ca="1" si="27">IF(B78-$H$9&lt;0,0,IF($E$9-B78&lt;0,"abgelaufen",B78-$H$9))</f>
        <v>abgelaufen</v>
      </c>
      <c r="D78" s="37">
        <f t="shared" ca="1" si="14"/>
        <v>1949</v>
      </c>
      <c r="E78" s="39" t="e">
        <f t="shared" ca="1" si="25"/>
        <v>#DIV/0!</v>
      </c>
      <c r="F78" s="39" t="e">
        <f t="shared" ca="1" si="25"/>
        <v>#DIV/0!</v>
      </c>
      <c r="G78" s="134"/>
      <c r="H78" s="40" t="e">
        <f t="shared" ca="1" si="26"/>
        <v>#DIV/0!</v>
      </c>
      <c r="I78" s="40" t="e">
        <f t="shared" ca="1" si="26"/>
        <v>#DIV/0!</v>
      </c>
      <c r="L78" s="37">
        <f t="shared" ca="1" si="19"/>
        <v>1948</v>
      </c>
      <c r="M78" s="37">
        <f t="shared" ca="1" si="16"/>
        <v>1978</v>
      </c>
      <c r="O78" s="133">
        <f t="shared" ca="1" si="3"/>
        <v>0</v>
      </c>
      <c r="P78" s="39" t="e">
        <f t="shared" ca="1" si="4"/>
        <v>#DIV/0!</v>
      </c>
      <c r="Q78" s="39" t="e">
        <f t="shared" ca="1" si="5"/>
        <v>#DIV/0!</v>
      </c>
      <c r="R78" s="39" t="e">
        <f t="shared" ca="1" si="6"/>
        <v>#DIV/0!</v>
      </c>
      <c r="S78" s="39" t="e">
        <f t="shared" ca="1" si="7"/>
        <v>#DIV/0!</v>
      </c>
      <c r="U78" s="39">
        <f t="shared" ca="1" si="20"/>
        <v>0</v>
      </c>
      <c r="V78" s="39">
        <f t="shared" ca="1" si="8"/>
        <v>0</v>
      </c>
      <c r="W78" s="39">
        <f t="shared" ca="1" si="9"/>
        <v>0</v>
      </c>
      <c r="X78" s="39">
        <f t="shared" ca="1" si="10"/>
        <v>0</v>
      </c>
      <c r="Z78" s="39">
        <f t="shared" ca="1" si="17"/>
        <v>0</v>
      </c>
      <c r="AA78" s="39">
        <f t="shared" ca="1" si="11"/>
        <v>0</v>
      </c>
      <c r="AB78" s="39">
        <f t="shared" ca="1" si="12"/>
        <v>0</v>
      </c>
      <c r="AC78" s="39">
        <f t="shared" ca="1" si="13"/>
        <v>0</v>
      </c>
    </row>
    <row r="79" spans="2:29" ht="15" customHeight="1" x14ac:dyDescent="0.2">
      <c r="B79" s="41">
        <f t="shared" si="18"/>
        <v>65</v>
      </c>
      <c r="C79" s="42" t="str">
        <f t="shared" ca="1" si="27"/>
        <v>abgelaufen</v>
      </c>
      <c r="D79" s="43">
        <f t="shared" ca="1" si="14"/>
        <v>1980</v>
      </c>
      <c r="E79" s="44" t="e">
        <f t="shared" ca="1" si="25"/>
        <v>#DIV/0!</v>
      </c>
      <c r="F79" s="44" t="e">
        <f t="shared" ca="1" si="25"/>
        <v>#DIV/0!</v>
      </c>
      <c r="G79" s="134"/>
      <c r="H79" s="45" t="e">
        <f t="shared" ca="1" si="26"/>
        <v>#DIV/0!</v>
      </c>
      <c r="I79" s="45" t="e">
        <f t="shared" ca="1" si="26"/>
        <v>#DIV/0!</v>
      </c>
      <c r="L79" s="43">
        <f t="shared" ca="1" si="19"/>
        <v>1979</v>
      </c>
      <c r="M79" s="43">
        <f t="shared" ca="1" si="16"/>
        <v>2008</v>
      </c>
      <c r="O79" s="133">
        <f t="shared" ref="O79:O142" ca="1" si="28">IF(D79&lt;=$Q$6,$P$9,$R$9)</f>
        <v>0</v>
      </c>
      <c r="P79" s="44" t="e">
        <f t="shared" ref="P79:P142" ca="1" si="29">S78*$O79/100</f>
        <v>#DIV/0!</v>
      </c>
      <c r="Q79" s="136" t="e">
        <f t="shared" ref="Q79:Q142" ca="1" si="30">IF(C79&gt;0,MIN($S$14/$S$9,S78),0)+G79</f>
        <v>#DIV/0!</v>
      </c>
      <c r="R79" s="44" t="e">
        <f t="shared" ref="R79:R142" ca="1" si="31">P79+Q79</f>
        <v>#DIV/0!</v>
      </c>
      <c r="S79" s="44" t="e">
        <f t="shared" ref="S79:S142" ca="1" si="32">S78-Q79</f>
        <v>#DIV/0!</v>
      </c>
      <c r="U79" s="44">
        <f t="shared" ca="1" si="20"/>
        <v>0</v>
      </c>
      <c r="V79" s="44">
        <f t="shared" ref="V79:V142" ca="1" si="33">(W79-U79)*--(C79&gt;0)</f>
        <v>0</v>
      </c>
      <c r="W79" s="44">
        <f t="shared" ref="W79:W142" ca="1" si="34">IF(C79=0,U79,IF(X78&lt;=V78,X78+U79,-PMT($P$9/100,$S$9,$D$6,0,0))*--(X78&gt;0))+G79</f>
        <v>0</v>
      </c>
      <c r="X79" s="44">
        <f t="shared" ref="X79:X142" ca="1" si="35">IF(X78-V79&lt;0,0,X78-V79)</f>
        <v>0</v>
      </c>
      <c r="Z79" s="44">
        <f t="shared" ca="1" si="17"/>
        <v>0</v>
      </c>
      <c r="AA79" s="44">
        <f t="shared" ref="AA79:AA142" ca="1" si="36">IF(C79=$S$9,$S$14,0)+G79</f>
        <v>0</v>
      </c>
      <c r="AB79" s="44">
        <f t="shared" ref="AB79:AB142" ca="1" si="37">Z79+AA79</f>
        <v>0</v>
      </c>
      <c r="AC79" s="44">
        <f t="shared" ref="AC79:AC142" ca="1" si="38">AC78-AA79</f>
        <v>0</v>
      </c>
    </row>
    <row r="80" spans="2:29" ht="15" customHeight="1" x14ac:dyDescent="0.2">
      <c r="B80" s="21">
        <f t="shared" si="18"/>
        <v>66</v>
      </c>
      <c r="C80" s="38" t="str">
        <f t="shared" ca="1" si="27"/>
        <v>abgelaufen</v>
      </c>
      <c r="D80" s="37">
        <f t="shared" ref="D80:D143" ca="1" si="39">MIN(DATE(YEAR(D79),MONTH(D79)+$D$12,DAY(D79)),M80)</f>
        <v>2010</v>
      </c>
      <c r="E80" s="39" t="e">
        <f t="shared" ca="1" si="25"/>
        <v>#DIV/0!</v>
      </c>
      <c r="F80" s="39" t="e">
        <f t="shared" ca="1" si="25"/>
        <v>#DIV/0!</v>
      </c>
      <c r="G80" s="134"/>
      <c r="H80" s="40" t="e">
        <f t="shared" ca="1" si="26"/>
        <v>#DIV/0!</v>
      </c>
      <c r="I80" s="40" t="e">
        <f t="shared" ca="1" si="26"/>
        <v>#DIV/0!</v>
      </c>
      <c r="L80" s="37">
        <f t="shared" ca="1" si="19"/>
        <v>2009</v>
      </c>
      <c r="M80" s="37">
        <f t="shared" ref="M80:M143" ca="1" si="40">EOMONTH(L80,0)</f>
        <v>2039</v>
      </c>
      <c r="O80" s="133">
        <f t="shared" ca="1" si="28"/>
        <v>0</v>
      </c>
      <c r="P80" s="39" t="e">
        <f t="shared" ca="1" si="29"/>
        <v>#DIV/0!</v>
      </c>
      <c r="Q80" s="39" t="e">
        <f t="shared" ca="1" si="30"/>
        <v>#DIV/0!</v>
      </c>
      <c r="R80" s="39" t="e">
        <f t="shared" ca="1" si="31"/>
        <v>#DIV/0!</v>
      </c>
      <c r="S80" s="39" t="e">
        <f t="shared" ca="1" si="32"/>
        <v>#DIV/0!</v>
      </c>
      <c r="U80" s="39">
        <f t="shared" ca="1" si="20"/>
        <v>0</v>
      </c>
      <c r="V80" s="39">
        <f t="shared" ca="1" si="33"/>
        <v>0</v>
      </c>
      <c r="W80" s="39">
        <f t="shared" ca="1" si="34"/>
        <v>0</v>
      </c>
      <c r="X80" s="39">
        <f t="shared" ca="1" si="35"/>
        <v>0</v>
      </c>
      <c r="Z80" s="39">
        <f t="shared" ca="1" si="17"/>
        <v>0</v>
      </c>
      <c r="AA80" s="39">
        <f t="shared" ca="1" si="36"/>
        <v>0</v>
      </c>
      <c r="AB80" s="39">
        <f t="shared" ca="1" si="37"/>
        <v>0</v>
      </c>
      <c r="AC80" s="39">
        <f t="shared" ca="1" si="38"/>
        <v>0</v>
      </c>
    </row>
    <row r="81" spans="2:29" ht="15" customHeight="1" x14ac:dyDescent="0.2">
      <c r="B81" s="41">
        <f t="shared" si="18"/>
        <v>67</v>
      </c>
      <c r="C81" s="42" t="str">
        <f t="shared" ca="1" si="27"/>
        <v>abgelaufen</v>
      </c>
      <c r="D81" s="43">
        <f t="shared" ca="1" si="39"/>
        <v>2041</v>
      </c>
      <c r="E81" s="44" t="e">
        <f t="shared" ca="1" si="25"/>
        <v>#DIV/0!</v>
      </c>
      <c r="F81" s="44" t="e">
        <f t="shared" ca="1" si="25"/>
        <v>#DIV/0!</v>
      </c>
      <c r="G81" s="134"/>
      <c r="H81" s="45" t="e">
        <f t="shared" ca="1" si="26"/>
        <v>#DIV/0!</v>
      </c>
      <c r="I81" s="45" t="e">
        <f t="shared" ca="1" si="26"/>
        <v>#DIV/0!</v>
      </c>
      <c r="L81" s="43">
        <f t="shared" ca="1" si="19"/>
        <v>2040</v>
      </c>
      <c r="M81" s="43">
        <f t="shared" ca="1" si="40"/>
        <v>2070</v>
      </c>
      <c r="O81" s="133">
        <f t="shared" ca="1" si="28"/>
        <v>0</v>
      </c>
      <c r="P81" s="44" t="e">
        <f t="shared" ca="1" si="29"/>
        <v>#DIV/0!</v>
      </c>
      <c r="Q81" s="136" t="e">
        <f t="shared" ca="1" si="30"/>
        <v>#DIV/0!</v>
      </c>
      <c r="R81" s="44" t="e">
        <f t="shared" ca="1" si="31"/>
        <v>#DIV/0!</v>
      </c>
      <c r="S81" s="44" t="e">
        <f t="shared" ca="1" si="32"/>
        <v>#DIV/0!</v>
      </c>
      <c r="U81" s="44">
        <f t="shared" ca="1" si="20"/>
        <v>0</v>
      </c>
      <c r="V81" s="44">
        <f t="shared" ca="1" si="33"/>
        <v>0</v>
      </c>
      <c r="W81" s="44">
        <f t="shared" ca="1" si="34"/>
        <v>0</v>
      </c>
      <c r="X81" s="44">
        <f t="shared" ca="1" si="35"/>
        <v>0</v>
      </c>
      <c r="Z81" s="44">
        <f t="shared" ref="Z81:Z144" ca="1" si="41">AC80*$O81/100</f>
        <v>0</v>
      </c>
      <c r="AA81" s="44">
        <f t="shared" ca="1" si="36"/>
        <v>0</v>
      </c>
      <c r="AB81" s="44">
        <f t="shared" ca="1" si="37"/>
        <v>0</v>
      </c>
      <c r="AC81" s="44">
        <f t="shared" ca="1" si="38"/>
        <v>0</v>
      </c>
    </row>
    <row r="82" spans="2:29" ht="15" customHeight="1" x14ac:dyDescent="0.2">
      <c r="B82" s="21">
        <f t="shared" ref="B82:B145" si="42">B81+1</f>
        <v>68</v>
      </c>
      <c r="C82" s="38" t="str">
        <f t="shared" ca="1" si="27"/>
        <v>abgelaufen</v>
      </c>
      <c r="D82" s="37">
        <f t="shared" ca="1" si="39"/>
        <v>2072</v>
      </c>
      <c r="E82" s="39" t="e">
        <f t="shared" ca="1" si="25"/>
        <v>#DIV/0!</v>
      </c>
      <c r="F82" s="39" t="e">
        <f t="shared" ca="1" si="25"/>
        <v>#DIV/0!</v>
      </c>
      <c r="G82" s="134"/>
      <c r="H82" s="40" t="e">
        <f t="shared" ca="1" si="26"/>
        <v>#DIV/0!</v>
      </c>
      <c r="I82" s="40" t="e">
        <f t="shared" ca="1" si="26"/>
        <v>#DIV/0!</v>
      </c>
      <c r="L82" s="37">
        <f t="shared" ref="L82:L145" ca="1" si="43">DATE(YEAR($L81),MONTH($L81)+$D$12,1)</f>
        <v>2071</v>
      </c>
      <c r="M82" s="37">
        <f t="shared" ca="1" si="40"/>
        <v>2100</v>
      </c>
      <c r="O82" s="133">
        <f t="shared" ca="1" si="28"/>
        <v>0</v>
      </c>
      <c r="P82" s="39" t="e">
        <f t="shared" ca="1" si="29"/>
        <v>#DIV/0!</v>
      </c>
      <c r="Q82" s="39" t="e">
        <f t="shared" ca="1" si="30"/>
        <v>#DIV/0!</v>
      </c>
      <c r="R82" s="39" t="e">
        <f t="shared" ca="1" si="31"/>
        <v>#DIV/0!</v>
      </c>
      <c r="S82" s="39" t="e">
        <f t="shared" ca="1" si="32"/>
        <v>#DIV/0!</v>
      </c>
      <c r="U82" s="39">
        <f t="shared" ref="U82:U145" ca="1" si="44">X81*$O82/100</f>
        <v>0</v>
      </c>
      <c r="V82" s="39">
        <f t="shared" ca="1" si="33"/>
        <v>0</v>
      </c>
      <c r="W82" s="39">
        <f t="shared" ca="1" si="34"/>
        <v>0</v>
      </c>
      <c r="X82" s="39">
        <f t="shared" ca="1" si="35"/>
        <v>0</v>
      </c>
      <c r="Z82" s="39">
        <f t="shared" ca="1" si="41"/>
        <v>0</v>
      </c>
      <c r="AA82" s="39">
        <f t="shared" ca="1" si="36"/>
        <v>0</v>
      </c>
      <c r="AB82" s="39">
        <f t="shared" ca="1" si="37"/>
        <v>0</v>
      </c>
      <c r="AC82" s="39">
        <f t="shared" ca="1" si="38"/>
        <v>0</v>
      </c>
    </row>
    <row r="83" spans="2:29" ht="15" customHeight="1" x14ac:dyDescent="0.2">
      <c r="B83" s="41">
        <f t="shared" si="42"/>
        <v>69</v>
      </c>
      <c r="C83" s="42" t="str">
        <f t="shared" ca="1" si="27"/>
        <v>abgelaufen</v>
      </c>
      <c r="D83" s="43">
        <f t="shared" ca="1" si="39"/>
        <v>2102</v>
      </c>
      <c r="E83" s="44" t="e">
        <f t="shared" ca="1" si="25"/>
        <v>#DIV/0!</v>
      </c>
      <c r="F83" s="44" t="e">
        <f t="shared" ca="1" si="25"/>
        <v>#DIV/0!</v>
      </c>
      <c r="G83" s="134"/>
      <c r="H83" s="45" t="e">
        <f t="shared" ca="1" si="26"/>
        <v>#DIV/0!</v>
      </c>
      <c r="I83" s="45" t="e">
        <f t="shared" ca="1" si="26"/>
        <v>#DIV/0!</v>
      </c>
      <c r="L83" s="43">
        <f t="shared" ca="1" si="43"/>
        <v>2101</v>
      </c>
      <c r="M83" s="43">
        <f t="shared" ca="1" si="40"/>
        <v>2131</v>
      </c>
      <c r="O83" s="133">
        <f t="shared" ca="1" si="28"/>
        <v>0</v>
      </c>
      <c r="P83" s="44" t="e">
        <f t="shared" ca="1" si="29"/>
        <v>#DIV/0!</v>
      </c>
      <c r="Q83" s="136" t="e">
        <f t="shared" ca="1" si="30"/>
        <v>#DIV/0!</v>
      </c>
      <c r="R83" s="44" t="e">
        <f t="shared" ca="1" si="31"/>
        <v>#DIV/0!</v>
      </c>
      <c r="S83" s="44" t="e">
        <f t="shared" ca="1" si="32"/>
        <v>#DIV/0!</v>
      </c>
      <c r="U83" s="44">
        <f t="shared" ca="1" si="44"/>
        <v>0</v>
      </c>
      <c r="V83" s="44">
        <f t="shared" ca="1" si="33"/>
        <v>0</v>
      </c>
      <c r="W83" s="44">
        <f t="shared" ca="1" si="34"/>
        <v>0</v>
      </c>
      <c r="X83" s="44">
        <f t="shared" ca="1" si="35"/>
        <v>0</v>
      </c>
      <c r="Z83" s="44">
        <f t="shared" ca="1" si="41"/>
        <v>0</v>
      </c>
      <c r="AA83" s="44">
        <f t="shared" ca="1" si="36"/>
        <v>0</v>
      </c>
      <c r="AB83" s="44">
        <f t="shared" ca="1" si="37"/>
        <v>0</v>
      </c>
      <c r="AC83" s="44">
        <f t="shared" ca="1" si="38"/>
        <v>0</v>
      </c>
    </row>
    <row r="84" spans="2:29" ht="15" customHeight="1" x14ac:dyDescent="0.2">
      <c r="B84" s="21">
        <f t="shared" si="42"/>
        <v>70</v>
      </c>
      <c r="C84" s="38" t="str">
        <f t="shared" ca="1" si="27"/>
        <v>abgelaufen</v>
      </c>
      <c r="D84" s="37">
        <f t="shared" ca="1" si="39"/>
        <v>2133</v>
      </c>
      <c r="E84" s="39" t="e">
        <f t="shared" ca="1" si="25"/>
        <v>#DIV/0!</v>
      </c>
      <c r="F84" s="39" t="e">
        <f t="shared" ca="1" si="25"/>
        <v>#DIV/0!</v>
      </c>
      <c r="G84" s="134"/>
      <c r="H84" s="40" t="e">
        <f t="shared" ca="1" si="26"/>
        <v>#DIV/0!</v>
      </c>
      <c r="I84" s="40" t="e">
        <f t="shared" ca="1" si="26"/>
        <v>#DIV/0!</v>
      </c>
      <c r="L84" s="37">
        <f t="shared" ca="1" si="43"/>
        <v>2132</v>
      </c>
      <c r="M84" s="37">
        <f t="shared" ca="1" si="40"/>
        <v>2161</v>
      </c>
      <c r="O84" s="133">
        <f t="shared" ca="1" si="28"/>
        <v>0</v>
      </c>
      <c r="P84" s="39" t="e">
        <f t="shared" ca="1" si="29"/>
        <v>#DIV/0!</v>
      </c>
      <c r="Q84" s="39" t="e">
        <f t="shared" ca="1" si="30"/>
        <v>#DIV/0!</v>
      </c>
      <c r="R84" s="39" t="e">
        <f t="shared" ca="1" si="31"/>
        <v>#DIV/0!</v>
      </c>
      <c r="S84" s="39" t="e">
        <f t="shared" ca="1" si="32"/>
        <v>#DIV/0!</v>
      </c>
      <c r="U84" s="39">
        <f t="shared" ca="1" si="44"/>
        <v>0</v>
      </c>
      <c r="V84" s="39">
        <f t="shared" ca="1" si="33"/>
        <v>0</v>
      </c>
      <c r="W84" s="39">
        <f t="shared" ca="1" si="34"/>
        <v>0</v>
      </c>
      <c r="X84" s="39">
        <f t="shared" ca="1" si="35"/>
        <v>0</v>
      </c>
      <c r="Z84" s="39">
        <f t="shared" ca="1" si="41"/>
        <v>0</v>
      </c>
      <c r="AA84" s="39">
        <f t="shared" ca="1" si="36"/>
        <v>0</v>
      </c>
      <c r="AB84" s="39">
        <f t="shared" ca="1" si="37"/>
        <v>0</v>
      </c>
      <c r="AC84" s="39">
        <f t="shared" ca="1" si="38"/>
        <v>0</v>
      </c>
    </row>
    <row r="85" spans="2:29" ht="15" customHeight="1" x14ac:dyDescent="0.2">
      <c r="B85" s="41">
        <f t="shared" si="42"/>
        <v>71</v>
      </c>
      <c r="C85" s="42" t="str">
        <f t="shared" ca="1" si="27"/>
        <v>abgelaufen</v>
      </c>
      <c r="D85" s="43">
        <f t="shared" ca="1" si="39"/>
        <v>2163</v>
      </c>
      <c r="E85" s="44" t="e">
        <f t="shared" ca="1" si="25"/>
        <v>#DIV/0!</v>
      </c>
      <c r="F85" s="44" t="e">
        <f t="shared" ca="1" si="25"/>
        <v>#DIV/0!</v>
      </c>
      <c r="G85" s="134"/>
      <c r="H85" s="45" t="e">
        <f t="shared" ca="1" si="26"/>
        <v>#DIV/0!</v>
      </c>
      <c r="I85" s="45" t="e">
        <f t="shared" ca="1" si="26"/>
        <v>#DIV/0!</v>
      </c>
      <c r="L85" s="43">
        <f t="shared" ca="1" si="43"/>
        <v>2162</v>
      </c>
      <c r="M85" s="43">
        <f t="shared" ca="1" si="40"/>
        <v>2192</v>
      </c>
      <c r="O85" s="133">
        <f t="shared" ca="1" si="28"/>
        <v>0</v>
      </c>
      <c r="P85" s="44" t="e">
        <f t="shared" ca="1" si="29"/>
        <v>#DIV/0!</v>
      </c>
      <c r="Q85" s="136" t="e">
        <f t="shared" ca="1" si="30"/>
        <v>#DIV/0!</v>
      </c>
      <c r="R85" s="44" t="e">
        <f t="shared" ca="1" si="31"/>
        <v>#DIV/0!</v>
      </c>
      <c r="S85" s="44" t="e">
        <f t="shared" ca="1" si="32"/>
        <v>#DIV/0!</v>
      </c>
      <c r="U85" s="44">
        <f t="shared" ca="1" si="44"/>
        <v>0</v>
      </c>
      <c r="V85" s="44">
        <f t="shared" ca="1" si="33"/>
        <v>0</v>
      </c>
      <c r="W85" s="44">
        <f t="shared" ca="1" si="34"/>
        <v>0</v>
      </c>
      <c r="X85" s="44">
        <f t="shared" ca="1" si="35"/>
        <v>0</v>
      </c>
      <c r="Z85" s="44">
        <f t="shared" ca="1" si="41"/>
        <v>0</v>
      </c>
      <c r="AA85" s="44">
        <f t="shared" ca="1" si="36"/>
        <v>0</v>
      </c>
      <c r="AB85" s="44">
        <f t="shared" ca="1" si="37"/>
        <v>0</v>
      </c>
      <c r="AC85" s="44">
        <f t="shared" ca="1" si="38"/>
        <v>0</v>
      </c>
    </row>
    <row r="86" spans="2:29" ht="15" customHeight="1" x14ac:dyDescent="0.2">
      <c r="B86" s="21">
        <f t="shared" si="42"/>
        <v>72</v>
      </c>
      <c r="C86" s="38" t="str">
        <f t="shared" ca="1" si="27"/>
        <v>abgelaufen</v>
      </c>
      <c r="D86" s="37">
        <f t="shared" ca="1" si="39"/>
        <v>2194</v>
      </c>
      <c r="E86" s="39" t="e">
        <f t="shared" ca="1" si="25"/>
        <v>#DIV/0!</v>
      </c>
      <c r="F86" s="39" t="e">
        <f t="shared" ca="1" si="25"/>
        <v>#DIV/0!</v>
      </c>
      <c r="G86" s="134"/>
      <c r="H86" s="40" t="e">
        <f t="shared" ca="1" si="26"/>
        <v>#DIV/0!</v>
      </c>
      <c r="I86" s="40" t="e">
        <f t="shared" ca="1" si="26"/>
        <v>#DIV/0!</v>
      </c>
      <c r="L86" s="37">
        <f t="shared" ca="1" si="43"/>
        <v>2193</v>
      </c>
      <c r="M86" s="37">
        <f t="shared" ca="1" si="40"/>
        <v>2223</v>
      </c>
      <c r="O86" s="133">
        <f t="shared" ca="1" si="28"/>
        <v>0</v>
      </c>
      <c r="P86" s="39" t="e">
        <f t="shared" ca="1" si="29"/>
        <v>#DIV/0!</v>
      </c>
      <c r="Q86" s="39" t="e">
        <f t="shared" ca="1" si="30"/>
        <v>#DIV/0!</v>
      </c>
      <c r="R86" s="39" t="e">
        <f t="shared" ca="1" si="31"/>
        <v>#DIV/0!</v>
      </c>
      <c r="S86" s="39" t="e">
        <f t="shared" ca="1" si="32"/>
        <v>#DIV/0!</v>
      </c>
      <c r="U86" s="39">
        <f t="shared" ca="1" si="44"/>
        <v>0</v>
      </c>
      <c r="V86" s="39">
        <f t="shared" ca="1" si="33"/>
        <v>0</v>
      </c>
      <c r="W86" s="39">
        <f t="shared" ca="1" si="34"/>
        <v>0</v>
      </c>
      <c r="X86" s="39">
        <f t="shared" ca="1" si="35"/>
        <v>0</v>
      </c>
      <c r="Z86" s="39">
        <f t="shared" ca="1" si="41"/>
        <v>0</v>
      </c>
      <c r="AA86" s="39">
        <f t="shared" ca="1" si="36"/>
        <v>0</v>
      </c>
      <c r="AB86" s="39">
        <f t="shared" ca="1" si="37"/>
        <v>0</v>
      </c>
      <c r="AC86" s="39">
        <f t="shared" ca="1" si="38"/>
        <v>0</v>
      </c>
    </row>
    <row r="87" spans="2:29" ht="15" customHeight="1" x14ac:dyDescent="0.2">
      <c r="B87" s="41">
        <f t="shared" si="42"/>
        <v>73</v>
      </c>
      <c r="C87" s="42" t="str">
        <f t="shared" ca="1" si="27"/>
        <v>abgelaufen</v>
      </c>
      <c r="D87" s="43">
        <f t="shared" ca="1" si="39"/>
        <v>2225</v>
      </c>
      <c r="E87" s="44" t="e">
        <f t="shared" ca="1" si="25"/>
        <v>#DIV/0!</v>
      </c>
      <c r="F87" s="44" t="e">
        <f t="shared" ca="1" si="25"/>
        <v>#DIV/0!</v>
      </c>
      <c r="G87" s="134"/>
      <c r="H87" s="45" t="e">
        <f t="shared" ca="1" si="26"/>
        <v>#DIV/0!</v>
      </c>
      <c r="I87" s="45" t="e">
        <f t="shared" ca="1" si="26"/>
        <v>#DIV/0!</v>
      </c>
      <c r="L87" s="43">
        <f t="shared" ca="1" si="43"/>
        <v>2224</v>
      </c>
      <c r="M87" s="43">
        <f t="shared" ca="1" si="40"/>
        <v>2251</v>
      </c>
      <c r="O87" s="133">
        <f t="shared" ca="1" si="28"/>
        <v>0</v>
      </c>
      <c r="P87" s="44" t="e">
        <f t="shared" ca="1" si="29"/>
        <v>#DIV/0!</v>
      </c>
      <c r="Q87" s="136" t="e">
        <f t="shared" ca="1" si="30"/>
        <v>#DIV/0!</v>
      </c>
      <c r="R87" s="44" t="e">
        <f t="shared" ca="1" si="31"/>
        <v>#DIV/0!</v>
      </c>
      <c r="S87" s="44" t="e">
        <f t="shared" ca="1" si="32"/>
        <v>#DIV/0!</v>
      </c>
      <c r="U87" s="44">
        <f t="shared" ca="1" si="44"/>
        <v>0</v>
      </c>
      <c r="V87" s="44">
        <f t="shared" ca="1" si="33"/>
        <v>0</v>
      </c>
      <c r="W87" s="44">
        <f t="shared" ca="1" si="34"/>
        <v>0</v>
      </c>
      <c r="X87" s="44">
        <f t="shared" ca="1" si="35"/>
        <v>0</v>
      </c>
      <c r="Z87" s="44">
        <f t="shared" ca="1" si="41"/>
        <v>0</v>
      </c>
      <c r="AA87" s="44">
        <f t="shared" ca="1" si="36"/>
        <v>0</v>
      </c>
      <c r="AB87" s="44">
        <f t="shared" ca="1" si="37"/>
        <v>0</v>
      </c>
      <c r="AC87" s="44">
        <f t="shared" ca="1" si="38"/>
        <v>0</v>
      </c>
    </row>
    <row r="88" spans="2:29" ht="15" customHeight="1" x14ac:dyDescent="0.2">
      <c r="B88" s="21">
        <f t="shared" si="42"/>
        <v>74</v>
      </c>
      <c r="C88" s="38" t="str">
        <f t="shared" ca="1" si="27"/>
        <v>abgelaufen</v>
      </c>
      <c r="D88" s="37">
        <f t="shared" ca="1" si="39"/>
        <v>2253</v>
      </c>
      <c r="E88" s="39" t="e">
        <f t="shared" ca="1" si="25"/>
        <v>#DIV/0!</v>
      </c>
      <c r="F88" s="39" t="e">
        <f t="shared" ca="1" si="25"/>
        <v>#DIV/0!</v>
      </c>
      <c r="G88" s="134"/>
      <c r="H88" s="40" t="e">
        <f t="shared" ca="1" si="26"/>
        <v>#DIV/0!</v>
      </c>
      <c r="I88" s="40" t="e">
        <f t="shared" ca="1" si="26"/>
        <v>#DIV/0!</v>
      </c>
      <c r="L88" s="37">
        <f t="shared" ca="1" si="43"/>
        <v>2252</v>
      </c>
      <c r="M88" s="37">
        <f t="shared" ca="1" si="40"/>
        <v>2282</v>
      </c>
      <c r="O88" s="133">
        <f t="shared" ca="1" si="28"/>
        <v>0</v>
      </c>
      <c r="P88" s="39" t="e">
        <f t="shared" ca="1" si="29"/>
        <v>#DIV/0!</v>
      </c>
      <c r="Q88" s="39" t="e">
        <f t="shared" ca="1" si="30"/>
        <v>#DIV/0!</v>
      </c>
      <c r="R88" s="39" t="e">
        <f t="shared" ca="1" si="31"/>
        <v>#DIV/0!</v>
      </c>
      <c r="S88" s="39" t="e">
        <f t="shared" ca="1" si="32"/>
        <v>#DIV/0!</v>
      </c>
      <c r="U88" s="39">
        <f t="shared" ca="1" si="44"/>
        <v>0</v>
      </c>
      <c r="V88" s="39">
        <f t="shared" ca="1" si="33"/>
        <v>0</v>
      </c>
      <c r="W88" s="39">
        <f t="shared" ca="1" si="34"/>
        <v>0</v>
      </c>
      <c r="X88" s="39">
        <f t="shared" ca="1" si="35"/>
        <v>0</v>
      </c>
      <c r="Z88" s="39">
        <f t="shared" ca="1" si="41"/>
        <v>0</v>
      </c>
      <c r="AA88" s="39">
        <f t="shared" ca="1" si="36"/>
        <v>0</v>
      </c>
      <c r="AB88" s="39">
        <f t="shared" ca="1" si="37"/>
        <v>0</v>
      </c>
      <c r="AC88" s="39">
        <f t="shared" ca="1" si="38"/>
        <v>0</v>
      </c>
    </row>
    <row r="89" spans="2:29" ht="15" customHeight="1" x14ac:dyDescent="0.2">
      <c r="B89" s="41">
        <f t="shared" si="42"/>
        <v>75</v>
      </c>
      <c r="C89" s="42" t="str">
        <f t="shared" ca="1" si="27"/>
        <v>abgelaufen</v>
      </c>
      <c r="D89" s="43">
        <f t="shared" ca="1" si="39"/>
        <v>2284</v>
      </c>
      <c r="E89" s="44" t="e">
        <f t="shared" ca="1" si="25"/>
        <v>#DIV/0!</v>
      </c>
      <c r="F89" s="44" t="e">
        <f t="shared" ca="1" si="25"/>
        <v>#DIV/0!</v>
      </c>
      <c r="G89" s="134"/>
      <c r="H89" s="45" t="e">
        <f t="shared" ca="1" si="26"/>
        <v>#DIV/0!</v>
      </c>
      <c r="I89" s="45" t="e">
        <f t="shared" ca="1" si="26"/>
        <v>#DIV/0!</v>
      </c>
      <c r="L89" s="43">
        <f t="shared" ca="1" si="43"/>
        <v>2283</v>
      </c>
      <c r="M89" s="43">
        <f t="shared" ca="1" si="40"/>
        <v>2312</v>
      </c>
      <c r="O89" s="133">
        <f t="shared" ca="1" si="28"/>
        <v>0</v>
      </c>
      <c r="P89" s="44" t="e">
        <f t="shared" ca="1" si="29"/>
        <v>#DIV/0!</v>
      </c>
      <c r="Q89" s="136" t="e">
        <f t="shared" ca="1" si="30"/>
        <v>#DIV/0!</v>
      </c>
      <c r="R89" s="44" t="e">
        <f t="shared" ca="1" si="31"/>
        <v>#DIV/0!</v>
      </c>
      <c r="S89" s="44" t="e">
        <f t="shared" ca="1" si="32"/>
        <v>#DIV/0!</v>
      </c>
      <c r="U89" s="44">
        <f t="shared" ca="1" si="44"/>
        <v>0</v>
      </c>
      <c r="V89" s="44">
        <f t="shared" ca="1" si="33"/>
        <v>0</v>
      </c>
      <c r="W89" s="44">
        <f t="shared" ca="1" si="34"/>
        <v>0</v>
      </c>
      <c r="X89" s="44">
        <f t="shared" ca="1" si="35"/>
        <v>0</v>
      </c>
      <c r="Z89" s="44">
        <f t="shared" ca="1" si="41"/>
        <v>0</v>
      </c>
      <c r="AA89" s="44">
        <f t="shared" ca="1" si="36"/>
        <v>0</v>
      </c>
      <c r="AB89" s="44">
        <f t="shared" ca="1" si="37"/>
        <v>0</v>
      </c>
      <c r="AC89" s="44">
        <f t="shared" ca="1" si="38"/>
        <v>0</v>
      </c>
    </row>
    <row r="90" spans="2:29" ht="15" customHeight="1" x14ac:dyDescent="0.2">
      <c r="B90" s="21">
        <f t="shared" si="42"/>
        <v>76</v>
      </c>
      <c r="C90" s="38" t="str">
        <f t="shared" ca="1" si="27"/>
        <v>abgelaufen</v>
      </c>
      <c r="D90" s="37">
        <f t="shared" ca="1" si="39"/>
        <v>2314</v>
      </c>
      <c r="E90" s="39" t="e">
        <f t="shared" ca="1" si="25"/>
        <v>#DIV/0!</v>
      </c>
      <c r="F90" s="39" t="e">
        <f t="shared" ca="1" si="25"/>
        <v>#DIV/0!</v>
      </c>
      <c r="G90" s="134"/>
      <c r="H90" s="40" t="e">
        <f t="shared" ca="1" si="26"/>
        <v>#DIV/0!</v>
      </c>
      <c r="I90" s="40" t="e">
        <f t="shared" ca="1" si="26"/>
        <v>#DIV/0!</v>
      </c>
      <c r="L90" s="37">
        <f t="shared" ca="1" si="43"/>
        <v>2313</v>
      </c>
      <c r="M90" s="37">
        <f t="shared" ca="1" si="40"/>
        <v>2343</v>
      </c>
      <c r="O90" s="133">
        <f t="shared" ca="1" si="28"/>
        <v>0</v>
      </c>
      <c r="P90" s="39" t="e">
        <f t="shared" ca="1" si="29"/>
        <v>#DIV/0!</v>
      </c>
      <c r="Q90" s="39" t="e">
        <f t="shared" ca="1" si="30"/>
        <v>#DIV/0!</v>
      </c>
      <c r="R90" s="39" t="e">
        <f t="shared" ca="1" si="31"/>
        <v>#DIV/0!</v>
      </c>
      <c r="S90" s="39" t="e">
        <f t="shared" ca="1" si="32"/>
        <v>#DIV/0!</v>
      </c>
      <c r="U90" s="39">
        <f t="shared" ca="1" si="44"/>
        <v>0</v>
      </c>
      <c r="V90" s="39">
        <f t="shared" ca="1" si="33"/>
        <v>0</v>
      </c>
      <c r="W90" s="39">
        <f t="shared" ca="1" si="34"/>
        <v>0</v>
      </c>
      <c r="X90" s="39">
        <f t="shared" ca="1" si="35"/>
        <v>0</v>
      </c>
      <c r="Z90" s="39">
        <f t="shared" ca="1" si="41"/>
        <v>0</v>
      </c>
      <c r="AA90" s="39">
        <f t="shared" ca="1" si="36"/>
        <v>0</v>
      </c>
      <c r="AB90" s="39">
        <f t="shared" ca="1" si="37"/>
        <v>0</v>
      </c>
      <c r="AC90" s="39">
        <f t="shared" ca="1" si="38"/>
        <v>0</v>
      </c>
    </row>
    <row r="91" spans="2:29" ht="15" customHeight="1" x14ac:dyDescent="0.2">
      <c r="B91" s="41">
        <f t="shared" si="42"/>
        <v>77</v>
      </c>
      <c r="C91" s="42" t="str">
        <f t="shared" ca="1" si="27"/>
        <v>abgelaufen</v>
      </c>
      <c r="D91" s="43">
        <f t="shared" ca="1" si="39"/>
        <v>2345</v>
      </c>
      <c r="E91" s="44" t="e">
        <f t="shared" ca="1" si="25"/>
        <v>#DIV/0!</v>
      </c>
      <c r="F91" s="44" t="e">
        <f t="shared" ca="1" si="25"/>
        <v>#DIV/0!</v>
      </c>
      <c r="G91" s="134"/>
      <c r="H91" s="45" t="e">
        <f t="shared" ca="1" si="26"/>
        <v>#DIV/0!</v>
      </c>
      <c r="I91" s="45" t="e">
        <f t="shared" ca="1" si="26"/>
        <v>#DIV/0!</v>
      </c>
      <c r="L91" s="43">
        <f t="shared" ca="1" si="43"/>
        <v>2344</v>
      </c>
      <c r="M91" s="43">
        <f t="shared" ca="1" si="40"/>
        <v>2373</v>
      </c>
      <c r="O91" s="133">
        <f t="shared" ca="1" si="28"/>
        <v>0</v>
      </c>
      <c r="P91" s="44" t="e">
        <f t="shared" ca="1" si="29"/>
        <v>#DIV/0!</v>
      </c>
      <c r="Q91" s="136" t="e">
        <f t="shared" ca="1" si="30"/>
        <v>#DIV/0!</v>
      </c>
      <c r="R91" s="44" t="e">
        <f t="shared" ca="1" si="31"/>
        <v>#DIV/0!</v>
      </c>
      <c r="S91" s="44" t="e">
        <f t="shared" ca="1" si="32"/>
        <v>#DIV/0!</v>
      </c>
      <c r="U91" s="44">
        <f t="shared" ca="1" si="44"/>
        <v>0</v>
      </c>
      <c r="V91" s="44">
        <f t="shared" ca="1" si="33"/>
        <v>0</v>
      </c>
      <c r="W91" s="44">
        <f t="shared" ca="1" si="34"/>
        <v>0</v>
      </c>
      <c r="X91" s="44">
        <f t="shared" ca="1" si="35"/>
        <v>0</v>
      </c>
      <c r="Z91" s="44">
        <f t="shared" ca="1" si="41"/>
        <v>0</v>
      </c>
      <c r="AA91" s="44">
        <f t="shared" ca="1" si="36"/>
        <v>0</v>
      </c>
      <c r="AB91" s="44">
        <f t="shared" ca="1" si="37"/>
        <v>0</v>
      </c>
      <c r="AC91" s="44">
        <f t="shared" ca="1" si="38"/>
        <v>0</v>
      </c>
    </row>
    <row r="92" spans="2:29" ht="15" customHeight="1" x14ac:dyDescent="0.2">
      <c r="B92" s="21">
        <f t="shared" si="42"/>
        <v>78</v>
      </c>
      <c r="C92" s="38" t="str">
        <f t="shared" ca="1" si="27"/>
        <v>abgelaufen</v>
      </c>
      <c r="D92" s="37">
        <f t="shared" ca="1" si="39"/>
        <v>2375</v>
      </c>
      <c r="E92" s="39" t="e">
        <f t="shared" ca="1" si="25"/>
        <v>#DIV/0!</v>
      </c>
      <c r="F92" s="39" t="e">
        <f t="shared" ca="1" si="25"/>
        <v>#DIV/0!</v>
      </c>
      <c r="G92" s="134"/>
      <c r="H92" s="40" t="e">
        <f t="shared" ca="1" si="26"/>
        <v>#DIV/0!</v>
      </c>
      <c r="I92" s="40" t="e">
        <f t="shared" ca="1" si="26"/>
        <v>#DIV/0!</v>
      </c>
      <c r="L92" s="37">
        <f t="shared" ca="1" si="43"/>
        <v>2374</v>
      </c>
      <c r="M92" s="37">
        <f t="shared" ca="1" si="40"/>
        <v>2404</v>
      </c>
      <c r="O92" s="133">
        <f t="shared" ca="1" si="28"/>
        <v>0</v>
      </c>
      <c r="P92" s="39" t="e">
        <f t="shared" ca="1" si="29"/>
        <v>#DIV/0!</v>
      </c>
      <c r="Q92" s="39" t="e">
        <f t="shared" ca="1" si="30"/>
        <v>#DIV/0!</v>
      </c>
      <c r="R92" s="39" t="e">
        <f t="shared" ca="1" si="31"/>
        <v>#DIV/0!</v>
      </c>
      <c r="S92" s="39" t="e">
        <f t="shared" ca="1" si="32"/>
        <v>#DIV/0!</v>
      </c>
      <c r="U92" s="39">
        <f t="shared" ca="1" si="44"/>
        <v>0</v>
      </c>
      <c r="V92" s="39">
        <f t="shared" ca="1" si="33"/>
        <v>0</v>
      </c>
      <c r="W92" s="39">
        <f t="shared" ca="1" si="34"/>
        <v>0</v>
      </c>
      <c r="X92" s="39">
        <f t="shared" ca="1" si="35"/>
        <v>0</v>
      </c>
      <c r="Z92" s="39">
        <f t="shared" ca="1" si="41"/>
        <v>0</v>
      </c>
      <c r="AA92" s="39">
        <f t="shared" ca="1" si="36"/>
        <v>0</v>
      </c>
      <c r="AB92" s="39">
        <f t="shared" ca="1" si="37"/>
        <v>0</v>
      </c>
      <c r="AC92" s="39">
        <f t="shared" ca="1" si="38"/>
        <v>0</v>
      </c>
    </row>
    <row r="93" spans="2:29" ht="15" customHeight="1" x14ac:dyDescent="0.2">
      <c r="B93" s="41">
        <f t="shared" si="42"/>
        <v>79</v>
      </c>
      <c r="C93" s="42" t="str">
        <f t="shared" ca="1" si="27"/>
        <v>abgelaufen</v>
      </c>
      <c r="D93" s="43">
        <f t="shared" ca="1" si="39"/>
        <v>2406</v>
      </c>
      <c r="E93" s="44" t="e">
        <f t="shared" ca="1" si="25"/>
        <v>#DIV/0!</v>
      </c>
      <c r="F93" s="44" t="e">
        <f t="shared" ca="1" si="25"/>
        <v>#DIV/0!</v>
      </c>
      <c r="G93" s="134"/>
      <c r="H93" s="45" t="e">
        <f t="shared" ca="1" si="26"/>
        <v>#DIV/0!</v>
      </c>
      <c r="I93" s="45" t="e">
        <f t="shared" ca="1" si="26"/>
        <v>#DIV/0!</v>
      </c>
      <c r="L93" s="43">
        <f t="shared" ca="1" si="43"/>
        <v>2405</v>
      </c>
      <c r="M93" s="43">
        <f t="shared" ca="1" si="40"/>
        <v>2435</v>
      </c>
      <c r="O93" s="133">
        <f t="shared" ca="1" si="28"/>
        <v>0</v>
      </c>
      <c r="P93" s="44" t="e">
        <f t="shared" ca="1" si="29"/>
        <v>#DIV/0!</v>
      </c>
      <c r="Q93" s="136" t="e">
        <f t="shared" ca="1" si="30"/>
        <v>#DIV/0!</v>
      </c>
      <c r="R93" s="44" t="e">
        <f t="shared" ca="1" si="31"/>
        <v>#DIV/0!</v>
      </c>
      <c r="S93" s="44" t="e">
        <f t="shared" ca="1" si="32"/>
        <v>#DIV/0!</v>
      </c>
      <c r="U93" s="44">
        <f t="shared" ca="1" si="44"/>
        <v>0</v>
      </c>
      <c r="V93" s="44">
        <f t="shared" ca="1" si="33"/>
        <v>0</v>
      </c>
      <c r="W93" s="44">
        <f t="shared" ca="1" si="34"/>
        <v>0</v>
      </c>
      <c r="X93" s="44">
        <f t="shared" ca="1" si="35"/>
        <v>0</v>
      </c>
      <c r="Z93" s="44">
        <f t="shared" ca="1" si="41"/>
        <v>0</v>
      </c>
      <c r="AA93" s="44">
        <f t="shared" ca="1" si="36"/>
        <v>0</v>
      </c>
      <c r="AB93" s="44">
        <f t="shared" ca="1" si="37"/>
        <v>0</v>
      </c>
      <c r="AC93" s="44">
        <f t="shared" ca="1" si="38"/>
        <v>0</v>
      </c>
    </row>
    <row r="94" spans="2:29" ht="15" customHeight="1" x14ac:dyDescent="0.2">
      <c r="B94" s="21">
        <f t="shared" si="42"/>
        <v>80</v>
      </c>
      <c r="C94" s="38" t="str">
        <f t="shared" ca="1" si="27"/>
        <v>abgelaufen</v>
      </c>
      <c r="D94" s="37">
        <f t="shared" ca="1" si="39"/>
        <v>2437</v>
      </c>
      <c r="E94" s="39" t="e">
        <f t="shared" ref="E94:F113" ca="1" si="45">INDEX($P94:$AC94,1,MATCH(E$12,$P$12:$AC$12,0))</f>
        <v>#DIV/0!</v>
      </c>
      <c r="F94" s="39" t="e">
        <f t="shared" ca="1" si="45"/>
        <v>#DIV/0!</v>
      </c>
      <c r="G94" s="134"/>
      <c r="H94" s="40" t="e">
        <f t="shared" ref="H94:I113" ca="1" si="46">INDEX($P94:$AC94,1,MATCH(H$12,$P$12:$AC$12,0))</f>
        <v>#DIV/0!</v>
      </c>
      <c r="I94" s="40" t="e">
        <f t="shared" ca="1" si="46"/>
        <v>#DIV/0!</v>
      </c>
      <c r="L94" s="37">
        <f t="shared" ca="1" si="43"/>
        <v>2436</v>
      </c>
      <c r="M94" s="37">
        <f t="shared" ca="1" si="40"/>
        <v>2465</v>
      </c>
      <c r="O94" s="133">
        <f t="shared" ca="1" si="28"/>
        <v>0</v>
      </c>
      <c r="P94" s="39" t="e">
        <f t="shared" ca="1" si="29"/>
        <v>#DIV/0!</v>
      </c>
      <c r="Q94" s="39" t="e">
        <f t="shared" ca="1" si="30"/>
        <v>#DIV/0!</v>
      </c>
      <c r="R94" s="39" t="e">
        <f t="shared" ca="1" si="31"/>
        <v>#DIV/0!</v>
      </c>
      <c r="S94" s="39" t="e">
        <f t="shared" ca="1" si="32"/>
        <v>#DIV/0!</v>
      </c>
      <c r="U94" s="39">
        <f t="shared" ca="1" si="44"/>
        <v>0</v>
      </c>
      <c r="V94" s="39">
        <f t="shared" ca="1" si="33"/>
        <v>0</v>
      </c>
      <c r="W94" s="39">
        <f t="shared" ca="1" si="34"/>
        <v>0</v>
      </c>
      <c r="X94" s="39">
        <f t="shared" ca="1" si="35"/>
        <v>0</v>
      </c>
      <c r="Z94" s="39">
        <f t="shared" ca="1" si="41"/>
        <v>0</v>
      </c>
      <c r="AA94" s="39">
        <f t="shared" ca="1" si="36"/>
        <v>0</v>
      </c>
      <c r="AB94" s="39">
        <f t="shared" ca="1" si="37"/>
        <v>0</v>
      </c>
      <c r="AC94" s="39">
        <f t="shared" ca="1" si="38"/>
        <v>0</v>
      </c>
    </row>
    <row r="95" spans="2:29" ht="15" customHeight="1" x14ac:dyDescent="0.2">
      <c r="B95" s="41">
        <f t="shared" si="42"/>
        <v>81</v>
      </c>
      <c r="C95" s="42" t="str">
        <f t="shared" ca="1" si="27"/>
        <v>abgelaufen</v>
      </c>
      <c r="D95" s="43">
        <f t="shared" ca="1" si="39"/>
        <v>2467</v>
      </c>
      <c r="E95" s="44" t="e">
        <f t="shared" ca="1" si="45"/>
        <v>#DIV/0!</v>
      </c>
      <c r="F95" s="44" t="e">
        <f t="shared" ca="1" si="45"/>
        <v>#DIV/0!</v>
      </c>
      <c r="G95" s="134"/>
      <c r="H95" s="45" t="e">
        <f t="shared" ca="1" si="46"/>
        <v>#DIV/0!</v>
      </c>
      <c r="I95" s="45" t="e">
        <f t="shared" ca="1" si="46"/>
        <v>#DIV/0!</v>
      </c>
      <c r="L95" s="43">
        <f t="shared" ca="1" si="43"/>
        <v>2466</v>
      </c>
      <c r="M95" s="43">
        <f t="shared" ca="1" si="40"/>
        <v>2496</v>
      </c>
      <c r="O95" s="133">
        <f t="shared" ca="1" si="28"/>
        <v>0</v>
      </c>
      <c r="P95" s="44" t="e">
        <f t="shared" ca="1" si="29"/>
        <v>#DIV/0!</v>
      </c>
      <c r="Q95" s="136" t="e">
        <f t="shared" ca="1" si="30"/>
        <v>#DIV/0!</v>
      </c>
      <c r="R95" s="44" t="e">
        <f t="shared" ca="1" si="31"/>
        <v>#DIV/0!</v>
      </c>
      <c r="S95" s="44" t="e">
        <f t="shared" ca="1" si="32"/>
        <v>#DIV/0!</v>
      </c>
      <c r="U95" s="44">
        <f t="shared" ca="1" si="44"/>
        <v>0</v>
      </c>
      <c r="V95" s="44">
        <f t="shared" ca="1" si="33"/>
        <v>0</v>
      </c>
      <c r="W95" s="44">
        <f t="shared" ca="1" si="34"/>
        <v>0</v>
      </c>
      <c r="X95" s="44">
        <f t="shared" ca="1" si="35"/>
        <v>0</v>
      </c>
      <c r="Z95" s="44">
        <f t="shared" ca="1" si="41"/>
        <v>0</v>
      </c>
      <c r="AA95" s="44">
        <f t="shared" ca="1" si="36"/>
        <v>0</v>
      </c>
      <c r="AB95" s="44">
        <f t="shared" ca="1" si="37"/>
        <v>0</v>
      </c>
      <c r="AC95" s="44">
        <f t="shared" ca="1" si="38"/>
        <v>0</v>
      </c>
    </row>
    <row r="96" spans="2:29" ht="15" customHeight="1" x14ac:dyDescent="0.2">
      <c r="B96" s="21">
        <f t="shared" si="42"/>
        <v>82</v>
      </c>
      <c r="C96" s="38" t="str">
        <f t="shared" ca="1" si="27"/>
        <v>abgelaufen</v>
      </c>
      <c r="D96" s="37">
        <f t="shared" ca="1" si="39"/>
        <v>2498</v>
      </c>
      <c r="E96" s="39" t="e">
        <f t="shared" ca="1" si="45"/>
        <v>#DIV/0!</v>
      </c>
      <c r="F96" s="39" t="e">
        <f t="shared" ca="1" si="45"/>
        <v>#DIV/0!</v>
      </c>
      <c r="G96" s="134"/>
      <c r="H96" s="40" t="e">
        <f t="shared" ca="1" si="46"/>
        <v>#DIV/0!</v>
      </c>
      <c r="I96" s="40" t="e">
        <f t="shared" ca="1" si="46"/>
        <v>#DIV/0!</v>
      </c>
      <c r="L96" s="37">
        <f t="shared" ca="1" si="43"/>
        <v>2497</v>
      </c>
      <c r="M96" s="37">
        <f t="shared" ca="1" si="40"/>
        <v>2526</v>
      </c>
      <c r="O96" s="133">
        <f t="shared" ca="1" si="28"/>
        <v>0</v>
      </c>
      <c r="P96" s="39" t="e">
        <f t="shared" ca="1" si="29"/>
        <v>#DIV/0!</v>
      </c>
      <c r="Q96" s="39" t="e">
        <f t="shared" ca="1" si="30"/>
        <v>#DIV/0!</v>
      </c>
      <c r="R96" s="39" t="e">
        <f t="shared" ca="1" si="31"/>
        <v>#DIV/0!</v>
      </c>
      <c r="S96" s="39" t="e">
        <f t="shared" ca="1" si="32"/>
        <v>#DIV/0!</v>
      </c>
      <c r="U96" s="39">
        <f t="shared" ca="1" si="44"/>
        <v>0</v>
      </c>
      <c r="V96" s="39">
        <f t="shared" ca="1" si="33"/>
        <v>0</v>
      </c>
      <c r="W96" s="39">
        <f t="shared" ca="1" si="34"/>
        <v>0</v>
      </c>
      <c r="X96" s="39">
        <f t="shared" ca="1" si="35"/>
        <v>0</v>
      </c>
      <c r="Z96" s="39">
        <f t="shared" ca="1" si="41"/>
        <v>0</v>
      </c>
      <c r="AA96" s="39">
        <f t="shared" ca="1" si="36"/>
        <v>0</v>
      </c>
      <c r="AB96" s="39">
        <f t="shared" ca="1" si="37"/>
        <v>0</v>
      </c>
      <c r="AC96" s="39">
        <f t="shared" ca="1" si="38"/>
        <v>0</v>
      </c>
    </row>
    <row r="97" spans="2:29" ht="15" customHeight="1" x14ac:dyDescent="0.2">
      <c r="B97" s="41">
        <f t="shared" si="42"/>
        <v>83</v>
      </c>
      <c r="C97" s="42" t="str">
        <f t="shared" ca="1" si="27"/>
        <v>abgelaufen</v>
      </c>
      <c r="D97" s="43">
        <f t="shared" ca="1" si="39"/>
        <v>2528</v>
      </c>
      <c r="E97" s="44" t="e">
        <f t="shared" ca="1" si="45"/>
        <v>#DIV/0!</v>
      </c>
      <c r="F97" s="44" t="e">
        <f t="shared" ca="1" si="45"/>
        <v>#DIV/0!</v>
      </c>
      <c r="G97" s="134"/>
      <c r="H97" s="45" t="e">
        <f t="shared" ca="1" si="46"/>
        <v>#DIV/0!</v>
      </c>
      <c r="I97" s="45" t="e">
        <f t="shared" ca="1" si="46"/>
        <v>#DIV/0!</v>
      </c>
      <c r="L97" s="43">
        <f t="shared" ca="1" si="43"/>
        <v>2527</v>
      </c>
      <c r="M97" s="43">
        <f t="shared" ca="1" si="40"/>
        <v>2557</v>
      </c>
      <c r="O97" s="133">
        <f t="shared" ca="1" si="28"/>
        <v>0</v>
      </c>
      <c r="P97" s="44" t="e">
        <f t="shared" ca="1" si="29"/>
        <v>#DIV/0!</v>
      </c>
      <c r="Q97" s="136" t="e">
        <f t="shared" ca="1" si="30"/>
        <v>#DIV/0!</v>
      </c>
      <c r="R97" s="44" t="e">
        <f t="shared" ca="1" si="31"/>
        <v>#DIV/0!</v>
      </c>
      <c r="S97" s="44" t="e">
        <f t="shared" ca="1" si="32"/>
        <v>#DIV/0!</v>
      </c>
      <c r="U97" s="44">
        <f t="shared" ca="1" si="44"/>
        <v>0</v>
      </c>
      <c r="V97" s="44">
        <f t="shared" ca="1" si="33"/>
        <v>0</v>
      </c>
      <c r="W97" s="44">
        <f t="shared" ca="1" si="34"/>
        <v>0</v>
      </c>
      <c r="X97" s="44">
        <f t="shared" ca="1" si="35"/>
        <v>0</v>
      </c>
      <c r="Z97" s="44">
        <f t="shared" ca="1" si="41"/>
        <v>0</v>
      </c>
      <c r="AA97" s="44">
        <f t="shared" ca="1" si="36"/>
        <v>0</v>
      </c>
      <c r="AB97" s="44">
        <f t="shared" ca="1" si="37"/>
        <v>0</v>
      </c>
      <c r="AC97" s="44">
        <f t="shared" ca="1" si="38"/>
        <v>0</v>
      </c>
    </row>
    <row r="98" spans="2:29" ht="15" customHeight="1" x14ac:dyDescent="0.2">
      <c r="B98" s="21">
        <f t="shared" si="42"/>
        <v>84</v>
      </c>
      <c r="C98" s="38" t="str">
        <f t="shared" ca="1" si="27"/>
        <v>abgelaufen</v>
      </c>
      <c r="D98" s="37">
        <f t="shared" ca="1" si="39"/>
        <v>2559</v>
      </c>
      <c r="E98" s="39" t="e">
        <f t="shared" ca="1" si="45"/>
        <v>#DIV/0!</v>
      </c>
      <c r="F98" s="39" t="e">
        <f t="shared" ca="1" si="45"/>
        <v>#DIV/0!</v>
      </c>
      <c r="G98" s="134"/>
      <c r="H98" s="40" t="e">
        <f t="shared" ca="1" si="46"/>
        <v>#DIV/0!</v>
      </c>
      <c r="I98" s="40" t="e">
        <f t="shared" ca="1" si="46"/>
        <v>#DIV/0!</v>
      </c>
      <c r="L98" s="37">
        <f t="shared" ca="1" si="43"/>
        <v>2558</v>
      </c>
      <c r="M98" s="37">
        <f t="shared" ca="1" si="40"/>
        <v>2588</v>
      </c>
      <c r="O98" s="133">
        <f t="shared" ca="1" si="28"/>
        <v>0</v>
      </c>
      <c r="P98" s="39" t="e">
        <f t="shared" ca="1" si="29"/>
        <v>#DIV/0!</v>
      </c>
      <c r="Q98" s="39" t="e">
        <f t="shared" ca="1" si="30"/>
        <v>#DIV/0!</v>
      </c>
      <c r="R98" s="39" t="e">
        <f t="shared" ca="1" si="31"/>
        <v>#DIV/0!</v>
      </c>
      <c r="S98" s="39" t="e">
        <f t="shared" ca="1" si="32"/>
        <v>#DIV/0!</v>
      </c>
      <c r="U98" s="39">
        <f t="shared" ca="1" si="44"/>
        <v>0</v>
      </c>
      <c r="V98" s="39">
        <f t="shared" ca="1" si="33"/>
        <v>0</v>
      </c>
      <c r="W98" s="39">
        <f t="shared" ca="1" si="34"/>
        <v>0</v>
      </c>
      <c r="X98" s="39">
        <f t="shared" ca="1" si="35"/>
        <v>0</v>
      </c>
      <c r="Z98" s="39">
        <f t="shared" ca="1" si="41"/>
        <v>0</v>
      </c>
      <c r="AA98" s="39">
        <f t="shared" ca="1" si="36"/>
        <v>0</v>
      </c>
      <c r="AB98" s="39">
        <f t="shared" ca="1" si="37"/>
        <v>0</v>
      </c>
      <c r="AC98" s="39">
        <f t="shared" ca="1" si="38"/>
        <v>0</v>
      </c>
    </row>
    <row r="99" spans="2:29" ht="15" customHeight="1" x14ac:dyDescent="0.2">
      <c r="B99" s="41">
        <f t="shared" si="42"/>
        <v>85</v>
      </c>
      <c r="C99" s="42" t="str">
        <f t="shared" ca="1" si="27"/>
        <v>abgelaufen</v>
      </c>
      <c r="D99" s="43">
        <f t="shared" ca="1" si="39"/>
        <v>2590</v>
      </c>
      <c r="E99" s="44" t="e">
        <f t="shared" ca="1" si="45"/>
        <v>#DIV/0!</v>
      </c>
      <c r="F99" s="44" t="e">
        <f t="shared" ca="1" si="45"/>
        <v>#DIV/0!</v>
      </c>
      <c r="G99" s="134"/>
      <c r="H99" s="45" t="e">
        <f t="shared" ca="1" si="46"/>
        <v>#DIV/0!</v>
      </c>
      <c r="I99" s="45" t="e">
        <f t="shared" ca="1" si="46"/>
        <v>#DIV/0!</v>
      </c>
      <c r="L99" s="43">
        <f t="shared" ca="1" si="43"/>
        <v>2589</v>
      </c>
      <c r="M99" s="43">
        <f t="shared" ca="1" si="40"/>
        <v>2616</v>
      </c>
      <c r="O99" s="133">
        <f t="shared" ca="1" si="28"/>
        <v>0</v>
      </c>
      <c r="P99" s="44" t="e">
        <f t="shared" ca="1" si="29"/>
        <v>#DIV/0!</v>
      </c>
      <c r="Q99" s="136" t="e">
        <f t="shared" ca="1" si="30"/>
        <v>#DIV/0!</v>
      </c>
      <c r="R99" s="44" t="e">
        <f t="shared" ca="1" si="31"/>
        <v>#DIV/0!</v>
      </c>
      <c r="S99" s="44" t="e">
        <f t="shared" ca="1" si="32"/>
        <v>#DIV/0!</v>
      </c>
      <c r="U99" s="44">
        <f t="shared" ca="1" si="44"/>
        <v>0</v>
      </c>
      <c r="V99" s="44">
        <f t="shared" ca="1" si="33"/>
        <v>0</v>
      </c>
      <c r="W99" s="44">
        <f t="shared" ca="1" si="34"/>
        <v>0</v>
      </c>
      <c r="X99" s="44">
        <f t="shared" ca="1" si="35"/>
        <v>0</v>
      </c>
      <c r="Z99" s="44">
        <f t="shared" ca="1" si="41"/>
        <v>0</v>
      </c>
      <c r="AA99" s="44">
        <f t="shared" ca="1" si="36"/>
        <v>0</v>
      </c>
      <c r="AB99" s="44">
        <f t="shared" ca="1" si="37"/>
        <v>0</v>
      </c>
      <c r="AC99" s="44">
        <f t="shared" ca="1" si="38"/>
        <v>0</v>
      </c>
    </row>
    <row r="100" spans="2:29" ht="15" customHeight="1" x14ac:dyDescent="0.2">
      <c r="B100" s="21">
        <f t="shared" si="42"/>
        <v>86</v>
      </c>
      <c r="C100" s="38" t="str">
        <f t="shared" ca="1" si="27"/>
        <v>abgelaufen</v>
      </c>
      <c r="D100" s="37">
        <f t="shared" ca="1" si="39"/>
        <v>2618</v>
      </c>
      <c r="E100" s="39" t="e">
        <f t="shared" ca="1" si="45"/>
        <v>#DIV/0!</v>
      </c>
      <c r="F100" s="39" t="e">
        <f t="shared" ca="1" si="45"/>
        <v>#DIV/0!</v>
      </c>
      <c r="G100" s="134"/>
      <c r="H100" s="40" t="e">
        <f t="shared" ca="1" si="46"/>
        <v>#DIV/0!</v>
      </c>
      <c r="I100" s="40" t="e">
        <f t="shared" ca="1" si="46"/>
        <v>#DIV/0!</v>
      </c>
      <c r="L100" s="37">
        <f t="shared" ca="1" si="43"/>
        <v>2617</v>
      </c>
      <c r="M100" s="37">
        <f t="shared" ca="1" si="40"/>
        <v>2647</v>
      </c>
      <c r="O100" s="133">
        <f t="shared" ca="1" si="28"/>
        <v>0</v>
      </c>
      <c r="P100" s="39" t="e">
        <f t="shared" ca="1" si="29"/>
        <v>#DIV/0!</v>
      </c>
      <c r="Q100" s="39" t="e">
        <f t="shared" ca="1" si="30"/>
        <v>#DIV/0!</v>
      </c>
      <c r="R100" s="39" t="e">
        <f t="shared" ca="1" si="31"/>
        <v>#DIV/0!</v>
      </c>
      <c r="S100" s="39" t="e">
        <f t="shared" ca="1" si="32"/>
        <v>#DIV/0!</v>
      </c>
      <c r="U100" s="39">
        <f t="shared" ca="1" si="44"/>
        <v>0</v>
      </c>
      <c r="V100" s="39">
        <f t="shared" ca="1" si="33"/>
        <v>0</v>
      </c>
      <c r="W100" s="39">
        <f t="shared" ca="1" si="34"/>
        <v>0</v>
      </c>
      <c r="X100" s="39">
        <f t="shared" ca="1" si="35"/>
        <v>0</v>
      </c>
      <c r="Z100" s="39">
        <f t="shared" ca="1" si="41"/>
        <v>0</v>
      </c>
      <c r="AA100" s="39">
        <f t="shared" ca="1" si="36"/>
        <v>0</v>
      </c>
      <c r="AB100" s="39">
        <f t="shared" ca="1" si="37"/>
        <v>0</v>
      </c>
      <c r="AC100" s="39">
        <f t="shared" ca="1" si="38"/>
        <v>0</v>
      </c>
    </row>
    <row r="101" spans="2:29" ht="15" customHeight="1" x14ac:dyDescent="0.2">
      <c r="B101" s="41">
        <f t="shared" si="42"/>
        <v>87</v>
      </c>
      <c r="C101" s="42" t="str">
        <f t="shared" ca="1" si="27"/>
        <v>abgelaufen</v>
      </c>
      <c r="D101" s="43">
        <f t="shared" ca="1" si="39"/>
        <v>2649</v>
      </c>
      <c r="E101" s="44" t="e">
        <f t="shared" ca="1" si="45"/>
        <v>#DIV/0!</v>
      </c>
      <c r="F101" s="44" t="e">
        <f t="shared" ca="1" si="45"/>
        <v>#DIV/0!</v>
      </c>
      <c r="G101" s="134"/>
      <c r="H101" s="45" t="e">
        <f t="shared" ca="1" si="46"/>
        <v>#DIV/0!</v>
      </c>
      <c r="I101" s="45" t="e">
        <f t="shared" ca="1" si="46"/>
        <v>#DIV/0!</v>
      </c>
      <c r="L101" s="43">
        <f t="shared" ca="1" si="43"/>
        <v>2648</v>
      </c>
      <c r="M101" s="43">
        <f t="shared" ca="1" si="40"/>
        <v>2677</v>
      </c>
      <c r="O101" s="133">
        <f t="shared" ca="1" si="28"/>
        <v>0</v>
      </c>
      <c r="P101" s="44" t="e">
        <f t="shared" ca="1" si="29"/>
        <v>#DIV/0!</v>
      </c>
      <c r="Q101" s="136" t="e">
        <f t="shared" ca="1" si="30"/>
        <v>#DIV/0!</v>
      </c>
      <c r="R101" s="44" t="e">
        <f t="shared" ca="1" si="31"/>
        <v>#DIV/0!</v>
      </c>
      <c r="S101" s="44" t="e">
        <f t="shared" ca="1" si="32"/>
        <v>#DIV/0!</v>
      </c>
      <c r="U101" s="44">
        <f t="shared" ca="1" si="44"/>
        <v>0</v>
      </c>
      <c r="V101" s="44">
        <f t="shared" ca="1" si="33"/>
        <v>0</v>
      </c>
      <c r="W101" s="44">
        <f t="shared" ca="1" si="34"/>
        <v>0</v>
      </c>
      <c r="X101" s="44">
        <f t="shared" ca="1" si="35"/>
        <v>0</v>
      </c>
      <c r="Z101" s="44">
        <f t="shared" ca="1" si="41"/>
        <v>0</v>
      </c>
      <c r="AA101" s="44">
        <f t="shared" ca="1" si="36"/>
        <v>0</v>
      </c>
      <c r="AB101" s="44">
        <f t="shared" ca="1" si="37"/>
        <v>0</v>
      </c>
      <c r="AC101" s="44">
        <f t="shared" ca="1" si="38"/>
        <v>0</v>
      </c>
    </row>
    <row r="102" spans="2:29" ht="15" customHeight="1" x14ac:dyDescent="0.2">
      <c r="B102" s="21">
        <f t="shared" si="42"/>
        <v>88</v>
      </c>
      <c r="C102" s="38" t="str">
        <f t="shared" ca="1" si="27"/>
        <v>abgelaufen</v>
      </c>
      <c r="D102" s="37">
        <f t="shared" ca="1" si="39"/>
        <v>2679</v>
      </c>
      <c r="E102" s="39" t="e">
        <f t="shared" ca="1" si="45"/>
        <v>#DIV/0!</v>
      </c>
      <c r="F102" s="39" t="e">
        <f t="shared" ca="1" si="45"/>
        <v>#DIV/0!</v>
      </c>
      <c r="G102" s="134"/>
      <c r="H102" s="40" t="e">
        <f t="shared" ca="1" si="46"/>
        <v>#DIV/0!</v>
      </c>
      <c r="I102" s="40" t="e">
        <f t="shared" ca="1" si="46"/>
        <v>#DIV/0!</v>
      </c>
      <c r="L102" s="37">
        <f t="shared" ca="1" si="43"/>
        <v>2678</v>
      </c>
      <c r="M102" s="37">
        <f t="shared" ca="1" si="40"/>
        <v>2708</v>
      </c>
      <c r="O102" s="133">
        <f t="shared" ca="1" si="28"/>
        <v>0</v>
      </c>
      <c r="P102" s="39" t="e">
        <f t="shared" ca="1" si="29"/>
        <v>#DIV/0!</v>
      </c>
      <c r="Q102" s="39" t="e">
        <f t="shared" ca="1" si="30"/>
        <v>#DIV/0!</v>
      </c>
      <c r="R102" s="39" t="e">
        <f t="shared" ca="1" si="31"/>
        <v>#DIV/0!</v>
      </c>
      <c r="S102" s="39" t="e">
        <f t="shared" ca="1" si="32"/>
        <v>#DIV/0!</v>
      </c>
      <c r="U102" s="39">
        <f t="shared" ca="1" si="44"/>
        <v>0</v>
      </c>
      <c r="V102" s="39">
        <f t="shared" ca="1" si="33"/>
        <v>0</v>
      </c>
      <c r="W102" s="39">
        <f t="shared" ca="1" si="34"/>
        <v>0</v>
      </c>
      <c r="X102" s="39">
        <f t="shared" ca="1" si="35"/>
        <v>0</v>
      </c>
      <c r="Z102" s="39">
        <f t="shared" ca="1" si="41"/>
        <v>0</v>
      </c>
      <c r="AA102" s="39">
        <f t="shared" ca="1" si="36"/>
        <v>0</v>
      </c>
      <c r="AB102" s="39">
        <f t="shared" ca="1" si="37"/>
        <v>0</v>
      </c>
      <c r="AC102" s="39">
        <f t="shared" ca="1" si="38"/>
        <v>0</v>
      </c>
    </row>
    <row r="103" spans="2:29" ht="15" customHeight="1" x14ac:dyDescent="0.2">
      <c r="B103" s="41">
        <f t="shared" si="42"/>
        <v>89</v>
      </c>
      <c r="C103" s="42" t="str">
        <f t="shared" ca="1" si="27"/>
        <v>abgelaufen</v>
      </c>
      <c r="D103" s="43">
        <f t="shared" ca="1" si="39"/>
        <v>2710</v>
      </c>
      <c r="E103" s="44" t="e">
        <f t="shared" ca="1" si="45"/>
        <v>#DIV/0!</v>
      </c>
      <c r="F103" s="44" t="e">
        <f t="shared" ca="1" si="45"/>
        <v>#DIV/0!</v>
      </c>
      <c r="G103" s="134"/>
      <c r="H103" s="45" t="e">
        <f t="shared" ca="1" si="46"/>
        <v>#DIV/0!</v>
      </c>
      <c r="I103" s="45" t="e">
        <f t="shared" ca="1" si="46"/>
        <v>#DIV/0!</v>
      </c>
      <c r="L103" s="43">
        <f t="shared" ca="1" si="43"/>
        <v>2709</v>
      </c>
      <c r="M103" s="43">
        <f t="shared" ca="1" si="40"/>
        <v>2738</v>
      </c>
      <c r="O103" s="133">
        <f t="shared" ca="1" si="28"/>
        <v>0</v>
      </c>
      <c r="P103" s="44" t="e">
        <f t="shared" ca="1" si="29"/>
        <v>#DIV/0!</v>
      </c>
      <c r="Q103" s="136" t="e">
        <f t="shared" ca="1" si="30"/>
        <v>#DIV/0!</v>
      </c>
      <c r="R103" s="44" t="e">
        <f t="shared" ca="1" si="31"/>
        <v>#DIV/0!</v>
      </c>
      <c r="S103" s="44" t="e">
        <f t="shared" ca="1" si="32"/>
        <v>#DIV/0!</v>
      </c>
      <c r="U103" s="44">
        <f t="shared" ca="1" si="44"/>
        <v>0</v>
      </c>
      <c r="V103" s="44">
        <f t="shared" ca="1" si="33"/>
        <v>0</v>
      </c>
      <c r="W103" s="44">
        <f t="shared" ca="1" si="34"/>
        <v>0</v>
      </c>
      <c r="X103" s="44">
        <f t="shared" ca="1" si="35"/>
        <v>0</v>
      </c>
      <c r="Z103" s="44">
        <f t="shared" ca="1" si="41"/>
        <v>0</v>
      </c>
      <c r="AA103" s="44">
        <f t="shared" ca="1" si="36"/>
        <v>0</v>
      </c>
      <c r="AB103" s="44">
        <f t="shared" ca="1" si="37"/>
        <v>0</v>
      </c>
      <c r="AC103" s="44">
        <f t="shared" ca="1" si="38"/>
        <v>0</v>
      </c>
    </row>
    <row r="104" spans="2:29" ht="15" customHeight="1" x14ac:dyDescent="0.2">
      <c r="B104" s="21">
        <f t="shared" si="42"/>
        <v>90</v>
      </c>
      <c r="C104" s="38" t="str">
        <f t="shared" ca="1" si="27"/>
        <v>abgelaufen</v>
      </c>
      <c r="D104" s="37">
        <f t="shared" ca="1" si="39"/>
        <v>2740</v>
      </c>
      <c r="E104" s="39" t="e">
        <f t="shared" ca="1" si="45"/>
        <v>#DIV/0!</v>
      </c>
      <c r="F104" s="39" t="e">
        <f t="shared" ca="1" si="45"/>
        <v>#DIV/0!</v>
      </c>
      <c r="G104" s="134"/>
      <c r="H104" s="40" t="e">
        <f t="shared" ca="1" si="46"/>
        <v>#DIV/0!</v>
      </c>
      <c r="I104" s="40" t="e">
        <f t="shared" ca="1" si="46"/>
        <v>#DIV/0!</v>
      </c>
      <c r="L104" s="37">
        <f t="shared" ca="1" si="43"/>
        <v>2739</v>
      </c>
      <c r="M104" s="37">
        <f t="shared" ca="1" si="40"/>
        <v>2769</v>
      </c>
      <c r="O104" s="133">
        <f t="shared" ca="1" si="28"/>
        <v>0</v>
      </c>
      <c r="P104" s="39" t="e">
        <f t="shared" ca="1" si="29"/>
        <v>#DIV/0!</v>
      </c>
      <c r="Q104" s="39" t="e">
        <f t="shared" ca="1" si="30"/>
        <v>#DIV/0!</v>
      </c>
      <c r="R104" s="39" t="e">
        <f t="shared" ca="1" si="31"/>
        <v>#DIV/0!</v>
      </c>
      <c r="S104" s="39" t="e">
        <f t="shared" ca="1" si="32"/>
        <v>#DIV/0!</v>
      </c>
      <c r="U104" s="39">
        <f t="shared" ca="1" si="44"/>
        <v>0</v>
      </c>
      <c r="V104" s="39">
        <f t="shared" ca="1" si="33"/>
        <v>0</v>
      </c>
      <c r="W104" s="39">
        <f t="shared" ca="1" si="34"/>
        <v>0</v>
      </c>
      <c r="X104" s="39">
        <f t="shared" ca="1" si="35"/>
        <v>0</v>
      </c>
      <c r="Z104" s="39">
        <f t="shared" ca="1" si="41"/>
        <v>0</v>
      </c>
      <c r="AA104" s="39">
        <f t="shared" ca="1" si="36"/>
        <v>0</v>
      </c>
      <c r="AB104" s="39">
        <f t="shared" ca="1" si="37"/>
        <v>0</v>
      </c>
      <c r="AC104" s="39">
        <f t="shared" ca="1" si="38"/>
        <v>0</v>
      </c>
    </row>
    <row r="105" spans="2:29" ht="15" customHeight="1" x14ac:dyDescent="0.2">
      <c r="B105" s="41">
        <f t="shared" si="42"/>
        <v>91</v>
      </c>
      <c r="C105" s="42" t="str">
        <f t="shared" ca="1" si="27"/>
        <v>abgelaufen</v>
      </c>
      <c r="D105" s="43">
        <f t="shared" ca="1" si="39"/>
        <v>2771</v>
      </c>
      <c r="E105" s="44" t="e">
        <f t="shared" ca="1" si="45"/>
        <v>#DIV/0!</v>
      </c>
      <c r="F105" s="44" t="e">
        <f t="shared" ca="1" si="45"/>
        <v>#DIV/0!</v>
      </c>
      <c r="G105" s="134"/>
      <c r="H105" s="45" t="e">
        <f t="shared" ca="1" si="46"/>
        <v>#DIV/0!</v>
      </c>
      <c r="I105" s="45" t="e">
        <f t="shared" ca="1" si="46"/>
        <v>#DIV/0!</v>
      </c>
      <c r="L105" s="43">
        <f t="shared" ca="1" si="43"/>
        <v>2770</v>
      </c>
      <c r="M105" s="43">
        <f t="shared" ca="1" si="40"/>
        <v>2800</v>
      </c>
      <c r="O105" s="133">
        <f t="shared" ca="1" si="28"/>
        <v>0</v>
      </c>
      <c r="P105" s="44" t="e">
        <f t="shared" ca="1" si="29"/>
        <v>#DIV/0!</v>
      </c>
      <c r="Q105" s="136" t="e">
        <f t="shared" ca="1" si="30"/>
        <v>#DIV/0!</v>
      </c>
      <c r="R105" s="44" t="e">
        <f t="shared" ca="1" si="31"/>
        <v>#DIV/0!</v>
      </c>
      <c r="S105" s="44" t="e">
        <f t="shared" ca="1" si="32"/>
        <v>#DIV/0!</v>
      </c>
      <c r="U105" s="44">
        <f t="shared" ca="1" si="44"/>
        <v>0</v>
      </c>
      <c r="V105" s="44">
        <f t="shared" ca="1" si="33"/>
        <v>0</v>
      </c>
      <c r="W105" s="44">
        <f t="shared" ca="1" si="34"/>
        <v>0</v>
      </c>
      <c r="X105" s="44">
        <f t="shared" ca="1" si="35"/>
        <v>0</v>
      </c>
      <c r="Z105" s="44">
        <f t="shared" ca="1" si="41"/>
        <v>0</v>
      </c>
      <c r="AA105" s="44">
        <f t="shared" ca="1" si="36"/>
        <v>0</v>
      </c>
      <c r="AB105" s="44">
        <f t="shared" ca="1" si="37"/>
        <v>0</v>
      </c>
      <c r="AC105" s="44">
        <f t="shared" ca="1" si="38"/>
        <v>0</v>
      </c>
    </row>
    <row r="106" spans="2:29" ht="15" customHeight="1" x14ac:dyDescent="0.2">
      <c r="B106" s="21">
        <f t="shared" si="42"/>
        <v>92</v>
      </c>
      <c r="C106" s="38" t="str">
        <f t="shared" ca="1" si="27"/>
        <v>abgelaufen</v>
      </c>
      <c r="D106" s="37">
        <f t="shared" ca="1" si="39"/>
        <v>2802</v>
      </c>
      <c r="E106" s="39" t="e">
        <f t="shared" ca="1" si="45"/>
        <v>#DIV/0!</v>
      </c>
      <c r="F106" s="39" t="e">
        <f t="shared" ca="1" si="45"/>
        <v>#DIV/0!</v>
      </c>
      <c r="G106" s="134"/>
      <c r="H106" s="40" t="e">
        <f t="shared" ca="1" si="46"/>
        <v>#DIV/0!</v>
      </c>
      <c r="I106" s="40" t="e">
        <f t="shared" ca="1" si="46"/>
        <v>#DIV/0!</v>
      </c>
      <c r="L106" s="37">
        <f t="shared" ca="1" si="43"/>
        <v>2801</v>
      </c>
      <c r="M106" s="37">
        <f t="shared" ca="1" si="40"/>
        <v>2830</v>
      </c>
      <c r="O106" s="133">
        <f t="shared" ca="1" si="28"/>
        <v>0</v>
      </c>
      <c r="P106" s="39" t="e">
        <f t="shared" ca="1" si="29"/>
        <v>#DIV/0!</v>
      </c>
      <c r="Q106" s="39" t="e">
        <f t="shared" ca="1" si="30"/>
        <v>#DIV/0!</v>
      </c>
      <c r="R106" s="39" t="e">
        <f t="shared" ca="1" si="31"/>
        <v>#DIV/0!</v>
      </c>
      <c r="S106" s="39" t="e">
        <f t="shared" ca="1" si="32"/>
        <v>#DIV/0!</v>
      </c>
      <c r="U106" s="39">
        <f t="shared" ca="1" si="44"/>
        <v>0</v>
      </c>
      <c r="V106" s="39">
        <f t="shared" ca="1" si="33"/>
        <v>0</v>
      </c>
      <c r="W106" s="39">
        <f t="shared" ca="1" si="34"/>
        <v>0</v>
      </c>
      <c r="X106" s="39">
        <f t="shared" ca="1" si="35"/>
        <v>0</v>
      </c>
      <c r="Z106" s="39">
        <f t="shared" ca="1" si="41"/>
        <v>0</v>
      </c>
      <c r="AA106" s="39">
        <f t="shared" ca="1" si="36"/>
        <v>0</v>
      </c>
      <c r="AB106" s="39">
        <f t="shared" ca="1" si="37"/>
        <v>0</v>
      </c>
      <c r="AC106" s="39">
        <f t="shared" ca="1" si="38"/>
        <v>0</v>
      </c>
    </row>
    <row r="107" spans="2:29" ht="15" customHeight="1" x14ac:dyDescent="0.2">
      <c r="B107" s="41">
        <f t="shared" si="42"/>
        <v>93</v>
      </c>
      <c r="C107" s="42" t="str">
        <f t="shared" ca="1" si="27"/>
        <v>abgelaufen</v>
      </c>
      <c r="D107" s="43">
        <f t="shared" ca="1" si="39"/>
        <v>2832</v>
      </c>
      <c r="E107" s="44" t="e">
        <f t="shared" ca="1" si="45"/>
        <v>#DIV/0!</v>
      </c>
      <c r="F107" s="44" t="e">
        <f t="shared" ca="1" si="45"/>
        <v>#DIV/0!</v>
      </c>
      <c r="G107" s="134"/>
      <c r="H107" s="45" t="e">
        <f t="shared" ca="1" si="46"/>
        <v>#DIV/0!</v>
      </c>
      <c r="I107" s="45" t="e">
        <f t="shared" ca="1" si="46"/>
        <v>#DIV/0!</v>
      </c>
      <c r="L107" s="43">
        <f t="shared" ca="1" si="43"/>
        <v>2831</v>
      </c>
      <c r="M107" s="43">
        <f t="shared" ca="1" si="40"/>
        <v>2861</v>
      </c>
      <c r="O107" s="133">
        <f t="shared" ca="1" si="28"/>
        <v>0</v>
      </c>
      <c r="P107" s="44" t="e">
        <f t="shared" ca="1" si="29"/>
        <v>#DIV/0!</v>
      </c>
      <c r="Q107" s="136" t="e">
        <f t="shared" ca="1" si="30"/>
        <v>#DIV/0!</v>
      </c>
      <c r="R107" s="44" t="e">
        <f t="shared" ca="1" si="31"/>
        <v>#DIV/0!</v>
      </c>
      <c r="S107" s="44" t="e">
        <f t="shared" ca="1" si="32"/>
        <v>#DIV/0!</v>
      </c>
      <c r="U107" s="44">
        <f t="shared" ca="1" si="44"/>
        <v>0</v>
      </c>
      <c r="V107" s="44">
        <f t="shared" ca="1" si="33"/>
        <v>0</v>
      </c>
      <c r="W107" s="44">
        <f t="shared" ca="1" si="34"/>
        <v>0</v>
      </c>
      <c r="X107" s="44">
        <f t="shared" ca="1" si="35"/>
        <v>0</v>
      </c>
      <c r="Z107" s="44">
        <f t="shared" ca="1" si="41"/>
        <v>0</v>
      </c>
      <c r="AA107" s="44">
        <f t="shared" ca="1" si="36"/>
        <v>0</v>
      </c>
      <c r="AB107" s="44">
        <f t="shared" ca="1" si="37"/>
        <v>0</v>
      </c>
      <c r="AC107" s="44">
        <f t="shared" ca="1" si="38"/>
        <v>0</v>
      </c>
    </row>
    <row r="108" spans="2:29" ht="15" customHeight="1" x14ac:dyDescent="0.2">
      <c r="B108" s="21">
        <f t="shared" si="42"/>
        <v>94</v>
      </c>
      <c r="C108" s="38" t="str">
        <f t="shared" ca="1" si="27"/>
        <v>abgelaufen</v>
      </c>
      <c r="D108" s="37">
        <f t="shared" ca="1" si="39"/>
        <v>2863</v>
      </c>
      <c r="E108" s="39" t="e">
        <f t="shared" ca="1" si="45"/>
        <v>#DIV/0!</v>
      </c>
      <c r="F108" s="39" t="e">
        <f t="shared" ca="1" si="45"/>
        <v>#DIV/0!</v>
      </c>
      <c r="G108" s="134"/>
      <c r="H108" s="40" t="e">
        <f t="shared" ca="1" si="46"/>
        <v>#DIV/0!</v>
      </c>
      <c r="I108" s="40" t="e">
        <f t="shared" ca="1" si="46"/>
        <v>#DIV/0!</v>
      </c>
      <c r="L108" s="37">
        <f t="shared" ca="1" si="43"/>
        <v>2862</v>
      </c>
      <c r="M108" s="37">
        <f t="shared" ca="1" si="40"/>
        <v>2891</v>
      </c>
      <c r="O108" s="133">
        <f t="shared" ca="1" si="28"/>
        <v>0</v>
      </c>
      <c r="P108" s="39" t="e">
        <f t="shared" ca="1" si="29"/>
        <v>#DIV/0!</v>
      </c>
      <c r="Q108" s="39" t="e">
        <f t="shared" ca="1" si="30"/>
        <v>#DIV/0!</v>
      </c>
      <c r="R108" s="39" t="e">
        <f t="shared" ca="1" si="31"/>
        <v>#DIV/0!</v>
      </c>
      <c r="S108" s="39" t="e">
        <f t="shared" ca="1" si="32"/>
        <v>#DIV/0!</v>
      </c>
      <c r="U108" s="39">
        <f t="shared" ca="1" si="44"/>
        <v>0</v>
      </c>
      <c r="V108" s="39">
        <f t="shared" ca="1" si="33"/>
        <v>0</v>
      </c>
      <c r="W108" s="39">
        <f t="shared" ca="1" si="34"/>
        <v>0</v>
      </c>
      <c r="X108" s="39">
        <f t="shared" ca="1" si="35"/>
        <v>0</v>
      </c>
      <c r="Z108" s="39">
        <f t="shared" ca="1" si="41"/>
        <v>0</v>
      </c>
      <c r="AA108" s="39">
        <f t="shared" ca="1" si="36"/>
        <v>0</v>
      </c>
      <c r="AB108" s="39">
        <f t="shared" ca="1" si="37"/>
        <v>0</v>
      </c>
      <c r="AC108" s="39">
        <f t="shared" ca="1" si="38"/>
        <v>0</v>
      </c>
    </row>
    <row r="109" spans="2:29" ht="15" customHeight="1" x14ac:dyDescent="0.2">
      <c r="B109" s="41">
        <f t="shared" si="42"/>
        <v>95</v>
      </c>
      <c r="C109" s="42" t="str">
        <f t="shared" ca="1" si="27"/>
        <v>abgelaufen</v>
      </c>
      <c r="D109" s="43">
        <f t="shared" ca="1" si="39"/>
        <v>2893</v>
      </c>
      <c r="E109" s="44" t="e">
        <f t="shared" ca="1" si="45"/>
        <v>#DIV/0!</v>
      </c>
      <c r="F109" s="44" t="e">
        <f t="shared" ca="1" si="45"/>
        <v>#DIV/0!</v>
      </c>
      <c r="G109" s="134"/>
      <c r="H109" s="45" t="e">
        <f t="shared" ca="1" si="46"/>
        <v>#DIV/0!</v>
      </c>
      <c r="I109" s="45" t="e">
        <f t="shared" ca="1" si="46"/>
        <v>#DIV/0!</v>
      </c>
      <c r="L109" s="43">
        <f t="shared" ca="1" si="43"/>
        <v>2892</v>
      </c>
      <c r="M109" s="43">
        <f t="shared" ca="1" si="40"/>
        <v>2922</v>
      </c>
      <c r="O109" s="133">
        <f t="shared" ca="1" si="28"/>
        <v>0</v>
      </c>
      <c r="P109" s="44" t="e">
        <f t="shared" ca="1" si="29"/>
        <v>#DIV/0!</v>
      </c>
      <c r="Q109" s="136" t="e">
        <f t="shared" ca="1" si="30"/>
        <v>#DIV/0!</v>
      </c>
      <c r="R109" s="44" t="e">
        <f t="shared" ca="1" si="31"/>
        <v>#DIV/0!</v>
      </c>
      <c r="S109" s="44" t="e">
        <f t="shared" ca="1" si="32"/>
        <v>#DIV/0!</v>
      </c>
      <c r="U109" s="44">
        <f t="shared" ca="1" si="44"/>
        <v>0</v>
      </c>
      <c r="V109" s="44">
        <f t="shared" ca="1" si="33"/>
        <v>0</v>
      </c>
      <c r="W109" s="44">
        <f t="shared" ca="1" si="34"/>
        <v>0</v>
      </c>
      <c r="X109" s="44">
        <f t="shared" ca="1" si="35"/>
        <v>0</v>
      </c>
      <c r="Z109" s="44">
        <f t="shared" ca="1" si="41"/>
        <v>0</v>
      </c>
      <c r="AA109" s="44">
        <f t="shared" ca="1" si="36"/>
        <v>0</v>
      </c>
      <c r="AB109" s="44">
        <f t="shared" ca="1" si="37"/>
        <v>0</v>
      </c>
      <c r="AC109" s="44">
        <f t="shared" ca="1" si="38"/>
        <v>0</v>
      </c>
    </row>
    <row r="110" spans="2:29" ht="15" customHeight="1" x14ac:dyDescent="0.2">
      <c r="B110" s="21">
        <f t="shared" si="42"/>
        <v>96</v>
      </c>
      <c r="C110" s="38" t="str">
        <f t="shared" ca="1" si="27"/>
        <v>abgelaufen</v>
      </c>
      <c r="D110" s="37">
        <f t="shared" ca="1" si="39"/>
        <v>2924</v>
      </c>
      <c r="E110" s="39" t="e">
        <f t="shared" ca="1" si="45"/>
        <v>#DIV/0!</v>
      </c>
      <c r="F110" s="39" t="e">
        <f t="shared" ca="1" si="45"/>
        <v>#DIV/0!</v>
      </c>
      <c r="G110" s="134"/>
      <c r="H110" s="40" t="e">
        <f t="shared" ca="1" si="46"/>
        <v>#DIV/0!</v>
      </c>
      <c r="I110" s="40" t="e">
        <f t="shared" ca="1" si="46"/>
        <v>#DIV/0!</v>
      </c>
      <c r="L110" s="37">
        <f t="shared" ca="1" si="43"/>
        <v>2923</v>
      </c>
      <c r="M110" s="37">
        <f t="shared" ca="1" si="40"/>
        <v>2953</v>
      </c>
      <c r="O110" s="133">
        <f t="shared" ca="1" si="28"/>
        <v>0</v>
      </c>
      <c r="P110" s="39" t="e">
        <f t="shared" ca="1" si="29"/>
        <v>#DIV/0!</v>
      </c>
      <c r="Q110" s="39" t="e">
        <f t="shared" ca="1" si="30"/>
        <v>#DIV/0!</v>
      </c>
      <c r="R110" s="39" t="e">
        <f t="shared" ca="1" si="31"/>
        <v>#DIV/0!</v>
      </c>
      <c r="S110" s="39" t="e">
        <f t="shared" ca="1" si="32"/>
        <v>#DIV/0!</v>
      </c>
      <c r="U110" s="39">
        <f t="shared" ca="1" si="44"/>
        <v>0</v>
      </c>
      <c r="V110" s="39">
        <f t="shared" ca="1" si="33"/>
        <v>0</v>
      </c>
      <c r="W110" s="39">
        <f t="shared" ca="1" si="34"/>
        <v>0</v>
      </c>
      <c r="X110" s="39">
        <f t="shared" ca="1" si="35"/>
        <v>0</v>
      </c>
      <c r="Z110" s="39">
        <f t="shared" ca="1" si="41"/>
        <v>0</v>
      </c>
      <c r="AA110" s="39">
        <f t="shared" ca="1" si="36"/>
        <v>0</v>
      </c>
      <c r="AB110" s="39">
        <f t="shared" ca="1" si="37"/>
        <v>0</v>
      </c>
      <c r="AC110" s="39">
        <f t="shared" ca="1" si="38"/>
        <v>0</v>
      </c>
    </row>
    <row r="111" spans="2:29" ht="15" customHeight="1" x14ac:dyDescent="0.2">
      <c r="B111" s="41">
        <f t="shared" si="42"/>
        <v>97</v>
      </c>
      <c r="C111" s="42" t="str">
        <f t="shared" ca="1" si="27"/>
        <v>abgelaufen</v>
      </c>
      <c r="D111" s="43">
        <f t="shared" ca="1" si="39"/>
        <v>2955</v>
      </c>
      <c r="E111" s="44" t="e">
        <f t="shared" ca="1" si="45"/>
        <v>#DIV/0!</v>
      </c>
      <c r="F111" s="44" t="e">
        <f t="shared" ca="1" si="45"/>
        <v>#DIV/0!</v>
      </c>
      <c r="G111" s="134"/>
      <c r="H111" s="45" t="e">
        <f t="shared" ca="1" si="46"/>
        <v>#DIV/0!</v>
      </c>
      <c r="I111" s="45" t="e">
        <f t="shared" ca="1" si="46"/>
        <v>#DIV/0!</v>
      </c>
      <c r="L111" s="43">
        <f t="shared" ca="1" si="43"/>
        <v>2954</v>
      </c>
      <c r="M111" s="43">
        <f t="shared" ca="1" si="40"/>
        <v>2982</v>
      </c>
      <c r="O111" s="133">
        <f t="shared" ca="1" si="28"/>
        <v>0</v>
      </c>
      <c r="P111" s="44" t="e">
        <f t="shared" ca="1" si="29"/>
        <v>#DIV/0!</v>
      </c>
      <c r="Q111" s="136" t="e">
        <f t="shared" ca="1" si="30"/>
        <v>#DIV/0!</v>
      </c>
      <c r="R111" s="44" t="e">
        <f t="shared" ca="1" si="31"/>
        <v>#DIV/0!</v>
      </c>
      <c r="S111" s="44" t="e">
        <f t="shared" ca="1" si="32"/>
        <v>#DIV/0!</v>
      </c>
      <c r="U111" s="44">
        <f t="shared" ca="1" si="44"/>
        <v>0</v>
      </c>
      <c r="V111" s="44">
        <f t="shared" ca="1" si="33"/>
        <v>0</v>
      </c>
      <c r="W111" s="44">
        <f t="shared" ca="1" si="34"/>
        <v>0</v>
      </c>
      <c r="X111" s="44">
        <f t="shared" ca="1" si="35"/>
        <v>0</v>
      </c>
      <c r="Z111" s="44">
        <f t="shared" ca="1" si="41"/>
        <v>0</v>
      </c>
      <c r="AA111" s="44">
        <f t="shared" ca="1" si="36"/>
        <v>0</v>
      </c>
      <c r="AB111" s="44">
        <f t="shared" ca="1" si="37"/>
        <v>0</v>
      </c>
      <c r="AC111" s="44">
        <f t="shared" ca="1" si="38"/>
        <v>0</v>
      </c>
    </row>
    <row r="112" spans="2:29" ht="15" customHeight="1" x14ac:dyDescent="0.2">
      <c r="B112" s="21">
        <f t="shared" si="42"/>
        <v>98</v>
      </c>
      <c r="C112" s="38" t="str">
        <f t="shared" ca="1" si="27"/>
        <v>abgelaufen</v>
      </c>
      <c r="D112" s="37">
        <f t="shared" ca="1" si="39"/>
        <v>2984</v>
      </c>
      <c r="E112" s="39" t="e">
        <f t="shared" ca="1" si="45"/>
        <v>#DIV/0!</v>
      </c>
      <c r="F112" s="39" t="e">
        <f t="shared" ca="1" si="45"/>
        <v>#DIV/0!</v>
      </c>
      <c r="G112" s="134"/>
      <c r="H112" s="40" t="e">
        <f t="shared" ca="1" si="46"/>
        <v>#DIV/0!</v>
      </c>
      <c r="I112" s="40" t="e">
        <f t="shared" ca="1" si="46"/>
        <v>#DIV/0!</v>
      </c>
      <c r="L112" s="37">
        <f t="shared" ca="1" si="43"/>
        <v>2983</v>
      </c>
      <c r="M112" s="37">
        <f t="shared" ca="1" si="40"/>
        <v>3013</v>
      </c>
      <c r="O112" s="133">
        <f t="shared" ca="1" si="28"/>
        <v>0</v>
      </c>
      <c r="P112" s="39" t="e">
        <f t="shared" ca="1" si="29"/>
        <v>#DIV/0!</v>
      </c>
      <c r="Q112" s="39" t="e">
        <f t="shared" ca="1" si="30"/>
        <v>#DIV/0!</v>
      </c>
      <c r="R112" s="39" t="e">
        <f t="shared" ca="1" si="31"/>
        <v>#DIV/0!</v>
      </c>
      <c r="S112" s="39" t="e">
        <f t="shared" ca="1" si="32"/>
        <v>#DIV/0!</v>
      </c>
      <c r="U112" s="39">
        <f t="shared" ca="1" si="44"/>
        <v>0</v>
      </c>
      <c r="V112" s="39">
        <f t="shared" ca="1" si="33"/>
        <v>0</v>
      </c>
      <c r="W112" s="39">
        <f t="shared" ca="1" si="34"/>
        <v>0</v>
      </c>
      <c r="X112" s="39">
        <f t="shared" ca="1" si="35"/>
        <v>0</v>
      </c>
      <c r="Z112" s="39">
        <f t="shared" ca="1" si="41"/>
        <v>0</v>
      </c>
      <c r="AA112" s="39">
        <f t="shared" ca="1" si="36"/>
        <v>0</v>
      </c>
      <c r="AB112" s="39">
        <f t="shared" ca="1" si="37"/>
        <v>0</v>
      </c>
      <c r="AC112" s="39">
        <f t="shared" ca="1" si="38"/>
        <v>0</v>
      </c>
    </row>
    <row r="113" spans="2:29" ht="15" customHeight="1" x14ac:dyDescent="0.2">
      <c r="B113" s="41">
        <f t="shared" si="42"/>
        <v>99</v>
      </c>
      <c r="C113" s="42" t="str">
        <f t="shared" ca="1" si="27"/>
        <v>abgelaufen</v>
      </c>
      <c r="D113" s="43">
        <f t="shared" ca="1" si="39"/>
        <v>3015</v>
      </c>
      <c r="E113" s="44" t="e">
        <f t="shared" ca="1" si="45"/>
        <v>#DIV/0!</v>
      </c>
      <c r="F113" s="44" t="e">
        <f t="shared" ca="1" si="45"/>
        <v>#DIV/0!</v>
      </c>
      <c r="G113" s="134"/>
      <c r="H113" s="45" t="e">
        <f t="shared" ca="1" si="46"/>
        <v>#DIV/0!</v>
      </c>
      <c r="I113" s="45" t="e">
        <f t="shared" ca="1" si="46"/>
        <v>#DIV/0!</v>
      </c>
      <c r="L113" s="43">
        <f t="shared" ca="1" si="43"/>
        <v>3014</v>
      </c>
      <c r="M113" s="43">
        <f t="shared" ca="1" si="40"/>
        <v>3043</v>
      </c>
      <c r="O113" s="133">
        <f t="shared" ca="1" si="28"/>
        <v>0</v>
      </c>
      <c r="P113" s="44" t="e">
        <f t="shared" ca="1" si="29"/>
        <v>#DIV/0!</v>
      </c>
      <c r="Q113" s="136" t="e">
        <f t="shared" ca="1" si="30"/>
        <v>#DIV/0!</v>
      </c>
      <c r="R113" s="44" t="e">
        <f t="shared" ca="1" si="31"/>
        <v>#DIV/0!</v>
      </c>
      <c r="S113" s="44" t="e">
        <f t="shared" ca="1" si="32"/>
        <v>#DIV/0!</v>
      </c>
      <c r="U113" s="44">
        <f t="shared" ca="1" si="44"/>
        <v>0</v>
      </c>
      <c r="V113" s="44">
        <f t="shared" ca="1" si="33"/>
        <v>0</v>
      </c>
      <c r="W113" s="44">
        <f t="shared" ca="1" si="34"/>
        <v>0</v>
      </c>
      <c r="X113" s="44">
        <f t="shared" ca="1" si="35"/>
        <v>0</v>
      </c>
      <c r="Z113" s="44">
        <f t="shared" ca="1" si="41"/>
        <v>0</v>
      </c>
      <c r="AA113" s="44">
        <f t="shared" ca="1" si="36"/>
        <v>0</v>
      </c>
      <c r="AB113" s="44">
        <f t="shared" ca="1" si="37"/>
        <v>0</v>
      </c>
      <c r="AC113" s="44">
        <f t="shared" ca="1" si="38"/>
        <v>0</v>
      </c>
    </row>
    <row r="114" spans="2:29" ht="15" customHeight="1" x14ac:dyDescent="0.2">
      <c r="B114" s="21">
        <f t="shared" si="42"/>
        <v>100</v>
      </c>
      <c r="C114" s="38" t="str">
        <f t="shared" ca="1" si="27"/>
        <v>abgelaufen</v>
      </c>
      <c r="D114" s="37">
        <f t="shared" ca="1" si="39"/>
        <v>3045</v>
      </c>
      <c r="E114" s="39" t="e">
        <f t="shared" ref="E114:F133" ca="1" si="47">INDEX($P114:$AC114,1,MATCH(E$12,$P$12:$AC$12,0))</f>
        <v>#DIV/0!</v>
      </c>
      <c r="F114" s="39" t="e">
        <f t="shared" ca="1" si="47"/>
        <v>#DIV/0!</v>
      </c>
      <c r="G114" s="134"/>
      <c r="H114" s="40" t="e">
        <f t="shared" ref="H114:I133" ca="1" si="48">INDEX($P114:$AC114,1,MATCH(H$12,$P$12:$AC$12,0))</f>
        <v>#DIV/0!</v>
      </c>
      <c r="I114" s="40" t="e">
        <f t="shared" ca="1" si="48"/>
        <v>#DIV/0!</v>
      </c>
      <c r="L114" s="37">
        <f t="shared" ca="1" si="43"/>
        <v>3044</v>
      </c>
      <c r="M114" s="37">
        <f t="shared" ca="1" si="40"/>
        <v>3074</v>
      </c>
      <c r="O114" s="133">
        <f t="shared" ca="1" si="28"/>
        <v>0</v>
      </c>
      <c r="P114" s="39" t="e">
        <f t="shared" ca="1" si="29"/>
        <v>#DIV/0!</v>
      </c>
      <c r="Q114" s="39" t="e">
        <f t="shared" ca="1" si="30"/>
        <v>#DIV/0!</v>
      </c>
      <c r="R114" s="39" t="e">
        <f t="shared" ca="1" si="31"/>
        <v>#DIV/0!</v>
      </c>
      <c r="S114" s="39" t="e">
        <f t="shared" ca="1" si="32"/>
        <v>#DIV/0!</v>
      </c>
      <c r="U114" s="39">
        <f t="shared" ca="1" si="44"/>
        <v>0</v>
      </c>
      <c r="V114" s="39">
        <f t="shared" ca="1" si="33"/>
        <v>0</v>
      </c>
      <c r="W114" s="39">
        <f t="shared" ca="1" si="34"/>
        <v>0</v>
      </c>
      <c r="X114" s="39">
        <f t="shared" ca="1" si="35"/>
        <v>0</v>
      </c>
      <c r="Z114" s="39">
        <f t="shared" ca="1" si="41"/>
        <v>0</v>
      </c>
      <c r="AA114" s="39">
        <f t="shared" ca="1" si="36"/>
        <v>0</v>
      </c>
      <c r="AB114" s="39">
        <f t="shared" ca="1" si="37"/>
        <v>0</v>
      </c>
      <c r="AC114" s="39">
        <f t="shared" ca="1" si="38"/>
        <v>0</v>
      </c>
    </row>
    <row r="115" spans="2:29" ht="15" customHeight="1" x14ac:dyDescent="0.2">
      <c r="B115" s="41">
        <f t="shared" si="42"/>
        <v>101</v>
      </c>
      <c r="C115" s="42" t="str">
        <f t="shared" ca="1" si="27"/>
        <v>abgelaufen</v>
      </c>
      <c r="D115" s="43">
        <f t="shared" ca="1" si="39"/>
        <v>3076</v>
      </c>
      <c r="E115" s="44" t="e">
        <f t="shared" ca="1" si="47"/>
        <v>#DIV/0!</v>
      </c>
      <c r="F115" s="44" t="e">
        <f t="shared" ca="1" si="47"/>
        <v>#DIV/0!</v>
      </c>
      <c r="G115" s="134"/>
      <c r="H115" s="45" t="e">
        <f t="shared" ca="1" si="48"/>
        <v>#DIV/0!</v>
      </c>
      <c r="I115" s="45" t="e">
        <f t="shared" ca="1" si="48"/>
        <v>#DIV/0!</v>
      </c>
      <c r="L115" s="43">
        <f t="shared" ca="1" si="43"/>
        <v>3075</v>
      </c>
      <c r="M115" s="43">
        <f t="shared" ca="1" si="40"/>
        <v>3104</v>
      </c>
      <c r="O115" s="133">
        <f t="shared" ca="1" si="28"/>
        <v>0</v>
      </c>
      <c r="P115" s="44" t="e">
        <f t="shared" ca="1" si="29"/>
        <v>#DIV/0!</v>
      </c>
      <c r="Q115" s="136" t="e">
        <f t="shared" ca="1" si="30"/>
        <v>#DIV/0!</v>
      </c>
      <c r="R115" s="44" t="e">
        <f t="shared" ca="1" si="31"/>
        <v>#DIV/0!</v>
      </c>
      <c r="S115" s="44" t="e">
        <f t="shared" ca="1" si="32"/>
        <v>#DIV/0!</v>
      </c>
      <c r="U115" s="44">
        <f t="shared" ca="1" si="44"/>
        <v>0</v>
      </c>
      <c r="V115" s="44">
        <f t="shared" ca="1" si="33"/>
        <v>0</v>
      </c>
      <c r="W115" s="44">
        <f t="shared" ca="1" si="34"/>
        <v>0</v>
      </c>
      <c r="X115" s="44">
        <f t="shared" ca="1" si="35"/>
        <v>0</v>
      </c>
      <c r="Z115" s="44">
        <f t="shared" ca="1" si="41"/>
        <v>0</v>
      </c>
      <c r="AA115" s="44">
        <f t="shared" ca="1" si="36"/>
        <v>0</v>
      </c>
      <c r="AB115" s="44">
        <f t="shared" ca="1" si="37"/>
        <v>0</v>
      </c>
      <c r="AC115" s="44">
        <f t="shared" ca="1" si="38"/>
        <v>0</v>
      </c>
    </row>
    <row r="116" spans="2:29" ht="15" customHeight="1" x14ac:dyDescent="0.2">
      <c r="B116" s="21">
        <f t="shared" si="42"/>
        <v>102</v>
      </c>
      <c r="C116" s="38" t="str">
        <f t="shared" ca="1" si="27"/>
        <v>abgelaufen</v>
      </c>
      <c r="D116" s="37">
        <f t="shared" ca="1" si="39"/>
        <v>3106</v>
      </c>
      <c r="E116" s="39" t="e">
        <f t="shared" ca="1" si="47"/>
        <v>#DIV/0!</v>
      </c>
      <c r="F116" s="39" t="e">
        <f t="shared" ca="1" si="47"/>
        <v>#DIV/0!</v>
      </c>
      <c r="G116" s="134"/>
      <c r="H116" s="40" t="e">
        <f t="shared" ca="1" si="48"/>
        <v>#DIV/0!</v>
      </c>
      <c r="I116" s="40" t="e">
        <f t="shared" ca="1" si="48"/>
        <v>#DIV/0!</v>
      </c>
      <c r="L116" s="37">
        <f t="shared" ca="1" si="43"/>
        <v>3105</v>
      </c>
      <c r="M116" s="37">
        <f t="shared" ca="1" si="40"/>
        <v>3135</v>
      </c>
      <c r="O116" s="133">
        <f t="shared" ca="1" si="28"/>
        <v>0</v>
      </c>
      <c r="P116" s="39" t="e">
        <f t="shared" ca="1" si="29"/>
        <v>#DIV/0!</v>
      </c>
      <c r="Q116" s="39" t="e">
        <f t="shared" ca="1" si="30"/>
        <v>#DIV/0!</v>
      </c>
      <c r="R116" s="39" t="e">
        <f t="shared" ca="1" si="31"/>
        <v>#DIV/0!</v>
      </c>
      <c r="S116" s="39" t="e">
        <f t="shared" ca="1" si="32"/>
        <v>#DIV/0!</v>
      </c>
      <c r="U116" s="39">
        <f t="shared" ca="1" si="44"/>
        <v>0</v>
      </c>
      <c r="V116" s="39">
        <f t="shared" ca="1" si="33"/>
        <v>0</v>
      </c>
      <c r="W116" s="39">
        <f t="shared" ca="1" si="34"/>
        <v>0</v>
      </c>
      <c r="X116" s="39">
        <f t="shared" ca="1" si="35"/>
        <v>0</v>
      </c>
      <c r="Z116" s="39">
        <f t="shared" ca="1" si="41"/>
        <v>0</v>
      </c>
      <c r="AA116" s="39">
        <f t="shared" ca="1" si="36"/>
        <v>0</v>
      </c>
      <c r="AB116" s="39">
        <f t="shared" ca="1" si="37"/>
        <v>0</v>
      </c>
      <c r="AC116" s="39">
        <f t="shared" ca="1" si="38"/>
        <v>0</v>
      </c>
    </row>
    <row r="117" spans="2:29" ht="15" customHeight="1" x14ac:dyDescent="0.2">
      <c r="B117" s="41">
        <f t="shared" si="42"/>
        <v>103</v>
      </c>
      <c r="C117" s="42" t="str">
        <f t="shared" ca="1" si="27"/>
        <v>abgelaufen</v>
      </c>
      <c r="D117" s="43">
        <f t="shared" ca="1" si="39"/>
        <v>3137</v>
      </c>
      <c r="E117" s="44" t="e">
        <f t="shared" ca="1" si="47"/>
        <v>#DIV/0!</v>
      </c>
      <c r="F117" s="44" t="e">
        <f t="shared" ca="1" si="47"/>
        <v>#DIV/0!</v>
      </c>
      <c r="G117" s="134"/>
      <c r="H117" s="45" t="e">
        <f t="shared" ca="1" si="48"/>
        <v>#DIV/0!</v>
      </c>
      <c r="I117" s="45" t="e">
        <f t="shared" ca="1" si="48"/>
        <v>#DIV/0!</v>
      </c>
      <c r="L117" s="43">
        <f t="shared" ca="1" si="43"/>
        <v>3136</v>
      </c>
      <c r="M117" s="43">
        <f t="shared" ca="1" si="40"/>
        <v>3166</v>
      </c>
      <c r="O117" s="133">
        <f t="shared" ca="1" si="28"/>
        <v>0</v>
      </c>
      <c r="P117" s="44" t="e">
        <f t="shared" ca="1" si="29"/>
        <v>#DIV/0!</v>
      </c>
      <c r="Q117" s="136" t="e">
        <f t="shared" ca="1" si="30"/>
        <v>#DIV/0!</v>
      </c>
      <c r="R117" s="44" t="e">
        <f t="shared" ca="1" si="31"/>
        <v>#DIV/0!</v>
      </c>
      <c r="S117" s="44" t="e">
        <f t="shared" ca="1" si="32"/>
        <v>#DIV/0!</v>
      </c>
      <c r="U117" s="44">
        <f t="shared" ca="1" si="44"/>
        <v>0</v>
      </c>
      <c r="V117" s="44">
        <f t="shared" ca="1" si="33"/>
        <v>0</v>
      </c>
      <c r="W117" s="44">
        <f t="shared" ca="1" si="34"/>
        <v>0</v>
      </c>
      <c r="X117" s="44">
        <f t="shared" ca="1" si="35"/>
        <v>0</v>
      </c>
      <c r="Z117" s="44">
        <f t="shared" ca="1" si="41"/>
        <v>0</v>
      </c>
      <c r="AA117" s="44">
        <f t="shared" ca="1" si="36"/>
        <v>0</v>
      </c>
      <c r="AB117" s="44">
        <f t="shared" ca="1" si="37"/>
        <v>0</v>
      </c>
      <c r="AC117" s="44">
        <f t="shared" ca="1" si="38"/>
        <v>0</v>
      </c>
    </row>
    <row r="118" spans="2:29" ht="15" customHeight="1" x14ac:dyDescent="0.2">
      <c r="B118" s="21">
        <f t="shared" si="42"/>
        <v>104</v>
      </c>
      <c r="C118" s="38" t="str">
        <f t="shared" ca="1" si="27"/>
        <v>abgelaufen</v>
      </c>
      <c r="D118" s="37">
        <f t="shared" ca="1" si="39"/>
        <v>3168</v>
      </c>
      <c r="E118" s="39" t="e">
        <f t="shared" ca="1" si="47"/>
        <v>#DIV/0!</v>
      </c>
      <c r="F118" s="39" t="e">
        <f t="shared" ca="1" si="47"/>
        <v>#DIV/0!</v>
      </c>
      <c r="G118" s="134"/>
      <c r="H118" s="40" t="e">
        <f t="shared" ca="1" si="48"/>
        <v>#DIV/0!</v>
      </c>
      <c r="I118" s="40" t="e">
        <f t="shared" ca="1" si="48"/>
        <v>#DIV/0!</v>
      </c>
      <c r="L118" s="37">
        <f t="shared" ca="1" si="43"/>
        <v>3167</v>
      </c>
      <c r="M118" s="37">
        <f t="shared" ca="1" si="40"/>
        <v>3196</v>
      </c>
      <c r="O118" s="133">
        <f t="shared" ca="1" si="28"/>
        <v>0</v>
      </c>
      <c r="P118" s="39" t="e">
        <f t="shared" ca="1" si="29"/>
        <v>#DIV/0!</v>
      </c>
      <c r="Q118" s="39" t="e">
        <f t="shared" ca="1" si="30"/>
        <v>#DIV/0!</v>
      </c>
      <c r="R118" s="39" t="e">
        <f t="shared" ca="1" si="31"/>
        <v>#DIV/0!</v>
      </c>
      <c r="S118" s="39" t="e">
        <f t="shared" ca="1" si="32"/>
        <v>#DIV/0!</v>
      </c>
      <c r="U118" s="39">
        <f t="shared" ca="1" si="44"/>
        <v>0</v>
      </c>
      <c r="V118" s="39">
        <f t="shared" ca="1" si="33"/>
        <v>0</v>
      </c>
      <c r="W118" s="39">
        <f t="shared" ca="1" si="34"/>
        <v>0</v>
      </c>
      <c r="X118" s="39">
        <f t="shared" ca="1" si="35"/>
        <v>0</v>
      </c>
      <c r="Z118" s="39">
        <f t="shared" ca="1" si="41"/>
        <v>0</v>
      </c>
      <c r="AA118" s="39">
        <f t="shared" ca="1" si="36"/>
        <v>0</v>
      </c>
      <c r="AB118" s="39">
        <f t="shared" ca="1" si="37"/>
        <v>0</v>
      </c>
      <c r="AC118" s="39">
        <f t="shared" ca="1" si="38"/>
        <v>0</v>
      </c>
    </row>
    <row r="119" spans="2:29" ht="15" customHeight="1" x14ac:dyDescent="0.2">
      <c r="B119" s="41">
        <f t="shared" si="42"/>
        <v>105</v>
      </c>
      <c r="C119" s="42" t="str">
        <f t="shared" ca="1" si="27"/>
        <v>abgelaufen</v>
      </c>
      <c r="D119" s="43">
        <f t="shared" ca="1" si="39"/>
        <v>3198</v>
      </c>
      <c r="E119" s="44" t="e">
        <f t="shared" ca="1" si="47"/>
        <v>#DIV/0!</v>
      </c>
      <c r="F119" s="44" t="e">
        <f t="shared" ca="1" si="47"/>
        <v>#DIV/0!</v>
      </c>
      <c r="G119" s="134"/>
      <c r="H119" s="45" t="e">
        <f t="shared" ca="1" si="48"/>
        <v>#DIV/0!</v>
      </c>
      <c r="I119" s="45" t="e">
        <f t="shared" ca="1" si="48"/>
        <v>#DIV/0!</v>
      </c>
      <c r="L119" s="43">
        <f t="shared" ca="1" si="43"/>
        <v>3197</v>
      </c>
      <c r="M119" s="43">
        <f t="shared" ca="1" si="40"/>
        <v>3227</v>
      </c>
      <c r="O119" s="133">
        <f t="shared" ca="1" si="28"/>
        <v>0</v>
      </c>
      <c r="P119" s="44" t="e">
        <f t="shared" ca="1" si="29"/>
        <v>#DIV/0!</v>
      </c>
      <c r="Q119" s="136" t="e">
        <f t="shared" ca="1" si="30"/>
        <v>#DIV/0!</v>
      </c>
      <c r="R119" s="44" t="e">
        <f t="shared" ca="1" si="31"/>
        <v>#DIV/0!</v>
      </c>
      <c r="S119" s="44" t="e">
        <f t="shared" ca="1" si="32"/>
        <v>#DIV/0!</v>
      </c>
      <c r="U119" s="44">
        <f t="shared" ca="1" si="44"/>
        <v>0</v>
      </c>
      <c r="V119" s="44">
        <f t="shared" ca="1" si="33"/>
        <v>0</v>
      </c>
      <c r="W119" s="44">
        <f t="shared" ca="1" si="34"/>
        <v>0</v>
      </c>
      <c r="X119" s="44">
        <f t="shared" ca="1" si="35"/>
        <v>0</v>
      </c>
      <c r="Z119" s="44">
        <f t="shared" ca="1" si="41"/>
        <v>0</v>
      </c>
      <c r="AA119" s="44">
        <f t="shared" ca="1" si="36"/>
        <v>0</v>
      </c>
      <c r="AB119" s="44">
        <f t="shared" ca="1" si="37"/>
        <v>0</v>
      </c>
      <c r="AC119" s="44">
        <f t="shared" ca="1" si="38"/>
        <v>0</v>
      </c>
    </row>
    <row r="120" spans="2:29" ht="15" customHeight="1" x14ac:dyDescent="0.2">
      <c r="B120" s="21">
        <f t="shared" si="42"/>
        <v>106</v>
      </c>
      <c r="C120" s="38" t="str">
        <f t="shared" ca="1" si="27"/>
        <v>abgelaufen</v>
      </c>
      <c r="D120" s="37">
        <f t="shared" ca="1" si="39"/>
        <v>3229</v>
      </c>
      <c r="E120" s="39" t="e">
        <f t="shared" ca="1" si="47"/>
        <v>#DIV/0!</v>
      </c>
      <c r="F120" s="39" t="e">
        <f t="shared" ca="1" si="47"/>
        <v>#DIV/0!</v>
      </c>
      <c r="G120" s="134"/>
      <c r="H120" s="40" t="e">
        <f t="shared" ca="1" si="48"/>
        <v>#DIV/0!</v>
      </c>
      <c r="I120" s="40" t="e">
        <f t="shared" ca="1" si="48"/>
        <v>#DIV/0!</v>
      </c>
      <c r="L120" s="37">
        <f t="shared" ca="1" si="43"/>
        <v>3228</v>
      </c>
      <c r="M120" s="37">
        <f t="shared" ca="1" si="40"/>
        <v>3257</v>
      </c>
      <c r="O120" s="133">
        <f t="shared" ca="1" si="28"/>
        <v>0</v>
      </c>
      <c r="P120" s="39" t="e">
        <f t="shared" ca="1" si="29"/>
        <v>#DIV/0!</v>
      </c>
      <c r="Q120" s="39" t="e">
        <f t="shared" ca="1" si="30"/>
        <v>#DIV/0!</v>
      </c>
      <c r="R120" s="39" t="e">
        <f t="shared" ca="1" si="31"/>
        <v>#DIV/0!</v>
      </c>
      <c r="S120" s="39" t="e">
        <f t="shared" ca="1" si="32"/>
        <v>#DIV/0!</v>
      </c>
      <c r="U120" s="39">
        <f t="shared" ca="1" si="44"/>
        <v>0</v>
      </c>
      <c r="V120" s="39">
        <f t="shared" ca="1" si="33"/>
        <v>0</v>
      </c>
      <c r="W120" s="39">
        <f t="shared" ca="1" si="34"/>
        <v>0</v>
      </c>
      <c r="X120" s="39">
        <f t="shared" ca="1" si="35"/>
        <v>0</v>
      </c>
      <c r="Z120" s="39">
        <f t="shared" ca="1" si="41"/>
        <v>0</v>
      </c>
      <c r="AA120" s="39">
        <f t="shared" ca="1" si="36"/>
        <v>0</v>
      </c>
      <c r="AB120" s="39">
        <f t="shared" ca="1" si="37"/>
        <v>0</v>
      </c>
      <c r="AC120" s="39">
        <f t="shared" ca="1" si="38"/>
        <v>0</v>
      </c>
    </row>
    <row r="121" spans="2:29" ht="15" customHeight="1" x14ac:dyDescent="0.2">
      <c r="B121" s="41">
        <f t="shared" si="42"/>
        <v>107</v>
      </c>
      <c r="C121" s="42" t="str">
        <f t="shared" ca="1" si="27"/>
        <v>abgelaufen</v>
      </c>
      <c r="D121" s="43">
        <f t="shared" ca="1" si="39"/>
        <v>3259</v>
      </c>
      <c r="E121" s="44" t="e">
        <f t="shared" ca="1" si="47"/>
        <v>#DIV/0!</v>
      </c>
      <c r="F121" s="44" t="e">
        <f t="shared" ca="1" si="47"/>
        <v>#DIV/0!</v>
      </c>
      <c r="G121" s="134"/>
      <c r="H121" s="45" t="e">
        <f t="shared" ca="1" si="48"/>
        <v>#DIV/0!</v>
      </c>
      <c r="I121" s="45" t="e">
        <f t="shared" ca="1" si="48"/>
        <v>#DIV/0!</v>
      </c>
      <c r="L121" s="43">
        <f t="shared" ca="1" si="43"/>
        <v>3258</v>
      </c>
      <c r="M121" s="43">
        <f t="shared" ca="1" si="40"/>
        <v>3288</v>
      </c>
      <c r="O121" s="133">
        <f t="shared" ca="1" si="28"/>
        <v>0</v>
      </c>
      <c r="P121" s="44" t="e">
        <f t="shared" ca="1" si="29"/>
        <v>#DIV/0!</v>
      </c>
      <c r="Q121" s="136" t="e">
        <f t="shared" ca="1" si="30"/>
        <v>#DIV/0!</v>
      </c>
      <c r="R121" s="44" t="e">
        <f t="shared" ca="1" si="31"/>
        <v>#DIV/0!</v>
      </c>
      <c r="S121" s="44" t="e">
        <f t="shared" ca="1" si="32"/>
        <v>#DIV/0!</v>
      </c>
      <c r="U121" s="44">
        <f t="shared" ca="1" si="44"/>
        <v>0</v>
      </c>
      <c r="V121" s="44">
        <f t="shared" ca="1" si="33"/>
        <v>0</v>
      </c>
      <c r="W121" s="44">
        <f t="shared" ca="1" si="34"/>
        <v>0</v>
      </c>
      <c r="X121" s="44">
        <f t="shared" ca="1" si="35"/>
        <v>0</v>
      </c>
      <c r="Z121" s="44">
        <f t="shared" ca="1" si="41"/>
        <v>0</v>
      </c>
      <c r="AA121" s="44">
        <f t="shared" ca="1" si="36"/>
        <v>0</v>
      </c>
      <c r="AB121" s="44">
        <f t="shared" ca="1" si="37"/>
        <v>0</v>
      </c>
      <c r="AC121" s="44">
        <f t="shared" ca="1" si="38"/>
        <v>0</v>
      </c>
    </row>
    <row r="122" spans="2:29" ht="15" customHeight="1" x14ac:dyDescent="0.2">
      <c r="B122" s="21">
        <f t="shared" si="42"/>
        <v>108</v>
      </c>
      <c r="C122" s="38" t="str">
        <f t="shared" ca="1" si="27"/>
        <v>abgelaufen</v>
      </c>
      <c r="D122" s="37">
        <f t="shared" ca="1" si="39"/>
        <v>3290</v>
      </c>
      <c r="E122" s="39" t="e">
        <f t="shared" ca="1" si="47"/>
        <v>#DIV/0!</v>
      </c>
      <c r="F122" s="39" t="e">
        <f t="shared" ca="1" si="47"/>
        <v>#DIV/0!</v>
      </c>
      <c r="G122" s="134"/>
      <c r="H122" s="40" t="e">
        <f t="shared" ca="1" si="48"/>
        <v>#DIV/0!</v>
      </c>
      <c r="I122" s="40" t="e">
        <f t="shared" ca="1" si="48"/>
        <v>#DIV/0!</v>
      </c>
      <c r="L122" s="37">
        <f t="shared" ca="1" si="43"/>
        <v>3289</v>
      </c>
      <c r="M122" s="37">
        <f t="shared" ca="1" si="40"/>
        <v>3319</v>
      </c>
      <c r="O122" s="133">
        <f t="shared" ca="1" si="28"/>
        <v>0</v>
      </c>
      <c r="P122" s="39" t="e">
        <f t="shared" ca="1" si="29"/>
        <v>#DIV/0!</v>
      </c>
      <c r="Q122" s="39" t="e">
        <f t="shared" ca="1" si="30"/>
        <v>#DIV/0!</v>
      </c>
      <c r="R122" s="39" t="e">
        <f t="shared" ca="1" si="31"/>
        <v>#DIV/0!</v>
      </c>
      <c r="S122" s="39" t="e">
        <f t="shared" ca="1" si="32"/>
        <v>#DIV/0!</v>
      </c>
      <c r="U122" s="39">
        <f t="shared" ca="1" si="44"/>
        <v>0</v>
      </c>
      <c r="V122" s="39">
        <f t="shared" ca="1" si="33"/>
        <v>0</v>
      </c>
      <c r="W122" s="39">
        <f t="shared" ca="1" si="34"/>
        <v>0</v>
      </c>
      <c r="X122" s="39">
        <f t="shared" ca="1" si="35"/>
        <v>0</v>
      </c>
      <c r="Z122" s="39">
        <f t="shared" ca="1" si="41"/>
        <v>0</v>
      </c>
      <c r="AA122" s="39">
        <f t="shared" ca="1" si="36"/>
        <v>0</v>
      </c>
      <c r="AB122" s="39">
        <f t="shared" ca="1" si="37"/>
        <v>0</v>
      </c>
      <c r="AC122" s="39">
        <f t="shared" ca="1" si="38"/>
        <v>0</v>
      </c>
    </row>
    <row r="123" spans="2:29" ht="15" customHeight="1" x14ac:dyDescent="0.2">
      <c r="B123" s="41">
        <f t="shared" si="42"/>
        <v>109</v>
      </c>
      <c r="C123" s="42" t="str">
        <f t="shared" ca="1" si="27"/>
        <v>abgelaufen</v>
      </c>
      <c r="D123" s="43">
        <f t="shared" ca="1" si="39"/>
        <v>3321</v>
      </c>
      <c r="E123" s="44" t="e">
        <f t="shared" ca="1" si="47"/>
        <v>#DIV/0!</v>
      </c>
      <c r="F123" s="44" t="e">
        <f t="shared" ca="1" si="47"/>
        <v>#DIV/0!</v>
      </c>
      <c r="G123" s="134"/>
      <c r="H123" s="45" t="e">
        <f t="shared" ca="1" si="48"/>
        <v>#DIV/0!</v>
      </c>
      <c r="I123" s="45" t="e">
        <f t="shared" ca="1" si="48"/>
        <v>#DIV/0!</v>
      </c>
      <c r="L123" s="43">
        <f t="shared" ca="1" si="43"/>
        <v>3320</v>
      </c>
      <c r="M123" s="43">
        <f t="shared" ca="1" si="40"/>
        <v>3347</v>
      </c>
      <c r="O123" s="133">
        <f t="shared" ca="1" si="28"/>
        <v>0</v>
      </c>
      <c r="P123" s="44" t="e">
        <f t="shared" ca="1" si="29"/>
        <v>#DIV/0!</v>
      </c>
      <c r="Q123" s="136" t="e">
        <f t="shared" ca="1" si="30"/>
        <v>#DIV/0!</v>
      </c>
      <c r="R123" s="44" t="e">
        <f t="shared" ca="1" si="31"/>
        <v>#DIV/0!</v>
      </c>
      <c r="S123" s="44" t="e">
        <f t="shared" ca="1" si="32"/>
        <v>#DIV/0!</v>
      </c>
      <c r="U123" s="44">
        <f t="shared" ca="1" si="44"/>
        <v>0</v>
      </c>
      <c r="V123" s="44">
        <f t="shared" ca="1" si="33"/>
        <v>0</v>
      </c>
      <c r="W123" s="44">
        <f t="shared" ca="1" si="34"/>
        <v>0</v>
      </c>
      <c r="X123" s="44">
        <f t="shared" ca="1" si="35"/>
        <v>0</v>
      </c>
      <c r="Z123" s="44">
        <f t="shared" ca="1" si="41"/>
        <v>0</v>
      </c>
      <c r="AA123" s="44">
        <f t="shared" ca="1" si="36"/>
        <v>0</v>
      </c>
      <c r="AB123" s="44">
        <f t="shared" ca="1" si="37"/>
        <v>0</v>
      </c>
      <c r="AC123" s="44">
        <f t="shared" ca="1" si="38"/>
        <v>0</v>
      </c>
    </row>
    <row r="124" spans="2:29" ht="15" customHeight="1" x14ac:dyDescent="0.2">
      <c r="B124" s="21">
        <f t="shared" si="42"/>
        <v>110</v>
      </c>
      <c r="C124" s="38" t="str">
        <f t="shared" ca="1" si="27"/>
        <v>abgelaufen</v>
      </c>
      <c r="D124" s="37">
        <f t="shared" ca="1" si="39"/>
        <v>3349</v>
      </c>
      <c r="E124" s="39" t="e">
        <f t="shared" ca="1" si="47"/>
        <v>#DIV/0!</v>
      </c>
      <c r="F124" s="39" t="e">
        <f t="shared" ca="1" si="47"/>
        <v>#DIV/0!</v>
      </c>
      <c r="G124" s="134"/>
      <c r="H124" s="40" t="e">
        <f t="shared" ca="1" si="48"/>
        <v>#DIV/0!</v>
      </c>
      <c r="I124" s="40" t="e">
        <f t="shared" ca="1" si="48"/>
        <v>#DIV/0!</v>
      </c>
      <c r="L124" s="37">
        <f t="shared" ca="1" si="43"/>
        <v>3348</v>
      </c>
      <c r="M124" s="37">
        <f t="shared" ca="1" si="40"/>
        <v>3378</v>
      </c>
      <c r="O124" s="133">
        <f t="shared" ca="1" si="28"/>
        <v>0</v>
      </c>
      <c r="P124" s="39" t="e">
        <f t="shared" ca="1" si="29"/>
        <v>#DIV/0!</v>
      </c>
      <c r="Q124" s="39" t="e">
        <f t="shared" ca="1" si="30"/>
        <v>#DIV/0!</v>
      </c>
      <c r="R124" s="39" t="e">
        <f t="shared" ca="1" si="31"/>
        <v>#DIV/0!</v>
      </c>
      <c r="S124" s="39" t="e">
        <f t="shared" ca="1" si="32"/>
        <v>#DIV/0!</v>
      </c>
      <c r="U124" s="39">
        <f t="shared" ca="1" si="44"/>
        <v>0</v>
      </c>
      <c r="V124" s="39">
        <f t="shared" ca="1" si="33"/>
        <v>0</v>
      </c>
      <c r="W124" s="39">
        <f t="shared" ca="1" si="34"/>
        <v>0</v>
      </c>
      <c r="X124" s="39">
        <f t="shared" ca="1" si="35"/>
        <v>0</v>
      </c>
      <c r="Z124" s="39">
        <f t="shared" ca="1" si="41"/>
        <v>0</v>
      </c>
      <c r="AA124" s="39">
        <f t="shared" ca="1" si="36"/>
        <v>0</v>
      </c>
      <c r="AB124" s="39">
        <f t="shared" ca="1" si="37"/>
        <v>0</v>
      </c>
      <c r="AC124" s="39">
        <f t="shared" ca="1" si="38"/>
        <v>0</v>
      </c>
    </row>
    <row r="125" spans="2:29" ht="15" customHeight="1" x14ac:dyDescent="0.2">
      <c r="B125" s="41">
        <f t="shared" si="42"/>
        <v>111</v>
      </c>
      <c r="C125" s="42" t="str">
        <f t="shared" ca="1" si="27"/>
        <v>abgelaufen</v>
      </c>
      <c r="D125" s="43">
        <f t="shared" ca="1" si="39"/>
        <v>3380</v>
      </c>
      <c r="E125" s="44" t="e">
        <f t="shared" ca="1" si="47"/>
        <v>#DIV/0!</v>
      </c>
      <c r="F125" s="44" t="e">
        <f t="shared" ca="1" si="47"/>
        <v>#DIV/0!</v>
      </c>
      <c r="G125" s="134"/>
      <c r="H125" s="45" t="e">
        <f t="shared" ca="1" si="48"/>
        <v>#DIV/0!</v>
      </c>
      <c r="I125" s="45" t="e">
        <f t="shared" ca="1" si="48"/>
        <v>#DIV/0!</v>
      </c>
      <c r="L125" s="43">
        <f t="shared" ca="1" si="43"/>
        <v>3379</v>
      </c>
      <c r="M125" s="43">
        <f t="shared" ca="1" si="40"/>
        <v>3408</v>
      </c>
      <c r="O125" s="133">
        <f t="shared" ca="1" si="28"/>
        <v>0</v>
      </c>
      <c r="P125" s="44" t="e">
        <f t="shared" ca="1" si="29"/>
        <v>#DIV/0!</v>
      </c>
      <c r="Q125" s="136" t="e">
        <f t="shared" ca="1" si="30"/>
        <v>#DIV/0!</v>
      </c>
      <c r="R125" s="44" t="e">
        <f t="shared" ca="1" si="31"/>
        <v>#DIV/0!</v>
      </c>
      <c r="S125" s="44" t="e">
        <f t="shared" ca="1" si="32"/>
        <v>#DIV/0!</v>
      </c>
      <c r="U125" s="44">
        <f t="shared" ca="1" si="44"/>
        <v>0</v>
      </c>
      <c r="V125" s="44">
        <f t="shared" ca="1" si="33"/>
        <v>0</v>
      </c>
      <c r="W125" s="44">
        <f t="shared" ca="1" si="34"/>
        <v>0</v>
      </c>
      <c r="X125" s="44">
        <f t="shared" ca="1" si="35"/>
        <v>0</v>
      </c>
      <c r="Z125" s="44">
        <f t="shared" ca="1" si="41"/>
        <v>0</v>
      </c>
      <c r="AA125" s="44">
        <f t="shared" ca="1" si="36"/>
        <v>0</v>
      </c>
      <c r="AB125" s="44">
        <f t="shared" ca="1" si="37"/>
        <v>0</v>
      </c>
      <c r="AC125" s="44">
        <f t="shared" ca="1" si="38"/>
        <v>0</v>
      </c>
    </row>
    <row r="126" spans="2:29" ht="15" customHeight="1" x14ac:dyDescent="0.2">
      <c r="B126" s="21">
        <f t="shared" si="42"/>
        <v>112</v>
      </c>
      <c r="C126" s="38" t="str">
        <f t="shared" ca="1" si="27"/>
        <v>abgelaufen</v>
      </c>
      <c r="D126" s="37">
        <f t="shared" ca="1" si="39"/>
        <v>3410</v>
      </c>
      <c r="E126" s="39" t="e">
        <f t="shared" ca="1" si="47"/>
        <v>#DIV/0!</v>
      </c>
      <c r="F126" s="39" t="e">
        <f t="shared" ca="1" si="47"/>
        <v>#DIV/0!</v>
      </c>
      <c r="G126" s="134"/>
      <c r="H126" s="40" t="e">
        <f t="shared" ca="1" si="48"/>
        <v>#DIV/0!</v>
      </c>
      <c r="I126" s="40" t="e">
        <f t="shared" ca="1" si="48"/>
        <v>#DIV/0!</v>
      </c>
      <c r="L126" s="37">
        <f t="shared" ca="1" si="43"/>
        <v>3409</v>
      </c>
      <c r="M126" s="37">
        <f t="shared" ca="1" si="40"/>
        <v>3439</v>
      </c>
      <c r="O126" s="133">
        <f t="shared" ca="1" si="28"/>
        <v>0</v>
      </c>
      <c r="P126" s="39" t="e">
        <f t="shared" ca="1" si="29"/>
        <v>#DIV/0!</v>
      </c>
      <c r="Q126" s="39" t="e">
        <f t="shared" ca="1" si="30"/>
        <v>#DIV/0!</v>
      </c>
      <c r="R126" s="39" t="e">
        <f t="shared" ca="1" si="31"/>
        <v>#DIV/0!</v>
      </c>
      <c r="S126" s="39" t="e">
        <f t="shared" ca="1" si="32"/>
        <v>#DIV/0!</v>
      </c>
      <c r="U126" s="39">
        <f t="shared" ca="1" si="44"/>
        <v>0</v>
      </c>
      <c r="V126" s="39">
        <f t="shared" ca="1" si="33"/>
        <v>0</v>
      </c>
      <c r="W126" s="39">
        <f t="shared" ca="1" si="34"/>
        <v>0</v>
      </c>
      <c r="X126" s="39">
        <f t="shared" ca="1" si="35"/>
        <v>0</v>
      </c>
      <c r="Z126" s="39">
        <f t="shared" ca="1" si="41"/>
        <v>0</v>
      </c>
      <c r="AA126" s="39">
        <f t="shared" ca="1" si="36"/>
        <v>0</v>
      </c>
      <c r="AB126" s="39">
        <f t="shared" ca="1" si="37"/>
        <v>0</v>
      </c>
      <c r="AC126" s="39">
        <f t="shared" ca="1" si="38"/>
        <v>0</v>
      </c>
    </row>
    <row r="127" spans="2:29" ht="15" customHeight="1" x14ac:dyDescent="0.2">
      <c r="B127" s="41">
        <f t="shared" si="42"/>
        <v>113</v>
      </c>
      <c r="C127" s="42" t="str">
        <f t="shared" ca="1" si="27"/>
        <v>abgelaufen</v>
      </c>
      <c r="D127" s="43">
        <f t="shared" ca="1" si="39"/>
        <v>3441</v>
      </c>
      <c r="E127" s="44" t="e">
        <f t="shared" ca="1" si="47"/>
        <v>#DIV/0!</v>
      </c>
      <c r="F127" s="44" t="e">
        <f t="shared" ca="1" si="47"/>
        <v>#DIV/0!</v>
      </c>
      <c r="G127" s="134"/>
      <c r="H127" s="45" t="e">
        <f t="shared" ca="1" si="48"/>
        <v>#DIV/0!</v>
      </c>
      <c r="I127" s="45" t="e">
        <f t="shared" ca="1" si="48"/>
        <v>#DIV/0!</v>
      </c>
      <c r="L127" s="43">
        <f t="shared" ca="1" si="43"/>
        <v>3440</v>
      </c>
      <c r="M127" s="43">
        <f t="shared" ca="1" si="40"/>
        <v>3469</v>
      </c>
      <c r="O127" s="133">
        <f t="shared" ca="1" si="28"/>
        <v>0</v>
      </c>
      <c r="P127" s="44" t="e">
        <f t="shared" ca="1" si="29"/>
        <v>#DIV/0!</v>
      </c>
      <c r="Q127" s="136" t="e">
        <f t="shared" ca="1" si="30"/>
        <v>#DIV/0!</v>
      </c>
      <c r="R127" s="44" t="e">
        <f t="shared" ca="1" si="31"/>
        <v>#DIV/0!</v>
      </c>
      <c r="S127" s="44" t="e">
        <f t="shared" ca="1" si="32"/>
        <v>#DIV/0!</v>
      </c>
      <c r="U127" s="44">
        <f t="shared" ca="1" si="44"/>
        <v>0</v>
      </c>
      <c r="V127" s="44">
        <f t="shared" ca="1" si="33"/>
        <v>0</v>
      </c>
      <c r="W127" s="44">
        <f t="shared" ca="1" si="34"/>
        <v>0</v>
      </c>
      <c r="X127" s="44">
        <f t="shared" ca="1" si="35"/>
        <v>0</v>
      </c>
      <c r="Z127" s="44">
        <f t="shared" ca="1" si="41"/>
        <v>0</v>
      </c>
      <c r="AA127" s="44">
        <f t="shared" ca="1" si="36"/>
        <v>0</v>
      </c>
      <c r="AB127" s="44">
        <f t="shared" ca="1" si="37"/>
        <v>0</v>
      </c>
      <c r="AC127" s="44">
        <f t="shared" ca="1" si="38"/>
        <v>0</v>
      </c>
    </row>
    <row r="128" spans="2:29" ht="15" customHeight="1" x14ac:dyDescent="0.2">
      <c r="B128" s="21">
        <f t="shared" si="42"/>
        <v>114</v>
      </c>
      <c r="C128" s="38" t="str">
        <f t="shared" ca="1" si="27"/>
        <v>abgelaufen</v>
      </c>
      <c r="D128" s="37">
        <f t="shared" ca="1" si="39"/>
        <v>3471</v>
      </c>
      <c r="E128" s="39" t="e">
        <f t="shared" ca="1" si="47"/>
        <v>#DIV/0!</v>
      </c>
      <c r="F128" s="39" t="e">
        <f t="shared" ca="1" si="47"/>
        <v>#DIV/0!</v>
      </c>
      <c r="G128" s="134"/>
      <c r="H128" s="40" t="e">
        <f t="shared" ca="1" si="48"/>
        <v>#DIV/0!</v>
      </c>
      <c r="I128" s="40" t="e">
        <f t="shared" ca="1" si="48"/>
        <v>#DIV/0!</v>
      </c>
      <c r="L128" s="37">
        <f t="shared" ca="1" si="43"/>
        <v>3470</v>
      </c>
      <c r="M128" s="37">
        <f t="shared" ca="1" si="40"/>
        <v>3500</v>
      </c>
      <c r="O128" s="133">
        <f t="shared" ca="1" si="28"/>
        <v>0</v>
      </c>
      <c r="P128" s="39" t="e">
        <f t="shared" ca="1" si="29"/>
        <v>#DIV/0!</v>
      </c>
      <c r="Q128" s="39" t="e">
        <f t="shared" ca="1" si="30"/>
        <v>#DIV/0!</v>
      </c>
      <c r="R128" s="39" t="e">
        <f t="shared" ca="1" si="31"/>
        <v>#DIV/0!</v>
      </c>
      <c r="S128" s="39" t="e">
        <f t="shared" ca="1" si="32"/>
        <v>#DIV/0!</v>
      </c>
      <c r="U128" s="39">
        <f t="shared" ca="1" si="44"/>
        <v>0</v>
      </c>
      <c r="V128" s="39">
        <f t="shared" ca="1" si="33"/>
        <v>0</v>
      </c>
      <c r="W128" s="39">
        <f t="shared" ca="1" si="34"/>
        <v>0</v>
      </c>
      <c r="X128" s="39">
        <f t="shared" ca="1" si="35"/>
        <v>0</v>
      </c>
      <c r="Z128" s="39">
        <f t="shared" ca="1" si="41"/>
        <v>0</v>
      </c>
      <c r="AA128" s="39">
        <f t="shared" ca="1" si="36"/>
        <v>0</v>
      </c>
      <c r="AB128" s="39">
        <f t="shared" ca="1" si="37"/>
        <v>0</v>
      </c>
      <c r="AC128" s="39">
        <f t="shared" ca="1" si="38"/>
        <v>0</v>
      </c>
    </row>
    <row r="129" spans="2:29" ht="15" customHeight="1" x14ac:dyDescent="0.2">
      <c r="B129" s="41">
        <f t="shared" si="42"/>
        <v>115</v>
      </c>
      <c r="C129" s="42" t="str">
        <f t="shared" ca="1" si="27"/>
        <v>abgelaufen</v>
      </c>
      <c r="D129" s="43">
        <f t="shared" ca="1" si="39"/>
        <v>3502</v>
      </c>
      <c r="E129" s="44" t="e">
        <f t="shared" ca="1" si="47"/>
        <v>#DIV/0!</v>
      </c>
      <c r="F129" s="44" t="e">
        <f t="shared" ca="1" si="47"/>
        <v>#DIV/0!</v>
      </c>
      <c r="G129" s="134"/>
      <c r="H129" s="45" t="e">
        <f t="shared" ca="1" si="48"/>
        <v>#DIV/0!</v>
      </c>
      <c r="I129" s="45" t="e">
        <f t="shared" ca="1" si="48"/>
        <v>#DIV/0!</v>
      </c>
      <c r="L129" s="43">
        <f t="shared" ca="1" si="43"/>
        <v>3501</v>
      </c>
      <c r="M129" s="43">
        <f t="shared" ca="1" si="40"/>
        <v>3531</v>
      </c>
      <c r="O129" s="133">
        <f t="shared" ca="1" si="28"/>
        <v>0</v>
      </c>
      <c r="P129" s="44" t="e">
        <f t="shared" ca="1" si="29"/>
        <v>#DIV/0!</v>
      </c>
      <c r="Q129" s="136" t="e">
        <f t="shared" ca="1" si="30"/>
        <v>#DIV/0!</v>
      </c>
      <c r="R129" s="44" t="e">
        <f t="shared" ca="1" si="31"/>
        <v>#DIV/0!</v>
      </c>
      <c r="S129" s="44" t="e">
        <f t="shared" ca="1" si="32"/>
        <v>#DIV/0!</v>
      </c>
      <c r="U129" s="44">
        <f t="shared" ca="1" si="44"/>
        <v>0</v>
      </c>
      <c r="V129" s="44">
        <f t="shared" ca="1" si="33"/>
        <v>0</v>
      </c>
      <c r="W129" s="44">
        <f t="shared" ca="1" si="34"/>
        <v>0</v>
      </c>
      <c r="X129" s="44">
        <f t="shared" ca="1" si="35"/>
        <v>0</v>
      </c>
      <c r="Z129" s="44">
        <f t="shared" ca="1" si="41"/>
        <v>0</v>
      </c>
      <c r="AA129" s="44">
        <f t="shared" ca="1" si="36"/>
        <v>0</v>
      </c>
      <c r="AB129" s="44">
        <f t="shared" ca="1" si="37"/>
        <v>0</v>
      </c>
      <c r="AC129" s="44">
        <f t="shared" ca="1" si="38"/>
        <v>0</v>
      </c>
    </row>
    <row r="130" spans="2:29" ht="15" customHeight="1" x14ac:dyDescent="0.2">
      <c r="B130" s="21">
        <f t="shared" si="42"/>
        <v>116</v>
      </c>
      <c r="C130" s="38" t="str">
        <f t="shared" ca="1" si="27"/>
        <v>abgelaufen</v>
      </c>
      <c r="D130" s="37">
        <f t="shared" ca="1" si="39"/>
        <v>3533</v>
      </c>
      <c r="E130" s="39" t="e">
        <f t="shared" ca="1" si="47"/>
        <v>#DIV/0!</v>
      </c>
      <c r="F130" s="39" t="e">
        <f t="shared" ca="1" si="47"/>
        <v>#DIV/0!</v>
      </c>
      <c r="G130" s="134"/>
      <c r="H130" s="40" t="e">
        <f t="shared" ca="1" si="48"/>
        <v>#DIV/0!</v>
      </c>
      <c r="I130" s="40" t="e">
        <f t="shared" ca="1" si="48"/>
        <v>#DIV/0!</v>
      </c>
      <c r="L130" s="37">
        <f t="shared" ca="1" si="43"/>
        <v>3532</v>
      </c>
      <c r="M130" s="37">
        <f t="shared" ca="1" si="40"/>
        <v>3561</v>
      </c>
      <c r="O130" s="133">
        <f t="shared" ca="1" si="28"/>
        <v>0</v>
      </c>
      <c r="P130" s="39" t="e">
        <f t="shared" ca="1" si="29"/>
        <v>#DIV/0!</v>
      </c>
      <c r="Q130" s="39" t="e">
        <f t="shared" ca="1" si="30"/>
        <v>#DIV/0!</v>
      </c>
      <c r="R130" s="39" t="e">
        <f t="shared" ca="1" si="31"/>
        <v>#DIV/0!</v>
      </c>
      <c r="S130" s="39" t="e">
        <f t="shared" ca="1" si="32"/>
        <v>#DIV/0!</v>
      </c>
      <c r="U130" s="39">
        <f t="shared" ca="1" si="44"/>
        <v>0</v>
      </c>
      <c r="V130" s="39">
        <f t="shared" ca="1" si="33"/>
        <v>0</v>
      </c>
      <c r="W130" s="39">
        <f t="shared" ca="1" si="34"/>
        <v>0</v>
      </c>
      <c r="X130" s="39">
        <f t="shared" ca="1" si="35"/>
        <v>0</v>
      </c>
      <c r="Z130" s="39">
        <f t="shared" ca="1" si="41"/>
        <v>0</v>
      </c>
      <c r="AA130" s="39">
        <f t="shared" ca="1" si="36"/>
        <v>0</v>
      </c>
      <c r="AB130" s="39">
        <f t="shared" ca="1" si="37"/>
        <v>0</v>
      </c>
      <c r="AC130" s="39">
        <f t="shared" ca="1" si="38"/>
        <v>0</v>
      </c>
    </row>
    <row r="131" spans="2:29" ht="15" customHeight="1" x14ac:dyDescent="0.2">
      <c r="B131" s="41">
        <f t="shared" si="42"/>
        <v>117</v>
      </c>
      <c r="C131" s="42" t="str">
        <f t="shared" ca="1" si="27"/>
        <v>abgelaufen</v>
      </c>
      <c r="D131" s="43">
        <f t="shared" ca="1" si="39"/>
        <v>3563</v>
      </c>
      <c r="E131" s="44" t="e">
        <f t="shared" ca="1" si="47"/>
        <v>#DIV/0!</v>
      </c>
      <c r="F131" s="44" t="e">
        <f t="shared" ca="1" si="47"/>
        <v>#DIV/0!</v>
      </c>
      <c r="G131" s="134"/>
      <c r="H131" s="45" t="e">
        <f t="shared" ca="1" si="48"/>
        <v>#DIV/0!</v>
      </c>
      <c r="I131" s="45" t="e">
        <f t="shared" ca="1" si="48"/>
        <v>#DIV/0!</v>
      </c>
      <c r="L131" s="43">
        <f t="shared" ca="1" si="43"/>
        <v>3562</v>
      </c>
      <c r="M131" s="43">
        <f t="shared" ca="1" si="40"/>
        <v>3592</v>
      </c>
      <c r="O131" s="133">
        <f t="shared" ca="1" si="28"/>
        <v>0</v>
      </c>
      <c r="P131" s="44" t="e">
        <f t="shared" ca="1" si="29"/>
        <v>#DIV/0!</v>
      </c>
      <c r="Q131" s="136" t="e">
        <f t="shared" ca="1" si="30"/>
        <v>#DIV/0!</v>
      </c>
      <c r="R131" s="44" t="e">
        <f t="shared" ca="1" si="31"/>
        <v>#DIV/0!</v>
      </c>
      <c r="S131" s="44" t="e">
        <f t="shared" ca="1" si="32"/>
        <v>#DIV/0!</v>
      </c>
      <c r="U131" s="44">
        <f t="shared" ca="1" si="44"/>
        <v>0</v>
      </c>
      <c r="V131" s="44">
        <f t="shared" ca="1" si="33"/>
        <v>0</v>
      </c>
      <c r="W131" s="44">
        <f t="shared" ca="1" si="34"/>
        <v>0</v>
      </c>
      <c r="X131" s="44">
        <f t="shared" ca="1" si="35"/>
        <v>0</v>
      </c>
      <c r="Z131" s="44">
        <f t="shared" ca="1" si="41"/>
        <v>0</v>
      </c>
      <c r="AA131" s="44">
        <f t="shared" ca="1" si="36"/>
        <v>0</v>
      </c>
      <c r="AB131" s="44">
        <f t="shared" ca="1" si="37"/>
        <v>0</v>
      </c>
      <c r="AC131" s="44">
        <f t="shared" ca="1" si="38"/>
        <v>0</v>
      </c>
    </row>
    <row r="132" spans="2:29" ht="15" customHeight="1" x14ac:dyDescent="0.2">
      <c r="B132" s="21">
        <f t="shared" si="42"/>
        <v>118</v>
      </c>
      <c r="C132" s="38" t="str">
        <f t="shared" ca="1" si="27"/>
        <v>abgelaufen</v>
      </c>
      <c r="D132" s="37">
        <f t="shared" ca="1" si="39"/>
        <v>3594</v>
      </c>
      <c r="E132" s="39" t="e">
        <f t="shared" ca="1" si="47"/>
        <v>#DIV/0!</v>
      </c>
      <c r="F132" s="39" t="e">
        <f t="shared" ca="1" si="47"/>
        <v>#DIV/0!</v>
      </c>
      <c r="G132" s="134"/>
      <c r="H132" s="40" t="e">
        <f t="shared" ca="1" si="48"/>
        <v>#DIV/0!</v>
      </c>
      <c r="I132" s="40" t="e">
        <f t="shared" ca="1" si="48"/>
        <v>#DIV/0!</v>
      </c>
      <c r="L132" s="37">
        <f t="shared" ca="1" si="43"/>
        <v>3593</v>
      </c>
      <c r="M132" s="37">
        <f t="shared" ca="1" si="40"/>
        <v>3622</v>
      </c>
      <c r="O132" s="133">
        <f t="shared" ca="1" si="28"/>
        <v>0</v>
      </c>
      <c r="P132" s="39" t="e">
        <f t="shared" ca="1" si="29"/>
        <v>#DIV/0!</v>
      </c>
      <c r="Q132" s="39" t="e">
        <f t="shared" ca="1" si="30"/>
        <v>#DIV/0!</v>
      </c>
      <c r="R132" s="39" t="e">
        <f t="shared" ca="1" si="31"/>
        <v>#DIV/0!</v>
      </c>
      <c r="S132" s="39" t="e">
        <f t="shared" ca="1" si="32"/>
        <v>#DIV/0!</v>
      </c>
      <c r="U132" s="39">
        <f t="shared" ca="1" si="44"/>
        <v>0</v>
      </c>
      <c r="V132" s="39">
        <f t="shared" ca="1" si="33"/>
        <v>0</v>
      </c>
      <c r="W132" s="39">
        <f t="shared" ca="1" si="34"/>
        <v>0</v>
      </c>
      <c r="X132" s="39">
        <f t="shared" ca="1" si="35"/>
        <v>0</v>
      </c>
      <c r="Z132" s="39">
        <f t="shared" ca="1" si="41"/>
        <v>0</v>
      </c>
      <c r="AA132" s="39">
        <f t="shared" ca="1" si="36"/>
        <v>0</v>
      </c>
      <c r="AB132" s="39">
        <f t="shared" ca="1" si="37"/>
        <v>0</v>
      </c>
      <c r="AC132" s="39">
        <f t="shared" ca="1" si="38"/>
        <v>0</v>
      </c>
    </row>
    <row r="133" spans="2:29" ht="15" customHeight="1" x14ac:dyDescent="0.2">
      <c r="B133" s="41">
        <f t="shared" si="42"/>
        <v>119</v>
      </c>
      <c r="C133" s="42" t="str">
        <f t="shared" ca="1" si="27"/>
        <v>abgelaufen</v>
      </c>
      <c r="D133" s="43">
        <f t="shared" ca="1" si="39"/>
        <v>3624</v>
      </c>
      <c r="E133" s="44" t="e">
        <f t="shared" ca="1" si="47"/>
        <v>#DIV/0!</v>
      </c>
      <c r="F133" s="44" t="e">
        <f t="shared" ca="1" si="47"/>
        <v>#DIV/0!</v>
      </c>
      <c r="G133" s="134"/>
      <c r="H133" s="45" t="e">
        <f t="shared" ca="1" si="48"/>
        <v>#DIV/0!</v>
      </c>
      <c r="I133" s="45" t="e">
        <f t="shared" ca="1" si="48"/>
        <v>#DIV/0!</v>
      </c>
      <c r="L133" s="43">
        <f t="shared" ca="1" si="43"/>
        <v>3623</v>
      </c>
      <c r="M133" s="43">
        <f t="shared" ca="1" si="40"/>
        <v>3653</v>
      </c>
      <c r="O133" s="133">
        <f t="shared" ca="1" si="28"/>
        <v>0</v>
      </c>
      <c r="P133" s="44" t="e">
        <f t="shared" ca="1" si="29"/>
        <v>#DIV/0!</v>
      </c>
      <c r="Q133" s="136" t="e">
        <f t="shared" ca="1" si="30"/>
        <v>#DIV/0!</v>
      </c>
      <c r="R133" s="44" t="e">
        <f t="shared" ca="1" si="31"/>
        <v>#DIV/0!</v>
      </c>
      <c r="S133" s="44" t="e">
        <f t="shared" ca="1" si="32"/>
        <v>#DIV/0!</v>
      </c>
      <c r="U133" s="44">
        <f t="shared" ca="1" si="44"/>
        <v>0</v>
      </c>
      <c r="V133" s="44">
        <f t="shared" ca="1" si="33"/>
        <v>0</v>
      </c>
      <c r="W133" s="44">
        <f t="shared" ca="1" si="34"/>
        <v>0</v>
      </c>
      <c r="X133" s="44">
        <f t="shared" ca="1" si="35"/>
        <v>0</v>
      </c>
      <c r="Z133" s="44">
        <f t="shared" ca="1" si="41"/>
        <v>0</v>
      </c>
      <c r="AA133" s="44">
        <f t="shared" ca="1" si="36"/>
        <v>0</v>
      </c>
      <c r="AB133" s="44">
        <f t="shared" ca="1" si="37"/>
        <v>0</v>
      </c>
      <c r="AC133" s="44">
        <f t="shared" ca="1" si="38"/>
        <v>0</v>
      </c>
    </row>
    <row r="134" spans="2:29" ht="15" customHeight="1" x14ac:dyDescent="0.2">
      <c r="B134" s="21">
        <f t="shared" si="42"/>
        <v>120</v>
      </c>
      <c r="C134" s="38" t="str">
        <f t="shared" ca="1" si="27"/>
        <v>abgelaufen</v>
      </c>
      <c r="D134" s="37">
        <f t="shared" ca="1" si="39"/>
        <v>3655</v>
      </c>
      <c r="E134" s="39" t="e">
        <f t="shared" ref="E134:F153" ca="1" si="49">INDEX($P134:$AC134,1,MATCH(E$12,$P$12:$AC$12,0))</f>
        <v>#DIV/0!</v>
      </c>
      <c r="F134" s="39" t="e">
        <f t="shared" ca="1" si="49"/>
        <v>#DIV/0!</v>
      </c>
      <c r="G134" s="134"/>
      <c r="H134" s="40" t="e">
        <f t="shared" ref="H134:I153" ca="1" si="50">INDEX($P134:$AC134,1,MATCH(H$12,$P$12:$AC$12,0))</f>
        <v>#DIV/0!</v>
      </c>
      <c r="I134" s="40" t="e">
        <f t="shared" ca="1" si="50"/>
        <v>#DIV/0!</v>
      </c>
      <c r="L134" s="37">
        <f t="shared" ca="1" si="43"/>
        <v>3654</v>
      </c>
      <c r="M134" s="37">
        <f t="shared" ca="1" si="40"/>
        <v>3684</v>
      </c>
      <c r="O134" s="133">
        <f t="shared" ca="1" si="28"/>
        <v>0</v>
      </c>
      <c r="P134" s="39" t="e">
        <f t="shared" ca="1" si="29"/>
        <v>#DIV/0!</v>
      </c>
      <c r="Q134" s="39" t="e">
        <f t="shared" ca="1" si="30"/>
        <v>#DIV/0!</v>
      </c>
      <c r="R134" s="39" t="e">
        <f t="shared" ca="1" si="31"/>
        <v>#DIV/0!</v>
      </c>
      <c r="S134" s="39" t="e">
        <f t="shared" ca="1" si="32"/>
        <v>#DIV/0!</v>
      </c>
      <c r="U134" s="39">
        <f t="shared" ca="1" si="44"/>
        <v>0</v>
      </c>
      <c r="V134" s="39">
        <f t="shared" ca="1" si="33"/>
        <v>0</v>
      </c>
      <c r="W134" s="39">
        <f t="shared" ca="1" si="34"/>
        <v>0</v>
      </c>
      <c r="X134" s="39">
        <f t="shared" ca="1" si="35"/>
        <v>0</v>
      </c>
      <c r="Z134" s="39">
        <f t="shared" ca="1" si="41"/>
        <v>0</v>
      </c>
      <c r="AA134" s="39">
        <f t="shared" ca="1" si="36"/>
        <v>0</v>
      </c>
      <c r="AB134" s="39">
        <f t="shared" ca="1" si="37"/>
        <v>0</v>
      </c>
      <c r="AC134" s="39">
        <f t="shared" ca="1" si="38"/>
        <v>0</v>
      </c>
    </row>
    <row r="135" spans="2:29" ht="15" customHeight="1" x14ac:dyDescent="0.2">
      <c r="B135" s="41">
        <f t="shared" si="42"/>
        <v>121</v>
      </c>
      <c r="C135" s="42" t="str">
        <f ca="1">IF(B135-$H$9&lt;0,0,IF($E$9-B135&lt;0,"abgelaufen",B135-$H$9))</f>
        <v>abgelaufen</v>
      </c>
      <c r="D135" s="43">
        <f t="shared" ca="1" si="39"/>
        <v>3686</v>
      </c>
      <c r="E135" s="103" t="e">
        <f t="shared" ca="1" si="49"/>
        <v>#DIV/0!</v>
      </c>
      <c r="F135" s="103" t="e">
        <f t="shared" ca="1" si="49"/>
        <v>#DIV/0!</v>
      </c>
      <c r="G135" s="135"/>
      <c r="H135" s="45" t="e">
        <f t="shared" ca="1" si="50"/>
        <v>#DIV/0!</v>
      </c>
      <c r="I135" s="45" t="e">
        <f t="shared" ca="1" si="50"/>
        <v>#DIV/0!</v>
      </c>
      <c r="L135" s="43">
        <f t="shared" ca="1" si="43"/>
        <v>3685</v>
      </c>
      <c r="M135" s="43">
        <f t="shared" ca="1" si="40"/>
        <v>3712</v>
      </c>
      <c r="O135" s="133">
        <f t="shared" ca="1" si="28"/>
        <v>0</v>
      </c>
      <c r="P135" s="44" t="e">
        <f t="shared" ca="1" si="29"/>
        <v>#DIV/0!</v>
      </c>
      <c r="Q135" s="136" t="e">
        <f t="shared" ca="1" si="30"/>
        <v>#DIV/0!</v>
      </c>
      <c r="R135" s="44" t="e">
        <f t="shared" ca="1" si="31"/>
        <v>#DIV/0!</v>
      </c>
      <c r="S135" s="44" t="e">
        <f t="shared" ca="1" si="32"/>
        <v>#DIV/0!</v>
      </c>
      <c r="U135" s="44">
        <f t="shared" ca="1" si="44"/>
        <v>0</v>
      </c>
      <c r="V135" s="44">
        <f t="shared" ca="1" si="33"/>
        <v>0</v>
      </c>
      <c r="W135" s="44">
        <f t="shared" ca="1" si="34"/>
        <v>0</v>
      </c>
      <c r="X135" s="44">
        <f t="shared" ca="1" si="35"/>
        <v>0</v>
      </c>
      <c r="Z135" s="44">
        <f t="shared" ca="1" si="41"/>
        <v>0</v>
      </c>
      <c r="AA135" s="44">
        <f t="shared" ca="1" si="36"/>
        <v>0</v>
      </c>
      <c r="AB135" s="44">
        <f t="shared" ca="1" si="37"/>
        <v>0</v>
      </c>
      <c r="AC135" s="44">
        <f t="shared" ca="1" si="38"/>
        <v>0</v>
      </c>
    </row>
    <row r="136" spans="2:29" ht="15" customHeight="1" x14ac:dyDescent="0.2">
      <c r="B136" s="21">
        <f t="shared" si="42"/>
        <v>122</v>
      </c>
      <c r="C136" s="38" t="str">
        <f t="shared" ca="1" si="27"/>
        <v>abgelaufen</v>
      </c>
      <c r="D136" s="37">
        <f t="shared" ca="1" si="39"/>
        <v>3714</v>
      </c>
      <c r="E136" s="104" t="e">
        <f t="shared" ca="1" si="49"/>
        <v>#DIV/0!</v>
      </c>
      <c r="F136" s="104" t="e">
        <f t="shared" ca="1" si="49"/>
        <v>#DIV/0!</v>
      </c>
      <c r="G136" s="135"/>
      <c r="H136" s="40" t="e">
        <f t="shared" ca="1" si="50"/>
        <v>#DIV/0!</v>
      </c>
      <c r="I136" s="40" t="e">
        <f t="shared" ca="1" si="50"/>
        <v>#DIV/0!</v>
      </c>
      <c r="L136" s="37">
        <f t="shared" ca="1" si="43"/>
        <v>3713</v>
      </c>
      <c r="M136" s="37">
        <f t="shared" ca="1" si="40"/>
        <v>3743</v>
      </c>
      <c r="O136" s="133">
        <f t="shared" ca="1" si="28"/>
        <v>0</v>
      </c>
      <c r="P136" s="39" t="e">
        <f t="shared" ca="1" si="29"/>
        <v>#DIV/0!</v>
      </c>
      <c r="Q136" s="39" t="e">
        <f t="shared" ca="1" si="30"/>
        <v>#DIV/0!</v>
      </c>
      <c r="R136" s="39" t="e">
        <f t="shared" ca="1" si="31"/>
        <v>#DIV/0!</v>
      </c>
      <c r="S136" s="39" t="e">
        <f t="shared" ca="1" si="32"/>
        <v>#DIV/0!</v>
      </c>
      <c r="U136" s="39">
        <f t="shared" ca="1" si="44"/>
        <v>0</v>
      </c>
      <c r="V136" s="39">
        <f t="shared" ca="1" si="33"/>
        <v>0</v>
      </c>
      <c r="W136" s="39">
        <f t="shared" ca="1" si="34"/>
        <v>0</v>
      </c>
      <c r="X136" s="39">
        <f t="shared" ca="1" si="35"/>
        <v>0</v>
      </c>
      <c r="Z136" s="39">
        <f t="shared" ca="1" si="41"/>
        <v>0</v>
      </c>
      <c r="AA136" s="39">
        <f t="shared" ca="1" si="36"/>
        <v>0</v>
      </c>
      <c r="AB136" s="39">
        <f t="shared" ca="1" si="37"/>
        <v>0</v>
      </c>
      <c r="AC136" s="39">
        <f t="shared" ca="1" si="38"/>
        <v>0</v>
      </c>
    </row>
    <row r="137" spans="2:29" ht="15" customHeight="1" x14ac:dyDescent="0.2">
      <c r="B137" s="41">
        <f t="shared" si="42"/>
        <v>123</v>
      </c>
      <c r="C137" s="42" t="str">
        <f t="shared" ca="1" si="27"/>
        <v>abgelaufen</v>
      </c>
      <c r="D137" s="43">
        <f t="shared" ca="1" si="39"/>
        <v>3745</v>
      </c>
      <c r="E137" s="103" t="e">
        <f t="shared" ca="1" si="49"/>
        <v>#DIV/0!</v>
      </c>
      <c r="F137" s="103" t="e">
        <f t="shared" ca="1" si="49"/>
        <v>#DIV/0!</v>
      </c>
      <c r="G137" s="135"/>
      <c r="H137" s="45" t="e">
        <f t="shared" ca="1" si="50"/>
        <v>#DIV/0!</v>
      </c>
      <c r="I137" s="45" t="e">
        <f t="shared" ca="1" si="50"/>
        <v>#DIV/0!</v>
      </c>
      <c r="L137" s="43">
        <f t="shared" ca="1" si="43"/>
        <v>3744</v>
      </c>
      <c r="M137" s="43">
        <f t="shared" ca="1" si="40"/>
        <v>3773</v>
      </c>
      <c r="O137" s="133">
        <f t="shared" ca="1" si="28"/>
        <v>0</v>
      </c>
      <c r="P137" s="44" t="e">
        <f t="shared" ca="1" si="29"/>
        <v>#DIV/0!</v>
      </c>
      <c r="Q137" s="136" t="e">
        <f t="shared" ca="1" si="30"/>
        <v>#DIV/0!</v>
      </c>
      <c r="R137" s="44" t="e">
        <f t="shared" ca="1" si="31"/>
        <v>#DIV/0!</v>
      </c>
      <c r="S137" s="44" t="e">
        <f t="shared" ca="1" si="32"/>
        <v>#DIV/0!</v>
      </c>
      <c r="U137" s="44">
        <f t="shared" ca="1" si="44"/>
        <v>0</v>
      </c>
      <c r="V137" s="44">
        <f t="shared" ca="1" si="33"/>
        <v>0</v>
      </c>
      <c r="W137" s="44">
        <f t="shared" ca="1" si="34"/>
        <v>0</v>
      </c>
      <c r="X137" s="44">
        <f t="shared" ca="1" si="35"/>
        <v>0</v>
      </c>
      <c r="Z137" s="44">
        <f t="shared" ca="1" si="41"/>
        <v>0</v>
      </c>
      <c r="AA137" s="44">
        <f t="shared" ca="1" si="36"/>
        <v>0</v>
      </c>
      <c r="AB137" s="44">
        <f t="shared" ca="1" si="37"/>
        <v>0</v>
      </c>
      <c r="AC137" s="44">
        <f t="shared" ca="1" si="38"/>
        <v>0</v>
      </c>
    </row>
    <row r="138" spans="2:29" ht="15" customHeight="1" x14ac:dyDescent="0.2">
      <c r="B138" s="21">
        <f t="shared" si="42"/>
        <v>124</v>
      </c>
      <c r="C138" s="38" t="str">
        <f t="shared" ca="1" si="27"/>
        <v>abgelaufen</v>
      </c>
      <c r="D138" s="37">
        <f t="shared" ca="1" si="39"/>
        <v>3775</v>
      </c>
      <c r="E138" s="104" t="e">
        <f t="shared" ca="1" si="49"/>
        <v>#DIV/0!</v>
      </c>
      <c r="F138" s="104" t="e">
        <f t="shared" ca="1" si="49"/>
        <v>#DIV/0!</v>
      </c>
      <c r="G138" s="135"/>
      <c r="H138" s="40" t="e">
        <f t="shared" ca="1" si="50"/>
        <v>#DIV/0!</v>
      </c>
      <c r="I138" s="40" t="e">
        <f t="shared" ca="1" si="50"/>
        <v>#DIV/0!</v>
      </c>
      <c r="L138" s="37">
        <f t="shared" ca="1" si="43"/>
        <v>3774</v>
      </c>
      <c r="M138" s="37">
        <f t="shared" ca="1" si="40"/>
        <v>3804</v>
      </c>
      <c r="O138" s="133">
        <f t="shared" ca="1" si="28"/>
        <v>0</v>
      </c>
      <c r="P138" s="39" t="e">
        <f t="shared" ca="1" si="29"/>
        <v>#DIV/0!</v>
      </c>
      <c r="Q138" s="39" t="e">
        <f t="shared" ca="1" si="30"/>
        <v>#DIV/0!</v>
      </c>
      <c r="R138" s="39" t="e">
        <f t="shared" ca="1" si="31"/>
        <v>#DIV/0!</v>
      </c>
      <c r="S138" s="39" t="e">
        <f t="shared" ca="1" si="32"/>
        <v>#DIV/0!</v>
      </c>
      <c r="U138" s="39">
        <f t="shared" ca="1" si="44"/>
        <v>0</v>
      </c>
      <c r="V138" s="39">
        <f t="shared" ca="1" si="33"/>
        <v>0</v>
      </c>
      <c r="W138" s="39">
        <f t="shared" ca="1" si="34"/>
        <v>0</v>
      </c>
      <c r="X138" s="39">
        <f t="shared" ca="1" si="35"/>
        <v>0</v>
      </c>
      <c r="Z138" s="39">
        <f t="shared" ca="1" si="41"/>
        <v>0</v>
      </c>
      <c r="AA138" s="39">
        <f t="shared" ca="1" si="36"/>
        <v>0</v>
      </c>
      <c r="AB138" s="39">
        <f t="shared" ca="1" si="37"/>
        <v>0</v>
      </c>
      <c r="AC138" s="39">
        <f t="shared" ca="1" si="38"/>
        <v>0</v>
      </c>
    </row>
    <row r="139" spans="2:29" ht="15" customHeight="1" x14ac:dyDescent="0.2">
      <c r="B139" s="41">
        <f t="shared" si="42"/>
        <v>125</v>
      </c>
      <c r="C139" s="42" t="str">
        <f t="shared" ca="1" si="27"/>
        <v>abgelaufen</v>
      </c>
      <c r="D139" s="43">
        <f t="shared" ca="1" si="39"/>
        <v>3806</v>
      </c>
      <c r="E139" s="103" t="e">
        <f t="shared" ca="1" si="49"/>
        <v>#DIV/0!</v>
      </c>
      <c r="F139" s="103" t="e">
        <f t="shared" ca="1" si="49"/>
        <v>#DIV/0!</v>
      </c>
      <c r="G139" s="135"/>
      <c r="H139" s="45" t="e">
        <f t="shared" ca="1" si="50"/>
        <v>#DIV/0!</v>
      </c>
      <c r="I139" s="45" t="e">
        <f t="shared" ca="1" si="50"/>
        <v>#DIV/0!</v>
      </c>
      <c r="L139" s="43">
        <f t="shared" ca="1" si="43"/>
        <v>3805</v>
      </c>
      <c r="M139" s="43">
        <f t="shared" ca="1" si="40"/>
        <v>3834</v>
      </c>
      <c r="O139" s="133">
        <f t="shared" ca="1" si="28"/>
        <v>0</v>
      </c>
      <c r="P139" s="44" t="e">
        <f t="shared" ca="1" si="29"/>
        <v>#DIV/0!</v>
      </c>
      <c r="Q139" s="136" t="e">
        <f t="shared" ca="1" si="30"/>
        <v>#DIV/0!</v>
      </c>
      <c r="R139" s="44" t="e">
        <f t="shared" ca="1" si="31"/>
        <v>#DIV/0!</v>
      </c>
      <c r="S139" s="44" t="e">
        <f t="shared" ca="1" si="32"/>
        <v>#DIV/0!</v>
      </c>
      <c r="U139" s="44">
        <f t="shared" ca="1" si="44"/>
        <v>0</v>
      </c>
      <c r="V139" s="44">
        <f t="shared" ca="1" si="33"/>
        <v>0</v>
      </c>
      <c r="W139" s="44">
        <f t="shared" ca="1" si="34"/>
        <v>0</v>
      </c>
      <c r="X139" s="44">
        <f t="shared" ca="1" si="35"/>
        <v>0</v>
      </c>
      <c r="Z139" s="44">
        <f t="shared" ca="1" si="41"/>
        <v>0</v>
      </c>
      <c r="AA139" s="44">
        <f t="shared" ca="1" si="36"/>
        <v>0</v>
      </c>
      <c r="AB139" s="44">
        <f t="shared" ca="1" si="37"/>
        <v>0</v>
      </c>
      <c r="AC139" s="44">
        <f t="shared" ca="1" si="38"/>
        <v>0</v>
      </c>
    </row>
    <row r="140" spans="2:29" ht="15" customHeight="1" x14ac:dyDescent="0.2">
      <c r="B140" s="21">
        <f t="shared" si="42"/>
        <v>126</v>
      </c>
      <c r="C140" s="38" t="str">
        <f t="shared" ca="1" si="27"/>
        <v>abgelaufen</v>
      </c>
      <c r="D140" s="37">
        <f t="shared" ca="1" si="39"/>
        <v>3836</v>
      </c>
      <c r="E140" s="104" t="e">
        <f t="shared" ca="1" si="49"/>
        <v>#DIV/0!</v>
      </c>
      <c r="F140" s="104" t="e">
        <f t="shared" ca="1" si="49"/>
        <v>#DIV/0!</v>
      </c>
      <c r="G140" s="135"/>
      <c r="H140" s="40" t="e">
        <f t="shared" ca="1" si="50"/>
        <v>#DIV/0!</v>
      </c>
      <c r="I140" s="40" t="e">
        <f t="shared" ca="1" si="50"/>
        <v>#DIV/0!</v>
      </c>
      <c r="L140" s="37">
        <f t="shared" ca="1" si="43"/>
        <v>3835</v>
      </c>
      <c r="M140" s="37">
        <f t="shared" ca="1" si="40"/>
        <v>3865</v>
      </c>
      <c r="O140" s="133">
        <f t="shared" ca="1" si="28"/>
        <v>0</v>
      </c>
      <c r="P140" s="39" t="e">
        <f t="shared" ca="1" si="29"/>
        <v>#DIV/0!</v>
      </c>
      <c r="Q140" s="39" t="e">
        <f t="shared" ca="1" si="30"/>
        <v>#DIV/0!</v>
      </c>
      <c r="R140" s="39" t="e">
        <f t="shared" ca="1" si="31"/>
        <v>#DIV/0!</v>
      </c>
      <c r="S140" s="39" t="e">
        <f t="shared" ca="1" si="32"/>
        <v>#DIV/0!</v>
      </c>
      <c r="U140" s="39">
        <f t="shared" ca="1" si="44"/>
        <v>0</v>
      </c>
      <c r="V140" s="39">
        <f t="shared" ca="1" si="33"/>
        <v>0</v>
      </c>
      <c r="W140" s="39">
        <f t="shared" ca="1" si="34"/>
        <v>0</v>
      </c>
      <c r="X140" s="39">
        <f t="shared" ca="1" si="35"/>
        <v>0</v>
      </c>
      <c r="Z140" s="39">
        <f t="shared" ca="1" si="41"/>
        <v>0</v>
      </c>
      <c r="AA140" s="39">
        <f t="shared" ca="1" si="36"/>
        <v>0</v>
      </c>
      <c r="AB140" s="39">
        <f t="shared" ca="1" si="37"/>
        <v>0</v>
      </c>
      <c r="AC140" s="39">
        <f t="shared" ca="1" si="38"/>
        <v>0</v>
      </c>
    </row>
    <row r="141" spans="2:29" ht="15" customHeight="1" x14ac:dyDescent="0.2">
      <c r="B141" s="41">
        <f t="shared" si="42"/>
        <v>127</v>
      </c>
      <c r="C141" s="42" t="str">
        <f t="shared" ca="1" si="27"/>
        <v>abgelaufen</v>
      </c>
      <c r="D141" s="43">
        <f t="shared" ca="1" si="39"/>
        <v>3867</v>
      </c>
      <c r="E141" s="103" t="e">
        <f t="shared" ca="1" si="49"/>
        <v>#DIV/0!</v>
      </c>
      <c r="F141" s="103" t="e">
        <f t="shared" ca="1" si="49"/>
        <v>#DIV/0!</v>
      </c>
      <c r="G141" s="135"/>
      <c r="H141" s="45" t="e">
        <f t="shared" ca="1" si="50"/>
        <v>#DIV/0!</v>
      </c>
      <c r="I141" s="45" t="e">
        <f t="shared" ca="1" si="50"/>
        <v>#DIV/0!</v>
      </c>
      <c r="L141" s="43">
        <f t="shared" ca="1" si="43"/>
        <v>3866</v>
      </c>
      <c r="M141" s="43">
        <f t="shared" ca="1" si="40"/>
        <v>3896</v>
      </c>
      <c r="O141" s="133">
        <f t="shared" ca="1" si="28"/>
        <v>0</v>
      </c>
      <c r="P141" s="44" t="e">
        <f t="shared" ca="1" si="29"/>
        <v>#DIV/0!</v>
      </c>
      <c r="Q141" s="136" t="e">
        <f t="shared" ca="1" si="30"/>
        <v>#DIV/0!</v>
      </c>
      <c r="R141" s="44" t="e">
        <f t="shared" ca="1" si="31"/>
        <v>#DIV/0!</v>
      </c>
      <c r="S141" s="44" t="e">
        <f t="shared" ca="1" si="32"/>
        <v>#DIV/0!</v>
      </c>
      <c r="U141" s="44">
        <f t="shared" ca="1" si="44"/>
        <v>0</v>
      </c>
      <c r="V141" s="44">
        <f t="shared" ca="1" si="33"/>
        <v>0</v>
      </c>
      <c r="W141" s="44">
        <f t="shared" ca="1" si="34"/>
        <v>0</v>
      </c>
      <c r="X141" s="44">
        <f t="shared" ca="1" si="35"/>
        <v>0</v>
      </c>
      <c r="Z141" s="44">
        <f t="shared" ca="1" si="41"/>
        <v>0</v>
      </c>
      <c r="AA141" s="44">
        <f t="shared" ca="1" si="36"/>
        <v>0</v>
      </c>
      <c r="AB141" s="44">
        <f t="shared" ca="1" si="37"/>
        <v>0</v>
      </c>
      <c r="AC141" s="44">
        <f t="shared" ca="1" si="38"/>
        <v>0</v>
      </c>
    </row>
    <row r="142" spans="2:29" ht="15" customHeight="1" x14ac:dyDescent="0.2">
      <c r="B142" s="21">
        <f t="shared" si="42"/>
        <v>128</v>
      </c>
      <c r="C142" s="38" t="str">
        <f t="shared" ref="C142:C205" ca="1" si="51">IF(B142-$H$9&lt;0,0,IF($E$9-B142&lt;0,"abgelaufen",B142-$H$9))</f>
        <v>abgelaufen</v>
      </c>
      <c r="D142" s="37">
        <f t="shared" ca="1" si="39"/>
        <v>3898</v>
      </c>
      <c r="E142" s="104" t="e">
        <f t="shared" ca="1" si="49"/>
        <v>#DIV/0!</v>
      </c>
      <c r="F142" s="104" t="e">
        <f t="shared" ca="1" si="49"/>
        <v>#DIV/0!</v>
      </c>
      <c r="G142" s="135"/>
      <c r="H142" s="40" t="e">
        <f t="shared" ca="1" si="50"/>
        <v>#DIV/0!</v>
      </c>
      <c r="I142" s="40" t="e">
        <f t="shared" ca="1" si="50"/>
        <v>#DIV/0!</v>
      </c>
      <c r="L142" s="37">
        <f t="shared" ca="1" si="43"/>
        <v>3897</v>
      </c>
      <c r="M142" s="37">
        <f t="shared" ca="1" si="40"/>
        <v>3926</v>
      </c>
      <c r="O142" s="133">
        <f t="shared" ca="1" si="28"/>
        <v>0</v>
      </c>
      <c r="P142" s="39" t="e">
        <f t="shared" ca="1" si="29"/>
        <v>#DIV/0!</v>
      </c>
      <c r="Q142" s="39" t="e">
        <f t="shared" ca="1" si="30"/>
        <v>#DIV/0!</v>
      </c>
      <c r="R142" s="39" t="e">
        <f t="shared" ca="1" si="31"/>
        <v>#DIV/0!</v>
      </c>
      <c r="S142" s="39" t="e">
        <f t="shared" ca="1" si="32"/>
        <v>#DIV/0!</v>
      </c>
      <c r="U142" s="39">
        <f t="shared" ca="1" si="44"/>
        <v>0</v>
      </c>
      <c r="V142" s="39">
        <f t="shared" ca="1" si="33"/>
        <v>0</v>
      </c>
      <c r="W142" s="39">
        <f t="shared" ca="1" si="34"/>
        <v>0</v>
      </c>
      <c r="X142" s="39">
        <f t="shared" ca="1" si="35"/>
        <v>0</v>
      </c>
      <c r="Z142" s="39">
        <f t="shared" ca="1" si="41"/>
        <v>0</v>
      </c>
      <c r="AA142" s="39">
        <f t="shared" ca="1" si="36"/>
        <v>0</v>
      </c>
      <c r="AB142" s="39">
        <f t="shared" ca="1" si="37"/>
        <v>0</v>
      </c>
      <c r="AC142" s="39">
        <f t="shared" ca="1" si="38"/>
        <v>0</v>
      </c>
    </row>
    <row r="143" spans="2:29" ht="15" customHeight="1" x14ac:dyDescent="0.2">
      <c r="B143" s="41">
        <f t="shared" si="42"/>
        <v>129</v>
      </c>
      <c r="C143" s="42" t="str">
        <f t="shared" ca="1" si="51"/>
        <v>abgelaufen</v>
      </c>
      <c r="D143" s="43">
        <f t="shared" ca="1" si="39"/>
        <v>3928</v>
      </c>
      <c r="E143" s="44" t="e">
        <f t="shared" ca="1" si="49"/>
        <v>#DIV/0!</v>
      </c>
      <c r="F143" s="44" t="e">
        <f t="shared" ca="1" si="49"/>
        <v>#DIV/0!</v>
      </c>
      <c r="G143" s="134"/>
      <c r="H143" s="45" t="e">
        <f t="shared" ca="1" si="50"/>
        <v>#DIV/0!</v>
      </c>
      <c r="I143" s="45" t="e">
        <f t="shared" ca="1" si="50"/>
        <v>#DIV/0!</v>
      </c>
      <c r="L143" s="43">
        <f t="shared" ca="1" si="43"/>
        <v>3927</v>
      </c>
      <c r="M143" s="43">
        <f t="shared" ca="1" si="40"/>
        <v>3957</v>
      </c>
      <c r="O143" s="133">
        <f t="shared" ref="O143:O206" ca="1" si="52">IF(D143&lt;=$Q$6,$P$9,$R$9)</f>
        <v>0</v>
      </c>
      <c r="P143" s="44" t="e">
        <f t="shared" ref="P143:P206" ca="1" si="53">S142*$O143/100</f>
        <v>#DIV/0!</v>
      </c>
      <c r="Q143" s="136" t="e">
        <f t="shared" ref="Q143:Q206" ca="1" si="54">IF(C143&gt;0,MIN($S$14/$S$9,S142),0)+G143</f>
        <v>#DIV/0!</v>
      </c>
      <c r="R143" s="44" t="e">
        <f t="shared" ref="R143:R206" ca="1" si="55">P143+Q143</f>
        <v>#DIV/0!</v>
      </c>
      <c r="S143" s="44" t="e">
        <f t="shared" ref="S143:S206" ca="1" si="56">S142-Q143</f>
        <v>#DIV/0!</v>
      </c>
      <c r="U143" s="44">
        <f t="shared" ca="1" si="44"/>
        <v>0</v>
      </c>
      <c r="V143" s="44">
        <f t="shared" ref="V143:V206" ca="1" si="57">(W143-U143)*--(C143&gt;0)</f>
        <v>0</v>
      </c>
      <c r="W143" s="44">
        <f t="shared" ref="W143:W206" ca="1" si="58">IF(C143=0,U143,IF(X142&lt;=V142,X142+U143,-PMT($P$9/100,$S$9,$D$6,0,0))*--(X142&gt;0))+G143</f>
        <v>0</v>
      </c>
      <c r="X143" s="44">
        <f t="shared" ref="X143:X206" ca="1" si="59">IF(X142-V143&lt;0,0,X142-V143)</f>
        <v>0</v>
      </c>
      <c r="Z143" s="44">
        <f t="shared" ca="1" si="41"/>
        <v>0</v>
      </c>
      <c r="AA143" s="44">
        <f t="shared" ref="AA143:AA206" ca="1" si="60">IF(C143=$S$9,$S$14,0)+G143</f>
        <v>0</v>
      </c>
      <c r="AB143" s="44">
        <f t="shared" ref="AB143:AB206" ca="1" si="61">Z143+AA143</f>
        <v>0</v>
      </c>
      <c r="AC143" s="44">
        <f t="shared" ref="AC143:AC206" ca="1" si="62">AC142-AA143</f>
        <v>0</v>
      </c>
    </row>
    <row r="144" spans="2:29" ht="15" customHeight="1" x14ac:dyDescent="0.2">
      <c r="B144" s="21">
        <f t="shared" si="42"/>
        <v>130</v>
      </c>
      <c r="C144" s="38" t="str">
        <f t="shared" ca="1" si="51"/>
        <v>abgelaufen</v>
      </c>
      <c r="D144" s="37">
        <f t="shared" ref="D144:D207" ca="1" si="63">MIN(DATE(YEAR(D143),MONTH(D143)+$D$12,DAY(D143)),M144)</f>
        <v>3959</v>
      </c>
      <c r="E144" s="39" t="e">
        <f t="shared" ca="1" si="49"/>
        <v>#DIV/0!</v>
      </c>
      <c r="F144" s="39" t="e">
        <f t="shared" ca="1" si="49"/>
        <v>#DIV/0!</v>
      </c>
      <c r="G144" s="134"/>
      <c r="H144" s="40" t="e">
        <f t="shared" ca="1" si="50"/>
        <v>#DIV/0!</v>
      </c>
      <c r="I144" s="40" t="e">
        <f t="shared" ca="1" si="50"/>
        <v>#DIV/0!</v>
      </c>
      <c r="L144" s="37">
        <f t="shared" ca="1" si="43"/>
        <v>3958</v>
      </c>
      <c r="M144" s="37">
        <f t="shared" ref="M144:M207" ca="1" si="64">EOMONTH(L144,0)</f>
        <v>3987</v>
      </c>
      <c r="O144" s="133">
        <f t="shared" ca="1" si="52"/>
        <v>0</v>
      </c>
      <c r="P144" s="39" t="e">
        <f t="shared" ca="1" si="53"/>
        <v>#DIV/0!</v>
      </c>
      <c r="Q144" s="39" t="e">
        <f t="shared" ca="1" si="54"/>
        <v>#DIV/0!</v>
      </c>
      <c r="R144" s="39" t="e">
        <f t="shared" ca="1" si="55"/>
        <v>#DIV/0!</v>
      </c>
      <c r="S144" s="39" t="e">
        <f t="shared" ca="1" si="56"/>
        <v>#DIV/0!</v>
      </c>
      <c r="U144" s="39">
        <f t="shared" ca="1" si="44"/>
        <v>0</v>
      </c>
      <c r="V144" s="39">
        <f t="shared" ca="1" si="57"/>
        <v>0</v>
      </c>
      <c r="W144" s="39">
        <f t="shared" ca="1" si="58"/>
        <v>0</v>
      </c>
      <c r="X144" s="39">
        <f t="shared" ca="1" si="59"/>
        <v>0</v>
      </c>
      <c r="Z144" s="39">
        <f t="shared" ca="1" si="41"/>
        <v>0</v>
      </c>
      <c r="AA144" s="39">
        <f t="shared" ca="1" si="60"/>
        <v>0</v>
      </c>
      <c r="AB144" s="39">
        <f t="shared" ca="1" si="61"/>
        <v>0</v>
      </c>
      <c r="AC144" s="39">
        <f t="shared" ca="1" si="62"/>
        <v>0</v>
      </c>
    </row>
    <row r="145" spans="2:29" ht="15" customHeight="1" x14ac:dyDescent="0.2">
      <c r="B145" s="41">
        <f t="shared" si="42"/>
        <v>131</v>
      </c>
      <c r="C145" s="42" t="str">
        <f t="shared" ca="1" si="51"/>
        <v>abgelaufen</v>
      </c>
      <c r="D145" s="43">
        <f t="shared" ca="1" si="63"/>
        <v>3989</v>
      </c>
      <c r="E145" s="44" t="e">
        <f t="shared" ca="1" si="49"/>
        <v>#DIV/0!</v>
      </c>
      <c r="F145" s="44" t="e">
        <f t="shared" ca="1" si="49"/>
        <v>#DIV/0!</v>
      </c>
      <c r="G145" s="134"/>
      <c r="H145" s="45" t="e">
        <f t="shared" ca="1" si="50"/>
        <v>#DIV/0!</v>
      </c>
      <c r="I145" s="45" t="e">
        <f t="shared" ca="1" si="50"/>
        <v>#DIV/0!</v>
      </c>
      <c r="L145" s="43">
        <f t="shared" ca="1" si="43"/>
        <v>3988</v>
      </c>
      <c r="M145" s="43">
        <f t="shared" ca="1" si="64"/>
        <v>4018</v>
      </c>
      <c r="O145" s="133">
        <f t="shared" ca="1" si="52"/>
        <v>0</v>
      </c>
      <c r="P145" s="44" t="e">
        <f t="shared" ca="1" si="53"/>
        <v>#DIV/0!</v>
      </c>
      <c r="Q145" s="136" t="e">
        <f t="shared" ca="1" si="54"/>
        <v>#DIV/0!</v>
      </c>
      <c r="R145" s="44" t="e">
        <f t="shared" ca="1" si="55"/>
        <v>#DIV/0!</v>
      </c>
      <c r="S145" s="44" t="e">
        <f t="shared" ca="1" si="56"/>
        <v>#DIV/0!</v>
      </c>
      <c r="U145" s="44">
        <f t="shared" ca="1" si="44"/>
        <v>0</v>
      </c>
      <c r="V145" s="44">
        <f t="shared" ca="1" si="57"/>
        <v>0</v>
      </c>
      <c r="W145" s="44">
        <f t="shared" ca="1" si="58"/>
        <v>0</v>
      </c>
      <c r="X145" s="44">
        <f t="shared" ca="1" si="59"/>
        <v>0</v>
      </c>
      <c r="Z145" s="44">
        <f t="shared" ref="Z145:Z208" ca="1" si="65">AC144*$O145/100</f>
        <v>0</v>
      </c>
      <c r="AA145" s="44">
        <f t="shared" ca="1" si="60"/>
        <v>0</v>
      </c>
      <c r="AB145" s="44">
        <f t="shared" ca="1" si="61"/>
        <v>0</v>
      </c>
      <c r="AC145" s="44">
        <f t="shared" ca="1" si="62"/>
        <v>0</v>
      </c>
    </row>
    <row r="146" spans="2:29" ht="15" customHeight="1" x14ac:dyDescent="0.2">
      <c r="B146" s="21">
        <f t="shared" ref="B146:B209" si="66">B145+1</f>
        <v>132</v>
      </c>
      <c r="C146" s="38" t="str">
        <f t="shared" ca="1" si="51"/>
        <v>abgelaufen</v>
      </c>
      <c r="D146" s="37">
        <f t="shared" ca="1" si="63"/>
        <v>4020</v>
      </c>
      <c r="E146" s="39" t="e">
        <f t="shared" ca="1" si="49"/>
        <v>#DIV/0!</v>
      </c>
      <c r="F146" s="39" t="e">
        <f t="shared" ca="1" si="49"/>
        <v>#DIV/0!</v>
      </c>
      <c r="G146" s="134"/>
      <c r="H146" s="40" t="e">
        <f t="shared" ca="1" si="50"/>
        <v>#DIV/0!</v>
      </c>
      <c r="I146" s="40" t="e">
        <f t="shared" ca="1" si="50"/>
        <v>#DIV/0!</v>
      </c>
      <c r="L146" s="37">
        <f t="shared" ref="L146:L209" ca="1" si="67">DATE(YEAR($L145),MONTH($L145)+$D$12,1)</f>
        <v>4019</v>
      </c>
      <c r="M146" s="37">
        <f t="shared" ca="1" si="64"/>
        <v>4049</v>
      </c>
      <c r="O146" s="133">
        <f t="shared" ca="1" si="52"/>
        <v>0</v>
      </c>
      <c r="P146" s="39" t="e">
        <f t="shared" ca="1" si="53"/>
        <v>#DIV/0!</v>
      </c>
      <c r="Q146" s="39" t="e">
        <f t="shared" ca="1" si="54"/>
        <v>#DIV/0!</v>
      </c>
      <c r="R146" s="39" t="e">
        <f t="shared" ca="1" si="55"/>
        <v>#DIV/0!</v>
      </c>
      <c r="S146" s="39" t="e">
        <f t="shared" ca="1" si="56"/>
        <v>#DIV/0!</v>
      </c>
      <c r="U146" s="39">
        <f t="shared" ref="U146:U209" ca="1" si="68">X145*$O146/100</f>
        <v>0</v>
      </c>
      <c r="V146" s="39">
        <f t="shared" ca="1" si="57"/>
        <v>0</v>
      </c>
      <c r="W146" s="39">
        <f t="shared" ca="1" si="58"/>
        <v>0</v>
      </c>
      <c r="X146" s="39">
        <f t="shared" ca="1" si="59"/>
        <v>0</v>
      </c>
      <c r="Z146" s="39">
        <f t="shared" ca="1" si="65"/>
        <v>0</v>
      </c>
      <c r="AA146" s="39">
        <f t="shared" ca="1" si="60"/>
        <v>0</v>
      </c>
      <c r="AB146" s="39">
        <f t="shared" ca="1" si="61"/>
        <v>0</v>
      </c>
      <c r="AC146" s="39">
        <f t="shared" ca="1" si="62"/>
        <v>0</v>
      </c>
    </row>
    <row r="147" spans="2:29" ht="15" customHeight="1" x14ac:dyDescent="0.2">
      <c r="B147" s="41">
        <f t="shared" si="66"/>
        <v>133</v>
      </c>
      <c r="C147" s="42" t="str">
        <f t="shared" ca="1" si="51"/>
        <v>abgelaufen</v>
      </c>
      <c r="D147" s="43">
        <f t="shared" ca="1" si="63"/>
        <v>4051</v>
      </c>
      <c r="E147" s="44" t="e">
        <f t="shared" ca="1" si="49"/>
        <v>#DIV/0!</v>
      </c>
      <c r="F147" s="44" t="e">
        <f t="shared" ca="1" si="49"/>
        <v>#DIV/0!</v>
      </c>
      <c r="G147" s="134"/>
      <c r="H147" s="45" t="e">
        <f t="shared" ca="1" si="50"/>
        <v>#DIV/0!</v>
      </c>
      <c r="I147" s="45" t="e">
        <f t="shared" ca="1" si="50"/>
        <v>#DIV/0!</v>
      </c>
      <c r="L147" s="43">
        <f t="shared" ca="1" si="67"/>
        <v>4050</v>
      </c>
      <c r="M147" s="43">
        <f t="shared" ca="1" si="64"/>
        <v>4077</v>
      </c>
      <c r="O147" s="133">
        <f t="shared" ca="1" si="52"/>
        <v>0</v>
      </c>
      <c r="P147" s="44" t="e">
        <f t="shared" ca="1" si="53"/>
        <v>#DIV/0!</v>
      </c>
      <c r="Q147" s="136" t="e">
        <f t="shared" ca="1" si="54"/>
        <v>#DIV/0!</v>
      </c>
      <c r="R147" s="44" t="e">
        <f t="shared" ca="1" si="55"/>
        <v>#DIV/0!</v>
      </c>
      <c r="S147" s="44" t="e">
        <f t="shared" ca="1" si="56"/>
        <v>#DIV/0!</v>
      </c>
      <c r="U147" s="44">
        <f t="shared" ca="1" si="68"/>
        <v>0</v>
      </c>
      <c r="V147" s="44">
        <f t="shared" ca="1" si="57"/>
        <v>0</v>
      </c>
      <c r="W147" s="44">
        <f t="shared" ca="1" si="58"/>
        <v>0</v>
      </c>
      <c r="X147" s="44">
        <f t="shared" ca="1" si="59"/>
        <v>0</v>
      </c>
      <c r="Z147" s="44">
        <f t="shared" ca="1" si="65"/>
        <v>0</v>
      </c>
      <c r="AA147" s="44">
        <f t="shared" ca="1" si="60"/>
        <v>0</v>
      </c>
      <c r="AB147" s="44">
        <f t="shared" ca="1" si="61"/>
        <v>0</v>
      </c>
      <c r="AC147" s="44">
        <f t="shared" ca="1" si="62"/>
        <v>0</v>
      </c>
    </row>
    <row r="148" spans="2:29" ht="15" customHeight="1" x14ac:dyDescent="0.2">
      <c r="B148" s="21">
        <f t="shared" si="66"/>
        <v>134</v>
      </c>
      <c r="C148" s="38" t="str">
        <f t="shared" ca="1" si="51"/>
        <v>abgelaufen</v>
      </c>
      <c r="D148" s="37">
        <f t="shared" ca="1" si="63"/>
        <v>4079</v>
      </c>
      <c r="E148" s="39" t="e">
        <f t="shared" ca="1" si="49"/>
        <v>#DIV/0!</v>
      </c>
      <c r="F148" s="39" t="e">
        <f t="shared" ca="1" si="49"/>
        <v>#DIV/0!</v>
      </c>
      <c r="G148" s="134"/>
      <c r="H148" s="40" t="e">
        <f t="shared" ca="1" si="50"/>
        <v>#DIV/0!</v>
      </c>
      <c r="I148" s="40" t="e">
        <f t="shared" ca="1" si="50"/>
        <v>#DIV/0!</v>
      </c>
      <c r="L148" s="37">
        <f t="shared" ca="1" si="67"/>
        <v>4078</v>
      </c>
      <c r="M148" s="37">
        <f t="shared" ca="1" si="64"/>
        <v>4108</v>
      </c>
      <c r="O148" s="133">
        <f t="shared" ca="1" si="52"/>
        <v>0</v>
      </c>
      <c r="P148" s="39" t="e">
        <f t="shared" ca="1" si="53"/>
        <v>#DIV/0!</v>
      </c>
      <c r="Q148" s="39" t="e">
        <f t="shared" ca="1" si="54"/>
        <v>#DIV/0!</v>
      </c>
      <c r="R148" s="39" t="e">
        <f t="shared" ca="1" si="55"/>
        <v>#DIV/0!</v>
      </c>
      <c r="S148" s="39" t="e">
        <f t="shared" ca="1" si="56"/>
        <v>#DIV/0!</v>
      </c>
      <c r="U148" s="39">
        <f t="shared" ca="1" si="68"/>
        <v>0</v>
      </c>
      <c r="V148" s="39">
        <f t="shared" ca="1" si="57"/>
        <v>0</v>
      </c>
      <c r="W148" s="39">
        <f t="shared" ca="1" si="58"/>
        <v>0</v>
      </c>
      <c r="X148" s="39">
        <f t="shared" ca="1" si="59"/>
        <v>0</v>
      </c>
      <c r="Z148" s="39">
        <f t="shared" ca="1" si="65"/>
        <v>0</v>
      </c>
      <c r="AA148" s="39">
        <f t="shared" ca="1" si="60"/>
        <v>0</v>
      </c>
      <c r="AB148" s="39">
        <f t="shared" ca="1" si="61"/>
        <v>0</v>
      </c>
      <c r="AC148" s="39">
        <f t="shared" ca="1" si="62"/>
        <v>0</v>
      </c>
    </row>
    <row r="149" spans="2:29" ht="15" customHeight="1" x14ac:dyDescent="0.2">
      <c r="B149" s="41">
        <f t="shared" si="66"/>
        <v>135</v>
      </c>
      <c r="C149" s="42" t="str">
        <f t="shared" ca="1" si="51"/>
        <v>abgelaufen</v>
      </c>
      <c r="D149" s="43">
        <f t="shared" ca="1" si="63"/>
        <v>4110</v>
      </c>
      <c r="E149" s="44" t="e">
        <f t="shared" ca="1" si="49"/>
        <v>#DIV/0!</v>
      </c>
      <c r="F149" s="44" t="e">
        <f t="shared" ca="1" si="49"/>
        <v>#DIV/0!</v>
      </c>
      <c r="G149" s="134"/>
      <c r="H149" s="45" t="e">
        <f t="shared" ca="1" si="50"/>
        <v>#DIV/0!</v>
      </c>
      <c r="I149" s="45" t="e">
        <f t="shared" ca="1" si="50"/>
        <v>#DIV/0!</v>
      </c>
      <c r="L149" s="43">
        <f t="shared" ca="1" si="67"/>
        <v>4109</v>
      </c>
      <c r="M149" s="43">
        <f t="shared" ca="1" si="64"/>
        <v>4138</v>
      </c>
      <c r="O149" s="133">
        <f t="shared" ca="1" si="52"/>
        <v>0</v>
      </c>
      <c r="P149" s="44" t="e">
        <f t="shared" ca="1" si="53"/>
        <v>#DIV/0!</v>
      </c>
      <c r="Q149" s="136" t="e">
        <f t="shared" ca="1" si="54"/>
        <v>#DIV/0!</v>
      </c>
      <c r="R149" s="44" t="e">
        <f t="shared" ca="1" si="55"/>
        <v>#DIV/0!</v>
      </c>
      <c r="S149" s="44" t="e">
        <f t="shared" ca="1" si="56"/>
        <v>#DIV/0!</v>
      </c>
      <c r="U149" s="44">
        <f t="shared" ca="1" si="68"/>
        <v>0</v>
      </c>
      <c r="V149" s="44">
        <f t="shared" ca="1" si="57"/>
        <v>0</v>
      </c>
      <c r="W149" s="44">
        <f t="shared" ca="1" si="58"/>
        <v>0</v>
      </c>
      <c r="X149" s="44">
        <f t="shared" ca="1" si="59"/>
        <v>0</v>
      </c>
      <c r="Z149" s="44">
        <f t="shared" ca="1" si="65"/>
        <v>0</v>
      </c>
      <c r="AA149" s="44">
        <f t="shared" ca="1" si="60"/>
        <v>0</v>
      </c>
      <c r="AB149" s="44">
        <f t="shared" ca="1" si="61"/>
        <v>0</v>
      </c>
      <c r="AC149" s="44">
        <f t="shared" ca="1" si="62"/>
        <v>0</v>
      </c>
    </row>
    <row r="150" spans="2:29" ht="15" customHeight="1" x14ac:dyDescent="0.2">
      <c r="B150" s="21">
        <f t="shared" si="66"/>
        <v>136</v>
      </c>
      <c r="C150" s="38" t="str">
        <f t="shared" ca="1" si="51"/>
        <v>abgelaufen</v>
      </c>
      <c r="D150" s="37">
        <f t="shared" ca="1" si="63"/>
        <v>4140</v>
      </c>
      <c r="E150" s="39" t="e">
        <f t="shared" ca="1" si="49"/>
        <v>#DIV/0!</v>
      </c>
      <c r="F150" s="39" t="e">
        <f t="shared" ca="1" si="49"/>
        <v>#DIV/0!</v>
      </c>
      <c r="G150" s="134"/>
      <c r="H150" s="40" t="e">
        <f t="shared" ca="1" si="50"/>
        <v>#DIV/0!</v>
      </c>
      <c r="I150" s="40" t="e">
        <f t="shared" ca="1" si="50"/>
        <v>#DIV/0!</v>
      </c>
      <c r="L150" s="37">
        <f t="shared" ca="1" si="67"/>
        <v>4139</v>
      </c>
      <c r="M150" s="37">
        <f t="shared" ca="1" si="64"/>
        <v>4169</v>
      </c>
      <c r="O150" s="133">
        <f t="shared" ca="1" si="52"/>
        <v>0</v>
      </c>
      <c r="P150" s="39" t="e">
        <f t="shared" ca="1" si="53"/>
        <v>#DIV/0!</v>
      </c>
      <c r="Q150" s="39" t="e">
        <f t="shared" ca="1" si="54"/>
        <v>#DIV/0!</v>
      </c>
      <c r="R150" s="39" t="e">
        <f t="shared" ca="1" si="55"/>
        <v>#DIV/0!</v>
      </c>
      <c r="S150" s="39" t="e">
        <f t="shared" ca="1" si="56"/>
        <v>#DIV/0!</v>
      </c>
      <c r="U150" s="39">
        <f t="shared" ca="1" si="68"/>
        <v>0</v>
      </c>
      <c r="V150" s="39">
        <f t="shared" ca="1" si="57"/>
        <v>0</v>
      </c>
      <c r="W150" s="39">
        <f t="shared" ca="1" si="58"/>
        <v>0</v>
      </c>
      <c r="X150" s="39">
        <f t="shared" ca="1" si="59"/>
        <v>0</v>
      </c>
      <c r="Z150" s="39">
        <f t="shared" ca="1" si="65"/>
        <v>0</v>
      </c>
      <c r="AA150" s="39">
        <f t="shared" ca="1" si="60"/>
        <v>0</v>
      </c>
      <c r="AB150" s="39">
        <f t="shared" ca="1" si="61"/>
        <v>0</v>
      </c>
      <c r="AC150" s="39">
        <f t="shared" ca="1" si="62"/>
        <v>0</v>
      </c>
    </row>
    <row r="151" spans="2:29" ht="15" customHeight="1" x14ac:dyDescent="0.2">
      <c r="B151" s="41">
        <f t="shared" si="66"/>
        <v>137</v>
      </c>
      <c r="C151" s="42" t="str">
        <f t="shared" ca="1" si="51"/>
        <v>abgelaufen</v>
      </c>
      <c r="D151" s="43">
        <f t="shared" ca="1" si="63"/>
        <v>4171</v>
      </c>
      <c r="E151" s="44" t="e">
        <f t="shared" ca="1" si="49"/>
        <v>#DIV/0!</v>
      </c>
      <c r="F151" s="44" t="e">
        <f t="shared" ca="1" si="49"/>
        <v>#DIV/0!</v>
      </c>
      <c r="G151" s="134"/>
      <c r="H151" s="45" t="e">
        <f t="shared" ca="1" si="50"/>
        <v>#DIV/0!</v>
      </c>
      <c r="I151" s="45" t="e">
        <f t="shared" ca="1" si="50"/>
        <v>#DIV/0!</v>
      </c>
      <c r="L151" s="43">
        <f t="shared" ca="1" si="67"/>
        <v>4170</v>
      </c>
      <c r="M151" s="43">
        <f t="shared" ca="1" si="64"/>
        <v>4199</v>
      </c>
      <c r="O151" s="133">
        <f t="shared" ca="1" si="52"/>
        <v>0</v>
      </c>
      <c r="P151" s="44" t="e">
        <f t="shared" ca="1" si="53"/>
        <v>#DIV/0!</v>
      </c>
      <c r="Q151" s="136" t="e">
        <f t="shared" ca="1" si="54"/>
        <v>#DIV/0!</v>
      </c>
      <c r="R151" s="44" t="e">
        <f t="shared" ca="1" si="55"/>
        <v>#DIV/0!</v>
      </c>
      <c r="S151" s="44" t="e">
        <f t="shared" ca="1" si="56"/>
        <v>#DIV/0!</v>
      </c>
      <c r="U151" s="44">
        <f t="shared" ca="1" si="68"/>
        <v>0</v>
      </c>
      <c r="V151" s="44">
        <f t="shared" ca="1" si="57"/>
        <v>0</v>
      </c>
      <c r="W151" s="44">
        <f t="shared" ca="1" si="58"/>
        <v>0</v>
      </c>
      <c r="X151" s="44">
        <f t="shared" ca="1" si="59"/>
        <v>0</v>
      </c>
      <c r="Z151" s="44">
        <f t="shared" ca="1" si="65"/>
        <v>0</v>
      </c>
      <c r="AA151" s="44">
        <f t="shared" ca="1" si="60"/>
        <v>0</v>
      </c>
      <c r="AB151" s="44">
        <f t="shared" ca="1" si="61"/>
        <v>0</v>
      </c>
      <c r="AC151" s="44">
        <f t="shared" ca="1" si="62"/>
        <v>0</v>
      </c>
    </row>
    <row r="152" spans="2:29" ht="15" customHeight="1" x14ac:dyDescent="0.2">
      <c r="B152" s="21">
        <f t="shared" si="66"/>
        <v>138</v>
      </c>
      <c r="C152" s="38" t="str">
        <f t="shared" ca="1" si="51"/>
        <v>abgelaufen</v>
      </c>
      <c r="D152" s="37">
        <f t="shared" ca="1" si="63"/>
        <v>4201</v>
      </c>
      <c r="E152" s="39" t="e">
        <f t="shared" ca="1" si="49"/>
        <v>#DIV/0!</v>
      </c>
      <c r="F152" s="39" t="e">
        <f t="shared" ca="1" si="49"/>
        <v>#DIV/0!</v>
      </c>
      <c r="G152" s="134"/>
      <c r="H152" s="40" t="e">
        <f t="shared" ca="1" si="50"/>
        <v>#DIV/0!</v>
      </c>
      <c r="I152" s="40" t="e">
        <f t="shared" ca="1" si="50"/>
        <v>#DIV/0!</v>
      </c>
      <c r="L152" s="37">
        <f t="shared" ca="1" si="67"/>
        <v>4200</v>
      </c>
      <c r="M152" s="37">
        <f t="shared" ca="1" si="64"/>
        <v>4230</v>
      </c>
      <c r="O152" s="133">
        <f t="shared" ca="1" si="52"/>
        <v>0</v>
      </c>
      <c r="P152" s="39" t="e">
        <f t="shared" ca="1" si="53"/>
        <v>#DIV/0!</v>
      </c>
      <c r="Q152" s="39" t="e">
        <f t="shared" ca="1" si="54"/>
        <v>#DIV/0!</v>
      </c>
      <c r="R152" s="39" t="e">
        <f t="shared" ca="1" si="55"/>
        <v>#DIV/0!</v>
      </c>
      <c r="S152" s="39" t="e">
        <f t="shared" ca="1" si="56"/>
        <v>#DIV/0!</v>
      </c>
      <c r="U152" s="39">
        <f t="shared" ca="1" si="68"/>
        <v>0</v>
      </c>
      <c r="V152" s="39">
        <f t="shared" ca="1" si="57"/>
        <v>0</v>
      </c>
      <c r="W152" s="39">
        <f t="shared" ca="1" si="58"/>
        <v>0</v>
      </c>
      <c r="X152" s="39">
        <f t="shared" ca="1" si="59"/>
        <v>0</v>
      </c>
      <c r="Z152" s="39">
        <f t="shared" ca="1" si="65"/>
        <v>0</v>
      </c>
      <c r="AA152" s="39">
        <f t="shared" ca="1" si="60"/>
        <v>0</v>
      </c>
      <c r="AB152" s="39">
        <f t="shared" ca="1" si="61"/>
        <v>0</v>
      </c>
      <c r="AC152" s="39">
        <f t="shared" ca="1" si="62"/>
        <v>0</v>
      </c>
    </row>
    <row r="153" spans="2:29" ht="15" customHeight="1" x14ac:dyDescent="0.2">
      <c r="B153" s="41">
        <f t="shared" si="66"/>
        <v>139</v>
      </c>
      <c r="C153" s="38" t="str">
        <f t="shared" ca="1" si="51"/>
        <v>abgelaufen</v>
      </c>
      <c r="D153" s="43">
        <f t="shared" ca="1" si="63"/>
        <v>4232</v>
      </c>
      <c r="E153" s="44" t="e">
        <f t="shared" ca="1" si="49"/>
        <v>#DIV/0!</v>
      </c>
      <c r="F153" s="44" t="e">
        <f t="shared" ca="1" si="49"/>
        <v>#DIV/0!</v>
      </c>
      <c r="G153" s="134"/>
      <c r="H153" s="45" t="e">
        <f t="shared" ca="1" si="50"/>
        <v>#DIV/0!</v>
      </c>
      <c r="I153" s="45" t="e">
        <f t="shared" ca="1" si="50"/>
        <v>#DIV/0!</v>
      </c>
      <c r="L153" s="43">
        <f t="shared" ca="1" si="67"/>
        <v>4231</v>
      </c>
      <c r="M153" s="43">
        <f t="shared" ca="1" si="64"/>
        <v>4261</v>
      </c>
      <c r="O153" s="133">
        <f t="shared" ca="1" si="52"/>
        <v>0</v>
      </c>
      <c r="P153" s="44" t="e">
        <f t="shared" ca="1" si="53"/>
        <v>#DIV/0!</v>
      </c>
      <c r="Q153" s="136" t="e">
        <f t="shared" ca="1" si="54"/>
        <v>#DIV/0!</v>
      </c>
      <c r="R153" s="44" t="e">
        <f t="shared" ca="1" si="55"/>
        <v>#DIV/0!</v>
      </c>
      <c r="S153" s="44" t="e">
        <f t="shared" ca="1" si="56"/>
        <v>#DIV/0!</v>
      </c>
      <c r="U153" s="44">
        <f t="shared" ca="1" si="68"/>
        <v>0</v>
      </c>
      <c r="V153" s="44">
        <f t="shared" ca="1" si="57"/>
        <v>0</v>
      </c>
      <c r="W153" s="44">
        <f t="shared" ca="1" si="58"/>
        <v>0</v>
      </c>
      <c r="X153" s="44">
        <f t="shared" ca="1" si="59"/>
        <v>0</v>
      </c>
      <c r="Z153" s="44">
        <f t="shared" ca="1" si="65"/>
        <v>0</v>
      </c>
      <c r="AA153" s="44">
        <f t="shared" ca="1" si="60"/>
        <v>0</v>
      </c>
      <c r="AB153" s="44">
        <f t="shared" ca="1" si="61"/>
        <v>0</v>
      </c>
      <c r="AC153" s="44">
        <f t="shared" ca="1" si="62"/>
        <v>0</v>
      </c>
    </row>
    <row r="154" spans="2:29" ht="15" customHeight="1" x14ac:dyDescent="0.2">
      <c r="B154" s="21">
        <f t="shared" si="66"/>
        <v>140</v>
      </c>
      <c r="C154" s="42" t="str">
        <f t="shared" ca="1" si="51"/>
        <v>abgelaufen</v>
      </c>
      <c r="D154" s="37">
        <f t="shared" ca="1" si="63"/>
        <v>4263</v>
      </c>
      <c r="E154" s="39" t="e">
        <f t="shared" ref="E154:F173" ca="1" si="69">INDEX($P154:$AC154,1,MATCH(E$12,$P$12:$AC$12,0))</f>
        <v>#DIV/0!</v>
      </c>
      <c r="F154" s="39" t="e">
        <f t="shared" ca="1" si="69"/>
        <v>#DIV/0!</v>
      </c>
      <c r="G154" s="134"/>
      <c r="H154" s="40" t="e">
        <f t="shared" ref="H154:I173" ca="1" si="70">INDEX($P154:$AC154,1,MATCH(H$12,$P$12:$AC$12,0))</f>
        <v>#DIV/0!</v>
      </c>
      <c r="I154" s="40" t="e">
        <f t="shared" ca="1" si="70"/>
        <v>#DIV/0!</v>
      </c>
      <c r="L154" s="37">
        <f t="shared" ca="1" si="67"/>
        <v>4262</v>
      </c>
      <c r="M154" s="37">
        <f t="shared" ca="1" si="64"/>
        <v>4291</v>
      </c>
      <c r="O154" s="133">
        <f t="shared" ca="1" si="52"/>
        <v>0</v>
      </c>
      <c r="P154" s="39" t="e">
        <f t="shared" ca="1" si="53"/>
        <v>#DIV/0!</v>
      </c>
      <c r="Q154" s="39" t="e">
        <f t="shared" ca="1" si="54"/>
        <v>#DIV/0!</v>
      </c>
      <c r="R154" s="39" t="e">
        <f t="shared" ca="1" si="55"/>
        <v>#DIV/0!</v>
      </c>
      <c r="S154" s="39" t="e">
        <f t="shared" ca="1" si="56"/>
        <v>#DIV/0!</v>
      </c>
      <c r="U154" s="39">
        <f t="shared" ca="1" si="68"/>
        <v>0</v>
      </c>
      <c r="V154" s="39">
        <f t="shared" ca="1" si="57"/>
        <v>0</v>
      </c>
      <c r="W154" s="39">
        <f t="shared" ca="1" si="58"/>
        <v>0</v>
      </c>
      <c r="X154" s="39">
        <f t="shared" ca="1" si="59"/>
        <v>0</v>
      </c>
      <c r="Z154" s="39">
        <f t="shared" ca="1" si="65"/>
        <v>0</v>
      </c>
      <c r="AA154" s="39">
        <f t="shared" ca="1" si="60"/>
        <v>0</v>
      </c>
      <c r="AB154" s="39">
        <f t="shared" ca="1" si="61"/>
        <v>0</v>
      </c>
      <c r="AC154" s="39">
        <f t="shared" ca="1" si="62"/>
        <v>0</v>
      </c>
    </row>
    <row r="155" spans="2:29" ht="15" customHeight="1" x14ac:dyDescent="0.2">
      <c r="B155" s="41">
        <f t="shared" si="66"/>
        <v>141</v>
      </c>
      <c r="C155" s="38" t="str">
        <f t="shared" ca="1" si="51"/>
        <v>abgelaufen</v>
      </c>
      <c r="D155" s="43">
        <f t="shared" ca="1" si="63"/>
        <v>4293</v>
      </c>
      <c r="E155" s="44" t="e">
        <f t="shared" ca="1" si="69"/>
        <v>#DIV/0!</v>
      </c>
      <c r="F155" s="44" t="e">
        <f t="shared" ca="1" si="69"/>
        <v>#DIV/0!</v>
      </c>
      <c r="G155" s="134"/>
      <c r="H155" s="45" t="e">
        <f t="shared" ca="1" si="70"/>
        <v>#DIV/0!</v>
      </c>
      <c r="I155" s="45" t="e">
        <f t="shared" ca="1" si="70"/>
        <v>#DIV/0!</v>
      </c>
      <c r="L155" s="43">
        <f t="shared" ca="1" si="67"/>
        <v>4292</v>
      </c>
      <c r="M155" s="43">
        <f t="shared" ca="1" si="64"/>
        <v>4322</v>
      </c>
      <c r="O155" s="133">
        <f t="shared" ca="1" si="52"/>
        <v>0</v>
      </c>
      <c r="P155" s="44" t="e">
        <f t="shared" ca="1" si="53"/>
        <v>#DIV/0!</v>
      </c>
      <c r="Q155" s="136" t="e">
        <f t="shared" ca="1" si="54"/>
        <v>#DIV/0!</v>
      </c>
      <c r="R155" s="44" t="e">
        <f t="shared" ca="1" si="55"/>
        <v>#DIV/0!</v>
      </c>
      <c r="S155" s="44" t="e">
        <f t="shared" ca="1" si="56"/>
        <v>#DIV/0!</v>
      </c>
      <c r="U155" s="44">
        <f t="shared" ca="1" si="68"/>
        <v>0</v>
      </c>
      <c r="V155" s="44">
        <f t="shared" ca="1" si="57"/>
        <v>0</v>
      </c>
      <c r="W155" s="44">
        <f t="shared" ca="1" si="58"/>
        <v>0</v>
      </c>
      <c r="X155" s="44">
        <f t="shared" ca="1" si="59"/>
        <v>0</v>
      </c>
      <c r="Z155" s="44">
        <f t="shared" ca="1" si="65"/>
        <v>0</v>
      </c>
      <c r="AA155" s="44">
        <f t="shared" ca="1" si="60"/>
        <v>0</v>
      </c>
      <c r="AB155" s="44">
        <f t="shared" ca="1" si="61"/>
        <v>0</v>
      </c>
      <c r="AC155" s="44">
        <f t="shared" ca="1" si="62"/>
        <v>0</v>
      </c>
    </row>
    <row r="156" spans="2:29" ht="15" customHeight="1" x14ac:dyDescent="0.2">
      <c r="B156" s="21">
        <f t="shared" si="66"/>
        <v>142</v>
      </c>
      <c r="C156" s="42" t="str">
        <f t="shared" ca="1" si="51"/>
        <v>abgelaufen</v>
      </c>
      <c r="D156" s="37">
        <f t="shared" ca="1" si="63"/>
        <v>4324</v>
      </c>
      <c r="E156" s="39" t="e">
        <f t="shared" ca="1" si="69"/>
        <v>#DIV/0!</v>
      </c>
      <c r="F156" s="39" t="e">
        <f t="shared" ca="1" si="69"/>
        <v>#DIV/0!</v>
      </c>
      <c r="G156" s="134"/>
      <c r="H156" s="40" t="e">
        <f t="shared" ca="1" si="70"/>
        <v>#DIV/0!</v>
      </c>
      <c r="I156" s="40" t="e">
        <f t="shared" ca="1" si="70"/>
        <v>#DIV/0!</v>
      </c>
      <c r="L156" s="37">
        <f t="shared" ca="1" si="67"/>
        <v>4323</v>
      </c>
      <c r="M156" s="37">
        <f t="shared" ca="1" si="64"/>
        <v>4352</v>
      </c>
      <c r="O156" s="133">
        <f t="shared" ca="1" si="52"/>
        <v>0</v>
      </c>
      <c r="P156" s="39" t="e">
        <f t="shared" ca="1" si="53"/>
        <v>#DIV/0!</v>
      </c>
      <c r="Q156" s="39" t="e">
        <f t="shared" ca="1" si="54"/>
        <v>#DIV/0!</v>
      </c>
      <c r="R156" s="39" t="e">
        <f t="shared" ca="1" si="55"/>
        <v>#DIV/0!</v>
      </c>
      <c r="S156" s="39" t="e">
        <f t="shared" ca="1" si="56"/>
        <v>#DIV/0!</v>
      </c>
      <c r="U156" s="39">
        <f t="shared" ca="1" si="68"/>
        <v>0</v>
      </c>
      <c r="V156" s="39">
        <f t="shared" ca="1" si="57"/>
        <v>0</v>
      </c>
      <c r="W156" s="39">
        <f t="shared" ca="1" si="58"/>
        <v>0</v>
      </c>
      <c r="X156" s="39">
        <f t="shared" ca="1" si="59"/>
        <v>0</v>
      </c>
      <c r="Z156" s="39">
        <f t="shared" ca="1" si="65"/>
        <v>0</v>
      </c>
      <c r="AA156" s="39">
        <f t="shared" ca="1" si="60"/>
        <v>0</v>
      </c>
      <c r="AB156" s="39">
        <f t="shared" ca="1" si="61"/>
        <v>0</v>
      </c>
      <c r="AC156" s="39">
        <f t="shared" ca="1" si="62"/>
        <v>0</v>
      </c>
    </row>
    <row r="157" spans="2:29" ht="15" customHeight="1" x14ac:dyDescent="0.2">
      <c r="B157" s="41">
        <f t="shared" si="66"/>
        <v>143</v>
      </c>
      <c r="C157" s="38" t="str">
        <f t="shared" ca="1" si="51"/>
        <v>abgelaufen</v>
      </c>
      <c r="D157" s="43">
        <f t="shared" ca="1" si="63"/>
        <v>4354</v>
      </c>
      <c r="E157" s="44" t="e">
        <f t="shared" ca="1" si="69"/>
        <v>#DIV/0!</v>
      </c>
      <c r="F157" s="44" t="e">
        <f t="shared" ca="1" si="69"/>
        <v>#DIV/0!</v>
      </c>
      <c r="G157" s="134"/>
      <c r="H157" s="45" t="e">
        <f t="shared" ca="1" si="70"/>
        <v>#DIV/0!</v>
      </c>
      <c r="I157" s="45" t="e">
        <f t="shared" ca="1" si="70"/>
        <v>#DIV/0!</v>
      </c>
      <c r="L157" s="43">
        <f t="shared" ca="1" si="67"/>
        <v>4353</v>
      </c>
      <c r="M157" s="43">
        <f t="shared" ca="1" si="64"/>
        <v>4383</v>
      </c>
      <c r="O157" s="133">
        <f t="shared" ca="1" si="52"/>
        <v>0</v>
      </c>
      <c r="P157" s="44" t="e">
        <f t="shared" ca="1" si="53"/>
        <v>#DIV/0!</v>
      </c>
      <c r="Q157" s="136" t="e">
        <f t="shared" ca="1" si="54"/>
        <v>#DIV/0!</v>
      </c>
      <c r="R157" s="44" t="e">
        <f t="shared" ca="1" si="55"/>
        <v>#DIV/0!</v>
      </c>
      <c r="S157" s="44" t="e">
        <f t="shared" ca="1" si="56"/>
        <v>#DIV/0!</v>
      </c>
      <c r="U157" s="44">
        <f t="shared" ca="1" si="68"/>
        <v>0</v>
      </c>
      <c r="V157" s="44">
        <f t="shared" ca="1" si="57"/>
        <v>0</v>
      </c>
      <c r="W157" s="44">
        <f t="shared" ca="1" si="58"/>
        <v>0</v>
      </c>
      <c r="X157" s="44">
        <f t="shared" ca="1" si="59"/>
        <v>0</v>
      </c>
      <c r="Z157" s="44">
        <f t="shared" ca="1" si="65"/>
        <v>0</v>
      </c>
      <c r="AA157" s="44">
        <f t="shared" ca="1" si="60"/>
        <v>0</v>
      </c>
      <c r="AB157" s="44">
        <f t="shared" ca="1" si="61"/>
        <v>0</v>
      </c>
      <c r="AC157" s="44">
        <f t="shared" ca="1" si="62"/>
        <v>0</v>
      </c>
    </row>
    <row r="158" spans="2:29" ht="15" customHeight="1" x14ac:dyDescent="0.2">
      <c r="B158" s="21">
        <f t="shared" si="66"/>
        <v>144</v>
      </c>
      <c r="C158" s="42" t="str">
        <f t="shared" ca="1" si="51"/>
        <v>abgelaufen</v>
      </c>
      <c r="D158" s="37">
        <f t="shared" ca="1" si="63"/>
        <v>4385</v>
      </c>
      <c r="E158" s="39" t="e">
        <f t="shared" ca="1" si="69"/>
        <v>#DIV/0!</v>
      </c>
      <c r="F158" s="39" t="e">
        <f t="shared" ca="1" si="69"/>
        <v>#DIV/0!</v>
      </c>
      <c r="G158" s="134"/>
      <c r="H158" s="40" t="e">
        <f t="shared" ca="1" si="70"/>
        <v>#DIV/0!</v>
      </c>
      <c r="I158" s="40" t="e">
        <f t="shared" ca="1" si="70"/>
        <v>#DIV/0!</v>
      </c>
      <c r="L158" s="37">
        <f t="shared" ca="1" si="67"/>
        <v>4384</v>
      </c>
      <c r="M158" s="37">
        <f t="shared" ca="1" si="64"/>
        <v>4414</v>
      </c>
      <c r="O158" s="133">
        <f t="shared" ca="1" si="52"/>
        <v>0</v>
      </c>
      <c r="P158" s="39" t="e">
        <f t="shared" ca="1" si="53"/>
        <v>#DIV/0!</v>
      </c>
      <c r="Q158" s="39" t="e">
        <f t="shared" ca="1" si="54"/>
        <v>#DIV/0!</v>
      </c>
      <c r="R158" s="39" t="e">
        <f t="shared" ca="1" si="55"/>
        <v>#DIV/0!</v>
      </c>
      <c r="S158" s="39" t="e">
        <f t="shared" ca="1" si="56"/>
        <v>#DIV/0!</v>
      </c>
      <c r="U158" s="39">
        <f t="shared" ca="1" si="68"/>
        <v>0</v>
      </c>
      <c r="V158" s="39">
        <f t="shared" ca="1" si="57"/>
        <v>0</v>
      </c>
      <c r="W158" s="39">
        <f t="shared" ca="1" si="58"/>
        <v>0</v>
      </c>
      <c r="X158" s="39">
        <f t="shared" ca="1" si="59"/>
        <v>0</v>
      </c>
      <c r="Z158" s="39">
        <f t="shared" ca="1" si="65"/>
        <v>0</v>
      </c>
      <c r="AA158" s="39">
        <f t="shared" ca="1" si="60"/>
        <v>0</v>
      </c>
      <c r="AB158" s="39">
        <f t="shared" ca="1" si="61"/>
        <v>0</v>
      </c>
      <c r="AC158" s="39">
        <f t="shared" ca="1" si="62"/>
        <v>0</v>
      </c>
    </row>
    <row r="159" spans="2:29" ht="15" customHeight="1" x14ac:dyDescent="0.2">
      <c r="B159" s="41">
        <f t="shared" si="66"/>
        <v>145</v>
      </c>
      <c r="C159" s="38" t="str">
        <f t="shared" ca="1" si="51"/>
        <v>abgelaufen</v>
      </c>
      <c r="D159" s="43">
        <f t="shared" ca="1" si="63"/>
        <v>4416</v>
      </c>
      <c r="E159" s="44" t="e">
        <f t="shared" ca="1" si="69"/>
        <v>#DIV/0!</v>
      </c>
      <c r="F159" s="44" t="e">
        <f t="shared" ca="1" si="69"/>
        <v>#DIV/0!</v>
      </c>
      <c r="G159" s="134"/>
      <c r="H159" s="45" t="e">
        <f t="shared" ca="1" si="70"/>
        <v>#DIV/0!</v>
      </c>
      <c r="I159" s="45" t="e">
        <f t="shared" ca="1" si="70"/>
        <v>#DIV/0!</v>
      </c>
      <c r="L159" s="43">
        <f t="shared" ca="1" si="67"/>
        <v>4415</v>
      </c>
      <c r="M159" s="43">
        <f t="shared" ca="1" si="64"/>
        <v>4443</v>
      </c>
      <c r="O159" s="133">
        <f t="shared" ca="1" si="52"/>
        <v>0</v>
      </c>
      <c r="P159" s="44" t="e">
        <f t="shared" ca="1" si="53"/>
        <v>#DIV/0!</v>
      </c>
      <c r="Q159" s="136" t="e">
        <f t="shared" ca="1" si="54"/>
        <v>#DIV/0!</v>
      </c>
      <c r="R159" s="44" t="e">
        <f t="shared" ca="1" si="55"/>
        <v>#DIV/0!</v>
      </c>
      <c r="S159" s="44" t="e">
        <f t="shared" ca="1" si="56"/>
        <v>#DIV/0!</v>
      </c>
      <c r="U159" s="44">
        <f t="shared" ca="1" si="68"/>
        <v>0</v>
      </c>
      <c r="V159" s="44">
        <f t="shared" ca="1" si="57"/>
        <v>0</v>
      </c>
      <c r="W159" s="44">
        <f t="shared" ca="1" si="58"/>
        <v>0</v>
      </c>
      <c r="X159" s="44">
        <f t="shared" ca="1" si="59"/>
        <v>0</v>
      </c>
      <c r="Z159" s="44">
        <f t="shared" ca="1" si="65"/>
        <v>0</v>
      </c>
      <c r="AA159" s="44">
        <f t="shared" ca="1" si="60"/>
        <v>0</v>
      </c>
      <c r="AB159" s="44">
        <f t="shared" ca="1" si="61"/>
        <v>0</v>
      </c>
      <c r="AC159" s="44">
        <f t="shared" ca="1" si="62"/>
        <v>0</v>
      </c>
    </row>
    <row r="160" spans="2:29" ht="15" customHeight="1" x14ac:dyDescent="0.2">
      <c r="B160" s="21">
        <f t="shared" si="66"/>
        <v>146</v>
      </c>
      <c r="C160" s="42" t="str">
        <f t="shared" ca="1" si="51"/>
        <v>abgelaufen</v>
      </c>
      <c r="D160" s="37">
        <f t="shared" ca="1" si="63"/>
        <v>4445</v>
      </c>
      <c r="E160" s="39" t="e">
        <f t="shared" ca="1" si="69"/>
        <v>#DIV/0!</v>
      </c>
      <c r="F160" s="39" t="e">
        <f t="shared" ca="1" si="69"/>
        <v>#DIV/0!</v>
      </c>
      <c r="G160" s="134"/>
      <c r="H160" s="40" t="e">
        <f t="shared" ca="1" si="70"/>
        <v>#DIV/0!</v>
      </c>
      <c r="I160" s="40" t="e">
        <f t="shared" ca="1" si="70"/>
        <v>#DIV/0!</v>
      </c>
      <c r="L160" s="37">
        <f t="shared" ca="1" si="67"/>
        <v>4444</v>
      </c>
      <c r="M160" s="37">
        <f t="shared" ca="1" si="64"/>
        <v>4474</v>
      </c>
      <c r="O160" s="133">
        <f t="shared" ca="1" si="52"/>
        <v>0</v>
      </c>
      <c r="P160" s="39" t="e">
        <f t="shared" ca="1" si="53"/>
        <v>#DIV/0!</v>
      </c>
      <c r="Q160" s="39" t="e">
        <f t="shared" ca="1" si="54"/>
        <v>#DIV/0!</v>
      </c>
      <c r="R160" s="39" t="e">
        <f t="shared" ca="1" si="55"/>
        <v>#DIV/0!</v>
      </c>
      <c r="S160" s="39" t="e">
        <f t="shared" ca="1" si="56"/>
        <v>#DIV/0!</v>
      </c>
      <c r="U160" s="39">
        <f t="shared" ca="1" si="68"/>
        <v>0</v>
      </c>
      <c r="V160" s="39">
        <f t="shared" ca="1" si="57"/>
        <v>0</v>
      </c>
      <c r="W160" s="39">
        <f t="shared" ca="1" si="58"/>
        <v>0</v>
      </c>
      <c r="X160" s="39">
        <f t="shared" ca="1" si="59"/>
        <v>0</v>
      </c>
      <c r="Z160" s="39">
        <f t="shared" ca="1" si="65"/>
        <v>0</v>
      </c>
      <c r="AA160" s="39">
        <f t="shared" ca="1" si="60"/>
        <v>0</v>
      </c>
      <c r="AB160" s="39">
        <f t="shared" ca="1" si="61"/>
        <v>0</v>
      </c>
      <c r="AC160" s="39">
        <f t="shared" ca="1" si="62"/>
        <v>0</v>
      </c>
    </row>
    <row r="161" spans="2:29" ht="15" customHeight="1" x14ac:dyDescent="0.2">
      <c r="B161" s="41">
        <f t="shared" si="66"/>
        <v>147</v>
      </c>
      <c r="C161" s="38" t="str">
        <f t="shared" ca="1" si="51"/>
        <v>abgelaufen</v>
      </c>
      <c r="D161" s="43">
        <f t="shared" ca="1" si="63"/>
        <v>4476</v>
      </c>
      <c r="E161" s="44" t="e">
        <f t="shared" ca="1" si="69"/>
        <v>#DIV/0!</v>
      </c>
      <c r="F161" s="44" t="e">
        <f t="shared" ca="1" si="69"/>
        <v>#DIV/0!</v>
      </c>
      <c r="G161" s="134"/>
      <c r="H161" s="45" t="e">
        <f t="shared" ca="1" si="70"/>
        <v>#DIV/0!</v>
      </c>
      <c r="I161" s="45" t="e">
        <f t="shared" ca="1" si="70"/>
        <v>#DIV/0!</v>
      </c>
      <c r="L161" s="43">
        <f t="shared" ca="1" si="67"/>
        <v>4475</v>
      </c>
      <c r="M161" s="43">
        <f t="shared" ca="1" si="64"/>
        <v>4504</v>
      </c>
      <c r="O161" s="133">
        <f t="shared" ca="1" si="52"/>
        <v>0</v>
      </c>
      <c r="P161" s="44" t="e">
        <f t="shared" ca="1" si="53"/>
        <v>#DIV/0!</v>
      </c>
      <c r="Q161" s="136" t="e">
        <f t="shared" ca="1" si="54"/>
        <v>#DIV/0!</v>
      </c>
      <c r="R161" s="44" t="e">
        <f t="shared" ca="1" si="55"/>
        <v>#DIV/0!</v>
      </c>
      <c r="S161" s="44" t="e">
        <f t="shared" ca="1" si="56"/>
        <v>#DIV/0!</v>
      </c>
      <c r="U161" s="44">
        <f t="shared" ca="1" si="68"/>
        <v>0</v>
      </c>
      <c r="V161" s="44">
        <f t="shared" ca="1" si="57"/>
        <v>0</v>
      </c>
      <c r="W161" s="44">
        <f t="shared" ca="1" si="58"/>
        <v>0</v>
      </c>
      <c r="X161" s="44">
        <f t="shared" ca="1" si="59"/>
        <v>0</v>
      </c>
      <c r="Z161" s="44">
        <f t="shared" ca="1" si="65"/>
        <v>0</v>
      </c>
      <c r="AA161" s="44">
        <f t="shared" ca="1" si="60"/>
        <v>0</v>
      </c>
      <c r="AB161" s="44">
        <f t="shared" ca="1" si="61"/>
        <v>0</v>
      </c>
      <c r="AC161" s="44">
        <f t="shared" ca="1" si="62"/>
        <v>0</v>
      </c>
    </row>
    <row r="162" spans="2:29" ht="15" customHeight="1" x14ac:dyDescent="0.2">
      <c r="B162" s="21">
        <f t="shared" si="66"/>
        <v>148</v>
      </c>
      <c r="C162" s="42" t="str">
        <f t="shared" ca="1" si="51"/>
        <v>abgelaufen</v>
      </c>
      <c r="D162" s="37">
        <f t="shared" ca="1" si="63"/>
        <v>4506</v>
      </c>
      <c r="E162" s="39" t="e">
        <f t="shared" ca="1" si="69"/>
        <v>#DIV/0!</v>
      </c>
      <c r="F162" s="39" t="e">
        <f t="shared" ca="1" si="69"/>
        <v>#DIV/0!</v>
      </c>
      <c r="G162" s="134"/>
      <c r="H162" s="40" t="e">
        <f t="shared" ca="1" si="70"/>
        <v>#DIV/0!</v>
      </c>
      <c r="I162" s="40" t="e">
        <f t="shared" ca="1" si="70"/>
        <v>#DIV/0!</v>
      </c>
      <c r="L162" s="37">
        <f t="shared" ca="1" si="67"/>
        <v>4505</v>
      </c>
      <c r="M162" s="37">
        <f t="shared" ca="1" si="64"/>
        <v>4535</v>
      </c>
      <c r="O162" s="133">
        <f t="shared" ca="1" si="52"/>
        <v>0</v>
      </c>
      <c r="P162" s="39" t="e">
        <f t="shared" ca="1" si="53"/>
        <v>#DIV/0!</v>
      </c>
      <c r="Q162" s="39" t="e">
        <f t="shared" ca="1" si="54"/>
        <v>#DIV/0!</v>
      </c>
      <c r="R162" s="39" t="e">
        <f t="shared" ca="1" si="55"/>
        <v>#DIV/0!</v>
      </c>
      <c r="S162" s="39" t="e">
        <f t="shared" ca="1" si="56"/>
        <v>#DIV/0!</v>
      </c>
      <c r="U162" s="39">
        <f t="shared" ca="1" si="68"/>
        <v>0</v>
      </c>
      <c r="V162" s="39">
        <f t="shared" ca="1" si="57"/>
        <v>0</v>
      </c>
      <c r="W162" s="39">
        <f t="shared" ca="1" si="58"/>
        <v>0</v>
      </c>
      <c r="X162" s="39">
        <f t="shared" ca="1" si="59"/>
        <v>0</v>
      </c>
      <c r="Z162" s="39">
        <f t="shared" ca="1" si="65"/>
        <v>0</v>
      </c>
      <c r="AA162" s="39">
        <f t="shared" ca="1" si="60"/>
        <v>0</v>
      </c>
      <c r="AB162" s="39">
        <f t="shared" ca="1" si="61"/>
        <v>0</v>
      </c>
      <c r="AC162" s="39">
        <f t="shared" ca="1" si="62"/>
        <v>0</v>
      </c>
    </row>
    <row r="163" spans="2:29" ht="15" customHeight="1" x14ac:dyDescent="0.2">
      <c r="B163" s="41">
        <f t="shared" si="66"/>
        <v>149</v>
      </c>
      <c r="C163" s="38" t="str">
        <f t="shared" ca="1" si="51"/>
        <v>abgelaufen</v>
      </c>
      <c r="D163" s="43">
        <f t="shared" ca="1" si="63"/>
        <v>4537</v>
      </c>
      <c r="E163" s="44" t="e">
        <f t="shared" ca="1" si="69"/>
        <v>#DIV/0!</v>
      </c>
      <c r="F163" s="44" t="e">
        <f t="shared" ca="1" si="69"/>
        <v>#DIV/0!</v>
      </c>
      <c r="G163" s="134"/>
      <c r="H163" s="45" t="e">
        <f t="shared" ca="1" si="70"/>
        <v>#DIV/0!</v>
      </c>
      <c r="I163" s="45" t="e">
        <f t="shared" ca="1" si="70"/>
        <v>#DIV/0!</v>
      </c>
      <c r="L163" s="43">
        <f t="shared" ca="1" si="67"/>
        <v>4536</v>
      </c>
      <c r="M163" s="43">
        <f t="shared" ca="1" si="64"/>
        <v>4565</v>
      </c>
      <c r="O163" s="133">
        <f t="shared" ca="1" si="52"/>
        <v>0</v>
      </c>
      <c r="P163" s="44" t="e">
        <f t="shared" ca="1" si="53"/>
        <v>#DIV/0!</v>
      </c>
      <c r="Q163" s="136" t="e">
        <f t="shared" ca="1" si="54"/>
        <v>#DIV/0!</v>
      </c>
      <c r="R163" s="44" t="e">
        <f t="shared" ca="1" si="55"/>
        <v>#DIV/0!</v>
      </c>
      <c r="S163" s="44" t="e">
        <f t="shared" ca="1" si="56"/>
        <v>#DIV/0!</v>
      </c>
      <c r="U163" s="44">
        <f t="shared" ca="1" si="68"/>
        <v>0</v>
      </c>
      <c r="V163" s="44">
        <f t="shared" ca="1" si="57"/>
        <v>0</v>
      </c>
      <c r="W163" s="44">
        <f t="shared" ca="1" si="58"/>
        <v>0</v>
      </c>
      <c r="X163" s="44">
        <f t="shared" ca="1" si="59"/>
        <v>0</v>
      </c>
      <c r="Z163" s="44">
        <f t="shared" ca="1" si="65"/>
        <v>0</v>
      </c>
      <c r="AA163" s="44">
        <f t="shared" ca="1" si="60"/>
        <v>0</v>
      </c>
      <c r="AB163" s="44">
        <f t="shared" ca="1" si="61"/>
        <v>0</v>
      </c>
      <c r="AC163" s="44">
        <f t="shared" ca="1" si="62"/>
        <v>0</v>
      </c>
    </row>
    <row r="164" spans="2:29" ht="15" customHeight="1" x14ac:dyDescent="0.2">
      <c r="B164" s="21">
        <f t="shared" si="66"/>
        <v>150</v>
      </c>
      <c r="C164" s="42" t="str">
        <f t="shared" ca="1" si="51"/>
        <v>abgelaufen</v>
      </c>
      <c r="D164" s="37">
        <f t="shared" ca="1" si="63"/>
        <v>4567</v>
      </c>
      <c r="E164" s="39" t="e">
        <f t="shared" ca="1" si="69"/>
        <v>#DIV/0!</v>
      </c>
      <c r="F164" s="39" t="e">
        <f t="shared" ca="1" si="69"/>
        <v>#DIV/0!</v>
      </c>
      <c r="G164" s="134"/>
      <c r="H164" s="40" t="e">
        <f t="shared" ca="1" si="70"/>
        <v>#DIV/0!</v>
      </c>
      <c r="I164" s="40" t="e">
        <f t="shared" ca="1" si="70"/>
        <v>#DIV/0!</v>
      </c>
      <c r="L164" s="37">
        <f t="shared" ca="1" si="67"/>
        <v>4566</v>
      </c>
      <c r="M164" s="37">
        <f t="shared" ca="1" si="64"/>
        <v>4596</v>
      </c>
      <c r="O164" s="133">
        <f t="shared" ca="1" si="52"/>
        <v>0</v>
      </c>
      <c r="P164" s="39" t="e">
        <f t="shared" ca="1" si="53"/>
        <v>#DIV/0!</v>
      </c>
      <c r="Q164" s="39" t="e">
        <f t="shared" ca="1" si="54"/>
        <v>#DIV/0!</v>
      </c>
      <c r="R164" s="39" t="e">
        <f t="shared" ca="1" si="55"/>
        <v>#DIV/0!</v>
      </c>
      <c r="S164" s="39" t="e">
        <f t="shared" ca="1" si="56"/>
        <v>#DIV/0!</v>
      </c>
      <c r="U164" s="39">
        <f t="shared" ca="1" si="68"/>
        <v>0</v>
      </c>
      <c r="V164" s="39">
        <f t="shared" ca="1" si="57"/>
        <v>0</v>
      </c>
      <c r="W164" s="39">
        <f t="shared" ca="1" si="58"/>
        <v>0</v>
      </c>
      <c r="X164" s="39">
        <f t="shared" ca="1" si="59"/>
        <v>0</v>
      </c>
      <c r="Z164" s="39">
        <f t="shared" ca="1" si="65"/>
        <v>0</v>
      </c>
      <c r="AA164" s="39">
        <f t="shared" ca="1" si="60"/>
        <v>0</v>
      </c>
      <c r="AB164" s="39">
        <f t="shared" ca="1" si="61"/>
        <v>0</v>
      </c>
      <c r="AC164" s="39">
        <f t="shared" ca="1" si="62"/>
        <v>0</v>
      </c>
    </row>
    <row r="165" spans="2:29" ht="15" customHeight="1" x14ac:dyDescent="0.2">
      <c r="B165" s="41">
        <f t="shared" si="66"/>
        <v>151</v>
      </c>
      <c r="C165" s="38" t="str">
        <f t="shared" ca="1" si="51"/>
        <v>abgelaufen</v>
      </c>
      <c r="D165" s="43">
        <f t="shared" ca="1" si="63"/>
        <v>4598</v>
      </c>
      <c r="E165" s="44" t="e">
        <f t="shared" ca="1" si="69"/>
        <v>#DIV/0!</v>
      </c>
      <c r="F165" s="44" t="e">
        <f t="shared" ca="1" si="69"/>
        <v>#DIV/0!</v>
      </c>
      <c r="G165" s="134"/>
      <c r="H165" s="45" t="e">
        <f t="shared" ca="1" si="70"/>
        <v>#DIV/0!</v>
      </c>
      <c r="I165" s="45" t="e">
        <f t="shared" ca="1" si="70"/>
        <v>#DIV/0!</v>
      </c>
      <c r="L165" s="43">
        <f t="shared" ca="1" si="67"/>
        <v>4597</v>
      </c>
      <c r="M165" s="43">
        <f t="shared" ca="1" si="64"/>
        <v>4627</v>
      </c>
      <c r="O165" s="133">
        <f t="shared" ca="1" si="52"/>
        <v>0</v>
      </c>
      <c r="P165" s="44" t="e">
        <f t="shared" ca="1" si="53"/>
        <v>#DIV/0!</v>
      </c>
      <c r="Q165" s="136" t="e">
        <f t="shared" ca="1" si="54"/>
        <v>#DIV/0!</v>
      </c>
      <c r="R165" s="44" t="e">
        <f t="shared" ca="1" si="55"/>
        <v>#DIV/0!</v>
      </c>
      <c r="S165" s="44" t="e">
        <f t="shared" ca="1" si="56"/>
        <v>#DIV/0!</v>
      </c>
      <c r="U165" s="44">
        <f t="shared" ca="1" si="68"/>
        <v>0</v>
      </c>
      <c r="V165" s="44">
        <f t="shared" ca="1" si="57"/>
        <v>0</v>
      </c>
      <c r="W165" s="44">
        <f t="shared" ca="1" si="58"/>
        <v>0</v>
      </c>
      <c r="X165" s="44">
        <f t="shared" ca="1" si="59"/>
        <v>0</v>
      </c>
      <c r="Z165" s="44">
        <f t="shared" ca="1" si="65"/>
        <v>0</v>
      </c>
      <c r="AA165" s="44">
        <f t="shared" ca="1" si="60"/>
        <v>0</v>
      </c>
      <c r="AB165" s="44">
        <f t="shared" ca="1" si="61"/>
        <v>0</v>
      </c>
      <c r="AC165" s="44">
        <f t="shared" ca="1" si="62"/>
        <v>0</v>
      </c>
    </row>
    <row r="166" spans="2:29" ht="15" customHeight="1" x14ac:dyDescent="0.2">
      <c r="B166" s="21">
        <f t="shared" si="66"/>
        <v>152</v>
      </c>
      <c r="C166" s="42" t="str">
        <f t="shared" ca="1" si="51"/>
        <v>abgelaufen</v>
      </c>
      <c r="D166" s="37">
        <f t="shared" ca="1" si="63"/>
        <v>4629</v>
      </c>
      <c r="E166" s="39" t="e">
        <f t="shared" ca="1" si="69"/>
        <v>#DIV/0!</v>
      </c>
      <c r="F166" s="39" t="e">
        <f t="shared" ca="1" si="69"/>
        <v>#DIV/0!</v>
      </c>
      <c r="G166" s="134"/>
      <c r="H166" s="40" t="e">
        <f t="shared" ca="1" si="70"/>
        <v>#DIV/0!</v>
      </c>
      <c r="I166" s="40" t="e">
        <f t="shared" ca="1" si="70"/>
        <v>#DIV/0!</v>
      </c>
      <c r="L166" s="37">
        <f t="shared" ca="1" si="67"/>
        <v>4628</v>
      </c>
      <c r="M166" s="37">
        <f t="shared" ca="1" si="64"/>
        <v>4657</v>
      </c>
      <c r="O166" s="133">
        <f t="shared" ca="1" si="52"/>
        <v>0</v>
      </c>
      <c r="P166" s="39" t="e">
        <f t="shared" ca="1" si="53"/>
        <v>#DIV/0!</v>
      </c>
      <c r="Q166" s="39" t="e">
        <f t="shared" ca="1" si="54"/>
        <v>#DIV/0!</v>
      </c>
      <c r="R166" s="39" t="e">
        <f t="shared" ca="1" si="55"/>
        <v>#DIV/0!</v>
      </c>
      <c r="S166" s="39" t="e">
        <f t="shared" ca="1" si="56"/>
        <v>#DIV/0!</v>
      </c>
      <c r="U166" s="39">
        <f t="shared" ca="1" si="68"/>
        <v>0</v>
      </c>
      <c r="V166" s="39">
        <f t="shared" ca="1" si="57"/>
        <v>0</v>
      </c>
      <c r="W166" s="39">
        <f t="shared" ca="1" si="58"/>
        <v>0</v>
      </c>
      <c r="X166" s="39">
        <f t="shared" ca="1" si="59"/>
        <v>0</v>
      </c>
      <c r="Z166" s="39">
        <f t="shared" ca="1" si="65"/>
        <v>0</v>
      </c>
      <c r="AA166" s="39">
        <f t="shared" ca="1" si="60"/>
        <v>0</v>
      </c>
      <c r="AB166" s="39">
        <f t="shared" ca="1" si="61"/>
        <v>0</v>
      </c>
      <c r="AC166" s="39">
        <f t="shared" ca="1" si="62"/>
        <v>0</v>
      </c>
    </row>
    <row r="167" spans="2:29" ht="15" customHeight="1" x14ac:dyDescent="0.2">
      <c r="B167" s="41">
        <f t="shared" si="66"/>
        <v>153</v>
      </c>
      <c r="C167" s="38" t="str">
        <f t="shared" ca="1" si="51"/>
        <v>abgelaufen</v>
      </c>
      <c r="D167" s="43">
        <f t="shared" ca="1" si="63"/>
        <v>4659</v>
      </c>
      <c r="E167" s="44" t="e">
        <f t="shared" ca="1" si="69"/>
        <v>#DIV/0!</v>
      </c>
      <c r="F167" s="44" t="e">
        <f t="shared" ca="1" si="69"/>
        <v>#DIV/0!</v>
      </c>
      <c r="G167" s="134"/>
      <c r="H167" s="45" t="e">
        <f t="shared" ca="1" si="70"/>
        <v>#DIV/0!</v>
      </c>
      <c r="I167" s="45" t="e">
        <f t="shared" ca="1" si="70"/>
        <v>#DIV/0!</v>
      </c>
      <c r="L167" s="43">
        <f t="shared" ca="1" si="67"/>
        <v>4658</v>
      </c>
      <c r="M167" s="43">
        <f t="shared" ca="1" si="64"/>
        <v>4688</v>
      </c>
      <c r="O167" s="133">
        <f t="shared" ca="1" si="52"/>
        <v>0</v>
      </c>
      <c r="P167" s="44" t="e">
        <f t="shared" ca="1" si="53"/>
        <v>#DIV/0!</v>
      </c>
      <c r="Q167" s="136" t="e">
        <f t="shared" ca="1" si="54"/>
        <v>#DIV/0!</v>
      </c>
      <c r="R167" s="44" t="e">
        <f t="shared" ca="1" si="55"/>
        <v>#DIV/0!</v>
      </c>
      <c r="S167" s="44" t="e">
        <f t="shared" ca="1" si="56"/>
        <v>#DIV/0!</v>
      </c>
      <c r="U167" s="44">
        <f t="shared" ca="1" si="68"/>
        <v>0</v>
      </c>
      <c r="V167" s="44">
        <f t="shared" ca="1" si="57"/>
        <v>0</v>
      </c>
      <c r="W167" s="44">
        <f t="shared" ca="1" si="58"/>
        <v>0</v>
      </c>
      <c r="X167" s="44">
        <f t="shared" ca="1" si="59"/>
        <v>0</v>
      </c>
      <c r="Z167" s="44">
        <f t="shared" ca="1" si="65"/>
        <v>0</v>
      </c>
      <c r="AA167" s="44">
        <f t="shared" ca="1" si="60"/>
        <v>0</v>
      </c>
      <c r="AB167" s="44">
        <f t="shared" ca="1" si="61"/>
        <v>0</v>
      </c>
      <c r="AC167" s="44">
        <f t="shared" ca="1" si="62"/>
        <v>0</v>
      </c>
    </row>
    <row r="168" spans="2:29" ht="15" customHeight="1" x14ac:dyDescent="0.2">
      <c r="B168" s="21">
        <f t="shared" si="66"/>
        <v>154</v>
      </c>
      <c r="C168" s="42" t="str">
        <f t="shared" ca="1" si="51"/>
        <v>abgelaufen</v>
      </c>
      <c r="D168" s="37">
        <f t="shared" ca="1" si="63"/>
        <v>4690</v>
      </c>
      <c r="E168" s="39" t="e">
        <f t="shared" ca="1" si="69"/>
        <v>#DIV/0!</v>
      </c>
      <c r="F168" s="39" t="e">
        <f t="shared" ca="1" si="69"/>
        <v>#DIV/0!</v>
      </c>
      <c r="G168" s="134"/>
      <c r="H168" s="40" t="e">
        <f t="shared" ca="1" si="70"/>
        <v>#DIV/0!</v>
      </c>
      <c r="I168" s="40" t="e">
        <f t="shared" ca="1" si="70"/>
        <v>#DIV/0!</v>
      </c>
      <c r="L168" s="37">
        <f t="shared" ca="1" si="67"/>
        <v>4689</v>
      </c>
      <c r="M168" s="37">
        <f t="shared" ca="1" si="64"/>
        <v>4718</v>
      </c>
      <c r="O168" s="133">
        <f t="shared" ca="1" si="52"/>
        <v>0</v>
      </c>
      <c r="P168" s="39" t="e">
        <f t="shared" ca="1" si="53"/>
        <v>#DIV/0!</v>
      </c>
      <c r="Q168" s="39" t="e">
        <f t="shared" ca="1" si="54"/>
        <v>#DIV/0!</v>
      </c>
      <c r="R168" s="39" t="e">
        <f t="shared" ca="1" si="55"/>
        <v>#DIV/0!</v>
      </c>
      <c r="S168" s="39" t="e">
        <f t="shared" ca="1" si="56"/>
        <v>#DIV/0!</v>
      </c>
      <c r="U168" s="39">
        <f t="shared" ca="1" si="68"/>
        <v>0</v>
      </c>
      <c r="V168" s="39">
        <f t="shared" ca="1" si="57"/>
        <v>0</v>
      </c>
      <c r="W168" s="39">
        <f t="shared" ca="1" si="58"/>
        <v>0</v>
      </c>
      <c r="X168" s="39">
        <f t="shared" ca="1" si="59"/>
        <v>0</v>
      </c>
      <c r="Z168" s="39">
        <f t="shared" ca="1" si="65"/>
        <v>0</v>
      </c>
      <c r="AA168" s="39">
        <f t="shared" ca="1" si="60"/>
        <v>0</v>
      </c>
      <c r="AB168" s="39">
        <f t="shared" ca="1" si="61"/>
        <v>0</v>
      </c>
      <c r="AC168" s="39">
        <f t="shared" ca="1" si="62"/>
        <v>0</v>
      </c>
    </row>
    <row r="169" spans="2:29" ht="15" customHeight="1" x14ac:dyDescent="0.2">
      <c r="B169" s="41">
        <f t="shared" si="66"/>
        <v>155</v>
      </c>
      <c r="C169" s="38" t="str">
        <f t="shared" ca="1" si="51"/>
        <v>abgelaufen</v>
      </c>
      <c r="D169" s="43">
        <f t="shared" ca="1" si="63"/>
        <v>4720</v>
      </c>
      <c r="E169" s="44" t="e">
        <f t="shared" ca="1" si="69"/>
        <v>#DIV/0!</v>
      </c>
      <c r="F169" s="44" t="e">
        <f t="shared" ca="1" si="69"/>
        <v>#DIV/0!</v>
      </c>
      <c r="G169" s="134"/>
      <c r="H169" s="45" t="e">
        <f t="shared" ca="1" si="70"/>
        <v>#DIV/0!</v>
      </c>
      <c r="I169" s="45" t="e">
        <f t="shared" ca="1" si="70"/>
        <v>#DIV/0!</v>
      </c>
      <c r="L169" s="43">
        <f t="shared" ca="1" si="67"/>
        <v>4719</v>
      </c>
      <c r="M169" s="43">
        <f t="shared" ca="1" si="64"/>
        <v>4749</v>
      </c>
      <c r="O169" s="133">
        <f t="shared" ca="1" si="52"/>
        <v>0</v>
      </c>
      <c r="P169" s="44" t="e">
        <f t="shared" ca="1" si="53"/>
        <v>#DIV/0!</v>
      </c>
      <c r="Q169" s="136" t="e">
        <f t="shared" ca="1" si="54"/>
        <v>#DIV/0!</v>
      </c>
      <c r="R169" s="44" t="e">
        <f t="shared" ca="1" si="55"/>
        <v>#DIV/0!</v>
      </c>
      <c r="S169" s="44" t="e">
        <f t="shared" ca="1" si="56"/>
        <v>#DIV/0!</v>
      </c>
      <c r="U169" s="44">
        <f t="shared" ca="1" si="68"/>
        <v>0</v>
      </c>
      <c r="V169" s="44">
        <f t="shared" ca="1" si="57"/>
        <v>0</v>
      </c>
      <c r="W169" s="44">
        <f t="shared" ca="1" si="58"/>
        <v>0</v>
      </c>
      <c r="X169" s="44">
        <f t="shared" ca="1" si="59"/>
        <v>0</v>
      </c>
      <c r="Z169" s="44">
        <f t="shared" ca="1" si="65"/>
        <v>0</v>
      </c>
      <c r="AA169" s="44">
        <f t="shared" ca="1" si="60"/>
        <v>0</v>
      </c>
      <c r="AB169" s="44">
        <f t="shared" ca="1" si="61"/>
        <v>0</v>
      </c>
      <c r="AC169" s="44">
        <f t="shared" ca="1" si="62"/>
        <v>0</v>
      </c>
    </row>
    <row r="170" spans="2:29" ht="15" customHeight="1" x14ac:dyDescent="0.2">
      <c r="B170" s="21">
        <f t="shared" si="66"/>
        <v>156</v>
      </c>
      <c r="C170" s="42" t="str">
        <f t="shared" ca="1" si="51"/>
        <v>abgelaufen</v>
      </c>
      <c r="D170" s="37">
        <f t="shared" ca="1" si="63"/>
        <v>4751</v>
      </c>
      <c r="E170" s="39" t="e">
        <f t="shared" ca="1" si="69"/>
        <v>#DIV/0!</v>
      </c>
      <c r="F170" s="39" t="e">
        <f t="shared" ca="1" si="69"/>
        <v>#DIV/0!</v>
      </c>
      <c r="G170" s="134"/>
      <c r="H170" s="40" t="e">
        <f t="shared" ca="1" si="70"/>
        <v>#DIV/0!</v>
      </c>
      <c r="I170" s="40" t="e">
        <f t="shared" ca="1" si="70"/>
        <v>#DIV/0!</v>
      </c>
      <c r="L170" s="37">
        <f t="shared" ca="1" si="67"/>
        <v>4750</v>
      </c>
      <c r="M170" s="37">
        <f t="shared" ca="1" si="64"/>
        <v>4780</v>
      </c>
      <c r="O170" s="133">
        <f t="shared" ca="1" si="52"/>
        <v>0</v>
      </c>
      <c r="P170" s="39" t="e">
        <f t="shared" ca="1" si="53"/>
        <v>#DIV/0!</v>
      </c>
      <c r="Q170" s="39" t="e">
        <f t="shared" ca="1" si="54"/>
        <v>#DIV/0!</v>
      </c>
      <c r="R170" s="39" t="e">
        <f t="shared" ca="1" si="55"/>
        <v>#DIV/0!</v>
      </c>
      <c r="S170" s="39" t="e">
        <f t="shared" ca="1" si="56"/>
        <v>#DIV/0!</v>
      </c>
      <c r="U170" s="39">
        <f t="shared" ca="1" si="68"/>
        <v>0</v>
      </c>
      <c r="V170" s="39">
        <f t="shared" ca="1" si="57"/>
        <v>0</v>
      </c>
      <c r="W170" s="39">
        <f t="shared" ca="1" si="58"/>
        <v>0</v>
      </c>
      <c r="X170" s="39">
        <f t="shared" ca="1" si="59"/>
        <v>0</v>
      </c>
      <c r="Z170" s="39">
        <f t="shared" ca="1" si="65"/>
        <v>0</v>
      </c>
      <c r="AA170" s="39">
        <f t="shared" ca="1" si="60"/>
        <v>0</v>
      </c>
      <c r="AB170" s="39">
        <f t="shared" ca="1" si="61"/>
        <v>0</v>
      </c>
      <c r="AC170" s="39">
        <f t="shared" ca="1" si="62"/>
        <v>0</v>
      </c>
    </row>
    <row r="171" spans="2:29" ht="15" customHeight="1" x14ac:dyDescent="0.2">
      <c r="B171" s="41">
        <f t="shared" si="66"/>
        <v>157</v>
      </c>
      <c r="C171" s="38" t="str">
        <f t="shared" ca="1" si="51"/>
        <v>abgelaufen</v>
      </c>
      <c r="D171" s="43">
        <f t="shared" ca="1" si="63"/>
        <v>4782</v>
      </c>
      <c r="E171" s="44" t="e">
        <f t="shared" ca="1" si="69"/>
        <v>#DIV/0!</v>
      </c>
      <c r="F171" s="44" t="e">
        <f t="shared" ca="1" si="69"/>
        <v>#DIV/0!</v>
      </c>
      <c r="G171" s="134"/>
      <c r="H171" s="45" t="e">
        <f t="shared" ca="1" si="70"/>
        <v>#DIV/0!</v>
      </c>
      <c r="I171" s="45" t="e">
        <f t="shared" ca="1" si="70"/>
        <v>#DIV/0!</v>
      </c>
      <c r="L171" s="43">
        <f t="shared" ca="1" si="67"/>
        <v>4781</v>
      </c>
      <c r="M171" s="43">
        <f t="shared" ca="1" si="64"/>
        <v>4808</v>
      </c>
      <c r="O171" s="133">
        <f t="shared" ca="1" si="52"/>
        <v>0</v>
      </c>
      <c r="P171" s="44" t="e">
        <f t="shared" ca="1" si="53"/>
        <v>#DIV/0!</v>
      </c>
      <c r="Q171" s="136" t="e">
        <f t="shared" ca="1" si="54"/>
        <v>#DIV/0!</v>
      </c>
      <c r="R171" s="44" t="e">
        <f t="shared" ca="1" si="55"/>
        <v>#DIV/0!</v>
      </c>
      <c r="S171" s="44" t="e">
        <f t="shared" ca="1" si="56"/>
        <v>#DIV/0!</v>
      </c>
      <c r="U171" s="44">
        <f t="shared" ca="1" si="68"/>
        <v>0</v>
      </c>
      <c r="V171" s="44">
        <f t="shared" ca="1" si="57"/>
        <v>0</v>
      </c>
      <c r="W171" s="44">
        <f t="shared" ca="1" si="58"/>
        <v>0</v>
      </c>
      <c r="X171" s="44">
        <f t="shared" ca="1" si="59"/>
        <v>0</v>
      </c>
      <c r="Z171" s="44">
        <f t="shared" ca="1" si="65"/>
        <v>0</v>
      </c>
      <c r="AA171" s="44">
        <f t="shared" ca="1" si="60"/>
        <v>0</v>
      </c>
      <c r="AB171" s="44">
        <f t="shared" ca="1" si="61"/>
        <v>0</v>
      </c>
      <c r="AC171" s="44">
        <f t="shared" ca="1" si="62"/>
        <v>0</v>
      </c>
    </row>
    <row r="172" spans="2:29" ht="15" customHeight="1" x14ac:dyDescent="0.2">
      <c r="B172" s="21">
        <f t="shared" si="66"/>
        <v>158</v>
      </c>
      <c r="C172" s="42" t="str">
        <f t="shared" ca="1" si="51"/>
        <v>abgelaufen</v>
      </c>
      <c r="D172" s="37">
        <f t="shared" ca="1" si="63"/>
        <v>4810</v>
      </c>
      <c r="E172" s="39" t="e">
        <f t="shared" ca="1" si="69"/>
        <v>#DIV/0!</v>
      </c>
      <c r="F172" s="39" t="e">
        <f t="shared" ca="1" si="69"/>
        <v>#DIV/0!</v>
      </c>
      <c r="G172" s="134"/>
      <c r="H172" s="40" t="e">
        <f t="shared" ca="1" si="70"/>
        <v>#DIV/0!</v>
      </c>
      <c r="I172" s="40" t="e">
        <f t="shared" ca="1" si="70"/>
        <v>#DIV/0!</v>
      </c>
      <c r="L172" s="37">
        <f t="shared" ca="1" si="67"/>
        <v>4809</v>
      </c>
      <c r="M172" s="37">
        <f t="shared" ca="1" si="64"/>
        <v>4839</v>
      </c>
      <c r="O172" s="133">
        <f t="shared" ca="1" si="52"/>
        <v>0</v>
      </c>
      <c r="P172" s="39" t="e">
        <f t="shared" ca="1" si="53"/>
        <v>#DIV/0!</v>
      </c>
      <c r="Q172" s="39" t="e">
        <f t="shared" ca="1" si="54"/>
        <v>#DIV/0!</v>
      </c>
      <c r="R172" s="39" t="e">
        <f t="shared" ca="1" si="55"/>
        <v>#DIV/0!</v>
      </c>
      <c r="S172" s="39" t="e">
        <f t="shared" ca="1" si="56"/>
        <v>#DIV/0!</v>
      </c>
      <c r="U172" s="39">
        <f t="shared" ca="1" si="68"/>
        <v>0</v>
      </c>
      <c r="V172" s="39">
        <f t="shared" ca="1" si="57"/>
        <v>0</v>
      </c>
      <c r="W172" s="39">
        <f t="shared" ca="1" si="58"/>
        <v>0</v>
      </c>
      <c r="X172" s="39">
        <f t="shared" ca="1" si="59"/>
        <v>0</v>
      </c>
      <c r="Z172" s="39">
        <f t="shared" ca="1" si="65"/>
        <v>0</v>
      </c>
      <c r="AA172" s="39">
        <f t="shared" ca="1" si="60"/>
        <v>0</v>
      </c>
      <c r="AB172" s="39">
        <f t="shared" ca="1" si="61"/>
        <v>0</v>
      </c>
      <c r="AC172" s="39">
        <f t="shared" ca="1" si="62"/>
        <v>0</v>
      </c>
    </row>
    <row r="173" spans="2:29" ht="15" customHeight="1" x14ac:dyDescent="0.2">
      <c r="B173" s="41">
        <f t="shared" si="66"/>
        <v>159</v>
      </c>
      <c r="C173" s="38" t="str">
        <f t="shared" ca="1" si="51"/>
        <v>abgelaufen</v>
      </c>
      <c r="D173" s="43">
        <f t="shared" ca="1" si="63"/>
        <v>4841</v>
      </c>
      <c r="E173" s="44" t="e">
        <f t="shared" ca="1" si="69"/>
        <v>#DIV/0!</v>
      </c>
      <c r="F173" s="44" t="e">
        <f t="shared" ca="1" si="69"/>
        <v>#DIV/0!</v>
      </c>
      <c r="G173" s="134"/>
      <c r="H173" s="45" t="e">
        <f t="shared" ca="1" si="70"/>
        <v>#DIV/0!</v>
      </c>
      <c r="I173" s="45" t="e">
        <f t="shared" ca="1" si="70"/>
        <v>#DIV/0!</v>
      </c>
      <c r="L173" s="43">
        <f t="shared" ca="1" si="67"/>
        <v>4840</v>
      </c>
      <c r="M173" s="43">
        <f t="shared" ca="1" si="64"/>
        <v>4869</v>
      </c>
      <c r="O173" s="133">
        <f t="shared" ca="1" si="52"/>
        <v>0</v>
      </c>
      <c r="P173" s="44" t="e">
        <f t="shared" ca="1" si="53"/>
        <v>#DIV/0!</v>
      </c>
      <c r="Q173" s="136" t="e">
        <f t="shared" ca="1" si="54"/>
        <v>#DIV/0!</v>
      </c>
      <c r="R173" s="44" t="e">
        <f t="shared" ca="1" si="55"/>
        <v>#DIV/0!</v>
      </c>
      <c r="S173" s="44" t="e">
        <f t="shared" ca="1" si="56"/>
        <v>#DIV/0!</v>
      </c>
      <c r="U173" s="44">
        <f t="shared" ca="1" si="68"/>
        <v>0</v>
      </c>
      <c r="V173" s="44">
        <f t="shared" ca="1" si="57"/>
        <v>0</v>
      </c>
      <c r="W173" s="44">
        <f t="shared" ca="1" si="58"/>
        <v>0</v>
      </c>
      <c r="X173" s="44">
        <f t="shared" ca="1" si="59"/>
        <v>0</v>
      </c>
      <c r="Z173" s="44">
        <f t="shared" ca="1" si="65"/>
        <v>0</v>
      </c>
      <c r="AA173" s="44">
        <f t="shared" ca="1" si="60"/>
        <v>0</v>
      </c>
      <c r="AB173" s="44">
        <f t="shared" ca="1" si="61"/>
        <v>0</v>
      </c>
      <c r="AC173" s="44">
        <f t="shared" ca="1" si="62"/>
        <v>0</v>
      </c>
    </row>
    <row r="174" spans="2:29" ht="15" customHeight="1" x14ac:dyDescent="0.2">
      <c r="B174" s="21">
        <f t="shared" si="66"/>
        <v>160</v>
      </c>
      <c r="C174" s="42" t="str">
        <f t="shared" ca="1" si="51"/>
        <v>abgelaufen</v>
      </c>
      <c r="D174" s="37">
        <f t="shared" ca="1" si="63"/>
        <v>4871</v>
      </c>
      <c r="E174" s="39" t="e">
        <f t="shared" ref="E174:F193" ca="1" si="71">INDEX($P174:$AC174,1,MATCH(E$12,$P$12:$AC$12,0))</f>
        <v>#DIV/0!</v>
      </c>
      <c r="F174" s="39" t="e">
        <f t="shared" ca="1" si="71"/>
        <v>#DIV/0!</v>
      </c>
      <c r="G174" s="134"/>
      <c r="H174" s="40" t="e">
        <f t="shared" ref="H174:I193" ca="1" si="72">INDEX($P174:$AC174,1,MATCH(H$12,$P$12:$AC$12,0))</f>
        <v>#DIV/0!</v>
      </c>
      <c r="I174" s="40" t="e">
        <f t="shared" ca="1" si="72"/>
        <v>#DIV/0!</v>
      </c>
      <c r="L174" s="37">
        <f t="shared" ca="1" si="67"/>
        <v>4870</v>
      </c>
      <c r="M174" s="37">
        <f t="shared" ca="1" si="64"/>
        <v>4900</v>
      </c>
      <c r="O174" s="133">
        <f t="shared" ca="1" si="52"/>
        <v>0</v>
      </c>
      <c r="P174" s="39" t="e">
        <f t="shared" ca="1" si="53"/>
        <v>#DIV/0!</v>
      </c>
      <c r="Q174" s="39" t="e">
        <f t="shared" ca="1" si="54"/>
        <v>#DIV/0!</v>
      </c>
      <c r="R174" s="39" t="e">
        <f t="shared" ca="1" si="55"/>
        <v>#DIV/0!</v>
      </c>
      <c r="S174" s="39" t="e">
        <f t="shared" ca="1" si="56"/>
        <v>#DIV/0!</v>
      </c>
      <c r="U174" s="39">
        <f t="shared" ca="1" si="68"/>
        <v>0</v>
      </c>
      <c r="V174" s="39">
        <f t="shared" ca="1" si="57"/>
        <v>0</v>
      </c>
      <c r="W174" s="39">
        <f t="shared" ca="1" si="58"/>
        <v>0</v>
      </c>
      <c r="X174" s="39">
        <f t="shared" ca="1" si="59"/>
        <v>0</v>
      </c>
      <c r="Z174" s="39">
        <f t="shared" ca="1" si="65"/>
        <v>0</v>
      </c>
      <c r="AA174" s="39">
        <f t="shared" ca="1" si="60"/>
        <v>0</v>
      </c>
      <c r="AB174" s="39">
        <f t="shared" ca="1" si="61"/>
        <v>0</v>
      </c>
      <c r="AC174" s="39">
        <f t="shared" ca="1" si="62"/>
        <v>0</v>
      </c>
    </row>
    <row r="175" spans="2:29" ht="15" customHeight="1" x14ac:dyDescent="0.2">
      <c r="B175" s="41">
        <f t="shared" si="66"/>
        <v>161</v>
      </c>
      <c r="C175" s="38" t="str">
        <f t="shared" ca="1" si="51"/>
        <v>abgelaufen</v>
      </c>
      <c r="D175" s="43">
        <f t="shared" ca="1" si="63"/>
        <v>4902</v>
      </c>
      <c r="E175" s="44" t="e">
        <f t="shared" ca="1" si="71"/>
        <v>#DIV/0!</v>
      </c>
      <c r="F175" s="44" t="e">
        <f t="shared" ca="1" si="71"/>
        <v>#DIV/0!</v>
      </c>
      <c r="G175" s="134"/>
      <c r="H175" s="45" t="e">
        <f t="shared" ca="1" si="72"/>
        <v>#DIV/0!</v>
      </c>
      <c r="I175" s="45" t="e">
        <f t="shared" ca="1" si="72"/>
        <v>#DIV/0!</v>
      </c>
      <c r="L175" s="43">
        <f t="shared" ca="1" si="67"/>
        <v>4901</v>
      </c>
      <c r="M175" s="43">
        <f t="shared" ca="1" si="64"/>
        <v>4930</v>
      </c>
      <c r="O175" s="133">
        <f t="shared" ca="1" si="52"/>
        <v>0</v>
      </c>
      <c r="P175" s="44" t="e">
        <f t="shared" ca="1" si="53"/>
        <v>#DIV/0!</v>
      </c>
      <c r="Q175" s="136" t="e">
        <f t="shared" ca="1" si="54"/>
        <v>#DIV/0!</v>
      </c>
      <c r="R175" s="44" t="e">
        <f t="shared" ca="1" si="55"/>
        <v>#DIV/0!</v>
      </c>
      <c r="S175" s="44" t="e">
        <f t="shared" ca="1" si="56"/>
        <v>#DIV/0!</v>
      </c>
      <c r="U175" s="44">
        <f t="shared" ca="1" si="68"/>
        <v>0</v>
      </c>
      <c r="V175" s="44">
        <f t="shared" ca="1" si="57"/>
        <v>0</v>
      </c>
      <c r="W175" s="44">
        <f t="shared" ca="1" si="58"/>
        <v>0</v>
      </c>
      <c r="X175" s="44">
        <f t="shared" ca="1" si="59"/>
        <v>0</v>
      </c>
      <c r="Z175" s="44">
        <f t="shared" ca="1" si="65"/>
        <v>0</v>
      </c>
      <c r="AA175" s="44">
        <f t="shared" ca="1" si="60"/>
        <v>0</v>
      </c>
      <c r="AB175" s="44">
        <f t="shared" ca="1" si="61"/>
        <v>0</v>
      </c>
      <c r="AC175" s="44">
        <f t="shared" ca="1" si="62"/>
        <v>0</v>
      </c>
    </row>
    <row r="176" spans="2:29" ht="15" customHeight="1" x14ac:dyDescent="0.2">
      <c r="B176" s="21">
        <f t="shared" si="66"/>
        <v>162</v>
      </c>
      <c r="C176" s="42" t="str">
        <f t="shared" ca="1" si="51"/>
        <v>abgelaufen</v>
      </c>
      <c r="D176" s="37">
        <f t="shared" ca="1" si="63"/>
        <v>4932</v>
      </c>
      <c r="E176" s="39" t="e">
        <f t="shared" ca="1" si="71"/>
        <v>#DIV/0!</v>
      </c>
      <c r="F176" s="39" t="e">
        <f t="shared" ca="1" si="71"/>
        <v>#DIV/0!</v>
      </c>
      <c r="G176" s="134"/>
      <c r="H176" s="40" t="e">
        <f t="shared" ca="1" si="72"/>
        <v>#DIV/0!</v>
      </c>
      <c r="I176" s="40" t="e">
        <f t="shared" ca="1" si="72"/>
        <v>#DIV/0!</v>
      </c>
      <c r="L176" s="37">
        <f t="shared" ca="1" si="67"/>
        <v>4931</v>
      </c>
      <c r="M176" s="37">
        <f t="shared" ca="1" si="64"/>
        <v>4961</v>
      </c>
      <c r="O176" s="133">
        <f t="shared" ca="1" si="52"/>
        <v>0</v>
      </c>
      <c r="P176" s="39" t="e">
        <f t="shared" ca="1" si="53"/>
        <v>#DIV/0!</v>
      </c>
      <c r="Q176" s="39" t="e">
        <f t="shared" ca="1" si="54"/>
        <v>#DIV/0!</v>
      </c>
      <c r="R176" s="39" t="e">
        <f t="shared" ca="1" si="55"/>
        <v>#DIV/0!</v>
      </c>
      <c r="S176" s="39" t="e">
        <f t="shared" ca="1" si="56"/>
        <v>#DIV/0!</v>
      </c>
      <c r="U176" s="39">
        <f t="shared" ca="1" si="68"/>
        <v>0</v>
      </c>
      <c r="V176" s="39">
        <f t="shared" ca="1" si="57"/>
        <v>0</v>
      </c>
      <c r="W176" s="39">
        <f t="shared" ca="1" si="58"/>
        <v>0</v>
      </c>
      <c r="X176" s="39">
        <f t="shared" ca="1" si="59"/>
        <v>0</v>
      </c>
      <c r="Z176" s="39">
        <f t="shared" ca="1" si="65"/>
        <v>0</v>
      </c>
      <c r="AA176" s="39">
        <f t="shared" ca="1" si="60"/>
        <v>0</v>
      </c>
      <c r="AB176" s="39">
        <f t="shared" ca="1" si="61"/>
        <v>0</v>
      </c>
      <c r="AC176" s="39">
        <f t="shared" ca="1" si="62"/>
        <v>0</v>
      </c>
    </row>
    <row r="177" spans="2:29" ht="15" customHeight="1" x14ac:dyDescent="0.2">
      <c r="B177" s="41">
        <f t="shared" si="66"/>
        <v>163</v>
      </c>
      <c r="C177" s="38" t="str">
        <f t="shared" ca="1" si="51"/>
        <v>abgelaufen</v>
      </c>
      <c r="D177" s="43">
        <f t="shared" ca="1" si="63"/>
        <v>4963</v>
      </c>
      <c r="E177" s="44" t="e">
        <f t="shared" ca="1" si="71"/>
        <v>#DIV/0!</v>
      </c>
      <c r="F177" s="44" t="e">
        <f t="shared" ca="1" si="71"/>
        <v>#DIV/0!</v>
      </c>
      <c r="G177" s="134"/>
      <c r="H177" s="45" t="e">
        <f t="shared" ca="1" si="72"/>
        <v>#DIV/0!</v>
      </c>
      <c r="I177" s="45" t="e">
        <f t="shared" ca="1" si="72"/>
        <v>#DIV/0!</v>
      </c>
      <c r="L177" s="43">
        <f t="shared" ca="1" si="67"/>
        <v>4962</v>
      </c>
      <c r="M177" s="43">
        <f t="shared" ca="1" si="64"/>
        <v>4992</v>
      </c>
      <c r="O177" s="133">
        <f t="shared" ca="1" si="52"/>
        <v>0</v>
      </c>
      <c r="P177" s="44" t="e">
        <f t="shared" ca="1" si="53"/>
        <v>#DIV/0!</v>
      </c>
      <c r="Q177" s="136" t="e">
        <f t="shared" ca="1" si="54"/>
        <v>#DIV/0!</v>
      </c>
      <c r="R177" s="44" t="e">
        <f t="shared" ca="1" si="55"/>
        <v>#DIV/0!</v>
      </c>
      <c r="S177" s="44" t="e">
        <f t="shared" ca="1" si="56"/>
        <v>#DIV/0!</v>
      </c>
      <c r="U177" s="44">
        <f t="shared" ca="1" si="68"/>
        <v>0</v>
      </c>
      <c r="V177" s="44">
        <f t="shared" ca="1" si="57"/>
        <v>0</v>
      </c>
      <c r="W177" s="44">
        <f t="shared" ca="1" si="58"/>
        <v>0</v>
      </c>
      <c r="X177" s="44">
        <f t="shared" ca="1" si="59"/>
        <v>0</v>
      </c>
      <c r="Z177" s="44">
        <f t="shared" ca="1" si="65"/>
        <v>0</v>
      </c>
      <c r="AA177" s="44">
        <f t="shared" ca="1" si="60"/>
        <v>0</v>
      </c>
      <c r="AB177" s="44">
        <f t="shared" ca="1" si="61"/>
        <v>0</v>
      </c>
      <c r="AC177" s="44">
        <f t="shared" ca="1" si="62"/>
        <v>0</v>
      </c>
    </row>
    <row r="178" spans="2:29" ht="15" customHeight="1" x14ac:dyDescent="0.2">
      <c r="B178" s="21">
        <f t="shared" si="66"/>
        <v>164</v>
      </c>
      <c r="C178" s="42" t="str">
        <f t="shared" ca="1" si="51"/>
        <v>abgelaufen</v>
      </c>
      <c r="D178" s="37">
        <f t="shared" ca="1" si="63"/>
        <v>4994</v>
      </c>
      <c r="E178" s="39" t="e">
        <f t="shared" ca="1" si="71"/>
        <v>#DIV/0!</v>
      </c>
      <c r="F178" s="39" t="e">
        <f t="shared" ca="1" si="71"/>
        <v>#DIV/0!</v>
      </c>
      <c r="G178" s="134"/>
      <c r="H178" s="40" t="e">
        <f t="shared" ca="1" si="72"/>
        <v>#DIV/0!</v>
      </c>
      <c r="I178" s="40" t="e">
        <f t="shared" ca="1" si="72"/>
        <v>#DIV/0!</v>
      </c>
      <c r="L178" s="37">
        <f t="shared" ca="1" si="67"/>
        <v>4993</v>
      </c>
      <c r="M178" s="37">
        <f t="shared" ca="1" si="64"/>
        <v>5022</v>
      </c>
      <c r="O178" s="133">
        <f t="shared" ca="1" si="52"/>
        <v>0</v>
      </c>
      <c r="P178" s="39" t="e">
        <f t="shared" ca="1" si="53"/>
        <v>#DIV/0!</v>
      </c>
      <c r="Q178" s="39" t="e">
        <f t="shared" ca="1" si="54"/>
        <v>#DIV/0!</v>
      </c>
      <c r="R178" s="39" t="e">
        <f t="shared" ca="1" si="55"/>
        <v>#DIV/0!</v>
      </c>
      <c r="S178" s="39" t="e">
        <f t="shared" ca="1" si="56"/>
        <v>#DIV/0!</v>
      </c>
      <c r="U178" s="39">
        <f t="shared" ca="1" si="68"/>
        <v>0</v>
      </c>
      <c r="V178" s="39">
        <f t="shared" ca="1" si="57"/>
        <v>0</v>
      </c>
      <c r="W178" s="39">
        <f t="shared" ca="1" si="58"/>
        <v>0</v>
      </c>
      <c r="X178" s="39">
        <f t="shared" ca="1" si="59"/>
        <v>0</v>
      </c>
      <c r="Z178" s="39">
        <f t="shared" ca="1" si="65"/>
        <v>0</v>
      </c>
      <c r="AA178" s="39">
        <f t="shared" ca="1" si="60"/>
        <v>0</v>
      </c>
      <c r="AB178" s="39">
        <f t="shared" ca="1" si="61"/>
        <v>0</v>
      </c>
      <c r="AC178" s="39">
        <f t="shared" ca="1" si="62"/>
        <v>0</v>
      </c>
    </row>
    <row r="179" spans="2:29" ht="15" customHeight="1" x14ac:dyDescent="0.2">
      <c r="B179" s="41">
        <f t="shared" si="66"/>
        <v>165</v>
      </c>
      <c r="C179" s="38" t="str">
        <f t="shared" ca="1" si="51"/>
        <v>abgelaufen</v>
      </c>
      <c r="D179" s="43">
        <f t="shared" ca="1" si="63"/>
        <v>5024</v>
      </c>
      <c r="E179" s="44" t="e">
        <f t="shared" ca="1" si="71"/>
        <v>#DIV/0!</v>
      </c>
      <c r="F179" s="44" t="e">
        <f t="shared" ca="1" si="71"/>
        <v>#DIV/0!</v>
      </c>
      <c r="G179" s="134"/>
      <c r="H179" s="45" t="e">
        <f t="shared" ca="1" si="72"/>
        <v>#DIV/0!</v>
      </c>
      <c r="I179" s="45" t="e">
        <f t="shared" ca="1" si="72"/>
        <v>#DIV/0!</v>
      </c>
      <c r="L179" s="43">
        <f t="shared" ca="1" si="67"/>
        <v>5023</v>
      </c>
      <c r="M179" s="43">
        <f t="shared" ca="1" si="64"/>
        <v>5053</v>
      </c>
      <c r="O179" s="133">
        <f t="shared" ca="1" si="52"/>
        <v>0</v>
      </c>
      <c r="P179" s="44" t="e">
        <f t="shared" ca="1" si="53"/>
        <v>#DIV/0!</v>
      </c>
      <c r="Q179" s="136" t="e">
        <f t="shared" ca="1" si="54"/>
        <v>#DIV/0!</v>
      </c>
      <c r="R179" s="44" t="e">
        <f t="shared" ca="1" si="55"/>
        <v>#DIV/0!</v>
      </c>
      <c r="S179" s="44" t="e">
        <f t="shared" ca="1" si="56"/>
        <v>#DIV/0!</v>
      </c>
      <c r="U179" s="44">
        <f t="shared" ca="1" si="68"/>
        <v>0</v>
      </c>
      <c r="V179" s="44">
        <f t="shared" ca="1" si="57"/>
        <v>0</v>
      </c>
      <c r="W179" s="44">
        <f t="shared" ca="1" si="58"/>
        <v>0</v>
      </c>
      <c r="X179" s="44">
        <f t="shared" ca="1" si="59"/>
        <v>0</v>
      </c>
      <c r="Z179" s="44">
        <f t="shared" ca="1" si="65"/>
        <v>0</v>
      </c>
      <c r="AA179" s="44">
        <f t="shared" ca="1" si="60"/>
        <v>0</v>
      </c>
      <c r="AB179" s="44">
        <f t="shared" ca="1" si="61"/>
        <v>0</v>
      </c>
      <c r="AC179" s="44">
        <f t="shared" ca="1" si="62"/>
        <v>0</v>
      </c>
    </row>
    <row r="180" spans="2:29" ht="15" customHeight="1" x14ac:dyDescent="0.2">
      <c r="B180" s="21">
        <f t="shared" si="66"/>
        <v>166</v>
      </c>
      <c r="C180" s="42" t="str">
        <f t="shared" ca="1" si="51"/>
        <v>abgelaufen</v>
      </c>
      <c r="D180" s="37">
        <f t="shared" ca="1" si="63"/>
        <v>5055</v>
      </c>
      <c r="E180" s="39" t="e">
        <f t="shared" ca="1" si="71"/>
        <v>#DIV/0!</v>
      </c>
      <c r="F180" s="39" t="e">
        <f t="shared" ca="1" si="71"/>
        <v>#DIV/0!</v>
      </c>
      <c r="G180" s="134"/>
      <c r="H180" s="40" t="e">
        <f t="shared" ca="1" si="72"/>
        <v>#DIV/0!</v>
      </c>
      <c r="I180" s="40" t="e">
        <f t="shared" ca="1" si="72"/>
        <v>#DIV/0!</v>
      </c>
      <c r="L180" s="37">
        <f t="shared" ca="1" si="67"/>
        <v>5054</v>
      </c>
      <c r="M180" s="37">
        <f t="shared" ca="1" si="64"/>
        <v>5083</v>
      </c>
      <c r="O180" s="133">
        <f t="shared" ca="1" si="52"/>
        <v>0</v>
      </c>
      <c r="P180" s="39" t="e">
        <f t="shared" ca="1" si="53"/>
        <v>#DIV/0!</v>
      </c>
      <c r="Q180" s="39" t="e">
        <f t="shared" ca="1" si="54"/>
        <v>#DIV/0!</v>
      </c>
      <c r="R180" s="39" t="e">
        <f t="shared" ca="1" si="55"/>
        <v>#DIV/0!</v>
      </c>
      <c r="S180" s="39" t="e">
        <f t="shared" ca="1" si="56"/>
        <v>#DIV/0!</v>
      </c>
      <c r="U180" s="39">
        <f t="shared" ca="1" si="68"/>
        <v>0</v>
      </c>
      <c r="V180" s="39">
        <f t="shared" ca="1" si="57"/>
        <v>0</v>
      </c>
      <c r="W180" s="39">
        <f t="shared" ca="1" si="58"/>
        <v>0</v>
      </c>
      <c r="X180" s="39">
        <f t="shared" ca="1" si="59"/>
        <v>0</v>
      </c>
      <c r="Z180" s="39">
        <f t="shared" ca="1" si="65"/>
        <v>0</v>
      </c>
      <c r="AA180" s="39">
        <f t="shared" ca="1" si="60"/>
        <v>0</v>
      </c>
      <c r="AB180" s="39">
        <f t="shared" ca="1" si="61"/>
        <v>0</v>
      </c>
      <c r="AC180" s="39">
        <f t="shared" ca="1" si="62"/>
        <v>0</v>
      </c>
    </row>
    <row r="181" spans="2:29" ht="15" customHeight="1" x14ac:dyDescent="0.2">
      <c r="B181" s="41">
        <f t="shared" si="66"/>
        <v>167</v>
      </c>
      <c r="C181" s="38" t="str">
        <f t="shared" ca="1" si="51"/>
        <v>abgelaufen</v>
      </c>
      <c r="D181" s="43">
        <f t="shared" ca="1" si="63"/>
        <v>5085</v>
      </c>
      <c r="E181" s="44" t="e">
        <f t="shared" ca="1" si="71"/>
        <v>#DIV/0!</v>
      </c>
      <c r="F181" s="44" t="e">
        <f t="shared" ca="1" si="71"/>
        <v>#DIV/0!</v>
      </c>
      <c r="G181" s="134"/>
      <c r="H181" s="45" t="e">
        <f t="shared" ca="1" si="72"/>
        <v>#DIV/0!</v>
      </c>
      <c r="I181" s="45" t="e">
        <f t="shared" ca="1" si="72"/>
        <v>#DIV/0!</v>
      </c>
      <c r="L181" s="43">
        <f t="shared" ca="1" si="67"/>
        <v>5084</v>
      </c>
      <c r="M181" s="43">
        <f t="shared" ca="1" si="64"/>
        <v>5114</v>
      </c>
      <c r="O181" s="133">
        <f t="shared" ca="1" si="52"/>
        <v>0</v>
      </c>
      <c r="P181" s="44" t="e">
        <f t="shared" ca="1" si="53"/>
        <v>#DIV/0!</v>
      </c>
      <c r="Q181" s="136" t="e">
        <f t="shared" ca="1" si="54"/>
        <v>#DIV/0!</v>
      </c>
      <c r="R181" s="44" t="e">
        <f t="shared" ca="1" si="55"/>
        <v>#DIV/0!</v>
      </c>
      <c r="S181" s="44" t="e">
        <f t="shared" ca="1" si="56"/>
        <v>#DIV/0!</v>
      </c>
      <c r="U181" s="44">
        <f t="shared" ca="1" si="68"/>
        <v>0</v>
      </c>
      <c r="V181" s="44">
        <f t="shared" ca="1" si="57"/>
        <v>0</v>
      </c>
      <c r="W181" s="44">
        <f t="shared" ca="1" si="58"/>
        <v>0</v>
      </c>
      <c r="X181" s="44">
        <f t="shared" ca="1" si="59"/>
        <v>0</v>
      </c>
      <c r="Z181" s="44">
        <f t="shared" ca="1" si="65"/>
        <v>0</v>
      </c>
      <c r="AA181" s="44">
        <f t="shared" ca="1" si="60"/>
        <v>0</v>
      </c>
      <c r="AB181" s="44">
        <f t="shared" ca="1" si="61"/>
        <v>0</v>
      </c>
      <c r="AC181" s="44">
        <f t="shared" ca="1" si="62"/>
        <v>0</v>
      </c>
    </row>
    <row r="182" spans="2:29" ht="15" customHeight="1" x14ac:dyDescent="0.2">
      <c r="B182" s="21">
        <f t="shared" si="66"/>
        <v>168</v>
      </c>
      <c r="C182" s="42" t="str">
        <f t="shared" ca="1" si="51"/>
        <v>abgelaufen</v>
      </c>
      <c r="D182" s="37">
        <f t="shared" ca="1" si="63"/>
        <v>5116</v>
      </c>
      <c r="E182" s="39" t="e">
        <f t="shared" ca="1" si="71"/>
        <v>#DIV/0!</v>
      </c>
      <c r="F182" s="39" t="e">
        <f t="shared" ca="1" si="71"/>
        <v>#DIV/0!</v>
      </c>
      <c r="G182" s="134"/>
      <c r="H182" s="40" t="e">
        <f t="shared" ca="1" si="72"/>
        <v>#DIV/0!</v>
      </c>
      <c r="I182" s="40" t="e">
        <f t="shared" ca="1" si="72"/>
        <v>#DIV/0!</v>
      </c>
      <c r="L182" s="37">
        <f t="shared" ca="1" si="67"/>
        <v>5115</v>
      </c>
      <c r="M182" s="37">
        <f t="shared" ca="1" si="64"/>
        <v>5145</v>
      </c>
      <c r="O182" s="133">
        <f t="shared" ca="1" si="52"/>
        <v>0</v>
      </c>
      <c r="P182" s="39" t="e">
        <f t="shared" ca="1" si="53"/>
        <v>#DIV/0!</v>
      </c>
      <c r="Q182" s="39" t="e">
        <f t="shared" ca="1" si="54"/>
        <v>#DIV/0!</v>
      </c>
      <c r="R182" s="39" t="e">
        <f t="shared" ca="1" si="55"/>
        <v>#DIV/0!</v>
      </c>
      <c r="S182" s="39" t="e">
        <f t="shared" ca="1" si="56"/>
        <v>#DIV/0!</v>
      </c>
      <c r="U182" s="39">
        <f t="shared" ca="1" si="68"/>
        <v>0</v>
      </c>
      <c r="V182" s="39">
        <f t="shared" ca="1" si="57"/>
        <v>0</v>
      </c>
      <c r="W182" s="39">
        <f t="shared" ca="1" si="58"/>
        <v>0</v>
      </c>
      <c r="X182" s="39">
        <f t="shared" ca="1" si="59"/>
        <v>0</v>
      </c>
      <c r="Z182" s="39">
        <f t="shared" ca="1" si="65"/>
        <v>0</v>
      </c>
      <c r="AA182" s="39">
        <f t="shared" ca="1" si="60"/>
        <v>0</v>
      </c>
      <c r="AB182" s="39">
        <f t="shared" ca="1" si="61"/>
        <v>0</v>
      </c>
      <c r="AC182" s="39">
        <f t="shared" ca="1" si="62"/>
        <v>0</v>
      </c>
    </row>
    <row r="183" spans="2:29" ht="15" customHeight="1" x14ac:dyDescent="0.2">
      <c r="B183" s="41">
        <f t="shared" si="66"/>
        <v>169</v>
      </c>
      <c r="C183" s="38" t="str">
        <f t="shared" ca="1" si="51"/>
        <v>abgelaufen</v>
      </c>
      <c r="D183" s="43">
        <f t="shared" ca="1" si="63"/>
        <v>5147</v>
      </c>
      <c r="E183" s="44" t="e">
        <f t="shared" ca="1" si="71"/>
        <v>#DIV/0!</v>
      </c>
      <c r="F183" s="44" t="e">
        <f t="shared" ca="1" si="71"/>
        <v>#DIV/0!</v>
      </c>
      <c r="G183" s="134"/>
      <c r="H183" s="45" t="e">
        <f t="shared" ca="1" si="72"/>
        <v>#DIV/0!</v>
      </c>
      <c r="I183" s="45" t="e">
        <f t="shared" ca="1" si="72"/>
        <v>#DIV/0!</v>
      </c>
      <c r="L183" s="43">
        <f t="shared" ca="1" si="67"/>
        <v>5146</v>
      </c>
      <c r="M183" s="43">
        <f t="shared" ca="1" si="64"/>
        <v>5173</v>
      </c>
      <c r="O183" s="133">
        <f t="shared" ca="1" si="52"/>
        <v>0</v>
      </c>
      <c r="P183" s="44" t="e">
        <f t="shared" ca="1" si="53"/>
        <v>#DIV/0!</v>
      </c>
      <c r="Q183" s="136" t="e">
        <f t="shared" ca="1" si="54"/>
        <v>#DIV/0!</v>
      </c>
      <c r="R183" s="44" t="e">
        <f t="shared" ca="1" si="55"/>
        <v>#DIV/0!</v>
      </c>
      <c r="S183" s="44" t="e">
        <f t="shared" ca="1" si="56"/>
        <v>#DIV/0!</v>
      </c>
      <c r="U183" s="44">
        <f t="shared" ca="1" si="68"/>
        <v>0</v>
      </c>
      <c r="V183" s="44">
        <f t="shared" ca="1" si="57"/>
        <v>0</v>
      </c>
      <c r="W183" s="44">
        <f t="shared" ca="1" si="58"/>
        <v>0</v>
      </c>
      <c r="X183" s="44">
        <f t="shared" ca="1" si="59"/>
        <v>0</v>
      </c>
      <c r="Z183" s="44">
        <f t="shared" ca="1" si="65"/>
        <v>0</v>
      </c>
      <c r="AA183" s="44">
        <f t="shared" ca="1" si="60"/>
        <v>0</v>
      </c>
      <c r="AB183" s="44">
        <f t="shared" ca="1" si="61"/>
        <v>0</v>
      </c>
      <c r="AC183" s="44">
        <f t="shared" ca="1" si="62"/>
        <v>0</v>
      </c>
    </row>
    <row r="184" spans="2:29" ht="15" customHeight="1" x14ac:dyDescent="0.2">
      <c r="B184" s="21">
        <f t="shared" si="66"/>
        <v>170</v>
      </c>
      <c r="C184" s="42" t="str">
        <f t="shared" ca="1" si="51"/>
        <v>abgelaufen</v>
      </c>
      <c r="D184" s="37">
        <f t="shared" ca="1" si="63"/>
        <v>5175</v>
      </c>
      <c r="E184" s="39" t="e">
        <f t="shared" ca="1" si="71"/>
        <v>#DIV/0!</v>
      </c>
      <c r="F184" s="39" t="e">
        <f t="shared" ca="1" si="71"/>
        <v>#DIV/0!</v>
      </c>
      <c r="G184" s="134"/>
      <c r="H184" s="40" t="e">
        <f t="shared" ca="1" si="72"/>
        <v>#DIV/0!</v>
      </c>
      <c r="I184" s="40" t="e">
        <f t="shared" ca="1" si="72"/>
        <v>#DIV/0!</v>
      </c>
      <c r="L184" s="37">
        <f t="shared" ca="1" si="67"/>
        <v>5174</v>
      </c>
      <c r="M184" s="37">
        <f t="shared" ca="1" si="64"/>
        <v>5204</v>
      </c>
      <c r="O184" s="133">
        <f t="shared" ca="1" si="52"/>
        <v>0</v>
      </c>
      <c r="P184" s="39" t="e">
        <f t="shared" ca="1" si="53"/>
        <v>#DIV/0!</v>
      </c>
      <c r="Q184" s="39" t="e">
        <f t="shared" ca="1" si="54"/>
        <v>#DIV/0!</v>
      </c>
      <c r="R184" s="39" t="e">
        <f t="shared" ca="1" si="55"/>
        <v>#DIV/0!</v>
      </c>
      <c r="S184" s="39" t="e">
        <f t="shared" ca="1" si="56"/>
        <v>#DIV/0!</v>
      </c>
      <c r="U184" s="39">
        <f t="shared" ca="1" si="68"/>
        <v>0</v>
      </c>
      <c r="V184" s="39">
        <f t="shared" ca="1" si="57"/>
        <v>0</v>
      </c>
      <c r="W184" s="39">
        <f t="shared" ca="1" si="58"/>
        <v>0</v>
      </c>
      <c r="X184" s="39">
        <f t="shared" ca="1" si="59"/>
        <v>0</v>
      </c>
      <c r="Z184" s="39">
        <f t="shared" ca="1" si="65"/>
        <v>0</v>
      </c>
      <c r="AA184" s="39">
        <f t="shared" ca="1" si="60"/>
        <v>0</v>
      </c>
      <c r="AB184" s="39">
        <f t="shared" ca="1" si="61"/>
        <v>0</v>
      </c>
      <c r="AC184" s="39">
        <f t="shared" ca="1" si="62"/>
        <v>0</v>
      </c>
    </row>
    <row r="185" spans="2:29" ht="15" customHeight="1" x14ac:dyDescent="0.2">
      <c r="B185" s="41">
        <f t="shared" si="66"/>
        <v>171</v>
      </c>
      <c r="C185" s="38" t="str">
        <f t="shared" ca="1" si="51"/>
        <v>abgelaufen</v>
      </c>
      <c r="D185" s="43">
        <f t="shared" ca="1" si="63"/>
        <v>5206</v>
      </c>
      <c r="E185" s="44" t="e">
        <f t="shared" ca="1" si="71"/>
        <v>#DIV/0!</v>
      </c>
      <c r="F185" s="44" t="e">
        <f t="shared" ca="1" si="71"/>
        <v>#DIV/0!</v>
      </c>
      <c r="G185" s="134"/>
      <c r="H185" s="45" t="e">
        <f t="shared" ca="1" si="72"/>
        <v>#DIV/0!</v>
      </c>
      <c r="I185" s="45" t="e">
        <f t="shared" ca="1" si="72"/>
        <v>#DIV/0!</v>
      </c>
      <c r="L185" s="43">
        <f t="shared" ca="1" si="67"/>
        <v>5205</v>
      </c>
      <c r="M185" s="43">
        <f t="shared" ca="1" si="64"/>
        <v>5234</v>
      </c>
      <c r="O185" s="133">
        <f t="shared" ca="1" si="52"/>
        <v>0</v>
      </c>
      <c r="P185" s="44" t="e">
        <f t="shared" ca="1" si="53"/>
        <v>#DIV/0!</v>
      </c>
      <c r="Q185" s="136" t="e">
        <f t="shared" ca="1" si="54"/>
        <v>#DIV/0!</v>
      </c>
      <c r="R185" s="44" t="e">
        <f t="shared" ca="1" si="55"/>
        <v>#DIV/0!</v>
      </c>
      <c r="S185" s="44" t="e">
        <f t="shared" ca="1" si="56"/>
        <v>#DIV/0!</v>
      </c>
      <c r="U185" s="44">
        <f t="shared" ca="1" si="68"/>
        <v>0</v>
      </c>
      <c r="V185" s="44">
        <f t="shared" ca="1" si="57"/>
        <v>0</v>
      </c>
      <c r="W185" s="44">
        <f t="shared" ca="1" si="58"/>
        <v>0</v>
      </c>
      <c r="X185" s="44">
        <f t="shared" ca="1" si="59"/>
        <v>0</v>
      </c>
      <c r="Z185" s="44">
        <f t="shared" ca="1" si="65"/>
        <v>0</v>
      </c>
      <c r="AA185" s="44">
        <f t="shared" ca="1" si="60"/>
        <v>0</v>
      </c>
      <c r="AB185" s="44">
        <f t="shared" ca="1" si="61"/>
        <v>0</v>
      </c>
      <c r="AC185" s="44">
        <f t="shared" ca="1" si="62"/>
        <v>0</v>
      </c>
    </row>
    <row r="186" spans="2:29" ht="15" customHeight="1" x14ac:dyDescent="0.2">
      <c r="B186" s="21">
        <f t="shared" si="66"/>
        <v>172</v>
      </c>
      <c r="C186" s="42" t="str">
        <f t="shared" ca="1" si="51"/>
        <v>abgelaufen</v>
      </c>
      <c r="D186" s="37">
        <f t="shared" ca="1" si="63"/>
        <v>5236</v>
      </c>
      <c r="E186" s="39" t="e">
        <f t="shared" ca="1" si="71"/>
        <v>#DIV/0!</v>
      </c>
      <c r="F186" s="39" t="e">
        <f t="shared" ca="1" si="71"/>
        <v>#DIV/0!</v>
      </c>
      <c r="G186" s="134"/>
      <c r="H186" s="40" t="e">
        <f t="shared" ca="1" si="72"/>
        <v>#DIV/0!</v>
      </c>
      <c r="I186" s="40" t="e">
        <f t="shared" ca="1" si="72"/>
        <v>#DIV/0!</v>
      </c>
      <c r="L186" s="37">
        <f t="shared" ca="1" si="67"/>
        <v>5235</v>
      </c>
      <c r="M186" s="37">
        <f t="shared" ca="1" si="64"/>
        <v>5265</v>
      </c>
      <c r="O186" s="133">
        <f t="shared" ca="1" si="52"/>
        <v>0</v>
      </c>
      <c r="P186" s="39" t="e">
        <f t="shared" ca="1" si="53"/>
        <v>#DIV/0!</v>
      </c>
      <c r="Q186" s="39" t="e">
        <f t="shared" ca="1" si="54"/>
        <v>#DIV/0!</v>
      </c>
      <c r="R186" s="39" t="e">
        <f t="shared" ca="1" si="55"/>
        <v>#DIV/0!</v>
      </c>
      <c r="S186" s="39" t="e">
        <f t="shared" ca="1" si="56"/>
        <v>#DIV/0!</v>
      </c>
      <c r="U186" s="39">
        <f t="shared" ca="1" si="68"/>
        <v>0</v>
      </c>
      <c r="V186" s="39">
        <f t="shared" ca="1" si="57"/>
        <v>0</v>
      </c>
      <c r="W186" s="39">
        <f t="shared" ca="1" si="58"/>
        <v>0</v>
      </c>
      <c r="X186" s="39">
        <f t="shared" ca="1" si="59"/>
        <v>0</v>
      </c>
      <c r="Z186" s="39">
        <f t="shared" ca="1" si="65"/>
        <v>0</v>
      </c>
      <c r="AA186" s="39">
        <f t="shared" ca="1" si="60"/>
        <v>0</v>
      </c>
      <c r="AB186" s="39">
        <f t="shared" ca="1" si="61"/>
        <v>0</v>
      </c>
      <c r="AC186" s="39">
        <f t="shared" ca="1" si="62"/>
        <v>0</v>
      </c>
    </row>
    <row r="187" spans="2:29" ht="15" customHeight="1" x14ac:dyDescent="0.2">
      <c r="B187" s="41">
        <f t="shared" si="66"/>
        <v>173</v>
      </c>
      <c r="C187" s="38" t="str">
        <f t="shared" ca="1" si="51"/>
        <v>abgelaufen</v>
      </c>
      <c r="D187" s="43">
        <f t="shared" ca="1" si="63"/>
        <v>5267</v>
      </c>
      <c r="E187" s="44" t="e">
        <f t="shared" ca="1" si="71"/>
        <v>#DIV/0!</v>
      </c>
      <c r="F187" s="44" t="e">
        <f t="shared" ca="1" si="71"/>
        <v>#DIV/0!</v>
      </c>
      <c r="G187" s="134"/>
      <c r="H187" s="45" t="e">
        <f t="shared" ca="1" si="72"/>
        <v>#DIV/0!</v>
      </c>
      <c r="I187" s="45" t="e">
        <f t="shared" ca="1" si="72"/>
        <v>#DIV/0!</v>
      </c>
      <c r="L187" s="43">
        <f t="shared" ca="1" si="67"/>
        <v>5266</v>
      </c>
      <c r="M187" s="43">
        <f t="shared" ca="1" si="64"/>
        <v>5295</v>
      </c>
      <c r="O187" s="133">
        <f t="shared" ca="1" si="52"/>
        <v>0</v>
      </c>
      <c r="P187" s="44" t="e">
        <f t="shared" ca="1" si="53"/>
        <v>#DIV/0!</v>
      </c>
      <c r="Q187" s="136" t="e">
        <f t="shared" ca="1" si="54"/>
        <v>#DIV/0!</v>
      </c>
      <c r="R187" s="44" t="e">
        <f t="shared" ca="1" si="55"/>
        <v>#DIV/0!</v>
      </c>
      <c r="S187" s="44" t="e">
        <f t="shared" ca="1" si="56"/>
        <v>#DIV/0!</v>
      </c>
      <c r="U187" s="44">
        <f t="shared" ca="1" si="68"/>
        <v>0</v>
      </c>
      <c r="V187" s="44">
        <f t="shared" ca="1" si="57"/>
        <v>0</v>
      </c>
      <c r="W187" s="44">
        <f t="shared" ca="1" si="58"/>
        <v>0</v>
      </c>
      <c r="X187" s="44">
        <f t="shared" ca="1" si="59"/>
        <v>0</v>
      </c>
      <c r="Z187" s="44">
        <f t="shared" ca="1" si="65"/>
        <v>0</v>
      </c>
      <c r="AA187" s="44">
        <f t="shared" ca="1" si="60"/>
        <v>0</v>
      </c>
      <c r="AB187" s="44">
        <f t="shared" ca="1" si="61"/>
        <v>0</v>
      </c>
      <c r="AC187" s="44">
        <f t="shared" ca="1" si="62"/>
        <v>0</v>
      </c>
    </row>
    <row r="188" spans="2:29" ht="15" customHeight="1" x14ac:dyDescent="0.2">
      <c r="B188" s="21">
        <f t="shared" si="66"/>
        <v>174</v>
      </c>
      <c r="C188" s="42" t="str">
        <f t="shared" ca="1" si="51"/>
        <v>abgelaufen</v>
      </c>
      <c r="D188" s="37">
        <f t="shared" ca="1" si="63"/>
        <v>5297</v>
      </c>
      <c r="E188" s="39" t="e">
        <f t="shared" ca="1" si="71"/>
        <v>#DIV/0!</v>
      </c>
      <c r="F188" s="39" t="e">
        <f t="shared" ca="1" si="71"/>
        <v>#DIV/0!</v>
      </c>
      <c r="G188" s="134"/>
      <c r="H188" s="40" t="e">
        <f t="shared" ca="1" si="72"/>
        <v>#DIV/0!</v>
      </c>
      <c r="I188" s="40" t="e">
        <f t="shared" ca="1" si="72"/>
        <v>#DIV/0!</v>
      </c>
      <c r="L188" s="37">
        <f t="shared" ca="1" si="67"/>
        <v>5296</v>
      </c>
      <c r="M188" s="37">
        <f t="shared" ca="1" si="64"/>
        <v>5326</v>
      </c>
      <c r="O188" s="133">
        <f t="shared" ca="1" si="52"/>
        <v>0</v>
      </c>
      <c r="P188" s="39" t="e">
        <f t="shared" ca="1" si="53"/>
        <v>#DIV/0!</v>
      </c>
      <c r="Q188" s="39" t="e">
        <f t="shared" ca="1" si="54"/>
        <v>#DIV/0!</v>
      </c>
      <c r="R188" s="39" t="e">
        <f t="shared" ca="1" si="55"/>
        <v>#DIV/0!</v>
      </c>
      <c r="S188" s="39" t="e">
        <f t="shared" ca="1" si="56"/>
        <v>#DIV/0!</v>
      </c>
      <c r="U188" s="39">
        <f t="shared" ca="1" si="68"/>
        <v>0</v>
      </c>
      <c r="V188" s="39">
        <f t="shared" ca="1" si="57"/>
        <v>0</v>
      </c>
      <c r="W188" s="39">
        <f t="shared" ca="1" si="58"/>
        <v>0</v>
      </c>
      <c r="X188" s="39">
        <f t="shared" ca="1" si="59"/>
        <v>0</v>
      </c>
      <c r="Z188" s="39">
        <f t="shared" ca="1" si="65"/>
        <v>0</v>
      </c>
      <c r="AA188" s="39">
        <f t="shared" ca="1" si="60"/>
        <v>0</v>
      </c>
      <c r="AB188" s="39">
        <f t="shared" ca="1" si="61"/>
        <v>0</v>
      </c>
      <c r="AC188" s="39">
        <f t="shared" ca="1" si="62"/>
        <v>0</v>
      </c>
    </row>
    <row r="189" spans="2:29" ht="15" customHeight="1" x14ac:dyDescent="0.2">
      <c r="B189" s="41">
        <f t="shared" si="66"/>
        <v>175</v>
      </c>
      <c r="C189" s="38" t="str">
        <f t="shared" ca="1" si="51"/>
        <v>abgelaufen</v>
      </c>
      <c r="D189" s="43">
        <f t="shared" ca="1" si="63"/>
        <v>5328</v>
      </c>
      <c r="E189" s="44" t="e">
        <f t="shared" ca="1" si="71"/>
        <v>#DIV/0!</v>
      </c>
      <c r="F189" s="44" t="e">
        <f t="shared" ca="1" si="71"/>
        <v>#DIV/0!</v>
      </c>
      <c r="G189" s="134"/>
      <c r="H189" s="45" t="e">
        <f t="shared" ca="1" si="72"/>
        <v>#DIV/0!</v>
      </c>
      <c r="I189" s="45" t="e">
        <f t="shared" ca="1" si="72"/>
        <v>#DIV/0!</v>
      </c>
      <c r="L189" s="43">
        <f t="shared" ca="1" si="67"/>
        <v>5327</v>
      </c>
      <c r="M189" s="43">
        <f t="shared" ca="1" si="64"/>
        <v>5357</v>
      </c>
      <c r="O189" s="133">
        <f t="shared" ca="1" si="52"/>
        <v>0</v>
      </c>
      <c r="P189" s="44" t="e">
        <f t="shared" ca="1" si="53"/>
        <v>#DIV/0!</v>
      </c>
      <c r="Q189" s="136" t="e">
        <f t="shared" ca="1" si="54"/>
        <v>#DIV/0!</v>
      </c>
      <c r="R189" s="44" t="e">
        <f t="shared" ca="1" si="55"/>
        <v>#DIV/0!</v>
      </c>
      <c r="S189" s="44" t="e">
        <f t="shared" ca="1" si="56"/>
        <v>#DIV/0!</v>
      </c>
      <c r="U189" s="44">
        <f t="shared" ca="1" si="68"/>
        <v>0</v>
      </c>
      <c r="V189" s="44">
        <f t="shared" ca="1" si="57"/>
        <v>0</v>
      </c>
      <c r="W189" s="44">
        <f t="shared" ca="1" si="58"/>
        <v>0</v>
      </c>
      <c r="X189" s="44">
        <f t="shared" ca="1" si="59"/>
        <v>0</v>
      </c>
      <c r="Z189" s="44">
        <f t="shared" ca="1" si="65"/>
        <v>0</v>
      </c>
      <c r="AA189" s="44">
        <f t="shared" ca="1" si="60"/>
        <v>0</v>
      </c>
      <c r="AB189" s="44">
        <f t="shared" ca="1" si="61"/>
        <v>0</v>
      </c>
      <c r="AC189" s="44">
        <f t="shared" ca="1" si="62"/>
        <v>0</v>
      </c>
    </row>
    <row r="190" spans="2:29" ht="15" customHeight="1" x14ac:dyDescent="0.2">
      <c r="B190" s="21">
        <f t="shared" si="66"/>
        <v>176</v>
      </c>
      <c r="C190" s="42" t="str">
        <f t="shared" ca="1" si="51"/>
        <v>abgelaufen</v>
      </c>
      <c r="D190" s="37">
        <f t="shared" ca="1" si="63"/>
        <v>5359</v>
      </c>
      <c r="E190" s="39" t="e">
        <f t="shared" ca="1" si="71"/>
        <v>#DIV/0!</v>
      </c>
      <c r="F190" s="39" t="e">
        <f t="shared" ca="1" si="71"/>
        <v>#DIV/0!</v>
      </c>
      <c r="G190" s="134"/>
      <c r="H190" s="40" t="e">
        <f t="shared" ca="1" si="72"/>
        <v>#DIV/0!</v>
      </c>
      <c r="I190" s="40" t="e">
        <f t="shared" ca="1" si="72"/>
        <v>#DIV/0!</v>
      </c>
      <c r="L190" s="37">
        <f t="shared" ca="1" si="67"/>
        <v>5358</v>
      </c>
      <c r="M190" s="37">
        <f t="shared" ca="1" si="64"/>
        <v>5387</v>
      </c>
      <c r="O190" s="133">
        <f t="shared" ca="1" si="52"/>
        <v>0</v>
      </c>
      <c r="P190" s="39" t="e">
        <f t="shared" ca="1" si="53"/>
        <v>#DIV/0!</v>
      </c>
      <c r="Q190" s="39" t="e">
        <f t="shared" ca="1" si="54"/>
        <v>#DIV/0!</v>
      </c>
      <c r="R190" s="39" t="e">
        <f t="shared" ca="1" si="55"/>
        <v>#DIV/0!</v>
      </c>
      <c r="S190" s="39" t="e">
        <f t="shared" ca="1" si="56"/>
        <v>#DIV/0!</v>
      </c>
      <c r="U190" s="39">
        <f t="shared" ca="1" si="68"/>
        <v>0</v>
      </c>
      <c r="V190" s="39">
        <f t="shared" ca="1" si="57"/>
        <v>0</v>
      </c>
      <c r="W190" s="39">
        <f t="shared" ca="1" si="58"/>
        <v>0</v>
      </c>
      <c r="X190" s="39">
        <f t="shared" ca="1" si="59"/>
        <v>0</v>
      </c>
      <c r="Z190" s="39">
        <f t="shared" ca="1" si="65"/>
        <v>0</v>
      </c>
      <c r="AA190" s="39">
        <f t="shared" ca="1" si="60"/>
        <v>0</v>
      </c>
      <c r="AB190" s="39">
        <f t="shared" ca="1" si="61"/>
        <v>0</v>
      </c>
      <c r="AC190" s="39">
        <f t="shared" ca="1" si="62"/>
        <v>0</v>
      </c>
    </row>
    <row r="191" spans="2:29" ht="15" customHeight="1" x14ac:dyDescent="0.2">
      <c r="B191" s="41">
        <f t="shared" si="66"/>
        <v>177</v>
      </c>
      <c r="C191" s="38" t="str">
        <f t="shared" ca="1" si="51"/>
        <v>abgelaufen</v>
      </c>
      <c r="D191" s="43">
        <f t="shared" ca="1" si="63"/>
        <v>5389</v>
      </c>
      <c r="E191" s="44" t="e">
        <f t="shared" ca="1" si="71"/>
        <v>#DIV/0!</v>
      </c>
      <c r="F191" s="44" t="e">
        <f t="shared" ca="1" si="71"/>
        <v>#DIV/0!</v>
      </c>
      <c r="G191" s="134"/>
      <c r="H191" s="45" t="e">
        <f t="shared" ca="1" si="72"/>
        <v>#DIV/0!</v>
      </c>
      <c r="I191" s="45" t="e">
        <f t="shared" ca="1" si="72"/>
        <v>#DIV/0!</v>
      </c>
      <c r="L191" s="43">
        <f t="shared" ca="1" si="67"/>
        <v>5388</v>
      </c>
      <c r="M191" s="43">
        <f t="shared" ca="1" si="64"/>
        <v>5418</v>
      </c>
      <c r="O191" s="133">
        <f t="shared" ca="1" si="52"/>
        <v>0</v>
      </c>
      <c r="P191" s="44" t="e">
        <f t="shared" ca="1" si="53"/>
        <v>#DIV/0!</v>
      </c>
      <c r="Q191" s="136" t="e">
        <f t="shared" ca="1" si="54"/>
        <v>#DIV/0!</v>
      </c>
      <c r="R191" s="44" t="e">
        <f t="shared" ca="1" si="55"/>
        <v>#DIV/0!</v>
      </c>
      <c r="S191" s="44" t="e">
        <f t="shared" ca="1" si="56"/>
        <v>#DIV/0!</v>
      </c>
      <c r="U191" s="44">
        <f t="shared" ca="1" si="68"/>
        <v>0</v>
      </c>
      <c r="V191" s="44">
        <f t="shared" ca="1" si="57"/>
        <v>0</v>
      </c>
      <c r="W191" s="44">
        <f t="shared" ca="1" si="58"/>
        <v>0</v>
      </c>
      <c r="X191" s="44">
        <f t="shared" ca="1" si="59"/>
        <v>0</v>
      </c>
      <c r="Z191" s="44">
        <f t="shared" ca="1" si="65"/>
        <v>0</v>
      </c>
      <c r="AA191" s="44">
        <f t="shared" ca="1" si="60"/>
        <v>0</v>
      </c>
      <c r="AB191" s="44">
        <f t="shared" ca="1" si="61"/>
        <v>0</v>
      </c>
      <c r="AC191" s="44">
        <f t="shared" ca="1" si="62"/>
        <v>0</v>
      </c>
    </row>
    <row r="192" spans="2:29" ht="15" customHeight="1" x14ac:dyDescent="0.2">
      <c r="B192" s="21">
        <f t="shared" si="66"/>
        <v>178</v>
      </c>
      <c r="C192" s="42" t="str">
        <f t="shared" ca="1" si="51"/>
        <v>abgelaufen</v>
      </c>
      <c r="D192" s="37">
        <f t="shared" ca="1" si="63"/>
        <v>5420</v>
      </c>
      <c r="E192" s="39" t="e">
        <f t="shared" ca="1" si="71"/>
        <v>#DIV/0!</v>
      </c>
      <c r="F192" s="39" t="e">
        <f t="shared" ca="1" si="71"/>
        <v>#DIV/0!</v>
      </c>
      <c r="G192" s="134"/>
      <c r="H192" s="40" t="e">
        <f t="shared" ca="1" si="72"/>
        <v>#DIV/0!</v>
      </c>
      <c r="I192" s="40" t="e">
        <f t="shared" ca="1" si="72"/>
        <v>#DIV/0!</v>
      </c>
      <c r="L192" s="37">
        <f t="shared" ca="1" si="67"/>
        <v>5419</v>
      </c>
      <c r="M192" s="37">
        <f t="shared" ca="1" si="64"/>
        <v>5448</v>
      </c>
      <c r="O192" s="133">
        <f t="shared" ca="1" si="52"/>
        <v>0</v>
      </c>
      <c r="P192" s="39" t="e">
        <f t="shared" ca="1" si="53"/>
        <v>#DIV/0!</v>
      </c>
      <c r="Q192" s="39" t="e">
        <f t="shared" ca="1" si="54"/>
        <v>#DIV/0!</v>
      </c>
      <c r="R192" s="39" t="e">
        <f t="shared" ca="1" si="55"/>
        <v>#DIV/0!</v>
      </c>
      <c r="S192" s="39" t="e">
        <f t="shared" ca="1" si="56"/>
        <v>#DIV/0!</v>
      </c>
      <c r="U192" s="39">
        <f t="shared" ca="1" si="68"/>
        <v>0</v>
      </c>
      <c r="V192" s="39">
        <f t="shared" ca="1" si="57"/>
        <v>0</v>
      </c>
      <c r="W192" s="39">
        <f t="shared" ca="1" si="58"/>
        <v>0</v>
      </c>
      <c r="X192" s="39">
        <f t="shared" ca="1" si="59"/>
        <v>0</v>
      </c>
      <c r="Z192" s="39">
        <f t="shared" ca="1" si="65"/>
        <v>0</v>
      </c>
      <c r="AA192" s="39">
        <f t="shared" ca="1" si="60"/>
        <v>0</v>
      </c>
      <c r="AB192" s="39">
        <f t="shared" ca="1" si="61"/>
        <v>0</v>
      </c>
      <c r="AC192" s="39">
        <f t="shared" ca="1" si="62"/>
        <v>0</v>
      </c>
    </row>
    <row r="193" spans="2:29" ht="15" customHeight="1" x14ac:dyDescent="0.2">
      <c r="B193" s="41">
        <f t="shared" si="66"/>
        <v>179</v>
      </c>
      <c r="C193" s="38" t="str">
        <f t="shared" ca="1" si="51"/>
        <v>abgelaufen</v>
      </c>
      <c r="D193" s="43">
        <f t="shared" ca="1" si="63"/>
        <v>5450</v>
      </c>
      <c r="E193" s="44" t="e">
        <f t="shared" ca="1" si="71"/>
        <v>#DIV/0!</v>
      </c>
      <c r="F193" s="44" t="e">
        <f t="shared" ca="1" si="71"/>
        <v>#DIV/0!</v>
      </c>
      <c r="G193" s="134"/>
      <c r="H193" s="45" t="e">
        <f t="shared" ca="1" si="72"/>
        <v>#DIV/0!</v>
      </c>
      <c r="I193" s="45" t="e">
        <f t="shared" ca="1" si="72"/>
        <v>#DIV/0!</v>
      </c>
      <c r="L193" s="43">
        <f t="shared" ca="1" si="67"/>
        <v>5449</v>
      </c>
      <c r="M193" s="43">
        <f t="shared" ca="1" si="64"/>
        <v>5479</v>
      </c>
      <c r="O193" s="133">
        <f t="shared" ca="1" si="52"/>
        <v>0</v>
      </c>
      <c r="P193" s="44" t="e">
        <f t="shared" ca="1" si="53"/>
        <v>#DIV/0!</v>
      </c>
      <c r="Q193" s="136" t="e">
        <f t="shared" ca="1" si="54"/>
        <v>#DIV/0!</v>
      </c>
      <c r="R193" s="44" t="e">
        <f t="shared" ca="1" si="55"/>
        <v>#DIV/0!</v>
      </c>
      <c r="S193" s="44" t="e">
        <f t="shared" ca="1" si="56"/>
        <v>#DIV/0!</v>
      </c>
      <c r="U193" s="44">
        <f t="shared" ca="1" si="68"/>
        <v>0</v>
      </c>
      <c r="V193" s="44">
        <f t="shared" ca="1" si="57"/>
        <v>0</v>
      </c>
      <c r="W193" s="44">
        <f t="shared" ca="1" si="58"/>
        <v>0</v>
      </c>
      <c r="X193" s="44">
        <f t="shared" ca="1" si="59"/>
        <v>0</v>
      </c>
      <c r="Z193" s="44">
        <f t="shared" ca="1" si="65"/>
        <v>0</v>
      </c>
      <c r="AA193" s="44">
        <f t="shared" ca="1" si="60"/>
        <v>0</v>
      </c>
      <c r="AB193" s="44">
        <f t="shared" ca="1" si="61"/>
        <v>0</v>
      </c>
      <c r="AC193" s="44">
        <f t="shared" ca="1" si="62"/>
        <v>0</v>
      </c>
    </row>
    <row r="194" spans="2:29" ht="15" customHeight="1" x14ac:dyDescent="0.2">
      <c r="B194" s="21">
        <f t="shared" si="66"/>
        <v>180</v>
      </c>
      <c r="C194" s="42" t="str">
        <f t="shared" ca="1" si="51"/>
        <v>abgelaufen</v>
      </c>
      <c r="D194" s="37">
        <f t="shared" ca="1" si="63"/>
        <v>5481</v>
      </c>
      <c r="E194" s="39" t="e">
        <f t="shared" ref="E194:F213" ca="1" si="73">INDEX($P194:$AC194,1,MATCH(E$12,$P$12:$AC$12,0))</f>
        <v>#DIV/0!</v>
      </c>
      <c r="F194" s="39" t="e">
        <f t="shared" ca="1" si="73"/>
        <v>#DIV/0!</v>
      </c>
      <c r="G194" s="134"/>
      <c r="H194" s="40" t="e">
        <f t="shared" ref="H194:I213" ca="1" si="74">INDEX($P194:$AC194,1,MATCH(H$12,$P$12:$AC$12,0))</f>
        <v>#DIV/0!</v>
      </c>
      <c r="I194" s="40" t="e">
        <f t="shared" ca="1" si="74"/>
        <v>#DIV/0!</v>
      </c>
      <c r="L194" s="37">
        <f t="shared" ca="1" si="67"/>
        <v>5480</v>
      </c>
      <c r="M194" s="37">
        <f t="shared" ca="1" si="64"/>
        <v>5510</v>
      </c>
      <c r="O194" s="133">
        <f t="shared" ca="1" si="52"/>
        <v>0</v>
      </c>
      <c r="P194" s="39" t="e">
        <f t="shared" ca="1" si="53"/>
        <v>#DIV/0!</v>
      </c>
      <c r="Q194" s="39" t="e">
        <f t="shared" ca="1" si="54"/>
        <v>#DIV/0!</v>
      </c>
      <c r="R194" s="39" t="e">
        <f t="shared" ca="1" si="55"/>
        <v>#DIV/0!</v>
      </c>
      <c r="S194" s="39" t="e">
        <f t="shared" ca="1" si="56"/>
        <v>#DIV/0!</v>
      </c>
      <c r="U194" s="39">
        <f t="shared" ca="1" si="68"/>
        <v>0</v>
      </c>
      <c r="V194" s="39">
        <f t="shared" ca="1" si="57"/>
        <v>0</v>
      </c>
      <c r="W194" s="39">
        <f t="shared" ca="1" si="58"/>
        <v>0</v>
      </c>
      <c r="X194" s="39">
        <f t="shared" ca="1" si="59"/>
        <v>0</v>
      </c>
      <c r="Z194" s="39">
        <f t="shared" ca="1" si="65"/>
        <v>0</v>
      </c>
      <c r="AA194" s="39">
        <f t="shared" ca="1" si="60"/>
        <v>0</v>
      </c>
      <c r="AB194" s="39">
        <f t="shared" ca="1" si="61"/>
        <v>0</v>
      </c>
      <c r="AC194" s="39">
        <f t="shared" ca="1" si="62"/>
        <v>0</v>
      </c>
    </row>
    <row r="195" spans="2:29" ht="15" customHeight="1" x14ac:dyDescent="0.2">
      <c r="B195" s="41">
        <f t="shared" si="66"/>
        <v>181</v>
      </c>
      <c r="C195" s="38" t="str">
        <f t="shared" ca="1" si="51"/>
        <v>abgelaufen</v>
      </c>
      <c r="D195" s="43">
        <f t="shared" ca="1" si="63"/>
        <v>5512</v>
      </c>
      <c r="E195" s="44" t="e">
        <f t="shared" ca="1" si="73"/>
        <v>#DIV/0!</v>
      </c>
      <c r="F195" s="44" t="e">
        <f t="shared" ca="1" si="73"/>
        <v>#DIV/0!</v>
      </c>
      <c r="G195" s="134"/>
      <c r="H195" s="45" t="e">
        <f t="shared" ca="1" si="74"/>
        <v>#DIV/0!</v>
      </c>
      <c r="I195" s="45" t="e">
        <f t="shared" ca="1" si="74"/>
        <v>#DIV/0!</v>
      </c>
      <c r="L195" s="43">
        <f t="shared" ca="1" si="67"/>
        <v>5511</v>
      </c>
      <c r="M195" s="43">
        <f t="shared" ca="1" si="64"/>
        <v>5538</v>
      </c>
      <c r="O195" s="133">
        <f t="shared" ca="1" si="52"/>
        <v>0</v>
      </c>
      <c r="P195" s="44" t="e">
        <f t="shared" ca="1" si="53"/>
        <v>#DIV/0!</v>
      </c>
      <c r="Q195" s="136" t="e">
        <f t="shared" ca="1" si="54"/>
        <v>#DIV/0!</v>
      </c>
      <c r="R195" s="44" t="e">
        <f t="shared" ca="1" si="55"/>
        <v>#DIV/0!</v>
      </c>
      <c r="S195" s="44" t="e">
        <f t="shared" ca="1" si="56"/>
        <v>#DIV/0!</v>
      </c>
      <c r="U195" s="44">
        <f t="shared" ca="1" si="68"/>
        <v>0</v>
      </c>
      <c r="V195" s="44">
        <f t="shared" ca="1" si="57"/>
        <v>0</v>
      </c>
      <c r="W195" s="44">
        <f t="shared" ca="1" si="58"/>
        <v>0</v>
      </c>
      <c r="X195" s="44">
        <f t="shared" ca="1" si="59"/>
        <v>0</v>
      </c>
      <c r="Z195" s="44">
        <f t="shared" ca="1" si="65"/>
        <v>0</v>
      </c>
      <c r="AA195" s="44">
        <f t="shared" ca="1" si="60"/>
        <v>0</v>
      </c>
      <c r="AB195" s="44">
        <f t="shared" ca="1" si="61"/>
        <v>0</v>
      </c>
      <c r="AC195" s="44">
        <f t="shared" ca="1" si="62"/>
        <v>0</v>
      </c>
    </row>
    <row r="196" spans="2:29" ht="15" customHeight="1" x14ac:dyDescent="0.2">
      <c r="B196" s="21">
        <f t="shared" si="66"/>
        <v>182</v>
      </c>
      <c r="C196" s="42" t="str">
        <f t="shared" ca="1" si="51"/>
        <v>abgelaufen</v>
      </c>
      <c r="D196" s="37">
        <f t="shared" ca="1" si="63"/>
        <v>5540</v>
      </c>
      <c r="E196" s="39" t="e">
        <f t="shared" ca="1" si="73"/>
        <v>#DIV/0!</v>
      </c>
      <c r="F196" s="39" t="e">
        <f t="shared" ca="1" si="73"/>
        <v>#DIV/0!</v>
      </c>
      <c r="G196" s="134"/>
      <c r="H196" s="40" t="e">
        <f t="shared" ca="1" si="74"/>
        <v>#DIV/0!</v>
      </c>
      <c r="I196" s="40" t="e">
        <f t="shared" ca="1" si="74"/>
        <v>#DIV/0!</v>
      </c>
      <c r="L196" s="37">
        <f t="shared" ca="1" si="67"/>
        <v>5539</v>
      </c>
      <c r="M196" s="37">
        <f t="shared" ca="1" si="64"/>
        <v>5569</v>
      </c>
      <c r="O196" s="133">
        <f t="shared" ca="1" si="52"/>
        <v>0</v>
      </c>
      <c r="P196" s="39" t="e">
        <f t="shared" ca="1" si="53"/>
        <v>#DIV/0!</v>
      </c>
      <c r="Q196" s="39" t="e">
        <f t="shared" ca="1" si="54"/>
        <v>#DIV/0!</v>
      </c>
      <c r="R196" s="39" t="e">
        <f t="shared" ca="1" si="55"/>
        <v>#DIV/0!</v>
      </c>
      <c r="S196" s="39" t="e">
        <f t="shared" ca="1" si="56"/>
        <v>#DIV/0!</v>
      </c>
      <c r="U196" s="39">
        <f t="shared" ca="1" si="68"/>
        <v>0</v>
      </c>
      <c r="V196" s="39">
        <f t="shared" ca="1" si="57"/>
        <v>0</v>
      </c>
      <c r="W196" s="39">
        <f t="shared" ca="1" si="58"/>
        <v>0</v>
      </c>
      <c r="X196" s="39">
        <f t="shared" ca="1" si="59"/>
        <v>0</v>
      </c>
      <c r="Z196" s="39">
        <f t="shared" ca="1" si="65"/>
        <v>0</v>
      </c>
      <c r="AA196" s="39">
        <f t="shared" ca="1" si="60"/>
        <v>0</v>
      </c>
      <c r="AB196" s="39">
        <f t="shared" ca="1" si="61"/>
        <v>0</v>
      </c>
      <c r="AC196" s="39">
        <f t="shared" ca="1" si="62"/>
        <v>0</v>
      </c>
    </row>
    <row r="197" spans="2:29" ht="15" customHeight="1" x14ac:dyDescent="0.2">
      <c r="B197" s="41">
        <f t="shared" si="66"/>
        <v>183</v>
      </c>
      <c r="C197" s="38" t="str">
        <f t="shared" ca="1" si="51"/>
        <v>abgelaufen</v>
      </c>
      <c r="D197" s="43">
        <f t="shared" ca="1" si="63"/>
        <v>5571</v>
      </c>
      <c r="E197" s="44" t="e">
        <f t="shared" ca="1" si="73"/>
        <v>#DIV/0!</v>
      </c>
      <c r="F197" s="44" t="e">
        <f t="shared" ca="1" si="73"/>
        <v>#DIV/0!</v>
      </c>
      <c r="G197" s="134"/>
      <c r="H197" s="45" t="e">
        <f t="shared" ca="1" si="74"/>
        <v>#DIV/0!</v>
      </c>
      <c r="I197" s="45" t="e">
        <f t="shared" ca="1" si="74"/>
        <v>#DIV/0!</v>
      </c>
      <c r="L197" s="43">
        <f t="shared" ca="1" si="67"/>
        <v>5570</v>
      </c>
      <c r="M197" s="43">
        <f t="shared" ca="1" si="64"/>
        <v>5599</v>
      </c>
      <c r="O197" s="133">
        <f t="shared" ca="1" si="52"/>
        <v>0</v>
      </c>
      <c r="P197" s="44" t="e">
        <f t="shared" ca="1" si="53"/>
        <v>#DIV/0!</v>
      </c>
      <c r="Q197" s="136" t="e">
        <f t="shared" ca="1" si="54"/>
        <v>#DIV/0!</v>
      </c>
      <c r="R197" s="44" t="e">
        <f t="shared" ca="1" si="55"/>
        <v>#DIV/0!</v>
      </c>
      <c r="S197" s="44" t="e">
        <f t="shared" ca="1" si="56"/>
        <v>#DIV/0!</v>
      </c>
      <c r="U197" s="44">
        <f t="shared" ca="1" si="68"/>
        <v>0</v>
      </c>
      <c r="V197" s="44">
        <f t="shared" ca="1" si="57"/>
        <v>0</v>
      </c>
      <c r="W197" s="44">
        <f t="shared" ca="1" si="58"/>
        <v>0</v>
      </c>
      <c r="X197" s="44">
        <f t="shared" ca="1" si="59"/>
        <v>0</v>
      </c>
      <c r="Z197" s="44">
        <f t="shared" ca="1" si="65"/>
        <v>0</v>
      </c>
      <c r="AA197" s="44">
        <f t="shared" ca="1" si="60"/>
        <v>0</v>
      </c>
      <c r="AB197" s="44">
        <f t="shared" ca="1" si="61"/>
        <v>0</v>
      </c>
      <c r="AC197" s="44">
        <f t="shared" ca="1" si="62"/>
        <v>0</v>
      </c>
    </row>
    <row r="198" spans="2:29" ht="15" customHeight="1" x14ac:dyDescent="0.2">
      <c r="B198" s="21">
        <f t="shared" si="66"/>
        <v>184</v>
      </c>
      <c r="C198" s="42" t="str">
        <f t="shared" ca="1" si="51"/>
        <v>abgelaufen</v>
      </c>
      <c r="D198" s="37">
        <f t="shared" ca="1" si="63"/>
        <v>5601</v>
      </c>
      <c r="E198" s="39" t="e">
        <f t="shared" ca="1" si="73"/>
        <v>#DIV/0!</v>
      </c>
      <c r="F198" s="39" t="e">
        <f t="shared" ca="1" si="73"/>
        <v>#DIV/0!</v>
      </c>
      <c r="G198" s="134"/>
      <c r="H198" s="40" t="e">
        <f t="shared" ca="1" si="74"/>
        <v>#DIV/0!</v>
      </c>
      <c r="I198" s="40" t="e">
        <f t="shared" ca="1" si="74"/>
        <v>#DIV/0!</v>
      </c>
      <c r="L198" s="37">
        <f t="shared" ca="1" si="67"/>
        <v>5600</v>
      </c>
      <c r="M198" s="37">
        <f t="shared" ca="1" si="64"/>
        <v>5630</v>
      </c>
      <c r="O198" s="133">
        <f t="shared" ca="1" si="52"/>
        <v>0</v>
      </c>
      <c r="P198" s="39" t="e">
        <f t="shared" ca="1" si="53"/>
        <v>#DIV/0!</v>
      </c>
      <c r="Q198" s="39" t="e">
        <f t="shared" ca="1" si="54"/>
        <v>#DIV/0!</v>
      </c>
      <c r="R198" s="39" t="e">
        <f t="shared" ca="1" si="55"/>
        <v>#DIV/0!</v>
      </c>
      <c r="S198" s="39" t="e">
        <f t="shared" ca="1" si="56"/>
        <v>#DIV/0!</v>
      </c>
      <c r="U198" s="39">
        <f t="shared" ca="1" si="68"/>
        <v>0</v>
      </c>
      <c r="V198" s="39">
        <f t="shared" ca="1" si="57"/>
        <v>0</v>
      </c>
      <c r="W198" s="39">
        <f t="shared" ca="1" si="58"/>
        <v>0</v>
      </c>
      <c r="X198" s="39">
        <f t="shared" ca="1" si="59"/>
        <v>0</v>
      </c>
      <c r="Z198" s="39">
        <f t="shared" ca="1" si="65"/>
        <v>0</v>
      </c>
      <c r="AA198" s="39">
        <f t="shared" ca="1" si="60"/>
        <v>0</v>
      </c>
      <c r="AB198" s="39">
        <f t="shared" ca="1" si="61"/>
        <v>0</v>
      </c>
      <c r="AC198" s="39">
        <f t="shared" ca="1" si="62"/>
        <v>0</v>
      </c>
    </row>
    <row r="199" spans="2:29" ht="15" customHeight="1" x14ac:dyDescent="0.2">
      <c r="B199" s="41">
        <f t="shared" si="66"/>
        <v>185</v>
      </c>
      <c r="C199" s="38" t="str">
        <f t="shared" ca="1" si="51"/>
        <v>abgelaufen</v>
      </c>
      <c r="D199" s="43">
        <f t="shared" ca="1" si="63"/>
        <v>5632</v>
      </c>
      <c r="E199" s="44" t="e">
        <f t="shared" ca="1" si="73"/>
        <v>#DIV/0!</v>
      </c>
      <c r="F199" s="44" t="e">
        <f t="shared" ca="1" si="73"/>
        <v>#DIV/0!</v>
      </c>
      <c r="G199" s="134"/>
      <c r="H199" s="45" t="e">
        <f t="shared" ca="1" si="74"/>
        <v>#DIV/0!</v>
      </c>
      <c r="I199" s="45" t="e">
        <f t="shared" ca="1" si="74"/>
        <v>#DIV/0!</v>
      </c>
      <c r="L199" s="43">
        <f t="shared" ca="1" si="67"/>
        <v>5631</v>
      </c>
      <c r="M199" s="43">
        <f t="shared" ca="1" si="64"/>
        <v>5660</v>
      </c>
      <c r="O199" s="133">
        <f t="shared" ca="1" si="52"/>
        <v>0</v>
      </c>
      <c r="P199" s="44" t="e">
        <f t="shared" ca="1" si="53"/>
        <v>#DIV/0!</v>
      </c>
      <c r="Q199" s="136" t="e">
        <f t="shared" ca="1" si="54"/>
        <v>#DIV/0!</v>
      </c>
      <c r="R199" s="44" t="e">
        <f t="shared" ca="1" si="55"/>
        <v>#DIV/0!</v>
      </c>
      <c r="S199" s="44" t="e">
        <f t="shared" ca="1" si="56"/>
        <v>#DIV/0!</v>
      </c>
      <c r="U199" s="44">
        <f t="shared" ca="1" si="68"/>
        <v>0</v>
      </c>
      <c r="V199" s="44">
        <f t="shared" ca="1" si="57"/>
        <v>0</v>
      </c>
      <c r="W199" s="44">
        <f t="shared" ca="1" si="58"/>
        <v>0</v>
      </c>
      <c r="X199" s="44">
        <f t="shared" ca="1" si="59"/>
        <v>0</v>
      </c>
      <c r="Z199" s="44">
        <f t="shared" ca="1" si="65"/>
        <v>0</v>
      </c>
      <c r="AA199" s="44">
        <f t="shared" ca="1" si="60"/>
        <v>0</v>
      </c>
      <c r="AB199" s="44">
        <f t="shared" ca="1" si="61"/>
        <v>0</v>
      </c>
      <c r="AC199" s="44">
        <f t="shared" ca="1" si="62"/>
        <v>0</v>
      </c>
    </row>
    <row r="200" spans="2:29" ht="15" customHeight="1" x14ac:dyDescent="0.2">
      <c r="B200" s="21">
        <f t="shared" si="66"/>
        <v>186</v>
      </c>
      <c r="C200" s="42" t="str">
        <f t="shared" ca="1" si="51"/>
        <v>abgelaufen</v>
      </c>
      <c r="D200" s="37">
        <f t="shared" ca="1" si="63"/>
        <v>5662</v>
      </c>
      <c r="E200" s="39" t="e">
        <f t="shared" ca="1" si="73"/>
        <v>#DIV/0!</v>
      </c>
      <c r="F200" s="39" t="e">
        <f t="shared" ca="1" si="73"/>
        <v>#DIV/0!</v>
      </c>
      <c r="G200" s="134"/>
      <c r="H200" s="40" t="e">
        <f t="shared" ca="1" si="74"/>
        <v>#DIV/0!</v>
      </c>
      <c r="I200" s="40" t="e">
        <f t="shared" ca="1" si="74"/>
        <v>#DIV/0!</v>
      </c>
      <c r="L200" s="37">
        <f t="shared" ca="1" si="67"/>
        <v>5661</v>
      </c>
      <c r="M200" s="37">
        <f t="shared" ca="1" si="64"/>
        <v>5691</v>
      </c>
      <c r="O200" s="133">
        <f t="shared" ca="1" si="52"/>
        <v>0</v>
      </c>
      <c r="P200" s="39" t="e">
        <f t="shared" ca="1" si="53"/>
        <v>#DIV/0!</v>
      </c>
      <c r="Q200" s="39" t="e">
        <f t="shared" ca="1" si="54"/>
        <v>#DIV/0!</v>
      </c>
      <c r="R200" s="39" t="e">
        <f t="shared" ca="1" si="55"/>
        <v>#DIV/0!</v>
      </c>
      <c r="S200" s="39" t="e">
        <f t="shared" ca="1" si="56"/>
        <v>#DIV/0!</v>
      </c>
      <c r="U200" s="39">
        <f t="shared" ca="1" si="68"/>
        <v>0</v>
      </c>
      <c r="V200" s="39">
        <f t="shared" ca="1" si="57"/>
        <v>0</v>
      </c>
      <c r="W200" s="39">
        <f t="shared" ca="1" si="58"/>
        <v>0</v>
      </c>
      <c r="X200" s="39">
        <f t="shared" ca="1" si="59"/>
        <v>0</v>
      </c>
      <c r="Z200" s="39">
        <f t="shared" ca="1" si="65"/>
        <v>0</v>
      </c>
      <c r="AA200" s="39">
        <f t="shared" ca="1" si="60"/>
        <v>0</v>
      </c>
      <c r="AB200" s="39">
        <f t="shared" ca="1" si="61"/>
        <v>0</v>
      </c>
      <c r="AC200" s="39">
        <f t="shared" ca="1" si="62"/>
        <v>0</v>
      </c>
    </row>
    <row r="201" spans="2:29" ht="15" customHeight="1" x14ac:dyDescent="0.2">
      <c r="B201" s="41">
        <f t="shared" si="66"/>
        <v>187</v>
      </c>
      <c r="C201" s="38" t="str">
        <f t="shared" ca="1" si="51"/>
        <v>abgelaufen</v>
      </c>
      <c r="D201" s="43">
        <f t="shared" ca="1" si="63"/>
        <v>5693</v>
      </c>
      <c r="E201" s="44" t="e">
        <f t="shared" ca="1" si="73"/>
        <v>#DIV/0!</v>
      </c>
      <c r="F201" s="44" t="e">
        <f t="shared" ca="1" si="73"/>
        <v>#DIV/0!</v>
      </c>
      <c r="G201" s="134"/>
      <c r="H201" s="45" t="e">
        <f t="shared" ca="1" si="74"/>
        <v>#DIV/0!</v>
      </c>
      <c r="I201" s="45" t="e">
        <f t="shared" ca="1" si="74"/>
        <v>#DIV/0!</v>
      </c>
      <c r="L201" s="43">
        <f t="shared" ca="1" si="67"/>
        <v>5692</v>
      </c>
      <c r="M201" s="43">
        <f t="shared" ca="1" si="64"/>
        <v>5722</v>
      </c>
      <c r="O201" s="133">
        <f t="shared" ca="1" si="52"/>
        <v>0</v>
      </c>
      <c r="P201" s="44" t="e">
        <f t="shared" ca="1" si="53"/>
        <v>#DIV/0!</v>
      </c>
      <c r="Q201" s="136" t="e">
        <f t="shared" ca="1" si="54"/>
        <v>#DIV/0!</v>
      </c>
      <c r="R201" s="44" t="e">
        <f t="shared" ca="1" si="55"/>
        <v>#DIV/0!</v>
      </c>
      <c r="S201" s="44" t="e">
        <f t="shared" ca="1" si="56"/>
        <v>#DIV/0!</v>
      </c>
      <c r="U201" s="44">
        <f t="shared" ca="1" si="68"/>
        <v>0</v>
      </c>
      <c r="V201" s="44">
        <f t="shared" ca="1" si="57"/>
        <v>0</v>
      </c>
      <c r="W201" s="44">
        <f t="shared" ca="1" si="58"/>
        <v>0</v>
      </c>
      <c r="X201" s="44">
        <f t="shared" ca="1" si="59"/>
        <v>0</v>
      </c>
      <c r="Z201" s="44">
        <f t="shared" ca="1" si="65"/>
        <v>0</v>
      </c>
      <c r="AA201" s="44">
        <f t="shared" ca="1" si="60"/>
        <v>0</v>
      </c>
      <c r="AB201" s="44">
        <f t="shared" ca="1" si="61"/>
        <v>0</v>
      </c>
      <c r="AC201" s="44">
        <f t="shared" ca="1" si="62"/>
        <v>0</v>
      </c>
    </row>
    <row r="202" spans="2:29" ht="15" customHeight="1" x14ac:dyDescent="0.2">
      <c r="B202" s="21">
        <f t="shared" si="66"/>
        <v>188</v>
      </c>
      <c r="C202" s="42" t="str">
        <f t="shared" ca="1" si="51"/>
        <v>abgelaufen</v>
      </c>
      <c r="D202" s="37">
        <f t="shared" ca="1" si="63"/>
        <v>5724</v>
      </c>
      <c r="E202" s="39" t="e">
        <f t="shared" ca="1" si="73"/>
        <v>#DIV/0!</v>
      </c>
      <c r="F202" s="39" t="e">
        <f t="shared" ca="1" si="73"/>
        <v>#DIV/0!</v>
      </c>
      <c r="G202" s="134"/>
      <c r="H202" s="40" t="e">
        <f t="shared" ca="1" si="74"/>
        <v>#DIV/0!</v>
      </c>
      <c r="I202" s="40" t="e">
        <f t="shared" ca="1" si="74"/>
        <v>#DIV/0!</v>
      </c>
      <c r="L202" s="37">
        <f t="shared" ca="1" si="67"/>
        <v>5723</v>
      </c>
      <c r="M202" s="37">
        <f t="shared" ca="1" si="64"/>
        <v>5752</v>
      </c>
      <c r="O202" s="133">
        <f t="shared" ca="1" si="52"/>
        <v>0</v>
      </c>
      <c r="P202" s="39" t="e">
        <f t="shared" ca="1" si="53"/>
        <v>#DIV/0!</v>
      </c>
      <c r="Q202" s="39" t="e">
        <f t="shared" ca="1" si="54"/>
        <v>#DIV/0!</v>
      </c>
      <c r="R202" s="39" t="e">
        <f t="shared" ca="1" si="55"/>
        <v>#DIV/0!</v>
      </c>
      <c r="S202" s="39" t="e">
        <f t="shared" ca="1" si="56"/>
        <v>#DIV/0!</v>
      </c>
      <c r="U202" s="39">
        <f t="shared" ca="1" si="68"/>
        <v>0</v>
      </c>
      <c r="V202" s="39">
        <f t="shared" ca="1" si="57"/>
        <v>0</v>
      </c>
      <c r="W202" s="39">
        <f t="shared" ca="1" si="58"/>
        <v>0</v>
      </c>
      <c r="X202" s="39">
        <f t="shared" ca="1" si="59"/>
        <v>0</v>
      </c>
      <c r="Z202" s="39">
        <f t="shared" ca="1" si="65"/>
        <v>0</v>
      </c>
      <c r="AA202" s="39">
        <f t="shared" ca="1" si="60"/>
        <v>0</v>
      </c>
      <c r="AB202" s="39">
        <f t="shared" ca="1" si="61"/>
        <v>0</v>
      </c>
      <c r="AC202" s="39">
        <f t="shared" ca="1" si="62"/>
        <v>0</v>
      </c>
    </row>
    <row r="203" spans="2:29" ht="15" customHeight="1" x14ac:dyDescent="0.2">
      <c r="B203" s="41">
        <f t="shared" si="66"/>
        <v>189</v>
      </c>
      <c r="C203" s="38" t="str">
        <f t="shared" ca="1" si="51"/>
        <v>abgelaufen</v>
      </c>
      <c r="D203" s="43">
        <f t="shared" ca="1" si="63"/>
        <v>5754</v>
      </c>
      <c r="E203" s="44" t="e">
        <f t="shared" ca="1" si="73"/>
        <v>#DIV/0!</v>
      </c>
      <c r="F203" s="44" t="e">
        <f t="shared" ca="1" si="73"/>
        <v>#DIV/0!</v>
      </c>
      <c r="G203" s="134"/>
      <c r="H203" s="45" t="e">
        <f t="shared" ca="1" si="74"/>
        <v>#DIV/0!</v>
      </c>
      <c r="I203" s="45" t="e">
        <f t="shared" ca="1" si="74"/>
        <v>#DIV/0!</v>
      </c>
      <c r="L203" s="43">
        <f t="shared" ca="1" si="67"/>
        <v>5753</v>
      </c>
      <c r="M203" s="43">
        <f t="shared" ca="1" si="64"/>
        <v>5783</v>
      </c>
      <c r="O203" s="133">
        <f t="shared" ca="1" si="52"/>
        <v>0</v>
      </c>
      <c r="P203" s="44" t="e">
        <f t="shared" ca="1" si="53"/>
        <v>#DIV/0!</v>
      </c>
      <c r="Q203" s="136" t="e">
        <f t="shared" ca="1" si="54"/>
        <v>#DIV/0!</v>
      </c>
      <c r="R203" s="44" t="e">
        <f t="shared" ca="1" si="55"/>
        <v>#DIV/0!</v>
      </c>
      <c r="S203" s="44" t="e">
        <f t="shared" ca="1" si="56"/>
        <v>#DIV/0!</v>
      </c>
      <c r="U203" s="44">
        <f t="shared" ca="1" si="68"/>
        <v>0</v>
      </c>
      <c r="V203" s="44">
        <f t="shared" ca="1" si="57"/>
        <v>0</v>
      </c>
      <c r="W203" s="44">
        <f t="shared" ca="1" si="58"/>
        <v>0</v>
      </c>
      <c r="X203" s="44">
        <f t="shared" ca="1" si="59"/>
        <v>0</v>
      </c>
      <c r="Z203" s="44">
        <f t="shared" ca="1" si="65"/>
        <v>0</v>
      </c>
      <c r="AA203" s="44">
        <f t="shared" ca="1" si="60"/>
        <v>0</v>
      </c>
      <c r="AB203" s="44">
        <f t="shared" ca="1" si="61"/>
        <v>0</v>
      </c>
      <c r="AC203" s="44">
        <f t="shared" ca="1" si="62"/>
        <v>0</v>
      </c>
    </row>
    <row r="204" spans="2:29" ht="15" customHeight="1" x14ac:dyDescent="0.2">
      <c r="B204" s="21">
        <f t="shared" si="66"/>
        <v>190</v>
      </c>
      <c r="C204" s="42" t="str">
        <f t="shared" ca="1" si="51"/>
        <v>abgelaufen</v>
      </c>
      <c r="D204" s="37">
        <f t="shared" ca="1" si="63"/>
        <v>5785</v>
      </c>
      <c r="E204" s="39" t="e">
        <f t="shared" ca="1" si="73"/>
        <v>#DIV/0!</v>
      </c>
      <c r="F204" s="39" t="e">
        <f t="shared" ca="1" si="73"/>
        <v>#DIV/0!</v>
      </c>
      <c r="G204" s="134"/>
      <c r="H204" s="40" t="e">
        <f t="shared" ca="1" si="74"/>
        <v>#DIV/0!</v>
      </c>
      <c r="I204" s="40" t="e">
        <f t="shared" ca="1" si="74"/>
        <v>#DIV/0!</v>
      </c>
      <c r="L204" s="37">
        <f t="shared" ca="1" si="67"/>
        <v>5784</v>
      </c>
      <c r="M204" s="37">
        <f t="shared" ca="1" si="64"/>
        <v>5813</v>
      </c>
      <c r="O204" s="133">
        <f t="shared" ca="1" si="52"/>
        <v>0</v>
      </c>
      <c r="P204" s="39" t="e">
        <f t="shared" ca="1" si="53"/>
        <v>#DIV/0!</v>
      </c>
      <c r="Q204" s="39" t="e">
        <f t="shared" ca="1" si="54"/>
        <v>#DIV/0!</v>
      </c>
      <c r="R204" s="39" t="e">
        <f t="shared" ca="1" si="55"/>
        <v>#DIV/0!</v>
      </c>
      <c r="S204" s="39" t="e">
        <f t="shared" ca="1" si="56"/>
        <v>#DIV/0!</v>
      </c>
      <c r="U204" s="39">
        <f t="shared" ca="1" si="68"/>
        <v>0</v>
      </c>
      <c r="V204" s="39">
        <f t="shared" ca="1" si="57"/>
        <v>0</v>
      </c>
      <c r="W204" s="39">
        <f t="shared" ca="1" si="58"/>
        <v>0</v>
      </c>
      <c r="X204" s="39">
        <f t="shared" ca="1" si="59"/>
        <v>0</v>
      </c>
      <c r="Z204" s="39">
        <f t="shared" ca="1" si="65"/>
        <v>0</v>
      </c>
      <c r="AA204" s="39">
        <f t="shared" ca="1" si="60"/>
        <v>0</v>
      </c>
      <c r="AB204" s="39">
        <f t="shared" ca="1" si="61"/>
        <v>0</v>
      </c>
      <c r="AC204" s="39">
        <f t="shared" ca="1" si="62"/>
        <v>0</v>
      </c>
    </row>
    <row r="205" spans="2:29" ht="15" customHeight="1" x14ac:dyDescent="0.2">
      <c r="B205" s="41">
        <f t="shared" si="66"/>
        <v>191</v>
      </c>
      <c r="C205" s="38" t="str">
        <f t="shared" ca="1" si="51"/>
        <v>abgelaufen</v>
      </c>
      <c r="D205" s="43">
        <f t="shared" ca="1" si="63"/>
        <v>5815</v>
      </c>
      <c r="E205" s="44" t="e">
        <f t="shared" ca="1" si="73"/>
        <v>#DIV/0!</v>
      </c>
      <c r="F205" s="44" t="e">
        <f t="shared" ca="1" si="73"/>
        <v>#DIV/0!</v>
      </c>
      <c r="G205" s="134"/>
      <c r="H205" s="45" t="e">
        <f t="shared" ca="1" si="74"/>
        <v>#DIV/0!</v>
      </c>
      <c r="I205" s="45" t="e">
        <f t="shared" ca="1" si="74"/>
        <v>#DIV/0!</v>
      </c>
      <c r="L205" s="43">
        <f t="shared" ca="1" si="67"/>
        <v>5814</v>
      </c>
      <c r="M205" s="43">
        <f t="shared" ca="1" si="64"/>
        <v>5844</v>
      </c>
      <c r="O205" s="133">
        <f t="shared" ca="1" si="52"/>
        <v>0</v>
      </c>
      <c r="P205" s="44" t="e">
        <f t="shared" ca="1" si="53"/>
        <v>#DIV/0!</v>
      </c>
      <c r="Q205" s="136" t="e">
        <f t="shared" ca="1" si="54"/>
        <v>#DIV/0!</v>
      </c>
      <c r="R205" s="44" t="e">
        <f t="shared" ca="1" si="55"/>
        <v>#DIV/0!</v>
      </c>
      <c r="S205" s="44" t="e">
        <f t="shared" ca="1" si="56"/>
        <v>#DIV/0!</v>
      </c>
      <c r="U205" s="44">
        <f t="shared" ca="1" si="68"/>
        <v>0</v>
      </c>
      <c r="V205" s="44">
        <f t="shared" ca="1" si="57"/>
        <v>0</v>
      </c>
      <c r="W205" s="44">
        <f t="shared" ca="1" si="58"/>
        <v>0</v>
      </c>
      <c r="X205" s="44">
        <f t="shared" ca="1" si="59"/>
        <v>0</v>
      </c>
      <c r="Z205" s="44">
        <f t="shared" ca="1" si="65"/>
        <v>0</v>
      </c>
      <c r="AA205" s="44">
        <f t="shared" ca="1" si="60"/>
        <v>0</v>
      </c>
      <c r="AB205" s="44">
        <f t="shared" ca="1" si="61"/>
        <v>0</v>
      </c>
      <c r="AC205" s="44">
        <f t="shared" ca="1" si="62"/>
        <v>0</v>
      </c>
    </row>
    <row r="206" spans="2:29" ht="15" customHeight="1" x14ac:dyDescent="0.2">
      <c r="B206" s="21">
        <f t="shared" si="66"/>
        <v>192</v>
      </c>
      <c r="C206" s="42" t="str">
        <f t="shared" ref="C206:C254" ca="1" si="75">IF(B206-$H$9&lt;0,0,IF($E$9-B206&lt;0,"abgelaufen",B206-$H$9))</f>
        <v>abgelaufen</v>
      </c>
      <c r="D206" s="37">
        <f t="shared" ca="1" si="63"/>
        <v>5846</v>
      </c>
      <c r="E206" s="39" t="e">
        <f t="shared" ca="1" si="73"/>
        <v>#DIV/0!</v>
      </c>
      <c r="F206" s="39" t="e">
        <f t="shared" ca="1" si="73"/>
        <v>#DIV/0!</v>
      </c>
      <c r="G206" s="134"/>
      <c r="H206" s="40" t="e">
        <f t="shared" ca="1" si="74"/>
        <v>#DIV/0!</v>
      </c>
      <c r="I206" s="40" t="e">
        <f t="shared" ca="1" si="74"/>
        <v>#DIV/0!</v>
      </c>
      <c r="L206" s="37">
        <f t="shared" ca="1" si="67"/>
        <v>5845</v>
      </c>
      <c r="M206" s="37">
        <f t="shared" ca="1" si="64"/>
        <v>5875</v>
      </c>
      <c r="O206" s="133">
        <f t="shared" ca="1" si="52"/>
        <v>0</v>
      </c>
      <c r="P206" s="39" t="e">
        <f t="shared" ca="1" si="53"/>
        <v>#DIV/0!</v>
      </c>
      <c r="Q206" s="39" t="e">
        <f t="shared" ca="1" si="54"/>
        <v>#DIV/0!</v>
      </c>
      <c r="R206" s="39" t="e">
        <f t="shared" ca="1" si="55"/>
        <v>#DIV/0!</v>
      </c>
      <c r="S206" s="39" t="e">
        <f t="shared" ca="1" si="56"/>
        <v>#DIV/0!</v>
      </c>
      <c r="U206" s="39">
        <f t="shared" ca="1" si="68"/>
        <v>0</v>
      </c>
      <c r="V206" s="39">
        <f t="shared" ca="1" si="57"/>
        <v>0</v>
      </c>
      <c r="W206" s="39">
        <f t="shared" ca="1" si="58"/>
        <v>0</v>
      </c>
      <c r="X206" s="39">
        <f t="shared" ca="1" si="59"/>
        <v>0</v>
      </c>
      <c r="Z206" s="39">
        <f t="shared" ca="1" si="65"/>
        <v>0</v>
      </c>
      <c r="AA206" s="39">
        <f t="shared" ca="1" si="60"/>
        <v>0</v>
      </c>
      <c r="AB206" s="39">
        <f t="shared" ca="1" si="61"/>
        <v>0</v>
      </c>
      <c r="AC206" s="39">
        <f t="shared" ca="1" si="62"/>
        <v>0</v>
      </c>
    </row>
    <row r="207" spans="2:29" ht="15" customHeight="1" x14ac:dyDescent="0.2">
      <c r="B207" s="41">
        <f t="shared" si="66"/>
        <v>193</v>
      </c>
      <c r="C207" s="38" t="str">
        <f t="shared" ca="1" si="75"/>
        <v>abgelaufen</v>
      </c>
      <c r="D207" s="43">
        <f t="shared" ca="1" si="63"/>
        <v>5877</v>
      </c>
      <c r="E207" s="44" t="e">
        <f t="shared" ca="1" si="73"/>
        <v>#DIV/0!</v>
      </c>
      <c r="F207" s="44" t="e">
        <f t="shared" ca="1" si="73"/>
        <v>#DIV/0!</v>
      </c>
      <c r="G207" s="134"/>
      <c r="H207" s="45" t="e">
        <f t="shared" ca="1" si="74"/>
        <v>#DIV/0!</v>
      </c>
      <c r="I207" s="45" t="e">
        <f t="shared" ca="1" si="74"/>
        <v>#DIV/0!</v>
      </c>
      <c r="L207" s="43">
        <f t="shared" ca="1" si="67"/>
        <v>5876</v>
      </c>
      <c r="M207" s="43">
        <f t="shared" ca="1" si="64"/>
        <v>5904</v>
      </c>
      <c r="O207" s="133">
        <f t="shared" ref="O207:O254" ca="1" si="76">IF(D207&lt;=$Q$6,$P$9,$R$9)</f>
        <v>0</v>
      </c>
      <c r="P207" s="44" t="e">
        <f t="shared" ref="P207:P254" ca="1" si="77">S206*$O207/100</f>
        <v>#DIV/0!</v>
      </c>
      <c r="Q207" s="136" t="e">
        <f t="shared" ref="Q207:Q254" ca="1" si="78">IF(C207&gt;0,MIN($S$14/$S$9,S206),0)+G207</f>
        <v>#DIV/0!</v>
      </c>
      <c r="R207" s="44" t="e">
        <f t="shared" ref="R207:R254" ca="1" si="79">P207+Q207</f>
        <v>#DIV/0!</v>
      </c>
      <c r="S207" s="44" t="e">
        <f t="shared" ref="S207:S254" ca="1" si="80">S206-Q207</f>
        <v>#DIV/0!</v>
      </c>
      <c r="U207" s="44">
        <f t="shared" ca="1" si="68"/>
        <v>0</v>
      </c>
      <c r="V207" s="44">
        <f t="shared" ref="V207:V254" ca="1" si="81">(W207-U207)*--(C207&gt;0)</f>
        <v>0</v>
      </c>
      <c r="W207" s="44">
        <f t="shared" ref="W207:W254" ca="1" si="82">IF(C207=0,U207,IF(X206&lt;=V206,X206+U207,-PMT($P$9/100,$S$9,$D$6,0,0))*--(X206&gt;0))+G207</f>
        <v>0</v>
      </c>
      <c r="X207" s="44">
        <f t="shared" ref="X207:X254" ca="1" si="83">IF(X206-V207&lt;0,0,X206-V207)</f>
        <v>0</v>
      </c>
      <c r="Z207" s="44">
        <f t="shared" ca="1" si="65"/>
        <v>0</v>
      </c>
      <c r="AA207" s="44">
        <f t="shared" ref="AA207:AA254" ca="1" si="84">IF(C207=$S$9,$S$14,0)+G207</f>
        <v>0</v>
      </c>
      <c r="AB207" s="44">
        <f t="shared" ref="AB207:AB254" ca="1" si="85">Z207+AA207</f>
        <v>0</v>
      </c>
      <c r="AC207" s="44">
        <f t="shared" ref="AC207:AC254" ca="1" si="86">AC206-AA207</f>
        <v>0</v>
      </c>
    </row>
    <row r="208" spans="2:29" ht="15" customHeight="1" x14ac:dyDescent="0.2">
      <c r="B208" s="21">
        <f t="shared" si="66"/>
        <v>194</v>
      </c>
      <c r="C208" s="42" t="str">
        <f t="shared" ca="1" si="75"/>
        <v>abgelaufen</v>
      </c>
      <c r="D208" s="37">
        <f t="shared" ref="D208:D254" ca="1" si="87">MIN(DATE(YEAR(D207),MONTH(D207)+$D$12,DAY(D207)),M208)</f>
        <v>5906</v>
      </c>
      <c r="E208" s="39" t="e">
        <f t="shared" ca="1" si="73"/>
        <v>#DIV/0!</v>
      </c>
      <c r="F208" s="39" t="e">
        <f t="shared" ca="1" si="73"/>
        <v>#DIV/0!</v>
      </c>
      <c r="G208" s="134"/>
      <c r="H208" s="40" t="e">
        <f t="shared" ca="1" si="74"/>
        <v>#DIV/0!</v>
      </c>
      <c r="I208" s="40" t="e">
        <f t="shared" ca="1" si="74"/>
        <v>#DIV/0!</v>
      </c>
      <c r="L208" s="37">
        <f t="shared" ca="1" si="67"/>
        <v>5905</v>
      </c>
      <c r="M208" s="37">
        <f t="shared" ref="M208:M254" ca="1" si="88">EOMONTH(L208,0)</f>
        <v>5935</v>
      </c>
      <c r="O208" s="133">
        <f t="shared" ca="1" si="76"/>
        <v>0</v>
      </c>
      <c r="P208" s="39" t="e">
        <f t="shared" ca="1" si="77"/>
        <v>#DIV/0!</v>
      </c>
      <c r="Q208" s="39" t="e">
        <f t="shared" ca="1" si="78"/>
        <v>#DIV/0!</v>
      </c>
      <c r="R208" s="39" t="e">
        <f t="shared" ca="1" si="79"/>
        <v>#DIV/0!</v>
      </c>
      <c r="S208" s="39" t="e">
        <f t="shared" ca="1" si="80"/>
        <v>#DIV/0!</v>
      </c>
      <c r="U208" s="39">
        <f t="shared" ca="1" si="68"/>
        <v>0</v>
      </c>
      <c r="V208" s="39">
        <f t="shared" ca="1" si="81"/>
        <v>0</v>
      </c>
      <c r="W208" s="39">
        <f t="shared" ca="1" si="82"/>
        <v>0</v>
      </c>
      <c r="X208" s="39">
        <f t="shared" ca="1" si="83"/>
        <v>0</v>
      </c>
      <c r="Z208" s="39">
        <f t="shared" ca="1" si="65"/>
        <v>0</v>
      </c>
      <c r="AA208" s="39">
        <f t="shared" ca="1" si="84"/>
        <v>0</v>
      </c>
      <c r="AB208" s="39">
        <f t="shared" ca="1" si="85"/>
        <v>0</v>
      </c>
      <c r="AC208" s="39">
        <f t="shared" ca="1" si="86"/>
        <v>0</v>
      </c>
    </row>
    <row r="209" spans="2:29" ht="15" customHeight="1" x14ac:dyDescent="0.2">
      <c r="B209" s="41">
        <f t="shared" si="66"/>
        <v>195</v>
      </c>
      <c r="C209" s="38" t="str">
        <f t="shared" ca="1" si="75"/>
        <v>abgelaufen</v>
      </c>
      <c r="D209" s="43">
        <f t="shared" ca="1" si="87"/>
        <v>5937</v>
      </c>
      <c r="E209" s="44" t="e">
        <f t="shared" ca="1" si="73"/>
        <v>#DIV/0!</v>
      </c>
      <c r="F209" s="44" t="e">
        <f t="shared" ca="1" si="73"/>
        <v>#DIV/0!</v>
      </c>
      <c r="G209" s="134"/>
      <c r="H209" s="45" t="e">
        <f t="shared" ca="1" si="74"/>
        <v>#DIV/0!</v>
      </c>
      <c r="I209" s="45" t="e">
        <f t="shared" ca="1" si="74"/>
        <v>#DIV/0!</v>
      </c>
      <c r="L209" s="43">
        <f t="shared" ca="1" si="67"/>
        <v>5936</v>
      </c>
      <c r="M209" s="43">
        <f t="shared" ca="1" si="88"/>
        <v>5965</v>
      </c>
      <c r="O209" s="133">
        <f t="shared" ca="1" si="76"/>
        <v>0</v>
      </c>
      <c r="P209" s="44" t="e">
        <f t="shared" ca="1" si="77"/>
        <v>#DIV/0!</v>
      </c>
      <c r="Q209" s="136" t="e">
        <f t="shared" ca="1" si="78"/>
        <v>#DIV/0!</v>
      </c>
      <c r="R209" s="44" t="e">
        <f t="shared" ca="1" si="79"/>
        <v>#DIV/0!</v>
      </c>
      <c r="S209" s="44" t="e">
        <f t="shared" ca="1" si="80"/>
        <v>#DIV/0!</v>
      </c>
      <c r="U209" s="44">
        <f t="shared" ca="1" si="68"/>
        <v>0</v>
      </c>
      <c r="V209" s="44">
        <f t="shared" ca="1" si="81"/>
        <v>0</v>
      </c>
      <c r="W209" s="44">
        <f t="shared" ca="1" si="82"/>
        <v>0</v>
      </c>
      <c r="X209" s="44">
        <f t="shared" ca="1" si="83"/>
        <v>0</v>
      </c>
      <c r="Z209" s="44">
        <f t="shared" ref="Z209:Z254" ca="1" si="89">AC208*$O209/100</f>
        <v>0</v>
      </c>
      <c r="AA209" s="44">
        <f t="shared" ca="1" si="84"/>
        <v>0</v>
      </c>
      <c r="AB209" s="44">
        <f t="shared" ca="1" si="85"/>
        <v>0</v>
      </c>
      <c r="AC209" s="44">
        <f t="shared" ca="1" si="86"/>
        <v>0</v>
      </c>
    </row>
    <row r="210" spans="2:29" ht="15" customHeight="1" x14ac:dyDescent="0.2">
      <c r="B210" s="21">
        <f t="shared" ref="B210:B254" si="90">B209+1</f>
        <v>196</v>
      </c>
      <c r="C210" s="42" t="str">
        <f t="shared" ca="1" si="75"/>
        <v>abgelaufen</v>
      </c>
      <c r="D210" s="37">
        <f t="shared" ca="1" si="87"/>
        <v>5967</v>
      </c>
      <c r="E210" s="39" t="e">
        <f t="shared" ca="1" si="73"/>
        <v>#DIV/0!</v>
      </c>
      <c r="F210" s="39" t="e">
        <f t="shared" ca="1" si="73"/>
        <v>#DIV/0!</v>
      </c>
      <c r="G210" s="134"/>
      <c r="H210" s="40" t="e">
        <f t="shared" ca="1" si="74"/>
        <v>#DIV/0!</v>
      </c>
      <c r="I210" s="40" t="e">
        <f t="shared" ca="1" si="74"/>
        <v>#DIV/0!</v>
      </c>
      <c r="L210" s="37">
        <f t="shared" ref="L210:L254" ca="1" si="91">DATE(YEAR($L209),MONTH($L209)+$D$12,1)</f>
        <v>5966</v>
      </c>
      <c r="M210" s="37">
        <f t="shared" ca="1" si="88"/>
        <v>5996</v>
      </c>
      <c r="O210" s="133">
        <f t="shared" ca="1" si="76"/>
        <v>0</v>
      </c>
      <c r="P210" s="39" t="e">
        <f t="shared" ca="1" si="77"/>
        <v>#DIV/0!</v>
      </c>
      <c r="Q210" s="39" t="e">
        <f t="shared" ca="1" si="78"/>
        <v>#DIV/0!</v>
      </c>
      <c r="R210" s="39" t="e">
        <f t="shared" ca="1" si="79"/>
        <v>#DIV/0!</v>
      </c>
      <c r="S210" s="39" t="e">
        <f t="shared" ca="1" si="80"/>
        <v>#DIV/0!</v>
      </c>
      <c r="U210" s="39">
        <f t="shared" ref="U210:U254" ca="1" si="92">X209*$O210/100</f>
        <v>0</v>
      </c>
      <c r="V210" s="39">
        <f t="shared" ca="1" si="81"/>
        <v>0</v>
      </c>
      <c r="W210" s="39">
        <f t="shared" ca="1" si="82"/>
        <v>0</v>
      </c>
      <c r="X210" s="39">
        <f t="shared" ca="1" si="83"/>
        <v>0</v>
      </c>
      <c r="Z210" s="39">
        <f t="shared" ca="1" si="89"/>
        <v>0</v>
      </c>
      <c r="AA210" s="39">
        <f t="shared" ca="1" si="84"/>
        <v>0</v>
      </c>
      <c r="AB210" s="39">
        <f t="shared" ca="1" si="85"/>
        <v>0</v>
      </c>
      <c r="AC210" s="39">
        <f t="shared" ca="1" si="86"/>
        <v>0</v>
      </c>
    </row>
    <row r="211" spans="2:29" ht="15" customHeight="1" x14ac:dyDescent="0.2">
      <c r="B211" s="41">
        <f t="shared" si="90"/>
        <v>197</v>
      </c>
      <c r="C211" s="38" t="str">
        <f t="shared" ca="1" si="75"/>
        <v>abgelaufen</v>
      </c>
      <c r="D211" s="43">
        <f t="shared" ca="1" si="87"/>
        <v>5998</v>
      </c>
      <c r="E211" s="44" t="e">
        <f t="shared" ca="1" si="73"/>
        <v>#DIV/0!</v>
      </c>
      <c r="F211" s="44" t="e">
        <f t="shared" ca="1" si="73"/>
        <v>#DIV/0!</v>
      </c>
      <c r="G211" s="134"/>
      <c r="H211" s="45" t="e">
        <f t="shared" ca="1" si="74"/>
        <v>#DIV/0!</v>
      </c>
      <c r="I211" s="45" t="e">
        <f t="shared" ca="1" si="74"/>
        <v>#DIV/0!</v>
      </c>
      <c r="L211" s="43">
        <f t="shared" ca="1" si="91"/>
        <v>5997</v>
      </c>
      <c r="M211" s="43">
        <f t="shared" ca="1" si="88"/>
        <v>6026</v>
      </c>
      <c r="O211" s="133">
        <f t="shared" ca="1" si="76"/>
        <v>0</v>
      </c>
      <c r="P211" s="44" t="e">
        <f t="shared" ca="1" si="77"/>
        <v>#DIV/0!</v>
      </c>
      <c r="Q211" s="136" t="e">
        <f t="shared" ca="1" si="78"/>
        <v>#DIV/0!</v>
      </c>
      <c r="R211" s="44" t="e">
        <f t="shared" ca="1" si="79"/>
        <v>#DIV/0!</v>
      </c>
      <c r="S211" s="44" t="e">
        <f t="shared" ca="1" si="80"/>
        <v>#DIV/0!</v>
      </c>
      <c r="U211" s="44">
        <f t="shared" ca="1" si="92"/>
        <v>0</v>
      </c>
      <c r="V211" s="44">
        <f t="shared" ca="1" si="81"/>
        <v>0</v>
      </c>
      <c r="W211" s="44">
        <f t="shared" ca="1" si="82"/>
        <v>0</v>
      </c>
      <c r="X211" s="44">
        <f t="shared" ca="1" si="83"/>
        <v>0</v>
      </c>
      <c r="Z211" s="44">
        <f t="shared" ca="1" si="89"/>
        <v>0</v>
      </c>
      <c r="AA211" s="44">
        <f t="shared" ca="1" si="84"/>
        <v>0</v>
      </c>
      <c r="AB211" s="44">
        <f t="shared" ca="1" si="85"/>
        <v>0</v>
      </c>
      <c r="AC211" s="44">
        <f t="shared" ca="1" si="86"/>
        <v>0</v>
      </c>
    </row>
    <row r="212" spans="2:29" ht="15" customHeight="1" x14ac:dyDescent="0.2">
      <c r="B212" s="21">
        <f t="shared" si="90"/>
        <v>198</v>
      </c>
      <c r="C212" s="42" t="str">
        <f t="shared" ca="1" si="75"/>
        <v>abgelaufen</v>
      </c>
      <c r="D212" s="37">
        <f t="shared" ca="1" si="87"/>
        <v>6028</v>
      </c>
      <c r="E212" s="39" t="e">
        <f t="shared" ca="1" si="73"/>
        <v>#DIV/0!</v>
      </c>
      <c r="F212" s="39" t="e">
        <f t="shared" ca="1" si="73"/>
        <v>#DIV/0!</v>
      </c>
      <c r="G212" s="134"/>
      <c r="H212" s="40" t="e">
        <f t="shared" ca="1" si="74"/>
        <v>#DIV/0!</v>
      </c>
      <c r="I212" s="40" t="e">
        <f t="shared" ca="1" si="74"/>
        <v>#DIV/0!</v>
      </c>
      <c r="L212" s="37">
        <f t="shared" ca="1" si="91"/>
        <v>6027</v>
      </c>
      <c r="M212" s="37">
        <f t="shared" ca="1" si="88"/>
        <v>6057</v>
      </c>
      <c r="O212" s="133">
        <f t="shared" ca="1" si="76"/>
        <v>0</v>
      </c>
      <c r="P212" s="39" t="e">
        <f t="shared" ca="1" si="77"/>
        <v>#DIV/0!</v>
      </c>
      <c r="Q212" s="39" t="e">
        <f t="shared" ca="1" si="78"/>
        <v>#DIV/0!</v>
      </c>
      <c r="R212" s="39" t="e">
        <f t="shared" ca="1" si="79"/>
        <v>#DIV/0!</v>
      </c>
      <c r="S212" s="39" t="e">
        <f t="shared" ca="1" si="80"/>
        <v>#DIV/0!</v>
      </c>
      <c r="U212" s="39">
        <f t="shared" ca="1" si="92"/>
        <v>0</v>
      </c>
      <c r="V212" s="39">
        <f t="shared" ca="1" si="81"/>
        <v>0</v>
      </c>
      <c r="W212" s="39">
        <f t="shared" ca="1" si="82"/>
        <v>0</v>
      </c>
      <c r="X212" s="39">
        <f t="shared" ca="1" si="83"/>
        <v>0</v>
      </c>
      <c r="Z212" s="39">
        <f t="shared" ca="1" si="89"/>
        <v>0</v>
      </c>
      <c r="AA212" s="39">
        <f t="shared" ca="1" si="84"/>
        <v>0</v>
      </c>
      <c r="AB212" s="39">
        <f t="shared" ca="1" si="85"/>
        <v>0</v>
      </c>
      <c r="AC212" s="39">
        <f t="shared" ca="1" si="86"/>
        <v>0</v>
      </c>
    </row>
    <row r="213" spans="2:29" ht="15" customHeight="1" x14ac:dyDescent="0.2">
      <c r="B213" s="41">
        <f t="shared" si="90"/>
        <v>199</v>
      </c>
      <c r="C213" s="38" t="str">
        <f t="shared" ca="1" si="75"/>
        <v>abgelaufen</v>
      </c>
      <c r="D213" s="43">
        <f t="shared" ca="1" si="87"/>
        <v>6059</v>
      </c>
      <c r="E213" s="44" t="e">
        <f t="shared" ca="1" si="73"/>
        <v>#DIV/0!</v>
      </c>
      <c r="F213" s="44" t="e">
        <f t="shared" ca="1" si="73"/>
        <v>#DIV/0!</v>
      </c>
      <c r="G213" s="134"/>
      <c r="H213" s="45" t="e">
        <f t="shared" ca="1" si="74"/>
        <v>#DIV/0!</v>
      </c>
      <c r="I213" s="45" t="e">
        <f t="shared" ca="1" si="74"/>
        <v>#DIV/0!</v>
      </c>
      <c r="L213" s="43">
        <f t="shared" ca="1" si="91"/>
        <v>6058</v>
      </c>
      <c r="M213" s="43">
        <f t="shared" ca="1" si="88"/>
        <v>6088</v>
      </c>
      <c r="O213" s="133">
        <f t="shared" ca="1" si="76"/>
        <v>0</v>
      </c>
      <c r="P213" s="44" t="e">
        <f t="shared" ca="1" si="77"/>
        <v>#DIV/0!</v>
      </c>
      <c r="Q213" s="136" t="e">
        <f t="shared" ca="1" si="78"/>
        <v>#DIV/0!</v>
      </c>
      <c r="R213" s="44" t="e">
        <f t="shared" ca="1" si="79"/>
        <v>#DIV/0!</v>
      </c>
      <c r="S213" s="44" t="e">
        <f t="shared" ca="1" si="80"/>
        <v>#DIV/0!</v>
      </c>
      <c r="U213" s="44">
        <f t="shared" ca="1" si="92"/>
        <v>0</v>
      </c>
      <c r="V213" s="44">
        <f t="shared" ca="1" si="81"/>
        <v>0</v>
      </c>
      <c r="W213" s="44">
        <f t="shared" ca="1" si="82"/>
        <v>0</v>
      </c>
      <c r="X213" s="44">
        <f t="shared" ca="1" si="83"/>
        <v>0</v>
      </c>
      <c r="Z213" s="44">
        <f t="shared" ca="1" si="89"/>
        <v>0</v>
      </c>
      <c r="AA213" s="44">
        <f t="shared" ca="1" si="84"/>
        <v>0</v>
      </c>
      <c r="AB213" s="44">
        <f t="shared" ca="1" si="85"/>
        <v>0</v>
      </c>
      <c r="AC213" s="44">
        <f t="shared" ca="1" si="86"/>
        <v>0</v>
      </c>
    </row>
    <row r="214" spans="2:29" ht="15" customHeight="1" x14ac:dyDescent="0.2">
      <c r="B214" s="21">
        <f t="shared" si="90"/>
        <v>200</v>
      </c>
      <c r="C214" s="42" t="str">
        <f t="shared" ca="1" si="75"/>
        <v>abgelaufen</v>
      </c>
      <c r="D214" s="37">
        <f t="shared" ca="1" si="87"/>
        <v>6090</v>
      </c>
      <c r="E214" s="39" t="e">
        <f t="shared" ref="E214:F233" ca="1" si="93">INDEX($P214:$AC214,1,MATCH(E$12,$P$12:$AC$12,0))</f>
        <v>#DIV/0!</v>
      </c>
      <c r="F214" s="39" t="e">
        <f t="shared" ca="1" si="93"/>
        <v>#DIV/0!</v>
      </c>
      <c r="G214" s="134"/>
      <c r="H214" s="40" t="e">
        <f t="shared" ref="H214:I233" ca="1" si="94">INDEX($P214:$AC214,1,MATCH(H$12,$P$12:$AC$12,0))</f>
        <v>#DIV/0!</v>
      </c>
      <c r="I214" s="40" t="e">
        <f t="shared" ca="1" si="94"/>
        <v>#DIV/0!</v>
      </c>
      <c r="L214" s="37">
        <f t="shared" ca="1" si="91"/>
        <v>6089</v>
      </c>
      <c r="M214" s="37">
        <f t="shared" ca="1" si="88"/>
        <v>6118</v>
      </c>
      <c r="O214" s="133">
        <f t="shared" ca="1" si="76"/>
        <v>0</v>
      </c>
      <c r="P214" s="39" t="e">
        <f t="shared" ca="1" si="77"/>
        <v>#DIV/0!</v>
      </c>
      <c r="Q214" s="39" t="e">
        <f t="shared" ca="1" si="78"/>
        <v>#DIV/0!</v>
      </c>
      <c r="R214" s="39" t="e">
        <f t="shared" ca="1" si="79"/>
        <v>#DIV/0!</v>
      </c>
      <c r="S214" s="39" t="e">
        <f t="shared" ca="1" si="80"/>
        <v>#DIV/0!</v>
      </c>
      <c r="U214" s="39">
        <f t="shared" ca="1" si="92"/>
        <v>0</v>
      </c>
      <c r="V214" s="39">
        <f t="shared" ca="1" si="81"/>
        <v>0</v>
      </c>
      <c r="W214" s="39">
        <f t="shared" ca="1" si="82"/>
        <v>0</v>
      </c>
      <c r="X214" s="39">
        <f t="shared" ca="1" si="83"/>
        <v>0</v>
      </c>
      <c r="Z214" s="39">
        <f t="shared" ca="1" si="89"/>
        <v>0</v>
      </c>
      <c r="AA214" s="39">
        <f t="shared" ca="1" si="84"/>
        <v>0</v>
      </c>
      <c r="AB214" s="39">
        <f t="shared" ca="1" si="85"/>
        <v>0</v>
      </c>
      <c r="AC214" s="39">
        <f t="shared" ca="1" si="86"/>
        <v>0</v>
      </c>
    </row>
    <row r="215" spans="2:29" ht="15" customHeight="1" x14ac:dyDescent="0.2">
      <c r="B215" s="41">
        <f t="shared" si="90"/>
        <v>201</v>
      </c>
      <c r="C215" s="38" t="str">
        <f t="shared" ca="1" si="75"/>
        <v>abgelaufen</v>
      </c>
      <c r="D215" s="43">
        <f t="shared" ca="1" si="87"/>
        <v>6120</v>
      </c>
      <c r="E215" s="44" t="e">
        <f t="shared" ca="1" si="93"/>
        <v>#DIV/0!</v>
      </c>
      <c r="F215" s="44" t="e">
        <f t="shared" ca="1" si="93"/>
        <v>#DIV/0!</v>
      </c>
      <c r="G215" s="134"/>
      <c r="H215" s="45" t="e">
        <f t="shared" ca="1" si="94"/>
        <v>#DIV/0!</v>
      </c>
      <c r="I215" s="45" t="e">
        <f t="shared" ca="1" si="94"/>
        <v>#DIV/0!</v>
      </c>
      <c r="L215" s="43">
        <f t="shared" ca="1" si="91"/>
        <v>6119</v>
      </c>
      <c r="M215" s="43">
        <f t="shared" ca="1" si="88"/>
        <v>6149</v>
      </c>
      <c r="O215" s="133">
        <f t="shared" ca="1" si="76"/>
        <v>0</v>
      </c>
      <c r="P215" s="44" t="e">
        <f t="shared" ca="1" si="77"/>
        <v>#DIV/0!</v>
      </c>
      <c r="Q215" s="136" t="e">
        <f t="shared" ca="1" si="78"/>
        <v>#DIV/0!</v>
      </c>
      <c r="R215" s="44" t="e">
        <f t="shared" ca="1" si="79"/>
        <v>#DIV/0!</v>
      </c>
      <c r="S215" s="44" t="e">
        <f t="shared" ca="1" si="80"/>
        <v>#DIV/0!</v>
      </c>
      <c r="U215" s="44">
        <f t="shared" ca="1" si="92"/>
        <v>0</v>
      </c>
      <c r="V215" s="44">
        <f t="shared" ca="1" si="81"/>
        <v>0</v>
      </c>
      <c r="W215" s="44">
        <f t="shared" ca="1" si="82"/>
        <v>0</v>
      </c>
      <c r="X215" s="44">
        <f t="shared" ca="1" si="83"/>
        <v>0</v>
      </c>
      <c r="Z215" s="44">
        <f t="shared" ca="1" si="89"/>
        <v>0</v>
      </c>
      <c r="AA215" s="44">
        <f t="shared" ca="1" si="84"/>
        <v>0</v>
      </c>
      <c r="AB215" s="44">
        <f t="shared" ca="1" si="85"/>
        <v>0</v>
      </c>
      <c r="AC215" s="44">
        <f t="shared" ca="1" si="86"/>
        <v>0</v>
      </c>
    </row>
    <row r="216" spans="2:29" ht="15" customHeight="1" x14ac:dyDescent="0.2">
      <c r="B216" s="21">
        <f t="shared" si="90"/>
        <v>202</v>
      </c>
      <c r="C216" s="42" t="str">
        <f t="shared" ca="1" si="75"/>
        <v>abgelaufen</v>
      </c>
      <c r="D216" s="37">
        <f t="shared" ca="1" si="87"/>
        <v>6151</v>
      </c>
      <c r="E216" s="39" t="e">
        <f t="shared" ca="1" si="93"/>
        <v>#DIV/0!</v>
      </c>
      <c r="F216" s="39" t="e">
        <f t="shared" ca="1" si="93"/>
        <v>#DIV/0!</v>
      </c>
      <c r="G216" s="134"/>
      <c r="H216" s="40" t="e">
        <f t="shared" ca="1" si="94"/>
        <v>#DIV/0!</v>
      </c>
      <c r="I216" s="40" t="e">
        <f t="shared" ca="1" si="94"/>
        <v>#DIV/0!</v>
      </c>
      <c r="L216" s="37">
        <f t="shared" ca="1" si="91"/>
        <v>6150</v>
      </c>
      <c r="M216" s="37">
        <f t="shared" ca="1" si="88"/>
        <v>6179</v>
      </c>
      <c r="O216" s="133">
        <f t="shared" ca="1" si="76"/>
        <v>0</v>
      </c>
      <c r="P216" s="39" t="e">
        <f t="shared" ca="1" si="77"/>
        <v>#DIV/0!</v>
      </c>
      <c r="Q216" s="39" t="e">
        <f t="shared" ca="1" si="78"/>
        <v>#DIV/0!</v>
      </c>
      <c r="R216" s="39" t="e">
        <f t="shared" ca="1" si="79"/>
        <v>#DIV/0!</v>
      </c>
      <c r="S216" s="39" t="e">
        <f t="shared" ca="1" si="80"/>
        <v>#DIV/0!</v>
      </c>
      <c r="U216" s="39">
        <f t="shared" ca="1" si="92"/>
        <v>0</v>
      </c>
      <c r="V216" s="39">
        <f t="shared" ca="1" si="81"/>
        <v>0</v>
      </c>
      <c r="W216" s="39">
        <f t="shared" ca="1" si="82"/>
        <v>0</v>
      </c>
      <c r="X216" s="39">
        <f t="shared" ca="1" si="83"/>
        <v>0</v>
      </c>
      <c r="Z216" s="39">
        <f t="shared" ca="1" si="89"/>
        <v>0</v>
      </c>
      <c r="AA216" s="39">
        <f t="shared" ca="1" si="84"/>
        <v>0</v>
      </c>
      <c r="AB216" s="39">
        <f t="shared" ca="1" si="85"/>
        <v>0</v>
      </c>
      <c r="AC216" s="39">
        <f t="shared" ca="1" si="86"/>
        <v>0</v>
      </c>
    </row>
    <row r="217" spans="2:29" ht="15" customHeight="1" x14ac:dyDescent="0.2">
      <c r="B217" s="41">
        <f t="shared" si="90"/>
        <v>203</v>
      </c>
      <c r="C217" s="38" t="str">
        <f t="shared" ca="1" si="75"/>
        <v>abgelaufen</v>
      </c>
      <c r="D217" s="43">
        <f t="shared" ca="1" si="87"/>
        <v>6181</v>
      </c>
      <c r="E217" s="44" t="e">
        <f t="shared" ca="1" si="93"/>
        <v>#DIV/0!</v>
      </c>
      <c r="F217" s="44" t="e">
        <f t="shared" ca="1" si="93"/>
        <v>#DIV/0!</v>
      </c>
      <c r="G217" s="134"/>
      <c r="H217" s="45" t="e">
        <f t="shared" ca="1" si="94"/>
        <v>#DIV/0!</v>
      </c>
      <c r="I217" s="45" t="e">
        <f t="shared" ca="1" si="94"/>
        <v>#DIV/0!</v>
      </c>
      <c r="L217" s="43">
        <f t="shared" ca="1" si="91"/>
        <v>6180</v>
      </c>
      <c r="M217" s="43">
        <f t="shared" ca="1" si="88"/>
        <v>6210</v>
      </c>
      <c r="O217" s="133">
        <f t="shared" ca="1" si="76"/>
        <v>0</v>
      </c>
      <c r="P217" s="44" t="e">
        <f t="shared" ca="1" si="77"/>
        <v>#DIV/0!</v>
      </c>
      <c r="Q217" s="136" t="e">
        <f t="shared" ca="1" si="78"/>
        <v>#DIV/0!</v>
      </c>
      <c r="R217" s="44" t="e">
        <f t="shared" ca="1" si="79"/>
        <v>#DIV/0!</v>
      </c>
      <c r="S217" s="44" t="e">
        <f t="shared" ca="1" si="80"/>
        <v>#DIV/0!</v>
      </c>
      <c r="U217" s="44">
        <f t="shared" ca="1" si="92"/>
        <v>0</v>
      </c>
      <c r="V217" s="44">
        <f t="shared" ca="1" si="81"/>
        <v>0</v>
      </c>
      <c r="W217" s="44">
        <f t="shared" ca="1" si="82"/>
        <v>0</v>
      </c>
      <c r="X217" s="44">
        <f t="shared" ca="1" si="83"/>
        <v>0</v>
      </c>
      <c r="Z217" s="44">
        <f t="shared" ca="1" si="89"/>
        <v>0</v>
      </c>
      <c r="AA217" s="44">
        <f t="shared" ca="1" si="84"/>
        <v>0</v>
      </c>
      <c r="AB217" s="44">
        <f t="shared" ca="1" si="85"/>
        <v>0</v>
      </c>
      <c r="AC217" s="44">
        <f t="shared" ca="1" si="86"/>
        <v>0</v>
      </c>
    </row>
    <row r="218" spans="2:29" ht="15" customHeight="1" x14ac:dyDescent="0.2">
      <c r="B218" s="21">
        <f t="shared" si="90"/>
        <v>204</v>
      </c>
      <c r="C218" s="42" t="str">
        <f t="shared" ca="1" si="75"/>
        <v>abgelaufen</v>
      </c>
      <c r="D218" s="37">
        <f t="shared" ca="1" si="87"/>
        <v>6212</v>
      </c>
      <c r="E218" s="39" t="e">
        <f t="shared" ca="1" si="93"/>
        <v>#DIV/0!</v>
      </c>
      <c r="F218" s="39" t="e">
        <f t="shared" ca="1" si="93"/>
        <v>#DIV/0!</v>
      </c>
      <c r="G218" s="134"/>
      <c r="H218" s="40" t="e">
        <f t="shared" ca="1" si="94"/>
        <v>#DIV/0!</v>
      </c>
      <c r="I218" s="40" t="e">
        <f t="shared" ca="1" si="94"/>
        <v>#DIV/0!</v>
      </c>
      <c r="L218" s="37">
        <f t="shared" ca="1" si="91"/>
        <v>6211</v>
      </c>
      <c r="M218" s="37">
        <f t="shared" ca="1" si="88"/>
        <v>6241</v>
      </c>
      <c r="O218" s="133">
        <f t="shared" ca="1" si="76"/>
        <v>0</v>
      </c>
      <c r="P218" s="39" t="e">
        <f t="shared" ca="1" si="77"/>
        <v>#DIV/0!</v>
      </c>
      <c r="Q218" s="39" t="e">
        <f t="shared" ca="1" si="78"/>
        <v>#DIV/0!</v>
      </c>
      <c r="R218" s="39" t="e">
        <f t="shared" ca="1" si="79"/>
        <v>#DIV/0!</v>
      </c>
      <c r="S218" s="39" t="e">
        <f t="shared" ca="1" si="80"/>
        <v>#DIV/0!</v>
      </c>
      <c r="U218" s="39">
        <f t="shared" ca="1" si="92"/>
        <v>0</v>
      </c>
      <c r="V218" s="39">
        <f t="shared" ca="1" si="81"/>
        <v>0</v>
      </c>
      <c r="W218" s="39">
        <f t="shared" ca="1" si="82"/>
        <v>0</v>
      </c>
      <c r="X218" s="39">
        <f t="shared" ca="1" si="83"/>
        <v>0</v>
      </c>
      <c r="Z218" s="39">
        <f t="shared" ca="1" si="89"/>
        <v>0</v>
      </c>
      <c r="AA218" s="39">
        <f t="shared" ca="1" si="84"/>
        <v>0</v>
      </c>
      <c r="AB218" s="39">
        <f t="shared" ca="1" si="85"/>
        <v>0</v>
      </c>
      <c r="AC218" s="39">
        <f t="shared" ca="1" si="86"/>
        <v>0</v>
      </c>
    </row>
    <row r="219" spans="2:29" ht="15" customHeight="1" x14ac:dyDescent="0.2">
      <c r="B219" s="41">
        <f t="shared" si="90"/>
        <v>205</v>
      </c>
      <c r="C219" s="38" t="str">
        <f t="shared" ca="1" si="75"/>
        <v>abgelaufen</v>
      </c>
      <c r="D219" s="43">
        <f t="shared" ca="1" si="87"/>
        <v>6243</v>
      </c>
      <c r="E219" s="44" t="e">
        <f t="shared" ca="1" si="93"/>
        <v>#DIV/0!</v>
      </c>
      <c r="F219" s="44" t="e">
        <f t="shared" ca="1" si="93"/>
        <v>#DIV/0!</v>
      </c>
      <c r="G219" s="134"/>
      <c r="H219" s="45" t="e">
        <f t="shared" ca="1" si="94"/>
        <v>#DIV/0!</v>
      </c>
      <c r="I219" s="45" t="e">
        <f t="shared" ca="1" si="94"/>
        <v>#DIV/0!</v>
      </c>
      <c r="L219" s="43">
        <f t="shared" ca="1" si="91"/>
        <v>6242</v>
      </c>
      <c r="M219" s="43">
        <f t="shared" ca="1" si="88"/>
        <v>6269</v>
      </c>
      <c r="O219" s="133">
        <f t="shared" ca="1" si="76"/>
        <v>0</v>
      </c>
      <c r="P219" s="44" t="e">
        <f t="shared" ca="1" si="77"/>
        <v>#DIV/0!</v>
      </c>
      <c r="Q219" s="136" t="e">
        <f t="shared" ca="1" si="78"/>
        <v>#DIV/0!</v>
      </c>
      <c r="R219" s="44" t="e">
        <f t="shared" ca="1" si="79"/>
        <v>#DIV/0!</v>
      </c>
      <c r="S219" s="44" t="e">
        <f t="shared" ca="1" si="80"/>
        <v>#DIV/0!</v>
      </c>
      <c r="U219" s="44">
        <f t="shared" ca="1" si="92"/>
        <v>0</v>
      </c>
      <c r="V219" s="44">
        <f t="shared" ca="1" si="81"/>
        <v>0</v>
      </c>
      <c r="W219" s="44">
        <f t="shared" ca="1" si="82"/>
        <v>0</v>
      </c>
      <c r="X219" s="44">
        <f t="shared" ca="1" si="83"/>
        <v>0</v>
      </c>
      <c r="Z219" s="44">
        <f t="shared" ca="1" si="89"/>
        <v>0</v>
      </c>
      <c r="AA219" s="44">
        <f t="shared" ca="1" si="84"/>
        <v>0</v>
      </c>
      <c r="AB219" s="44">
        <f t="shared" ca="1" si="85"/>
        <v>0</v>
      </c>
      <c r="AC219" s="44">
        <f t="shared" ca="1" si="86"/>
        <v>0</v>
      </c>
    </row>
    <row r="220" spans="2:29" ht="15" customHeight="1" x14ac:dyDescent="0.2">
      <c r="B220" s="21">
        <f t="shared" si="90"/>
        <v>206</v>
      </c>
      <c r="C220" s="42" t="str">
        <f t="shared" ca="1" si="75"/>
        <v>abgelaufen</v>
      </c>
      <c r="D220" s="37">
        <f t="shared" ca="1" si="87"/>
        <v>6271</v>
      </c>
      <c r="E220" s="39" t="e">
        <f t="shared" ca="1" si="93"/>
        <v>#DIV/0!</v>
      </c>
      <c r="F220" s="39" t="e">
        <f t="shared" ca="1" si="93"/>
        <v>#DIV/0!</v>
      </c>
      <c r="G220" s="134"/>
      <c r="H220" s="40" t="e">
        <f t="shared" ca="1" si="94"/>
        <v>#DIV/0!</v>
      </c>
      <c r="I220" s="40" t="e">
        <f t="shared" ca="1" si="94"/>
        <v>#DIV/0!</v>
      </c>
      <c r="L220" s="37">
        <f t="shared" ca="1" si="91"/>
        <v>6270</v>
      </c>
      <c r="M220" s="37">
        <f t="shared" ca="1" si="88"/>
        <v>6300</v>
      </c>
      <c r="O220" s="133">
        <f t="shared" ca="1" si="76"/>
        <v>0</v>
      </c>
      <c r="P220" s="39" t="e">
        <f t="shared" ca="1" si="77"/>
        <v>#DIV/0!</v>
      </c>
      <c r="Q220" s="39" t="e">
        <f t="shared" ca="1" si="78"/>
        <v>#DIV/0!</v>
      </c>
      <c r="R220" s="39" t="e">
        <f t="shared" ca="1" si="79"/>
        <v>#DIV/0!</v>
      </c>
      <c r="S220" s="39" t="e">
        <f t="shared" ca="1" si="80"/>
        <v>#DIV/0!</v>
      </c>
      <c r="U220" s="39">
        <f t="shared" ca="1" si="92"/>
        <v>0</v>
      </c>
      <c r="V220" s="39">
        <f t="shared" ca="1" si="81"/>
        <v>0</v>
      </c>
      <c r="W220" s="39">
        <f t="shared" ca="1" si="82"/>
        <v>0</v>
      </c>
      <c r="X220" s="39">
        <f t="shared" ca="1" si="83"/>
        <v>0</v>
      </c>
      <c r="Z220" s="39">
        <f t="shared" ca="1" si="89"/>
        <v>0</v>
      </c>
      <c r="AA220" s="39">
        <f t="shared" ca="1" si="84"/>
        <v>0</v>
      </c>
      <c r="AB220" s="39">
        <f t="shared" ca="1" si="85"/>
        <v>0</v>
      </c>
      <c r="AC220" s="39">
        <f t="shared" ca="1" si="86"/>
        <v>0</v>
      </c>
    </row>
    <row r="221" spans="2:29" ht="15" customHeight="1" x14ac:dyDescent="0.2">
      <c r="B221" s="41">
        <f t="shared" si="90"/>
        <v>207</v>
      </c>
      <c r="C221" s="38" t="str">
        <f t="shared" ca="1" si="75"/>
        <v>abgelaufen</v>
      </c>
      <c r="D221" s="43">
        <f t="shared" ca="1" si="87"/>
        <v>6302</v>
      </c>
      <c r="E221" s="44" t="e">
        <f t="shared" ca="1" si="93"/>
        <v>#DIV/0!</v>
      </c>
      <c r="F221" s="44" t="e">
        <f t="shared" ca="1" si="93"/>
        <v>#DIV/0!</v>
      </c>
      <c r="G221" s="134"/>
      <c r="H221" s="45" t="e">
        <f t="shared" ca="1" si="94"/>
        <v>#DIV/0!</v>
      </c>
      <c r="I221" s="45" t="e">
        <f t="shared" ca="1" si="94"/>
        <v>#DIV/0!</v>
      </c>
      <c r="L221" s="43">
        <f t="shared" ca="1" si="91"/>
        <v>6301</v>
      </c>
      <c r="M221" s="43">
        <f t="shared" ca="1" si="88"/>
        <v>6330</v>
      </c>
      <c r="O221" s="133">
        <f t="shared" ca="1" si="76"/>
        <v>0</v>
      </c>
      <c r="P221" s="44" t="e">
        <f t="shared" ca="1" si="77"/>
        <v>#DIV/0!</v>
      </c>
      <c r="Q221" s="136" t="e">
        <f t="shared" ca="1" si="78"/>
        <v>#DIV/0!</v>
      </c>
      <c r="R221" s="44" t="e">
        <f t="shared" ca="1" si="79"/>
        <v>#DIV/0!</v>
      </c>
      <c r="S221" s="44" t="e">
        <f t="shared" ca="1" si="80"/>
        <v>#DIV/0!</v>
      </c>
      <c r="U221" s="44">
        <f t="shared" ca="1" si="92"/>
        <v>0</v>
      </c>
      <c r="V221" s="44">
        <f t="shared" ca="1" si="81"/>
        <v>0</v>
      </c>
      <c r="W221" s="44">
        <f t="shared" ca="1" si="82"/>
        <v>0</v>
      </c>
      <c r="X221" s="44">
        <f t="shared" ca="1" si="83"/>
        <v>0</v>
      </c>
      <c r="Z221" s="44">
        <f t="shared" ca="1" si="89"/>
        <v>0</v>
      </c>
      <c r="AA221" s="44">
        <f t="shared" ca="1" si="84"/>
        <v>0</v>
      </c>
      <c r="AB221" s="44">
        <f t="shared" ca="1" si="85"/>
        <v>0</v>
      </c>
      <c r="AC221" s="44">
        <f t="shared" ca="1" si="86"/>
        <v>0</v>
      </c>
    </row>
    <row r="222" spans="2:29" ht="15" customHeight="1" x14ac:dyDescent="0.2">
      <c r="B222" s="21">
        <f t="shared" si="90"/>
        <v>208</v>
      </c>
      <c r="C222" s="42" t="str">
        <f t="shared" ca="1" si="75"/>
        <v>abgelaufen</v>
      </c>
      <c r="D222" s="37">
        <f t="shared" ca="1" si="87"/>
        <v>6332</v>
      </c>
      <c r="E222" s="39" t="e">
        <f t="shared" ca="1" si="93"/>
        <v>#DIV/0!</v>
      </c>
      <c r="F222" s="39" t="e">
        <f t="shared" ca="1" si="93"/>
        <v>#DIV/0!</v>
      </c>
      <c r="G222" s="134"/>
      <c r="H222" s="40" t="e">
        <f t="shared" ca="1" si="94"/>
        <v>#DIV/0!</v>
      </c>
      <c r="I222" s="40" t="e">
        <f t="shared" ca="1" si="94"/>
        <v>#DIV/0!</v>
      </c>
      <c r="L222" s="37">
        <f t="shared" ca="1" si="91"/>
        <v>6331</v>
      </c>
      <c r="M222" s="37">
        <f t="shared" ca="1" si="88"/>
        <v>6361</v>
      </c>
      <c r="O222" s="133">
        <f t="shared" ca="1" si="76"/>
        <v>0</v>
      </c>
      <c r="P222" s="39" t="e">
        <f t="shared" ca="1" si="77"/>
        <v>#DIV/0!</v>
      </c>
      <c r="Q222" s="39" t="e">
        <f t="shared" ca="1" si="78"/>
        <v>#DIV/0!</v>
      </c>
      <c r="R222" s="39" t="e">
        <f t="shared" ca="1" si="79"/>
        <v>#DIV/0!</v>
      </c>
      <c r="S222" s="39" t="e">
        <f t="shared" ca="1" si="80"/>
        <v>#DIV/0!</v>
      </c>
      <c r="U222" s="39">
        <f t="shared" ca="1" si="92"/>
        <v>0</v>
      </c>
      <c r="V222" s="39">
        <f t="shared" ca="1" si="81"/>
        <v>0</v>
      </c>
      <c r="W222" s="39">
        <f t="shared" ca="1" si="82"/>
        <v>0</v>
      </c>
      <c r="X222" s="39">
        <f t="shared" ca="1" si="83"/>
        <v>0</v>
      </c>
      <c r="Z222" s="39">
        <f t="shared" ca="1" si="89"/>
        <v>0</v>
      </c>
      <c r="AA222" s="39">
        <f t="shared" ca="1" si="84"/>
        <v>0</v>
      </c>
      <c r="AB222" s="39">
        <f t="shared" ca="1" si="85"/>
        <v>0</v>
      </c>
      <c r="AC222" s="39">
        <f t="shared" ca="1" si="86"/>
        <v>0</v>
      </c>
    </row>
    <row r="223" spans="2:29" ht="15" customHeight="1" x14ac:dyDescent="0.2">
      <c r="B223" s="41">
        <f t="shared" si="90"/>
        <v>209</v>
      </c>
      <c r="C223" s="38" t="str">
        <f t="shared" ca="1" si="75"/>
        <v>abgelaufen</v>
      </c>
      <c r="D223" s="43">
        <f t="shared" ca="1" si="87"/>
        <v>6363</v>
      </c>
      <c r="E223" s="44" t="e">
        <f t="shared" ca="1" si="93"/>
        <v>#DIV/0!</v>
      </c>
      <c r="F223" s="44" t="e">
        <f t="shared" ca="1" si="93"/>
        <v>#DIV/0!</v>
      </c>
      <c r="G223" s="134"/>
      <c r="H223" s="45" t="e">
        <f t="shared" ca="1" si="94"/>
        <v>#DIV/0!</v>
      </c>
      <c r="I223" s="45" t="e">
        <f t="shared" ca="1" si="94"/>
        <v>#DIV/0!</v>
      </c>
      <c r="L223" s="43">
        <f t="shared" ca="1" si="91"/>
        <v>6362</v>
      </c>
      <c r="M223" s="43">
        <f t="shared" ca="1" si="88"/>
        <v>6391</v>
      </c>
      <c r="O223" s="133">
        <f t="shared" ca="1" si="76"/>
        <v>0</v>
      </c>
      <c r="P223" s="44" t="e">
        <f t="shared" ca="1" si="77"/>
        <v>#DIV/0!</v>
      </c>
      <c r="Q223" s="136" t="e">
        <f t="shared" ca="1" si="78"/>
        <v>#DIV/0!</v>
      </c>
      <c r="R223" s="44" t="e">
        <f t="shared" ca="1" si="79"/>
        <v>#DIV/0!</v>
      </c>
      <c r="S223" s="44" t="e">
        <f t="shared" ca="1" si="80"/>
        <v>#DIV/0!</v>
      </c>
      <c r="U223" s="44">
        <f t="shared" ca="1" si="92"/>
        <v>0</v>
      </c>
      <c r="V223" s="44">
        <f t="shared" ca="1" si="81"/>
        <v>0</v>
      </c>
      <c r="W223" s="44">
        <f t="shared" ca="1" si="82"/>
        <v>0</v>
      </c>
      <c r="X223" s="44">
        <f t="shared" ca="1" si="83"/>
        <v>0</v>
      </c>
      <c r="Z223" s="44">
        <f t="shared" ca="1" si="89"/>
        <v>0</v>
      </c>
      <c r="AA223" s="44">
        <f t="shared" ca="1" si="84"/>
        <v>0</v>
      </c>
      <c r="AB223" s="44">
        <f t="shared" ca="1" si="85"/>
        <v>0</v>
      </c>
      <c r="AC223" s="44">
        <f t="shared" ca="1" si="86"/>
        <v>0</v>
      </c>
    </row>
    <row r="224" spans="2:29" ht="15" customHeight="1" x14ac:dyDescent="0.2">
      <c r="B224" s="21">
        <f t="shared" si="90"/>
        <v>210</v>
      </c>
      <c r="C224" s="42" t="str">
        <f t="shared" ca="1" si="75"/>
        <v>abgelaufen</v>
      </c>
      <c r="D224" s="37">
        <f t="shared" ca="1" si="87"/>
        <v>6393</v>
      </c>
      <c r="E224" s="39" t="e">
        <f t="shared" ca="1" si="93"/>
        <v>#DIV/0!</v>
      </c>
      <c r="F224" s="39" t="e">
        <f t="shared" ca="1" si="93"/>
        <v>#DIV/0!</v>
      </c>
      <c r="G224" s="134"/>
      <c r="H224" s="40" t="e">
        <f t="shared" ca="1" si="94"/>
        <v>#DIV/0!</v>
      </c>
      <c r="I224" s="40" t="e">
        <f t="shared" ca="1" si="94"/>
        <v>#DIV/0!</v>
      </c>
      <c r="L224" s="37">
        <f t="shared" ca="1" si="91"/>
        <v>6392</v>
      </c>
      <c r="M224" s="37">
        <f t="shared" ca="1" si="88"/>
        <v>6422</v>
      </c>
      <c r="O224" s="133">
        <f t="shared" ca="1" si="76"/>
        <v>0</v>
      </c>
      <c r="P224" s="39" t="e">
        <f t="shared" ca="1" si="77"/>
        <v>#DIV/0!</v>
      </c>
      <c r="Q224" s="39" t="e">
        <f t="shared" ca="1" si="78"/>
        <v>#DIV/0!</v>
      </c>
      <c r="R224" s="39" t="e">
        <f t="shared" ca="1" si="79"/>
        <v>#DIV/0!</v>
      </c>
      <c r="S224" s="39" t="e">
        <f t="shared" ca="1" si="80"/>
        <v>#DIV/0!</v>
      </c>
      <c r="U224" s="39">
        <f t="shared" ca="1" si="92"/>
        <v>0</v>
      </c>
      <c r="V224" s="39">
        <f t="shared" ca="1" si="81"/>
        <v>0</v>
      </c>
      <c r="W224" s="39">
        <f t="shared" ca="1" si="82"/>
        <v>0</v>
      </c>
      <c r="X224" s="39">
        <f t="shared" ca="1" si="83"/>
        <v>0</v>
      </c>
      <c r="Z224" s="39">
        <f t="shared" ca="1" si="89"/>
        <v>0</v>
      </c>
      <c r="AA224" s="39">
        <f t="shared" ca="1" si="84"/>
        <v>0</v>
      </c>
      <c r="AB224" s="39">
        <f t="shared" ca="1" si="85"/>
        <v>0</v>
      </c>
      <c r="AC224" s="39">
        <f t="shared" ca="1" si="86"/>
        <v>0</v>
      </c>
    </row>
    <row r="225" spans="2:29" ht="15" customHeight="1" x14ac:dyDescent="0.2">
      <c r="B225" s="41">
        <f t="shared" si="90"/>
        <v>211</v>
      </c>
      <c r="C225" s="38" t="str">
        <f t="shared" ca="1" si="75"/>
        <v>abgelaufen</v>
      </c>
      <c r="D225" s="43">
        <f t="shared" ca="1" si="87"/>
        <v>6424</v>
      </c>
      <c r="E225" s="44" t="e">
        <f t="shared" ca="1" si="93"/>
        <v>#DIV/0!</v>
      </c>
      <c r="F225" s="44" t="e">
        <f t="shared" ca="1" si="93"/>
        <v>#DIV/0!</v>
      </c>
      <c r="G225" s="134"/>
      <c r="H225" s="45" t="e">
        <f t="shared" ca="1" si="94"/>
        <v>#DIV/0!</v>
      </c>
      <c r="I225" s="45" t="e">
        <f t="shared" ca="1" si="94"/>
        <v>#DIV/0!</v>
      </c>
      <c r="L225" s="43">
        <f t="shared" ca="1" si="91"/>
        <v>6423</v>
      </c>
      <c r="M225" s="43">
        <f t="shared" ca="1" si="88"/>
        <v>6453</v>
      </c>
      <c r="O225" s="133">
        <f t="shared" ca="1" si="76"/>
        <v>0</v>
      </c>
      <c r="P225" s="44" t="e">
        <f t="shared" ca="1" si="77"/>
        <v>#DIV/0!</v>
      </c>
      <c r="Q225" s="136" t="e">
        <f t="shared" ca="1" si="78"/>
        <v>#DIV/0!</v>
      </c>
      <c r="R225" s="44" t="e">
        <f t="shared" ca="1" si="79"/>
        <v>#DIV/0!</v>
      </c>
      <c r="S225" s="44" t="e">
        <f t="shared" ca="1" si="80"/>
        <v>#DIV/0!</v>
      </c>
      <c r="U225" s="44">
        <f t="shared" ca="1" si="92"/>
        <v>0</v>
      </c>
      <c r="V225" s="44">
        <f t="shared" ca="1" si="81"/>
        <v>0</v>
      </c>
      <c r="W225" s="44">
        <f t="shared" ca="1" si="82"/>
        <v>0</v>
      </c>
      <c r="X225" s="44">
        <f t="shared" ca="1" si="83"/>
        <v>0</v>
      </c>
      <c r="Z225" s="44">
        <f t="shared" ca="1" si="89"/>
        <v>0</v>
      </c>
      <c r="AA225" s="44">
        <f t="shared" ca="1" si="84"/>
        <v>0</v>
      </c>
      <c r="AB225" s="44">
        <f t="shared" ca="1" si="85"/>
        <v>0</v>
      </c>
      <c r="AC225" s="44">
        <f t="shared" ca="1" si="86"/>
        <v>0</v>
      </c>
    </row>
    <row r="226" spans="2:29" ht="15" customHeight="1" x14ac:dyDescent="0.2">
      <c r="B226" s="21">
        <f t="shared" si="90"/>
        <v>212</v>
      </c>
      <c r="C226" s="42" t="str">
        <f t="shared" ca="1" si="75"/>
        <v>abgelaufen</v>
      </c>
      <c r="D226" s="37">
        <f t="shared" ca="1" si="87"/>
        <v>6455</v>
      </c>
      <c r="E226" s="39" t="e">
        <f t="shared" ca="1" si="93"/>
        <v>#DIV/0!</v>
      </c>
      <c r="F226" s="39" t="e">
        <f t="shared" ca="1" si="93"/>
        <v>#DIV/0!</v>
      </c>
      <c r="G226" s="134"/>
      <c r="H226" s="40" t="e">
        <f t="shared" ca="1" si="94"/>
        <v>#DIV/0!</v>
      </c>
      <c r="I226" s="40" t="e">
        <f t="shared" ca="1" si="94"/>
        <v>#DIV/0!</v>
      </c>
      <c r="L226" s="37">
        <f t="shared" ca="1" si="91"/>
        <v>6454</v>
      </c>
      <c r="M226" s="37">
        <f t="shared" ca="1" si="88"/>
        <v>6483</v>
      </c>
      <c r="O226" s="133">
        <f t="shared" ca="1" si="76"/>
        <v>0</v>
      </c>
      <c r="P226" s="39" t="e">
        <f t="shared" ca="1" si="77"/>
        <v>#DIV/0!</v>
      </c>
      <c r="Q226" s="39" t="e">
        <f t="shared" ca="1" si="78"/>
        <v>#DIV/0!</v>
      </c>
      <c r="R226" s="39" t="e">
        <f t="shared" ca="1" si="79"/>
        <v>#DIV/0!</v>
      </c>
      <c r="S226" s="39" t="e">
        <f t="shared" ca="1" si="80"/>
        <v>#DIV/0!</v>
      </c>
      <c r="U226" s="39">
        <f t="shared" ca="1" si="92"/>
        <v>0</v>
      </c>
      <c r="V226" s="39">
        <f t="shared" ca="1" si="81"/>
        <v>0</v>
      </c>
      <c r="W226" s="39">
        <f t="shared" ca="1" si="82"/>
        <v>0</v>
      </c>
      <c r="X226" s="39">
        <f t="shared" ca="1" si="83"/>
        <v>0</v>
      </c>
      <c r="Z226" s="39">
        <f t="shared" ca="1" si="89"/>
        <v>0</v>
      </c>
      <c r="AA226" s="39">
        <f t="shared" ca="1" si="84"/>
        <v>0</v>
      </c>
      <c r="AB226" s="39">
        <f t="shared" ca="1" si="85"/>
        <v>0</v>
      </c>
      <c r="AC226" s="39">
        <f t="shared" ca="1" si="86"/>
        <v>0</v>
      </c>
    </row>
    <row r="227" spans="2:29" ht="15" customHeight="1" x14ac:dyDescent="0.2">
      <c r="B227" s="41">
        <f t="shared" si="90"/>
        <v>213</v>
      </c>
      <c r="C227" s="38" t="str">
        <f t="shared" ca="1" si="75"/>
        <v>abgelaufen</v>
      </c>
      <c r="D227" s="43">
        <f t="shared" ca="1" si="87"/>
        <v>6485</v>
      </c>
      <c r="E227" s="44" t="e">
        <f t="shared" ca="1" si="93"/>
        <v>#DIV/0!</v>
      </c>
      <c r="F227" s="44" t="e">
        <f t="shared" ca="1" si="93"/>
        <v>#DIV/0!</v>
      </c>
      <c r="G227" s="134"/>
      <c r="H227" s="45" t="e">
        <f t="shared" ca="1" si="94"/>
        <v>#DIV/0!</v>
      </c>
      <c r="I227" s="45" t="e">
        <f t="shared" ca="1" si="94"/>
        <v>#DIV/0!</v>
      </c>
      <c r="L227" s="43">
        <f t="shared" ca="1" si="91"/>
        <v>6484</v>
      </c>
      <c r="M227" s="43">
        <f t="shared" ca="1" si="88"/>
        <v>6514</v>
      </c>
      <c r="O227" s="133">
        <f t="shared" ca="1" si="76"/>
        <v>0</v>
      </c>
      <c r="P227" s="44" t="e">
        <f t="shared" ca="1" si="77"/>
        <v>#DIV/0!</v>
      </c>
      <c r="Q227" s="136" t="e">
        <f t="shared" ca="1" si="78"/>
        <v>#DIV/0!</v>
      </c>
      <c r="R227" s="44" t="e">
        <f t="shared" ca="1" si="79"/>
        <v>#DIV/0!</v>
      </c>
      <c r="S227" s="44" t="e">
        <f t="shared" ca="1" si="80"/>
        <v>#DIV/0!</v>
      </c>
      <c r="U227" s="44">
        <f t="shared" ca="1" si="92"/>
        <v>0</v>
      </c>
      <c r="V227" s="44">
        <f t="shared" ca="1" si="81"/>
        <v>0</v>
      </c>
      <c r="W227" s="44">
        <f t="shared" ca="1" si="82"/>
        <v>0</v>
      </c>
      <c r="X227" s="44">
        <f t="shared" ca="1" si="83"/>
        <v>0</v>
      </c>
      <c r="Z227" s="44">
        <f t="shared" ca="1" si="89"/>
        <v>0</v>
      </c>
      <c r="AA227" s="44">
        <f t="shared" ca="1" si="84"/>
        <v>0</v>
      </c>
      <c r="AB227" s="44">
        <f t="shared" ca="1" si="85"/>
        <v>0</v>
      </c>
      <c r="AC227" s="44">
        <f t="shared" ca="1" si="86"/>
        <v>0</v>
      </c>
    </row>
    <row r="228" spans="2:29" ht="15" customHeight="1" x14ac:dyDescent="0.2">
      <c r="B228" s="21">
        <f t="shared" si="90"/>
        <v>214</v>
      </c>
      <c r="C228" s="42" t="str">
        <f t="shared" ca="1" si="75"/>
        <v>abgelaufen</v>
      </c>
      <c r="D228" s="37">
        <f t="shared" ca="1" si="87"/>
        <v>6516</v>
      </c>
      <c r="E228" s="39" t="e">
        <f t="shared" ca="1" si="93"/>
        <v>#DIV/0!</v>
      </c>
      <c r="F228" s="39" t="e">
        <f t="shared" ca="1" si="93"/>
        <v>#DIV/0!</v>
      </c>
      <c r="G228" s="134"/>
      <c r="H228" s="40" t="e">
        <f t="shared" ca="1" si="94"/>
        <v>#DIV/0!</v>
      </c>
      <c r="I228" s="40" t="e">
        <f t="shared" ca="1" si="94"/>
        <v>#DIV/0!</v>
      </c>
      <c r="L228" s="37">
        <f t="shared" ca="1" si="91"/>
        <v>6515</v>
      </c>
      <c r="M228" s="37">
        <f t="shared" ca="1" si="88"/>
        <v>6544</v>
      </c>
      <c r="O228" s="133">
        <f t="shared" ca="1" si="76"/>
        <v>0</v>
      </c>
      <c r="P228" s="39" t="e">
        <f t="shared" ca="1" si="77"/>
        <v>#DIV/0!</v>
      </c>
      <c r="Q228" s="39" t="e">
        <f t="shared" ca="1" si="78"/>
        <v>#DIV/0!</v>
      </c>
      <c r="R228" s="39" t="e">
        <f t="shared" ca="1" si="79"/>
        <v>#DIV/0!</v>
      </c>
      <c r="S228" s="39" t="e">
        <f t="shared" ca="1" si="80"/>
        <v>#DIV/0!</v>
      </c>
      <c r="U228" s="39">
        <f t="shared" ca="1" si="92"/>
        <v>0</v>
      </c>
      <c r="V228" s="39">
        <f t="shared" ca="1" si="81"/>
        <v>0</v>
      </c>
      <c r="W228" s="39">
        <f t="shared" ca="1" si="82"/>
        <v>0</v>
      </c>
      <c r="X228" s="39">
        <f t="shared" ca="1" si="83"/>
        <v>0</v>
      </c>
      <c r="Z228" s="39">
        <f t="shared" ca="1" si="89"/>
        <v>0</v>
      </c>
      <c r="AA228" s="39">
        <f t="shared" ca="1" si="84"/>
        <v>0</v>
      </c>
      <c r="AB228" s="39">
        <f t="shared" ca="1" si="85"/>
        <v>0</v>
      </c>
      <c r="AC228" s="39">
        <f t="shared" ca="1" si="86"/>
        <v>0</v>
      </c>
    </row>
    <row r="229" spans="2:29" ht="15" customHeight="1" x14ac:dyDescent="0.2">
      <c r="B229" s="41">
        <f t="shared" si="90"/>
        <v>215</v>
      </c>
      <c r="C229" s="38" t="str">
        <f t="shared" ca="1" si="75"/>
        <v>abgelaufen</v>
      </c>
      <c r="D229" s="43">
        <f t="shared" ca="1" si="87"/>
        <v>6546</v>
      </c>
      <c r="E229" s="44" t="e">
        <f t="shared" ca="1" si="93"/>
        <v>#DIV/0!</v>
      </c>
      <c r="F229" s="44" t="e">
        <f t="shared" ca="1" si="93"/>
        <v>#DIV/0!</v>
      </c>
      <c r="G229" s="134"/>
      <c r="H229" s="45" t="e">
        <f t="shared" ca="1" si="94"/>
        <v>#DIV/0!</v>
      </c>
      <c r="I229" s="45" t="e">
        <f t="shared" ca="1" si="94"/>
        <v>#DIV/0!</v>
      </c>
      <c r="L229" s="43">
        <f t="shared" ca="1" si="91"/>
        <v>6545</v>
      </c>
      <c r="M229" s="43">
        <f t="shared" ca="1" si="88"/>
        <v>6575</v>
      </c>
      <c r="O229" s="133">
        <f t="shared" ca="1" si="76"/>
        <v>0</v>
      </c>
      <c r="P229" s="44" t="e">
        <f t="shared" ca="1" si="77"/>
        <v>#DIV/0!</v>
      </c>
      <c r="Q229" s="136" t="e">
        <f t="shared" ca="1" si="78"/>
        <v>#DIV/0!</v>
      </c>
      <c r="R229" s="44" t="e">
        <f t="shared" ca="1" si="79"/>
        <v>#DIV/0!</v>
      </c>
      <c r="S229" s="44" t="e">
        <f t="shared" ca="1" si="80"/>
        <v>#DIV/0!</v>
      </c>
      <c r="U229" s="44">
        <f t="shared" ca="1" si="92"/>
        <v>0</v>
      </c>
      <c r="V229" s="44">
        <f t="shared" ca="1" si="81"/>
        <v>0</v>
      </c>
      <c r="W229" s="44">
        <f t="shared" ca="1" si="82"/>
        <v>0</v>
      </c>
      <c r="X229" s="44">
        <f t="shared" ca="1" si="83"/>
        <v>0</v>
      </c>
      <c r="Z229" s="44">
        <f t="shared" ca="1" si="89"/>
        <v>0</v>
      </c>
      <c r="AA229" s="44">
        <f t="shared" ca="1" si="84"/>
        <v>0</v>
      </c>
      <c r="AB229" s="44">
        <f t="shared" ca="1" si="85"/>
        <v>0</v>
      </c>
      <c r="AC229" s="44">
        <f t="shared" ca="1" si="86"/>
        <v>0</v>
      </c>
    </row>
    <row r="230" spans="2:29" ht="15" customHeight="1" x14ac:dyDescent="0.2">
      <c r="B230" s="21">
        <f t="shared" si="90"/>
        <v>216</v>
      </c>
      <c r="C230" s="42" t="str">
        <f t="shared" ca="1" si="75"/>
        <v>abgelaufen</v>
      </c>
      <c r="D230" s="37">
        <f t="shared" ca="1" si="87"/>
        <v>6577</v>
      </c>
      <c r="E230" s="39" t="e">
        <f t="shared" ca="1" si="93"/>
        <v>#DIV/0!</v>
      </c>
      <c r="F230" s="39" t="e">
        <f t="shared" ca="1" si="93"/>
        <v>#DIV/0!</v>
      </c>
      <c r="G230" s="134"/>
      <c r="H230" s="40" t="e">
        <f t="shared" ca="1" si="94"/>
        <v>#DIV/0!</v>
      </c>
      <c r="I230" s="40" t="e">
        <f t="shared" ca="1" si="94"/>
        <v>#DIV/0!</v>
      </c>
      <c r="L230" s="37">
        <f t="shared" ca="1" si="91"/>
        <v>6576</v>
      </c>
      <c r="M230" s="37">
        <f t="shared" ca="1" si="88"/>
        <v>6606</v>
      </c>
      <c r="O230" s="133">
        <f t="shared" ca="1" si="76"/>
        <v>0</v>
      </c>
      <c r="P230" s="39" t="e">
        <f t="shared" ca="1" si="77"/>
        <v>#DIV/0!</v>
      </c>
      <c r="Q230" s="39" t="e">
        <f t="shared" ca="1" si="78"/>
        <v>#DIV/0!</v>
      </c>
      <c r="R230" s="39" t="e">
        <f t="shared" ca="1" si="79"/>
        <v>#DIV/0!</v>
      </c>
      <c r="S230" s="39" t="e">
        <f t="shared" ca="1" si="80"/>
        <v>#DIV/0!</v>
      </c>
      <c r="U230" s="39">
        <f t="shared" ca="1" si="92"/>
        <v>0</v>
      </c>
      <c r="V230" s="39">
        <f t="shared" ca="1" si="81"/>
        <v>0</v>
      </c>
      <c r="W230" s="39">
        <f t="shared" ca="1" si="82"/>
        <v>0</v>
      </c>
      <c r="X230" s="39">
        <f t="shared" ca="1" si="83"/>
        <v>0</v>
      </c>
      <c r="Z230" s="39">
        <f t="shared" ca="1" si="89"/>
        <v>0</v>
      </c>
      <c r="AA230" s="39">
        <f t="shared" ca="1" si="84"/>
        <v>0</v>
      </c>
      <c r="AB230" s="39">
        <f t="shared" ca="1" si="85"/>
        <v>0</v>
      </c>
      <c r="AC230" s="39">
        <f t="shared" ca="1" si="86"/>
        <v>0</v>
      </c>
    </row>
    <row r="231" spans="2:29" ht="15" customHeight="1" x14ac:dyDescent="0.2">
      <c r="B231" s="41">
        <f t="shared" si="90"/>
        <v>217</v>
      </c>
      <c r="C231" s="38" t="str">
        <f t="shared" ca="1" si="75"/>
        <v>abgelaufen</v>
      </c>
      <c r="D231" s="43">
        <f t="shared" ca="1" si="87"/>
        <v>6608</v>
      </c>
      <c r="E231" s="44" t="e">
        <f t="shared" ca="1" si="93"/>
        <v>#DIV/0!</v>
      </c>
      <c r="F231" s="44" t="e">
        <f t="shared" ca="1" si="93"/>
        <v>#DIV/0!</v>
      </c>
      <c r="G231" s="134"/>
      <c r="H231" s="45" t="e">
        <f t="shared" ca="1" si="94"/>
        <v>#DIV/0!</v>
      </c>
      <c r="I231" s="45" t="e">
        <f t="shared" ca="1" si="94"/>
        <v>#DIV/0!</v>
      </c>
      <c r="L231" s="43">
        <f t="shared" ca="1" si="91"/>
        <v>6607</v>
      </c>
      <c r="M231" s="43">
        <f t="shared" ca="1" si="88"/>
        <v>6634</v>
      </c>
      <c r="O231" s="133">
        <f t="shared" ca="1" si="76"/>
        <v>0</v>
      </c>
      <c r="P231" s="44" t="e">
        <f t="shared" ca="1" si="77"/>
        <v>#DIV/0!</v>
      </c>
      <c r="Q231" s="136" t="e">
        <f t="shared" ca="1" si="78"/>
        <v>#DIV/0!</v>
      </c>
      <c r="R231" s="44" t="e">
        <f t="shared" ca="1" si="79"/>
        <v>#DIV/0!</v>
      </c>
      <c r="S231" s="44" t="e">
        <f t="shared" ca="1" si="80"/>
        <v>#DIV/0!</v>
      </c>
      <c r="U231" s="44">
        <f t="shared" ca="1" si="92"/>
        <v>0</v>
      </c>
      <c r="V231" s="44">
        <f t="shared" ca="1" si="81"/>
        <v>0</v>
      </c>
      <c r="W231" s="44">
        <f t="shared" ca="1" si="82"/>
        <v>0</v>
      </c>
      <c r="X231" s="44">
        <f t="shared" ca="1" si="83"/>
        <v>0</v>
      </c>
      <c r="Z231" s="44">
        <f t="shared" ca="1" si="89"/>
        <v>0</v>
      </c>
      <c r="AA231" s="44">
        <f t="shared" ca="1" si="84"/>
        <v>0</v>
      </c>
      <c r="AB231" s="44">
        <f t="shared" ca="1" si="85"/>
        <v>0</v>
      </c>
      <c r="AC231" s="44">
        <f t="shared" ca="1" si="86"/>
        <v>0</v>
      </c>
    </row>
    <row r="232" spans="2:29" ht="15" customHeight="1" x14ac:dyDescent="0.2">
      <c r="B232" s="21">
        <f t="shared" si="90"/>
        <v>218</v>
      </c>
      <c r="C232" s="42" t="str">
        <f t="shared" ca="1" si="75"/>
        <v>abgelaufen</v>
      </c>
      <c r="D232" s="37">
        <f t="shared" ca="1" si="87"/>
        <v>6636</v>
      </c>
      <c r="E232" s="39" t="e">
        <f t="shared" ca="1" si="93"/>
        <v>#DIV/0!</v>
      </c>
      <c r="F232" s="39" t="e">
        <f t="shared" ca="1" si="93"/>
        <v>#DIV/0!</v>
      </c>
      <c r="G232" s="134"/>
      <c r="H232" s="40" t="e">
        <f t="shared" ca="1" si="94"/>
        <v>#DIV/0!</v>
      </c>
      <c r="I232" s="40" t="e">
        <f t="shared" ca="1" si="94"/>
        <v>#DIV/0!</v>
      </c>
      <c r="L232" s="37">
        <f t="shared" ca="1" si="91"/>
        <v>6635</v>
      </c>
      <c r="M232" s="37">
        <f t="shared" ca="1" si="88"/>
        <v>6665</v>
      </c>
      <c r="O232" s="133">
        <f t="shared" ca="1" si="76"/>
        <v>0</v>
      </c>
      <c r="P232" s="39" t="e">
        <f t="shared" ca="1" si="77"/>
        <v>#DIV/0!</v>
      </c>
      <c r="Q232" s="39" t="e">
        <f t="shared" ca="1" si="78"/>
        <v>#DIV/0!</v>
      </c>
      <c r="R232" s="39" t="e">
        <f t="shared" ca="1" si="79"/>
        <v>#DIV/0!</v>
      </c>
      <c r="S232" s="39" t="e">
        <f t="shared" ca="1" si="80"/>
        <v>#DIV/0!</v>
      </c>
      <c r="U232" s="39">
        <f t="shared" ca="1" si="92"/>
        <v>0</v>
      </c>
      <c r="V232" s="39">
        <f t="shared" ca="1" si="81"/>
        <v>0</v>
      </c>
      <c r="W232" s="39">
        <f t="shared" ca="1" si="82"/>
        <v>0</v>
      </c>
      <c r="X232" s="39">
        <f t="shared" ca="1" si="83"/>
        <v>0</v>
      </c>
      <c r="Z232" s="39">
        <f t="shared" ca="1" si="89"/>
        <v>0</v>
      </c>
      <c r="AA232" s="39">
        <f t="shared" ca="1" si="84"/>
        <v>0</v>
      </c>
      <c r="AB232" s="39">
        <f t="shared" ca="1" si="85"/>
        <v>0</v>
      </c>
      <c r="AC232" s="39">
        <f t="shared" ca="1" si="86"/>
        <v>0</v>
      </c>
    </row>
    <row r="233" spans="2:29" ht="15" customHeight="1" x14ac:dyDescent="0.2">
      <c r="B233" s="41">
        <f t="shared" si="90"/>
        <v>219</v>
      </c>
      <c r="C233" s="38" t="str">
        <f t="shared" ca="1" si="75"/>
        <v>abgelaufen</v>
      </c>
      <c r="D233" s="43">
        <f t="shared" ca="1" si="87"/>
        <v>6667</v>
      </c>
      <c r="E233" s="44" t="e">
        <f t="shared" ca="1" si="93"/>
        <v>#DIV/0!</v>
      </c>
      <c r="F233" s="44" t="e">
        <f t="shared" ca="1" si="93"/>
        <v>#DIV/0!</v>
      </c>
      <c r="G233" s="134"/>
      <c r="H233" s="45" t="e">
        <f t="shared" ca="1" si="94"/>
        <v>#DIV/0!</v>
      </c>
      <c r="I233" s="45" t="e">
        <f t="shared" ca="1" si="94"/>
        <v>#DIV/0!</v>
      </c>
      <c r="L233" s="43">
        <f t="shared" ca="1" si="91"/>
        <v>6666</v>
      </c>
      <c r="M233" s="43">
        <f t="shared" ca="1" si="88"/>
        <v>6695</v>
      </c>
      <c r="O233" s="133">
        <f t="shared" ca="1" si="76"/>
        <v>0</v>
      </c>
      <c r="P233" s="44" t="e">
        <f t="shared" ca="1" si="77"/>
        <v>#DIV/0!</v>
      </c>
      <c r="Q233" s="136" t="e">
        <f t="shared" ca="1" si="78"/>
        <v>#DIV/0!</v>
      </c>
      <c r="R233" s="44" t="e">
        <f t="shared" ca="1" si="79"/>
        <v>#DIV/0!</v>
      </c>
      <c r="S233" s="44" t="e">
        <f t="shared" ca="1" si="80"/>
        <v>#DIV/0!</v>
      </c>
      <c r="U233" s="44">
        <f t="shared" ca="1" si="92"/>
        <v>0</v>
      </c>
      <c r="V233" s="44">
        <f t="shared" ca="1" si="81"/>
        <v>0</v>
      </c>
      <c r="W233" s="44">
        <f t="shared" ca="1" si="82"/>
        <v>0</v>
      </c>
      <c r="X233" s="44">
        <f t="shared" ca="1" si="83"/>
        <v>0</v>
      </c>
      <c r="Z233" s="44">
        <f t="shared" ca="1" si="89"/>
        <v>0</v>
      </c>
      <c r="AA233" s="44">
        <f t="shared" ca="1" si="84"/>
        <v>0</v>
      </c>
      <c r="AB233" s="44">
        <f t="shared" ca="1" si="85"/>
        <v>0</v>
      </c>
      <c r="AC233" s="44">
        <f t="shared" ca="1" si="86"/>
        <v>0</v>
      </c>
    </row>
    <row r="234" spans="2:29" ht="15" customHeight="1" x14ac:dyDescent="0.2">
      <c r="B234" s="21">
        <f t="shared" si="90"/>
        <v>220</v>
      </c>
      <c r="C234" s="42" t="str">
        <f t="shared" ca="1" si="75"/>
        <v>abgelaufen</v>
      </c>
      <c r="D234" s="37">
        <f t="shared" ca="1" si="87"/>
        <v>6697</v>
      </c>
      <c r="E234" s="39" t="e">
        <f t="shared" ref="E234:F254" ca="1" si="95">INDEX($P234:$AC234,1,MATCH(E$12,$P$12:$AC$12,0))</f>
        <v>#DIV/0!</v>
      </c>
      <c r="F234" s="39" t="e">
        <f t="shared" ca="1" si="95"/>
        <v>#DIV/0!</v>
      </c>
      <c r="G234" s="134"/>
      <c r="H234" s="40" t="e">
        <f t="shared" ref="H234:I254" ca="1" si="96">INDEX($P234:$AC234,1,MATCH(H$12,$P$12:$AC$12,0))</f>
        <v>#DIV/0!</v>
      </c>
      <c r="I234" s="40" t="e">
        <f t="shared" ca="1" si="96"/>
        <v>#DIV/0!</v>
      </c>
      <c r="L234" s="37">
        <f t="shared" ca="1" si="91"/>
        <v>6696</v>
      </c>
      <c r="M234" s="37">
        <f t="shared" ca="1" si="88"/>
        <v>6726</v>
      </c>
      <c r="O234" s="133">
        <f t="shared" ca="1" si="76"/>
        <v>0</v>
      </c>
      <c r="P234" s="39" t="e">
        <f t="shared" ca="1" si="77"/>
        <v>#DIV/0!</v>
      </c>
      <c r="Q234" s="39" t="e">
        <f t="shared" ca="1" si="78"/>
        <v>#DIV/0!</v>
      </c>
      <c r="R234" s="39" t="e">
        <f t="shared" ca="1" si="79"/>
        <v>#DIV/0!</v>
      </c>
      <c r="S234" s="39" t="e">
        <f t="shared" ca="1" si="80"/>
        <v>#DIV/0!</v>
      </c>
      <c r="U234" s="39">
        <f t="shared" ca="1" si="92"/>
        <v>0</v>
      </c>
      <c r="V234" s="39">
        <f t="shared" ca="1" si="81"/>
        <v>0</v>
      </c>
      <c r="W234" s="39">
        <f t="shared" ca="1" si="82"/>
        <v>0</v>
      </c>
      <c r="X234" s="39">
        <f t="shared" ca="1" si="83"/>
        <v>0</v>
      </c>
      <c r="Z234" s="39">
        <f t="shared" ca="1" si="89"/>
        <v>0</v>
      </c>
      <c r="AA234" s="39">
        <f t="shared" ca="1" si="84"/>
        <v>0</v>
      </c>
      <c r="AB234" s="39">
        <f t="shared" ca="1" si="85"/>
        <v>0</v>
      </c>
      <c r="AC234" s="39">
        <f t="shared" ca="1" si="86"/>
        <v>0</v>
      </c>
    </row>
    <row r="235" spans="2:29" ht="15" customHeight="1" x14ac:dyDescent="0.2">
      <c r="B235" s="41">
        <f t="shared" si="90"/>
        <v>221</v>
      </c>
      <c r="C235" s="38" t="str">
        <f t="shared" ca="1" si="75"/>
        <v>abgelaufen</v>
      </c>
      <c r="D235" s="43">
        <f t="shared" ca="1" si="87"/>
        <v>6728</v>
      </c>
      <c r="E235" s="44" t="e">
        <f t="shared" ca="1" si="95"/>
        <v>#DIV/0!</v>
      </c>
      <c r="F235" s="44" t="e">
        <f t="shared" ca="1" si="95"/>
        <v>#DIV/0!</v>
      </c>
      <c r="G235" s="134"/>
      <c r="H235" s="45" t="e">
        <f t="shared" ca="1" si="96"/>
        <v>#DIV/0!</v>
      </c>
      <c r="I235" s="45" t="e">
        <f t="shared" ca="1" si="96"/>
        <v>#DIV/0!</v>
      </c>
      <c r="L235" s="43">
        <f t="shared" ca="1" si="91"/>
        <v>6727</v>
      </c>
      <c r="M235" s="43">
        <f t="shared" ca="1" si="88"/>
        <v>6756</v>
      </c>
      <c r="O235" s="133">
        <f t="shared" ca="1" si="76"/>
        <v>0</v>
      </c>
      <c r="P235" s="44" t="e">
        <f t="shared" ca="1" si="77"/>
        <v>#DIV/0!</v>
      </c>
      <c r="Q235" s="136" t="e">
        <f t="shared" ca="1" si="78"/>
        <v>#DIV/0!</v>
      </c>
      <c r="R235" s="44" t="e">
        <f t="shared" ca="1" si="79"/>
        <v>#DIV/0!</v>
      </c>
      <c r="S235" s="44" t="e">
        <f t="shared" ca="1" si="80"/>
        <v>#DIV/0!</v>
      </c>
      <c r="U235" s="44">
        <f t="shared" ca="1" si="92"/>
        <v>0</v>
      </c>
      <c r="V235" s="44">
        <f t="shared" ca="1" si="81"/>
        <v>0</v>
      </c>
      <c r="W235" s="44">
        <f t="shared" ca="1" si="82"/>
        <v>0</v>
      </c>
      <c r="X235" s="44">
        <f t="shared" ca="1" si="83"/>
        <v>0</v>
      </c>
      <c r="Z235" s="44">
        <f t="shared" ca="1" si="89"/>
        <v>0</v>
      </c>
      <c r="AA235" s="44">
        <f t="shared" ca="1" si="84"/>
        <v>0</v>
      </c>
      <c r="AB235" s="44">
        <f t="shared" ca="1" si="85"/>
        <v>0</v>
      </c>
      <c r="AC235" s="44">
        <f t="shared" ca="1" si="86"/>
        <v>0</v>
      </c>
    </row>
    <row r="236" spans="2:29" ht="15" customHeight="1" x14ac:dyDescent="0.2">
      <c r="B236" s="21">
        <f t="shared" si="90"/>
        <v>222</v>
      </c>
      <c r="C236" s="42" t="str">
        <f t="shared" ca="1" si="75"/>
        <v>abgelaufen</v>
      </c>
      <c r="D236" s="37">
        <f t="shared" ca="1" si="87"/>
        <v>6758</v>
      </c>
      <c r="E236" s="39" t="e">
        <f t="shared" ca="1" si="95"/>
        <v>#DIV/0!</v>
      </c>
      <c r="F236" s="39" t="e">
        <f t="shared" ca="1" si="95"/>
        <v>#DIV/0!</v>
      </c>
      <c r="G236" s="134"/>
      <c r="H236" s="40" t="e">
        <f t="shared" ca="1" si="96"/>
        <v>#DIV/0!</v>
      </c>
      <c r="I236" s="40" t="e">
        <f t="shared" ca="1" si="96"/>
        <v>#DIV/0!</v>
      </c>
      <c r="L236" s="37">
        <f t="shared" ca="1" si="91"/>
        <v>6757</v>
      </c>
      <c r="M236" s="37">
        <f t="shared" ca="1" si="88"/>
        <v>6787</v>
      </c>
      <c r="O236" s="133">
        <f t="shared" ca="1" si="76"/>
        <v>0</v>
      </c>
      <c r="P236" s="39" t="e">
        <f t="shared" ca="1" si="77"/>
        <v>#DIV/0!</v>
      </c>
      <c r="Q236" s="39" t="e">
        <f t="shared" ca="1" si="78"/>
        <v>#DIV/0!</v>
      </c>
      <c r="R236" s="39" t="e">
        <f t="shared" ca="1" si="79"/>
        <v>#DIV/0!</v>
      </c>
      <c r="S236" s="39" t="e">
        <f t="shared" ca="1" si="80"/>
        <v>#DIV/0!</v>
      </c>
      <c r="U236" s="39">
        <f t="shared" ca="1" si="92"/>
        <v>0</v>
      </c>
      <c r="V236" s="39">
        <f t="shared" ca="1" si="81"/>
        <v>0</v>
      </c>
      <c r="W236" s="39">
        <f t="shared" ca="1" si="82"/>
        <v>0</v>
      </c>
      <c r="X236" s="39">
        <f t="shared" ca="1" si="83"/>
        <v>0</v>
      </c>
      <c r="Z236" s="39">
        <f t="shared" ca="1" si="89"/>
        <v>0</v>
      </c>
      <c r="AA236" s="39">
        <f t="shared" ca="1" si="84"/>
        <v>0</v>
      </c>
      <c r="AB236" s="39">
        <f t="shared" ca="1" si="85"/>
        <v>0</v>
      </c>
      <c r="AC236" s="39">
        <f t="shared" ca="1" si="86"/>
        <v>0</v>
      </c>
    </row>
    <row r="237" spans="2:29" ht="15" customHeight="1" x14ac:dyDescent="0.2">
      <c r="B237" s="41">
        <f t="shared" si="90"/>
        <v>223</v>
      </c>
      <c r="C237" s="38" t="str">
        <f t="shared" ca="1" si="75"/>
        <v>abgelaufen</v>
      </c>
      <c r="D237" s="43">
        <f t="shared" ca="1" si="87"/>
        <v>6789</v>
      </c>
      <c r="E237" s="44" t="e">
        <f t="shared" ca="1" si="95"/>
        <v>#DIV/0!</v>
      </c>
      <c r="F237" s="44" t="e">
        <f t="shared" ca="1" si="95"/>
        <v>#DIV/0!</v>
      </c>
      <c r="G237" s="134"/>
      <c r="H237" s="45" t="e">
        <f t="shared" ca="1" si="96"/>
        <v>#DIV/0!</v>
      </c>
      <c r="I237" s="45" t="e">
        <f t="shared" ca="1" si="96"/>
        <v>#DIV/0!</v>
      </c>
      <c r="L237" s="43">
        <f t="shared" ca="1" si="91"/>
        <v>6788</v>
      </c>
      <c r="M237" s="43">
        <f t="shared" ca="1" si="88"/>
        <v>6818</v>
      </c>
      <c r="O237" s="133">
        <f t="shared" ca="1" si="76"/>
        <v>0</v>
      </c>
      <c r="P237" s="44" t="e">
        <f t="shared" ca="1" si="77"/>
        <v>#DIV/0!</v>
      </c>
      <c r="Q237" s="136" t="e">
        <f t="shared" ca="1" si="78"/>
        <v>#DIV/0!</v>
      </c>
      <c r="R237" s="44" t="e">
        <f t="shared" ca="1" si="79"/>
        <v>#DIV/0!</v>
      </c>
      <c r="S237" s="44" t="e">
        <f t="shared" ca="1" si="80"/>
        <v>#DIV/0!</v>
      </c>
      <c r="U237" s="44">
        <f t="shared" ca="1" si="92"/>
        <v>0</v>
      </c>
      <c r="V237" s="44">
        <f t="shared" ca="1" si="81"/>
        <v>0</v>
      </c>
      <c r="W237" s="44">
        <f t="shared" ca="1" si="82"/>
        <v>0</v>
      </c>
      <c r="X237" s="44">
        <f t="shared" ca="1" si="83"/>
        <v>0</v>
      </c>
      <c r="Z237" s="44">
        <f t="shared" ca="1" si="89"/>
        <v>0</v>
      </c>
      <c r="AA237" s="44">
        <f t="shared" ca="1" si="84"/>
        <v>0</v>
      </c>
      <c r="AB237" s="44">
        <f t="shared" ca="1" si="85"/>
        <v>0</v>
      </c>
      <c r="AC237" s="44">
        <f t="shared" ca="1" si="86"/>
        <v>0</v>
      </c>
    </row>
    <row r="238" spans="2:29" ht="15" customHeight="1" x14ac:dyDescent="0.2">
      <c r="B238" s="21">
        <f t="shared" si="90"/>
        <v>224</v>
      </c>
      <c r="C238" s="42" t="str">
        <f t="shared" ca="1" si="75"/>
        <v>abgelaufen</v>
      </c>
      <c r="D238" s="37">
        <f t="shared" ca="1" si="87"/>
        <v>6820</v>
      </c>
      <c r="E238" s="39" t="e">
        <f t="shared" ca="1" si="95"/>
        <v>#DIV/0!</v>
      </c>
      <c r="F238" s="39" t="e">
        <f t="shared" ca="1" si="95"/>
        <v>#DIV/0!</v>
      </c>
      <c r="G238" s="134"/>
      <c r="H238" s="40" t="e">
        <f t="shared" ca="1" si="96"/>
        <v>#DIV/0!</v>
      </c>
      <c r="I238" s="40" t="e">
        <f t="shared" ca="1" si="96"/>
        <v>#DIV/0!</v>
      </c>
      <c r="L238" s="37">
        <f t="shared" ca="1" si="91"/>
        <v>6819</v>
      </c>
      <c r="M238" s="37">
        <f t="shared" ca="1" si="88"/>
        <v>6848</v>
      </c>
      <c r="O238" s="133">
        <f t="shared" ca="1" si="76"/>
        <v>0</v>
      </c>
      <c r="P238" s="39" t="e">
        <f t="shared" ca="1" si="77"/>
        <v>#DIV/0!</v>
      </c>
      <c r="Q238" s="39" t="e">
        <f t="shared" ca="1" si="78"/>
        <v>#DIV/0!</v>
      </c>
      <c r="R238" s="39" t="e">
        <f t="shared" ca="1" si="79"/>
        <v>#DIV/0!</v>
      </c>
      <c r="S238" s="39" t="e">
        <f t="shared" ca="1" si="80"/>
        <v>#DIV/0!</v>
      </c>
      <c r="U238" s="39">
        <f t="shared" ca="1" si="92"/>
        <v>0</v>
      </c>
      <c r="V238" s="39">
        <f t="shared" ca="1" si="81"/>
        <v>0</v>
      </c>
      <c r="W238" s="39">
        <f t="shared" ca="1" si="82"/>
        <v>0</v>
      </c>
      <c r="X238" s="39">
        <f t="shared" ca="1" si="83"/>
        <v>0</v>
      </c>
      <c r="Z238" s="39">
        <f t="shared" ca="1" si="89"/>
        <v>0</v>
      </c>
      <c r="AA238" s="39">
        <f t="shared" ca="1" si="84"/>
        <v>0</v>
      </c>
      <c r="AB238" s="39">
        <f t="shared" ca="1" si="85"/>
        <v>0</v>
      </c>
      <c r="AC238" s="39">
        <f t="shared" ca="1" si="86"/>
        <v>0</v>
      </c>
    </row>
    <row r="239" spans="2:29" ht="15" customHeight="1" x14ac:dyDescent="0.2">
      <c r="B239" s="41">
        <f t="shared" si="90"/>
        <v>225</v>
      </c>
      <c r="C239" s="38" t="str">
        <f t="shared" ca="1" si="75"/>
        <v>abgelaufen</v>
      </c>
      <c r="D239" s="43">
        <f t="shared" ca="1" si="87"/>
        <v>6850</v>
      </c>
      <c r="E239" s="44" t="e">
        <f t="shared" ca="1" si="95"/>
        <v>#DIV/0!</v>
      </c>
      <c r="F239" s="44" t="e">
        <f t="shared" ca="1" si="95"/>
        <v>#DIV/0!</v>
      </c>
      <c r="G239" s="134"/>
      <c r="H239" s="45" t="e">
        <f t="shared" ca="1" si="96"/>
        <v>#DIV/0!</v>
      </c>
      <c r="I239" s="45" t="e">
        <f t="shared" ca="1" si="96"/>
        <v>#DIV/0!</v>
      </c>
      <c r="L239" s="43">
        <f t="shared" ca="1" si="91"/>
        <v>6849</v>
      </c>
      <c r="M239" s="43">
        <f t="shared" ca="1" si="88"/>
        <v>6879</v>
      </c>
      <c r="O239" s="133">
        <f t="shared" ca="1" si="76"/>
        <v>0</v>
      </c>
      <c r="P239" s="44" t="e">
        <f t="shared" ca="1" si="77"/>
        <v>#DIV/0!</v>
      </c>
      <c r="Q239" s="136" t="e">
        <f t="shared" ca="1" si="78"/>
        <v>#DIV/0!</v>
      </c>
      <c r="R239" s="44" t="e">
        <f t="shared" ca="1" si="79"/>
        <v>#DIV/0!</v>
      </c>
      <c r="S239" s="44" t="e">
        <f t="shared" ca="1" si="80"/>
        <v>#DIV/0!</v>
      </c>
      <c r="U239" s="44">
        <f t="shared" ca="1" si="92"/>
        <v>0</v>
      </c>
      <c r="V239" s="44">
        <f t="shared" ca="1" si="81"/>
        <v>0</v>
      </c>
      <c r="W239" s="44">
        <f t="shared" ca="1" si="82"/>
        <v>0</v>
      </c>
      <c r="X239" s="44">
        <f t="shared" ca="1" si="83"/>
        <v>0</v>
      </c>
      <c r="Z239" s="44">
        <f t="shared" ca="1" si="89"/>
        <v>0</v>
      </c>
      <c r="AA239" s="44">
        <f t="shared" ca="1" si="84"/>
        <v>0</v>
      </c>
      <c r="AB239" s="44">
        <f t="shared" ca="1" si="85"/>
        <v>0</v>
      </c>
      <c r="AC239" s="44">
        <f t="shared" ca="1" si="86"/>
        <v>0</v>
      </c>
    </row>
    <row r="240" spans="2:29" ht="15" customHeight="1" x14ac:dyDescent="0.2">
      <c r="B240" s="21">
        <f t="shared" si="90"/>
        <v>226</v>
      </c>
      <c r="C240" s="42" t="str">
        <f t="shared" ca="1" si="75"/>
        <v>abgelaufen</v>
      </c>
      <c r="D240" s="37">
        <f t="shared" ca="1" si="87"/>
        <v>6881</v>
      </c>
      <c r="E240" s="39" t="e">
        <f t="shared" ca="1" si="95"/>
        <v>#DIV/0!</v>
      </c>
      <c r="F240" s="39" t="e">
        <f t="shared" ca="1" si="95"/>
        <v>#DIV/0!</v>
      </c>
      <c r="G240" s="134"/>
      <c r="H240" s="40" t="e">
        <f t="shared" ca="1" si="96"/>
        <v>#DIV/0!</v>
      </c>
      <c r="I240" s="40" t="e">
        <f t="shared" ca="1" si="96"/>
        <v>#DIV/0!</v>
      </c>
      <c r="L240" s="37">
        <f t="shared" ca="1" si="91"/>
        <v>6880</v>
      </c>
      <c r="M240" s="37">
        <f t="shared" ca="1" si="88"/>
        <v>6909</v>
      </c>
      <c r="O240" s="133">
        <f t="shared" ca="1" si="76"/>
        <v>0</v>
      </c>
      <c r="P240" s="39" t="e">
        <f t="shared" ca="1" si="77"/>
        <v>#DIV/0!</v>
      </c>
      <c r="Q240" s="39" t="e">
        <f t="shared" ca="1" si="78"/>
        <v>#DIV/0!</v>
      </c>
      <c r="R240" s="39" t="e">
        <f t="shared" ca="1" si="79"/>
        <v>#DIV/0!</v>
      </c>
      <c r="S240" s="39" t="e">
        <f t="shared" ca="1" si="80"/>
        <v>#DIV/0!</v>
      </c>
      <c r="U240" s="39">
        <f t="shared" ca="1" si="92"/>
        <v>0</v>
      </c>
      <c r="V240" s="39">
        <f t="shared" ca="1" si="81"/>
        <v>0</v>
      </c>
      <c r="W240" s="39">
        <f t="shared" ca="1" si="82"/>
        <v>0</v>
      </c>
      <c r="X240" s="39">
        <f t="shared" ca="1" si="83"/>
        <v>0</v>
      </c>
      <c r="Z240" s="39">
        <f t="shared" ca="1" si="89"/>
        <v>0</v>
      </c>
      <c r="AA240" s="39">
        <f t="shared" ca="1" si="84"/>
        <v>0</v>
      </c>
      <c r="AB240" s="39">
        <f t="shared" ca="1" si="85"/>
        <v>0</v>
      </c>
      <c r="AC240" s="39">
        <f t="shared" ca="1" si="86"/>
        <v>0</v>
      </c>
    </row>
    <row r="241" spans="2:29" ht="15" customHeight="1" x14ac:dyDescent="0.2">
      <c r="B241" s="41">
        <f t="shared" si="90"/>
        <v>227</v>
      </c>
      <c r="C241" s="38" t="str">
        <f t="shared" ca="1" si="75"/>
        <v>abgelaufen</v>
      </c>
      <c r="D241" s="43">
        <f t="shared" ca="1" si="87"/>
        <v>6911</v>
      </c>
      <c r="E241" s="44" t="e">
        <f t="shared" ca="1" si="95"/>
        <v>#DIV/0!</v>
      </c>
      <c r="F241" s="44" t="e">
        <f t="shared" ca="1" si="95"/>
        <v>#DIV/0!</v>
      </c>
      <c r="G241" s="134"/>
      <c r="H241" s="45" t="e">
        <f t="shared" ca="1" si="96"/>
        <v>#DIV/0!</v>
      </c>
      <c r="I241" s="45" t="e">
        <f t="shared" ca="1" si="96"/>
        <v>#DIV/0!</v>
      </c>
      <c r="L241" s="43">
        <f t="shared" ca="1" si="91"/>
        <v>6910</v>
      </c>
      <c r="M241" s="43">
        <f t="shared" ca="1" si="88"/>
        <v>6940</v>
      </c>
      <c r="O241" s="133">
        <f t="shared" ca="1" si="76"/>
        <v>0</v>
      </c>
      <c r="P241" s="44" t="e">
        <f t="shared" ca="1" si="77"/>
        <v>#DIV/0!</v>
      </c>
      <c r="Q241" s="136" t="e">
        <f t="shared" ca="1" si="78"/>
        <v>#DIV/0!</v>
      </c>
      <c r="R241" s="44" t="e">
        <f t="shared" ca="1" si="79"/>
        <v>#DIV/0!</v>
      </c>
      <c r="S241" s="44" t="e">
        <f t="shared" ca="1" si="80"/>
        <v>#DIV/0!</v>
      </c>
      <c r="U241" s="44">
        <f t="shared" ca="1" si="92"/>
        <v>0</v>
      </c>
      <c r="V241" s="44">
        <f t="shared" ca="1" si="81"/>
        <v>0</v>
      </c>
      <c r="W241" s="44">
        <f t="shared" ca="1" si="82"/>
        <v>0</v>
      </c>
      <c r="X241" s="44">
        <f t="shared" ca="1" si="83"/>
        <v>0</v>
      </c>
      <c r="Z241" s="44">
        <f t="shared" ca="1" si="89"/>
        <v>0</v>
      </c>
      <c r="AA241" s="44">
        <f t="shared" ca="1" si="84"/>
        <v>0</v>
      </c>
      <c r="AB241" s="44">
        <f t="shared" ca="1" si="85"/>
        <v>0</v>
      </c>
      <c r="AC241" s="44">
        <f t="shared" ca="1" si="86"/>
        <v>0</v>
      </c>
    </row>
    <row r="242" spans="2:29" ht="15" customHeight="1" x14ac:dyDescent="0.2">
      <c r="B242" s="21">
        <f t="shared" si="90"/>
        <v>228</v>
      </c>
      <c r="C242" s="42" t="str">
        <f t="shared" ca="1" si="75"/>
        <v>abgelaufen</v>
      </c>
      <c r="D242" s="37">
        <f t="shared" ca="1" si="87"/>
        <v>6942</v>
      </c>
      <c r="E242" s="39" t="e">
        <f t="shared" ca="1" si="95"/>
        <v>#DIV/0!</v>
      </c>
      <c r="F242" s="39" t="e">
        <f t="shared" ca="1" si="95"/>
        <v>#DIV/0!</v>
      </c>
      <c r="G242" s="134"/>
      <c r="H242" s="40" t="e">
        <f t="shared" ca="1" si="96"/>
        <v>#DIV/0!</v>
      </c>
      <c r="I242" s="40" t="e">
        <f t="shared" ca="1" si="96"/>
        <v>#DIV/0!</v>
      </c>
      <c r="L242" s="37">
        <f t="shared" ca="1" si="91"/>
        <v>6941</v>
      </c>
      <c r="M242" s="37">
        <f t="shared" ca="1" si="88"/>
        <v>6971</v>
      </c>
      <c r="O242" s="133">
        <f t="shared" ca="1" si="76"/>
        <v>0</v>
      </c>
      <c r="P242" s="39" t="e">
        <f t="shared" ca="1" si="77"/>
        <v>#DIV/0!</v>
      </c>
      <c r="Q242" s="39" t="e">
        <f t="shared" ca="1" si="78"/>
        <v>#DIV/0!</v>
      </c>
      <c r="R242" s="39" t="e">
        <f t="shared" ca="1" si="79"/>
        <v>#DIV/0!</v>
      </c>
      <c r="S242" s="39" t="e">
        <f t="shared" ca="1" si="80"/>
        <v>#DIV/0!</v>
      </c>
      <c r="U242" s="39">
        <f t="shared" ca="1" si="92"/>
        <v>0</v>
      </c>
      <c r="V242" s="39">
        <f t="shared" ca="1" si="81"/>
        <v>0</v>
      </c>
      <c r="W242" s="39">
        <f t="shared" ca="1" si="82"/>
        <v>0</v>
      </c>
      <c r="X242" s="39">
        <f t="shared" ca="1" si="83"/>
        <v>0</v>
      </c>
      <c r="Z242" s="39">
        <f t="shared" ca="1" si="89"/>
        <v>0</v>
      </c>
      <c r="AA242" s="39">
        <f t="shared" ca="1" si="84"/>
        <v>0</v>
      </c>
      <c r="AB242" s="39">
        <f t="shared" ca="1" si="85"/>
        <v>0</v>
      </c>
      <c r="AC242" s="39">
        <f t="shared" ca="1" si="86"/>
        <v>0</v>
      </c>
    </row>
    <row r="243" spans="2:29" ht="15" customHeight="1" x14ac:dyDescent="0.2">
      <c r="B243" s="41">
        <f t="shared" si="90"/>
        <v>229</v>
      </c>
      <c r="C243" s="38" t="str">
        <f t="shared" ca="1" si="75"/>
        <v>abgelaufen</v>
      </c>
      <c r="D243" s="43">
        <f t="shared" ca="1" si="87"/>
        <v>6973</v>
      </c>
      <c r="E243" s="44" t="e">
        <f t="shared" ca="1" si="95"/>
        <v>#DIV/0!</v>
      </c>
      <c r="F243" s="44" t="e">
        <f t="shared" ca="1" si="95"/>
        <v>#DIV/0!</v>
      </c>
      <c r="G243" s="134"/>
      <c r="H243" s="45" t="e">
        <f t="shared" ca="1" si="96"/>
        <v>#DIV/0!</v>
      </c>
      <c r="I243" s="45" t="e">
        <f t="shared" ca="1" si="96"/>
        <v>#DIV/0!</v>
      </c>
      <c r="L243" s="43">
        <f t="shared" ca="1" si="91"/>
        <v>6972</v>
      </c>
      <c r="M243" s="43">
        <f t="shared" ca="1" si="88"/>
        <v>6999</v>
      </c>
      <c r="O243" s="133">
        <f t="shared" ca="1" si="76"/>
        <v>0</v>
      </c>
      <c r="P243" s="44" t="e">
        <f t="shared" ca="1" si="77"/>
        <v>#DIV/0!</v>
      </c>
      <c r="Q243" s="136" t="e">
        <f t="shared" ca="1" si="78"/>
        <v>#DIV/0!</v>
      </c>
      <c r="R243" s="44" t="e">
        <f t="shared" ca="1" si="79"/>
        <v>#DIV/0!</v>
      </c>
      <c r="S243" s="44" t="e">
        <f t="shared" ca="1" si="80"/>
        <v>#DIV/0!</v>
      </c>
      <c r="U243" s="44">
        <f t="shared" ca="1" si="92"/>
        <v>0</v>
      </c>
      <c r="V243" s="44">
        <f t="shared" ca="1" si="81"/>
        <v>0</v>
      </c>
      <c r="W243" s="44">
        <f t="shared" ca="1" si="82"/>
        <v>0</v>
      </c>
      <c r="X243" s="44">
        <f t="shared" ca="1" si="83"/>
        <v>0</v>
      </c>
      <c r="Z243" s="44">
        <f t="shared" ca="1" si="89"/>
        <v>0</v>
      </c>
      <c r="AA243" s="44">
        <f t="shared" ca="1" si="84"/>
        <v>0</v>
      </c>
      <c r="AB243" s="44">
        <f t="shared" ca="1" si="85"/>
        <v>0</v>
      </c>
      <c r="AC243" s="44">
        <f t="shared" ca="1" si="86"/>
        <v>0</v>
      </c>
    </row>
    <row r="244" spans="2:29" ht="15" customHeight="1" x14ac:dyDescent="0.2">
      <c r="B244" s="21">
        <f t="shared" si="90"/>
        <v>230</v>
      </c>
      <c r="C244" s="42" t="str">
        <f t="shared" ca="1" si="75"/>
        <v>abgelaufen</v>
      </c>
      <c r="D244" s="37">
        <f t="shared" ca="1" si="87"/>
        <v>7001</v>
      </c>
      <c r="E244" s="39" t="e">
        <f t="shared" ca="1" si="95"/>
        <v>#DIV/0!</v>
      </c>
      <c r="F244" s="39" t="e">
        <f t="shared" ca="1" si="95"/>
        <v>#DIV/0!</v>
      </c>
      <c r="G244" s="134"/>
      <c r="H244" s="40" t="e">
        <f t="shared" ca="1" si="96"/>
        <v>#DIV/0!</v>
      </c>
      <c r="I244" s="40" t="e">
        <f t="shared" ca="1" si="96"/>
        <v>#DIV/0!</v>
      </c>
      <c r="L244" s="37">
        <f t="shared" ca="1" si="91"/>
        <v>7000</v>
      </c>
      <c r="M244" s="37">
        <f t="shared" ca="1" si="88"/>
        <v>7030</v>
      </c>
      <c r="O244" s="133">
        <f t="shared" ca="1" si="76"/>
        <v>0</v>
      </c>
      <c r="P244" s="39" t="e">
        <f t="shared" ca="1" si="77"/>
        <v>#DIV/0!</v>
      </c>
      <c r="Q244" s="39" t="e">
        <f t="shared" ca="1" si="78"/>
        <v>#DIV/0!</v>
      </c>
      <c r="R244" s="39" t="e">
        <f t="shared" ca="1" si="79"/>
        <v>#DIV/0!</v>
      </c>
      <c r="S244" s="39" t="e">
        <f t="shared" ca="1" si="80"/>
        <v>#DIV/0!</v>
      </c>
      <c r="U244" s="39">
        <f t="shared" ca="1" si="92"/>
        <v>0</v>
      </c>
      <c r="V244" s="39">
        <f t="shared" ca="1" si="81"/>
        <v>0</v>
      </c>
      <c r="W244" s="39">
        <f t="shared" ca="1" si="82"/>
        <v>0</v>
      </c>
      <c r="X244" s="39">
        <f t="shared" ca="1" si="83"/>
        <v>0</v>
      </c>
      <c r="Z244" s="39">
        <f t="shared" ca="1" si="89"/>
        <v>0</v>
      </c>
      <c r="AA244" s="39">
        <f t="shared" ca="1" si="84"/>
        <v>0</v>
      </c>
      <c r="AB244" s="39">
        <f t="shared" ca="1" si="85"/>
        <v>0</v>
      </c>
      <c r="AC244" s="39">
        <f t="shared" ca="1" si="86"/>
        <v>0</v>
      </c>
    </row>
    <row r="245" spans="2:29" ht="15" customHeight="1" x14ac:dyDescent="0.2">
      <c r="B245" s="41">
        <f t="shared" si="90"/>
        <v>231</v>
      </c>
      <c r="C245" s="38" t="str">
        <f t="shared" ca="1" si="75"/>
        <v>abgelaufen</v>
      </c>
      <c r="D245" s="43">
        <f t="shared" ca="1" si="87"/>
        <v>7032</v>
      </c>
      <c r="E245" s="44" t="e">
        <f t="shared" ca="1" si="95"/>
        <v>#DIV/0!</v>
      </c>
      <c r="F245" s="44" t="e">
        <f t="shared" ca="1" si="95"/>
        <v>#DIV/0!</v>
      </c>
      <c r="G245" s="134"/>
      <c r="H245" s="45" t="e">
        <f t="shared" ca="1" si="96"/>
        <v>#DIV/0!</v>
      </c>
      <c r="I245" s="45" t="e">
        <f t="shared" ca="1" si="96"/>
        <v>#DIV/0!</v>
      </c>
      <c r="L245" s="43">
        <f t="shared" ca="1" si="91"/>
        <v>7031</v>
      </c>
      <c r="M245" s="43">
        <f t="shared" ca="1" si="88"/>
        <v>7060</v>
      </c>
      <c r="O245" s="133">
        <f t="shared" ca="1" si="76"/>
        <v>0</v>
      </c>
      <c r="P245" s="44" t="e">
        <f t="shared" ca="1" si="77"/>
        <v>#DIV/0!</v>
      </c>
      <c r="Q245" s="136" t="e">
        <f t="shared" ca="1" si="78"/>
        <v>#DIV/0!</v>
      </c>
      <c r="R245" s="44" t="e">
        <f t="shared" ca="1" si="79"/>
        <v>#DIV/0!</v>
      </c>
      <c r="S245" s="44" t="e">
        <f t="shared" ca="1" si="80"/>
        <v>#DIV/0!</v>
      </c>
      <c r="U245" s="44">
        <f t="shared" ca="1" si="92"/>
        <v>0</v>
      </c>
      <c r="V245" s="44">
        <f t="shared" ca="1" si="81"/>
        <v>0</v>
      </c>
      <c r="W245" s="44">
        <f t="shared" ca="1" si="82"/>
        <v>0</v>
      </c>
      <c r="X245" s="44">
        <f t="shared" ca="1" si="83"/>
        <v>0</v>
      </c>
      <c r="Z245" s="44">
        <f t="shared" ca="1" si="89"/>
        <v>0</v>
      </c>
      <c r="AA245" s="44">
        <f t="shared" ca="1" si="84"/>
        <v>0</v>
      </c>
      <c r="AB245" s="44">
        <f t="shared" ca="1" si="85"/>
        <v>0</v>
      </c>
      <c r="AC245" s="44">
        <f t="shared" ca="1" si="86"/>
        <v>0</v>
      </c>
    </row>
    <row r="246" spans="2:29" ht="15" customHeight="1" x14ac:dyDescent="0.2">
      <c r="B246" s="21">
        <f t="shared" si="90"/>
        <v>232</v>
      </c>
      <c r="C246" s="42" t="str">
        <f t="shared" ca="1" si="75"/>
        <v>abgelaufen</v>
      </c>
      <c r="D246" s="37">
        <f t="shared" ca="1" si="87"/>
        <v>7062</v>
      </c>
      <c r="E246" s="39" t="e">
        <f t="shared" ca="1" si="95"/>
        <v>#DIV/0!</v>
      </c>
      <c r="F246" s="39" t="e">
        <f t="shared" ca="1" si="95"/>
        <v>#DIV/0!</v>
      </c>
      <c r="G246" s="134"/>
      <c r="H246" s="40" t="e">
        <f t="shared" ca="1" si="96"/>
        <v>#DIV/0!</v>
      </c>
      <c r="I246" s="40" t="e">
        <f t="shared" ca="1" si="96"/>
        <v>#DIV/0!</v>
      </c>
      <c r="L246" s="37">
        <f t="shared" ca="1" si="91"/>
        <v>7061</v>
      </c>
      <c r="M246" s="37">
        <f t="shared" ca="1" si="88"/>
        <v>7091</v>
      </c>
      <c r="O246" s="133">
        <f t="shared" ca="1" si="76"/>
        <v>0</v>
      </c>
      <c r="P246" s="39" t="e">
        <f t="shared" ca="1" si="77"/>
        <v>#DIV/0!</v>
      </c>
      <c r="Q246" s="39" t="e">
        <f t="shared" ca="1" si="78"/>
        <v>#DIV/0!</v>
      </c>
      <c r="R246" s="39" t="e">
        <f t="shared" ca="1" si="79"/>
        <v>#DIV/0!</v>
      </c>
      <c r="S246" s="39" t="e">
        <f t="shared" ca="1" si="80"/>
        <v>#DIV/0!</v>
      </c>
      <c r="U246" s="39">
        <f t="shared" ca="1" si="92"/>
        <v>0</v>
      </c>
      <c r="V246" s="39">
        <f t="shared" ca="1" si="81"/>
        <v>0</v>
      </c>
      <c r="W246" s="39">
        <f t="shared" ca="1" si="82"/>
        <v>0</v>
      </c>
      <c r="X246" s="39">
        <f t="shared" ca="1" si="83"/>
        <v>0</v>
      </c>
      <c r="Z246" s="39">
        <f t="shared" ca="1" si="89"/>
        <v>0</v>
      </c>
      <c r="AA246" s="39">
        <f t="shared" ca="1" si="84"/>
        <v>0</v>
      </c>
      <c r="AB246" s="39">
        <f t="shared" ca="1" si="85"/>
        <v>0</v>
      </c>
      <c r="AC246" s="39">
        <f t="shared" ca="1" si="86"/>
        <v>0</v>
      </c>
    </row>
    <row r="247" spans="2:29" ht="15" customHeight="1" x14ac:dyDescent="0.2">
      <c r="B247" s="41">
        <f t="shared" si="90"/>
        <v>233</v>
      </c>
      <c r="C247" s="38" t="str">
        <f t="shared" ca="1" si="75"/>
        <v>abgelaufen</v>
      </c>
      <c r="D247" s="43">
        <f t="shared" ca="1" si="87"/>
        <v>7093</v>
      </c>
      <c r="E247" s="44" t="e">
        <f t="shared" ca="1" si="95"/>
        <v>#DIV/0!</v>
      </c>
      <c r="F247" s="44" t="e">
        <f t="shared" ca="1" si="95"/>
        <v>#DIV/0!</v>
      </c>
      <c r="G247" s="134"/>
      <c r="H247" s="45" t="e">
        <f t="shared" ca="1" si="96"/>
        <v>#DIV/0!</v>
      </c>
      <c r="I247" s="45" t="e">
        <f t="shared" ca="1" si="96"/>
        <v>#DIV/0!</v>
      </c>
      <c r="L247" s="43">
        <f t="shared" ca="1" si="91"/>
        <v>7092</v>
      </c>
      <c r="M247" s="43">
        <f t="shared" ca="1" si="88"/>
        <v>7121</v>
      </c>
      <c r="O247" s="133">
        <f t="shared" ca="1" si="76"/>
        <v>0</v>
      </c>
      <c r="P247" s="44" t="e">
        <f t="shared" ca="1" si="77"/>
        <v>#DIV/0!</v>
      </c>
      <c r="Q247" s="136" t="e">
        <f t="shared" ca="1" si="78"/>
        <v>#DIV/0!</v>
      </c>
      <c r="R247" s="44" t="e">
        <f t="shared" ca="1" si="79"/>
        <v>#DIV/0!</v>
      </c>
      <c r="S247" s="44" t="e">
        <f t="shared" ca="1" si="80"/>
        <v>#DIV/0!</v>
      </c>
      <c r="U247" s="44">
        <f t="shared" ca="1" si="92"/>
        <v>0</v>
      </c>
      <c r="V247" s="44">
        <f t="shared" ca="1" si="81"/>
        <v>0</v>
      </c>
      <c r="W247" s="44">
        <f t="shared" ca="1" si="82"/>
        <v>0</v>
      </c>
      <c r="X247" s="44">
        <f t="shared" ca="1" si="83"/>
        <v>0</v>
      </c>
      <c r="Z247" s="44">
        <f t="shared" ca="1" si="89"/>
        <v>0</v>
      </c>
      <c r="AA247" s="44">
        <f t="shared" ca="1" si="84"/>
        <v>0</v>
      </c>
      <c r="AB247" s="44">
        <f t="shared" ca="1" si="85"/>
        <v>0</v>
      </c>
      <c r="AC247" s="44">
        <f t="shared" ca="1" si="86"/>
        <v>0</v>
      </c>
    </row>
    <row r="248" spans="2:29" ht="15" customHeight="1" x14ac:dyDescent="0.2">
      <c r="B248" s="21">
        <f t="shared" si="90"/>
        <v>234</v>
      </c>
      <c r="C248" s="42" t="str">
        <f t="shared" ca="1" si="75"/>
        <v>abgelaufen</v>
      </c>
      <c r="D248" s="37">
        <f t="shared" ca="1" si="87"/>
        <v>7123</v>
      </c>
      <c r="E248" s="39" t="e">
        <f t="shared" ca="1" si="95"/>
        <v>#DIV/0!</v>
      </c>
      <c r="F248" s="39" t="e">
        <f t="shared" ca="1" si="95"/>
        <v>#DIV/0!</v>
      </c>
      <c r="G248" s="134"/>
      <c r="H248" s="40" t="e">
        <f t="shared" ca="1" si="96"/>
        <v>#DIV/0!</v>
      </c>
      <c r="I248" s="40" t="e">
        <f t="shared" ca="1" si="96"/>
        <v>#DIV/0!</v>
      </c>
      <c r="L248" s="37">
        <f t="shared" ca="1" si="91"/>
        <v>7122</v>
      </c>
      <c r="M248" s="37">
        <f t="shared" ca="1" si="88"/>
        <v>7152</v>
      </c>
      <c r="O248" s="133">
        <f t="shared" ca="1" si="76"/>
        <v>0</v>
      </c>
      <c r="P248" s="39" t="e">
        <f t="shared" ca="1" si="77"/>
        <v>#DIV/0!</v>
      </c>
      <c r="Q248" s="39" t="e">
        <f t="shared" ca="1" si="78"/>
        <v>#DIV/0!</v>
      </c>
      <c r="R248" s="39" t="e">
        <f t="shared" ca="1" si="79"/>
        <v>#DIV/0!</v>
      </c>
      <c r="S248" s="39" t="e">
        <f t="shared" ca="1" si="80"/>
        <v>#DIV/0!</v>
      </c>
      <c r="U248" s="39">
        <f t="shared" ca="1" si="92"/>
        <v>0</v>
      </c>
      <c r="V248" s="39">
        <f t="shared" ca="1" si="81"/>
        <v>0</v>
      </c>
      <c r="W248" s="39">
        <f t="shared" ca="1" si="82"/>
        <v>0</v>
      </c>
      <c r="X248" s="39">
        <f t="shared" ca="1" si="83"/>
        <v>0</v>
      </c>
      <c r="Z248" s="39">
        <f t="shared" ca="1" si="89"/>
        <v>0</v>
      </c>
      <c r="AA248" s="39">
        <f t="shared" ca="1" si="84"/>
        <v>0</v>
      </c>
      <c r="AB248" s="39">
        <f t="shared" ca="1" si="85"/>
        <v>0</v>
      </c>
      <c r="AC248" s="39">
        <f t="shared" ca="1" si="86"/>
        <v>0</v>
      </c>
    </row>
    <row r="249" spans="2:29" ht="15" customHeight="1" x14ac:dyDescent="0.2">
      <c r="B249" s="41">
        <f t="shared" si="90"/>
        <v>235</v>
      </c>
      <c r="C249" s="38" t="str">
        <f t="shared" ca="1" si="75"/>
        <v>abgelaufen</v>
      </c>
      <c r="D249" s="43">
        <f t="shared" ca="1" si="87"/>
        <v>7154</v>
      </c>
      <c r="E249" s="44" t="e">
        <f t="shared" ca="1" si="95"/>
        <v>#DIV/0!</v>
      </c>
      <c r="F249" s="44" t="e">
        <f t="shared" ca="1" si="95"/>
        <v>#DIV/0!</v>
      </c>
      <c r="G249" s="134"/>
      <c r="H249" s="45" t="e">
        <f t="shared" ca="1" si="96"/>
        <v>#DIV/0!</v>
      </c>
      <c r="I249" s="45" t="e">
        <f t="shared" ca="1" si="96"/>
        <v>#DIV/0!</v>
      </c>
      <c r="L249" s="43">
        <f t="shared" ca="1" si="91"/>
        <v>7153</v>
      </c>
      <c r="M249" s="43">
        <f t="shared" ca="1" si="88"/>
        <v>7183</v>
      </c>
      <c r="O249" s="133">
        <f t="shared" ca="1" si="76"/>
        <v>0</v>
      </c>
      <c r="P249" s="44" t="e">
        <f t="shared" ca="1" si="77"/>
        <v>#DIV/0!</v>
      </c>
      <c r="Q249" s="136" t="e">
        <f t="shared" ca="1" si="78"/>
        <v>#DIV/0!</v>
      </c>
      <c r="R249" s="44" t="e">
        <f t="shared" ca="1" si="79"/>
        <v>#DIV/0!</v>
      </c>
      <c r="S249" s="44" t="e">
        <f t="shared" ca="1" si="80"/>
        <v>#DIV/0!</v>
      </c>
      <c r="U249" s="44">
        <f t="shared" ca="1" si="92"/>
        <v>0</v>
      </c>
      <c r="V249" s="44">
        <f t="shared" ca="1" si="81"/>
        <v>0</v>
      </c>
      <c r="W249" s="44">
        <f t="shared" ca="1" si="82"/>
        <v>0</v>
      </c>
      <c r="X249" s="44">
        <f t="shared" ca="1" si="83"/>
        <v>0</v>
      </c>
      <c r="Z249" s="44">
        <f t="shared" ca="1" si="89"/>
        <v>0</v>
      </c>
      <c r="AA249" s="44">
        <f t="shared" ca="1" si="84"/>
        <v>0</v>
      </c>
      <c r="AB249" s="44">
        <f t="shared" ca="1" si="85"/>
        <v>0</v>
      </c>
      <c r="AC249" s="44">
        <f t="shared" ca="1" si="86"/>
        <v>0</v>
      </c>
    </row>
    <row r="250" spans="2:29" ht="15" customHeight="1" x14ac:dyDescent="0.2">
      <c r="B250" s="21">
        <f t="shared" si="90"/>
        <v>236</v>
      </c>
      <c r="C250" s="42" t="str">
        <f t="shared" ca="1" si="75"/>
        <v>abgelaufen</v>
      </c>
      <c r="D250" s="37">
        <f t="shared" ca="1" si="87"/>
        <v>7185</v>
      </c>
      <c r="E250" s="39" t="e">
        <f t="shared" ca="1" si="95"/>
        <v>#DIV/0!</v>
      </c>
      <c r="F250" s="39" t="e">
        <f t="shared" ca="1" si="95"/>
        <v>#DIV/0!</v>
      </c>
      <c r="G250" s="134"/>
      <c r="H250" s="40" t="e">
        <f t="shared" ca="1" si="96"/>
        <v>#DIV/0!</v>
      </c>
      <c r="I250" s="40" t="e">
        <f t="shared" ca="1" si="96"/>
        <v>#DIV/0!</v>
      </c>
      <c r="L250" s="37">
        <f t="shared" ca="1" si="91"/>
        <v>7184</v>
      </c>
      <c r="M250" s="37">
        <f t="shared" ca="1" si="88"/>
        <v>7213</v>
      </c>
      <c r="O250" s="133">
        <f t="shared" ca="1" si="76"/>
        <v>0</v>
      </c>
      <c r="P250" s="39" t="e">
        <f t="shared" ca="1" si="77"/>
        <v>#DIV/0!</v>
      </c>
      <c r="Q250" s="39" t="e">
        <f t="shared" ca="1" si="78"/>
        <v>#DIV/0!</v>
      </c>
      <c r="R250" s="39" t="e">
        <f t="shared" ca="1" si="79"/>
        <v>#DIV/0!</v>
      </c>
      <c r="S250" s="39" t="e">
        <f t="shared" ca="1" si="80"/>
        <v>#DIV/0!</v>
      </c>
      <c r="U250" s="39">
        <f t="shared" ca="1" si="92"/>
        <v>0</v>
      </c>
      <c r="V250" s="39">
        <f t="shared" ca="1" si="81"/>
        <v>0</v>
      </c>
      <c r="W250" s="39">
        <f t="shared" ca="1" si="82"/>
        <v>0</v>
      </c>
      <c r="X250" s="39">
        <f t="shared" ca="1" si="83"/>
        <v>0</v>
      </c>
      <c r="Z250" s="39">
        <f t="shared" ca="1" si="89"/>
        <v>0</v>
      </c>
      <c r="AA250" s="39">
        <f t="shared" ca="1" si="84"/>
        <v>0</v>
      </c>
      <c r="AB250" s="39">
        <f t="shared" ca="1" si="85"/>
        <v>0</v>
      </c>
      <c r="AC250" s="39">
        <f t="shared" ca="1" si="86"/>
        <v>0</v>
      </c>
    </row>
    <row r="251" spans="2:29" ht="15" customHeight="1" x14ac:dyDescent="0.2">
      <c r="B251" s="41">
        <f t="shared" si="90"/>
        <v>237</v>
      </c>
      <c r="C251" s="38" t="str">
        <f t="shared" ca="1" si="75"/>
        <v>abgelaufen</v>
      </c>
      <c r="D251" s="43">
        <f t="shared" ca="1" si="87"/>
        <v>7215</v>
      </c>
      <c r="E251" s="44" t="e">
        <f t="shared" ca="1" si="95"/>
        <v>#DIV/0!</v>
      </c>
      <c r="F251" s="44" t="e">
        <f t="shared" ca="1" si="95"/>
        <v>#DIV/0!</v>
      </c>
      <c r="G251" s="134"/>
      <c r="H251" s="45" t="e">
        <f t="shared" ca="1" si="96"/>
        <v>#DIV/0!</v>
      </c>
      <c r="I251" s="45" t="e">
        <f t="shared" ca="1" si="96"/>
        <v>#DIV/0!</v>
      </c>
      <c r="L251" s="43">
        <f t="shared" ca="1" si="91"/>
        <v>7214</v>
      </c>
      <c r="M251" s="43">
        <f t="shared" ca="1" si="88"/>
        <v>7244</v>
      </c>
      <c r="O251" s="133">
        <f t="shared" ca="1" si="76"/>
        <v>0</v>
      </c>
      <c r="P251" s="44" t="e">
        <f t="shared" ca="1" si="77"/>
        <v>#DIV/0!</v>
      </c>
      <c r="Q251" s="136" t="e">
        <f t="shared" ca="1" si="78"/>
        <v>#DIV/0!</v>
      </c>
      <c r="R251" s="44" t="e">
        <f t="shared" ca="1" si="79"/>
        <v>#DIV/0!</v>
      </c>
      <c r="S251" s="44" t="e">
        <f t="shared" ca="1" si="80"/>
        <v>#DIV/0!</v>
      </c>
      <c r="U251" s="44">
        <f t="shared" ca="1" si="92"/>
        <v>0</v>
      </c>
      <c r="V251" s="44">
        <f t="shared" ca="1" si="81"/>
        <v>0</v>
      </c>
      <c r="W251" s="44">
        <f t="shared" ca="1" si="82"/>
        <v>0</v>
      </c>
      <c r="X251" s="44">
        <f t="shared" ca="1" si="83"/>
        <v>0</v>
      </c>
      <c r="Z251" s="44">
        <f t="shared" ca="1" si="89"/>
        <v>0</v>
      </c>
      <c r="AA251" s="44">
        <f t="shared" ca="1" si="84"/>
        <v>0</v>
      </c>
      <c r="AB251" s="44">
        <f t="shared" ca="1" si="85"/>
        <v>0</v>
      </c>
      <c r="AC251" s="44">
        <f t="shared" ca="1" si="86"/>
        <v>0</v>
      </c>
    </row>
    <row r="252" spans="2:29" ht="15" customHeight="1" x14ac:dyDescent="0.2">
      <c r="B252" s="21">
        <f t="shared" si="90"/>
        <v>238</v>
      </c>
      <c r="C252" s="42" t="str">
        <f t="shared" ca="1" si="75"/>
        <v>abgelaufen</v>
      </c>
      <c r="D252" s="37">
        <f t="shared" ca="1" si="87"/>
        <v>7246</v>
      </c>
      <c r="E252" s="39" t="e">
        <f t="shared" ca="1" si="95"/>
        <v>#DIV/0!</v>
      </c>
      <c r="F252" s="39" t="e">
        <f t="shared" ca="1" si="95"/>
        <v>#DIV/0!</v>
      </c>
      <c r="G252" s="134"/>
      <c r="H252" s="40" t="e">
        <f t="shared" ca="1" si="96"/>
        <v>#DIV/0!</v>
      </c>
      <c r="I252" s="40" t="e">
        <f t="shared" ca="1" si="96"/>
        <v>#DIV/0!</v>
      </c>
      <c r="L252" s="37">
        <f t="shared" ca="1" si="91"/>
        <v>7245</v>
      </c>
      <c r="M252" s="37">
        <f t="shared" ca="1" si="88"/>
        <v>7274</v>
      </c>
      <c r="O252" s="133">
        <f t="shared" ca="1" si="76"/>
        <v>0</v>
      </c>
      <c r="P252" s="39" t="e">
        <f t="shared" ca="1" si="77"/>
        <v>#DIV/0!</v>
      </c>
      <c r="Q252" s="39" t="e">
        <f t="shared" ca="1" si="78"/>
        <v>#DIV/0!</v>
      </c>
      <c r="R252" s="39" t="e">
        <f t="shared" ca="1" si="79"/>
        <v>#DIV/0!</v>
      </c>
      <c r="S252" s="39" t="e">
        <f t="shared" ca="1" si="80"/>
        <v>#DIV/0!</v>
      </c>
      <c r="U252" s="39">
        <f t="shared" ca="1" si="92"/>
        <v>0</v>
      </c>
      <c r="V252" s="39">
        <f t="shared" ca="1" si="81"/>
        <v>0</v>
      </c>
      <c r="W252" s="39">
        <f t="shared" ca="1" si="82"/>
        <v>0</v>
      </c>
      <c r="X252" s="39">
        <f t="shared" ca="1" si="83"/>
        <v>0</v>
      </c>
      <c r="Z252" s="39">
        <f t="shared" ca="1" si="89"/>
        <v>0</v>
      </c>
      <c r="AA252" s="39">
        <f t="shared" ca="1" si="84"/>
        <v>0</v>
      </c>
      <c r="AB252" s="39">
        <f t="shared" ca="1" si="85"/>
        <v>0</v>
      </c>
      <c r="AC252" s="39">
        <f t="shared" ca="1" si="86"/>
        <v>0</v>
      </c>
    </row>
    <row r="253" spans="2:29" ht="15" customHeight="1" x14ac:dyDescent="0.2">
      <c r="B253" s="41">
        <f t="shared" si="90"/>
        <v>239</v>
      </c>
      <c r="C253" s="38" t="str">
        <f t="shared" ca="1" si="75"/>
        <v>abgelaufen</v>
      </c>
      <c r="D253" s="43">
        <f t="shared" ca="1" si="87"/>
        <v>7276</v>
      </c>
      <c r="E253" s="44" t="e">
        <f t="shared" ca="1" si="95"/>
        <v>#DIV/0!</v>
      </c>
      <c r="F253" s="44" t="e">
        <f t="shared" ca="1" si="95"/>
        <v>#DIV/0!</v>
      </c>
      <c r="G253" s="134"/>
      <c r="H253" s="45" t="e">
        <f t="shared" ca="1" si="96"/>
        <v>#DIV/0!</v>
      </c>
      <c r="I253" s="45" t="e">
        <f t="shared" ca="1" si="96"/>
        <v>#DIV/0!</v>
      </c>
      <c r="L253" s="43">
        <f t="shared" ca="1" si="91"/>
        <v>7275</v>
      </c>
      <c r="M253" s="43">
        <f t="shared" ca="1" si="88"/>
        <v>7305</v>
      </c>
      <c r="O253" s="133">
        <f t="shared" ca="1" si="76"/>
        <v>0</v>
      </c>
      <c r="P253" s="44" t="e">
        <f t="shared" ca="1" si="77"/>
        <v>#DIV/0!</v>
      </c>
      <c r="Q253" s="136" t="e">
        <f t="shared" ca="1" si="78"/>
        <v>#DIV/0!</v>
      </c>
      <c r="R253" s="44" t="e">
        <f t="shared" ca="1" si="79"/>
        <v>#DIV/0!</v>
      </c>
      <c r="S253" s="44" t="e">
        <f t="shared" ca="1" si="80"/>
        <v>#DIV/0!</v>
      </c>
      <c r="U253" s="44">
        <f t="shared" ca="1" si="92"/>
        <v>0</v>
      </c>
      <c r="V253" s="44">
        <f t="shared" ca="1" si="81"/>
        <v>0</v>
      </c>
      <c r="W253" s="44">
        <f t="shared" ca="1" si="82"/>
        <v>0</v>
      </c>
      <c r="X253" s="44">
        <f t="shared" ca="1" si="83"/>
        <v>0</v>
      </c>
      <c r="Z253" s="44">
        <f t="shared" ca="1" si="89"/>
        <v>0</v>
      </c>
      <c r="AA253" s="44">
        <f t="shared" ca="1" si="84"/>
        <v>0</v>
      </c>
      <c r="AB253" s="44">
        <f t="shared" ca="1" si="85"/>
        <v>0</v>
      </c>
      <c r="AC253" s="44">
        <f t="shared" ca="1" si="86"/>
        <v>0</v>
      </c>
    </row>
    <row r="254" spans="2:29" ht="15" customHeight="1" x14ac:dyDescent="0.2">
      <c r="B254" s="21">
        <f t="shared" si="90"/>
        <v>240</v>
      </c>
      <c r="C254" s="42" t="str">
        <f t="shared" ca="1" si="75"/>
        <v>abgelaufen</v>
      </c>
      <c r="D254" s="37">
        <f t="shared" ca="1" si="87"/>
        <v>7307</v>
      </c>
      <c r="E254" s="39" t="e">
        <f t="shared" ca="1" si="95"/>
        <v>#DIV/0!</v>
      </c>
      <c r="F254" s="39" t="e">
        <f t="shared" ca="1" si="95"/>
        <v>#DIV/0!</v>
      </c>
      <c r="G254" s="134"/>
      <c r="H254" s="40" t="e">
        <f t="shared" ca="1" si="96"/>
        <v>#DIV/0!</v>
      </c>
      <c r="I254" s="40" t="e">
        <f t="shared" ca="1" si="96"/>
        <v>#DIV/0!</v>
      </c>
      <c r="L254" s="37">
        <f t="shared" ca="1" si="91"/>
        <v>7306</v>
      </c>
      <c r="M254" s="37">
        <f t="shared" ca="1" si="88"/>
        <v>7336</v>
      </c>
      <c r="O254" s="133">
        <f t="shared" ca="1" si="76"/>
        <v>0</v>
      </c>
      <c r="P254" s="39" t="e">
        <f t="shared" ca="1" si="77"/>
        <v>#DIV/0!</v>
      </c>
      <c r="Q254" s="39" t="e">
        <f t="shared" ca="1" si="78"/>
        <v>#DIV/0!</v>
      </c>
      <c r="R254" s="39" t="e">
        <f t="shared" ca="1" si="79"/>
        <v>#DIV/0!</v>
      </c>
      <c r="S254" s="39" t="e">
        <f t="shared" ca="1" si="80"/>
        <v>#DIV/0!</v>
      </c>
      <c r="U254" s="39">
        <f t="shared" ca="1" si="92"/>
        <v>0</v>
      </c>
      <c r="V254" s="39">
        <f t="shared" ca="1" si="81"/>
        <v>0</v>
      </c>
      <c r="W254" s="39">
        <f t="shared" ca="1" si="82"/>
        <v>0</v>
      </c>
      <c r="X254" s="39">
        <f t="shared" ca="1" si="83"/>
        <v>0</v>
      </c>
      <c r="Z254" s="39">
        <f t="shared" ca="1" si="89"/>
        <v>0</v>
      </c>
      <c r="AA254" s="39">
        <f t="shared" ca="1" si="84"/>
        <v>0</v>
      </c>
      <c r="AB254" s="39">
        <f t="shared" ca="1" si="85"/>
        <v>0</v>
      </c>
      <c r="AC254" s="39">
        <f t="shared" ca="1" si="86"/>
        <v>0</v>
      </c>
    </row>
    <row r="255" spans="2:29" ht="5.25" customHeight="1" x14ac:dyDescent="0.2">
      <c r="B255" s="32"/>
      <c r="C255" s="32"/>
      <c r="D255" s="32"/>
      <c r="E255" s="32"/>
      <c r="F255" s="32"/>
      <c r="G255" s="32"/>
      <c r="H255" s="32"/>
      <c r="I255" s="32"/>
      <c r="P255" s="32"/>
      <c r="Q255" s="32"/>
      <c r="R255" s="32"/>
      <c r="S255" s="32"/>
      <c r="U255" s="32"/>
      <c r="V255" s="32"/>
      <c r="W255" s="32"/>
      <c r="X255" s="32"/>
      <c r="Z255" s="32"/>
      <c r="AA255" s="32"/>
      <c r="AB255" s="32"/>
      <c r="AC255" s="32"/>
    </row>
    <row r="256" spans="2:29" s="32" customFormat="1" ht="30" hidden="1" customHeight="1" x14ac:dyDescent="0.2">
      <c r="B256" s="29"/>
      <c r="C256" s="46" t="s">
        <v>3</v>
      </c>
      <c r="D256" s="43">
        <f ca="1">DATE(YEAR(D254)+$D$11,MONTH(D254)+$D$12,DAY(D254))</f>
        <v>7338</v>
      </c>
      <c r="E256" s="44" t="e">
        <f ca="1">INDEX($P256:$AC256,1,MATCH(E$12,$P$12:$AC$12,0))</f>
        <v>#DIV/0!</v>
      </c>
      <c r="F256" s="44" t="e">
        <f ca="1">INDEX($P256:$AC256,1,MATCH(F$12,$P$12:$AC$12,0))</f>
        <v>#DIV/0!</v>
      </c>
      <c r="G256" s="44"/>
      <c r="H256" s="45" t="e">
        <f ca="1">INDEX($P256:$AC256,1,MATCH(H$12,$P$12:$AC$12,0))</f>
        <v>#DIV/0!</v>
      </c>
      <c r="I256" s="45">
        <f ca="1">INDEX($P256:$AC256,1,MATCH(I$12,$P$12:$AC$12,0))</f>
        <v>0</v>
      </c>
      <c r="P256" s="61" t="e">
        <f ca="1">SUM(P15:P254)</f>
        <v>#DIV/0!</v>
      </c>
      <c r="Q256" s="61" t="e">
        <f ca="1">SUM(Q15:Q254)</f>
        <v>#DIV/0!</v>
      </c>
      <c r="R256" s="61" t="e">
        <f ca="1">SUM(R15:R254)</f>
        <v>#DIV/0!</v>
      </c>
      <c r="S256" s="62"/>
      <c r="U256" s="63">
        <f ca="1">SUM(U15:U254)</f>
        <v>0</v>
      </c>
      <c r="V256" s="63">
        <f ca="1">SUM(V15:V254)</f>
        <v>0</v>
      </c>
      <c r="W256" s="63">
        <f ca="1">SUM(W15:W254)</f>
        <v>0</v>
      </c>
      <c r="X256" s="64"/>
      <c r="Z256" s="65">
        <f ca="1">SUM(Z15:Z254)</f>
        <v>0</v>
      </c>
      <c r="AA256" s="65">
        <f ca="1">SUM(AA15:AA254)</f>
        <v>0</v>
      </c>
      <c r="AB256" s="65">
        <f ca="1">SUM(AB15:AB254)</f>
        <v>0</v>
      </c>
      <c r="AC256" s="66"/>
    </row>
    <row r="257" spans="2:29" s="32" customFormat="1" ht="30" hidden="1" customHeight="1" x14ac:dyDescent="0.2">
      <c r="B257" s="29" t="s">
        <v>43</v>
      </c>
      <c r="C257" s="46" t="s">
        <v>4</v>
      </c>
      <c r="D257" s="37">
        <f t="shared" ref="D257" ca="1" si="97">DATE(YEAR(D256)+$D$11,MONTH(D256)+$D$12,DAY(D256))</f>
        <v>7367</v>
      </c>
      <c r="E257" s="39" t="e">
        <f ca="1">INDEX($P257:$AC257,1,MATCH(E$12,$P$12:$AC$12,0))</f>
        <v>#DIV/0!</v>
      </c>
      <c r="F257" s="39" t="e">
        <f ca="1">INDEX($P257:$AC257,1,MATCH(F$12,$P$12:$AC$12,0))</f>
        <v>#DIV/0!</v>
      </c>
      <c r="G257" s="39"/>
      <c r="H257" s="40" t="e">
        <f ca="1">INDEX($P257:$AC257,1,MATCH(H$12,$P$12:$AC$12,0))</f>
        <v>#DIV/0!</v>
      </c>
      <c r="I257" s="40" t="e">
        <f ca="1">INDEX($P257:$AC257,1,MATCH(I$12,$P$12:$AC$12,0))</f>
        <v>#DIV/0!</v>
      </c>
      <c r="P257" s="61" t="e">
        <f ca="1">P256/$E$6</f>
        <v>#DIV/0!</v>
      </c>
      <c r="Q257" s="61" t="e">
        <f ca="1">Q256/$E$6</f>
        <v>#DIV/0!</v>
      </c>
      <c r="R257" s="61" t="e">
        <f ca="1">R256/$E$6</f>
        <v>#DIV/0!</v>
      </c>
      <c r="S257" s="61" t="e">
        <f ca="1">SUM(S14:S254)/$E$6/$D$9</f>
        <v>#DIV/0!</v>
      </c>
      <c r="U257" s="63" t="e">
        <f ca="1">U256/$E$6</f>
        <v>#DIV/0!</v>
      </c>
      <c r="V257" s="63" t="e">
        <f ca="1">V256/$E$6</f>
        <v>#DIV/0!</v>
      </c>
      <c r="W257" s="63" t="e">
        <f ca="1">W256/$E$6</f>
        <v>#DIV/0!</v>
      </c>
      <c r="X257" s="63" t="e">
        <f ca="1">SUM(X14:X254)/$E$6/$D$9</f>
        <v>#DIV/0!</v>
      </c>
      <c r="Z257" s="65" t="e">
        <f ca="1">Z256/$E$6</f>
        <v>#DIV/0!</v>
      </c>
      <c r="AA257" s="65" t="e">
        <f ca="1">AA256/$E$6</f>
        <v>#DIV/0!</v>
      </c>
      <c r="AB257" s="65" t="e">
        <f ca="1">AB256/$E$6</f>
        <v>#DIV/0!</v>
      </c>
      <c r="AC257" s="65" t="e">
        <f ca="1">SUM(AC14:AC254)/$E$6/$D$9</f>
        <v>#DIV/0!</v>
      </c>
    </row>
    <row r="258" spans="2:29" s="32" customFormat="1" x14ac:dyDescent="0.2"/>
    <row r="259" spans="2:29" s="32" customFormat="1" ht="15.75" x14ac:dyDescent="0.2">
      <c r="B259" s="102" t="s">
        <v>60</v>
      </c>
    </row>
    <row r="260" spans="2:29" s="32" customFormat="1" ht="30" hidden="1" customHeight="1" x14ac:dyDescent="0.2">
      <c r="B260" s="28" t="s">
        <v>53</v>
      </c>
      <c r="C260" s="36" t="s">
        <v>52</v>
      </c>
      <c r="D260" s="22" t="s">
        <v>5</v>
      </c>
      <c r="E260" s="22" t="str">
        <f t="shared" ref="E260" si="98">E13</f>
        <v>Zinsen</v>
      </c>
      <c r="F260" s="22" t="s">
        <v>89</v>
      </c>
      <c r="G260" s="149" t="s">
        <v>100</v>
      </c>
      <c r="H260" s="22" t="str">
        <f t="shared" ref="H260:I260" si="99">H13</f>
        <v>Kapitaldienst</v>
      </c>
      <c r="I260" s="22" t="str">
        <f t="shared" si="99"/>
        <v>Restschuld</v>
      </c>
    </row>
    <row r="261" spans="2:29" s="32" customFormat="1" ht="30" hidden="1" customHeight="1" x14ac:dyDescent="0.2">
      <c r="B261" s="96" t="s">
        <v>57</v>
      </c>
      <c r="C261" s="160">
        <f ca="1">Kapitaldienst!$V$3</f>
        <v>44228</v>
      </c>
      <c r="D261" s="91">
        <f ca="1">EOMONTH(C261,0)</f>
        <v>44255</v>
      </c>
      <c r="E261" s="198" t="str">
        <f t="shared" ref="E261:F272" ca="1" si="100">IFERROR(INDEX(E$14:E$254,_xlfn.AGGREGATE(15,6,ROW(E$14:E$254)/(($D$14:$D$254&gt;=$C261)*($D$14:$D$254&lt;=$D261))-$L$13,1),1),"-")</f>
        <v>-</v>
      </c>
      <c r="F261" s="198" t="str">
        <f t="shared" ca="1" si="100"/>
        <v>-</v>
      </c>
      <c r="H261" s="198" t="str">
        <f t="shared" ref="H261:H272" ca="1" si="101">IFERROR(INDEX(H$14:H$254,_xlfn.AGGREGATE(15,6,ROW(H$14:H$254)/(($D$14:$D$254&gt;=$C261)*($D$14:$D$254&lt;=$D261))-$L$13,1),1),"-")</f>
        <v>-</v>
      </c>
      <c r="I261" s="45" t="e">
        <f ca="1">LOOKUP(D261,$D$14:$D$254,$I$14:$I$254)</f>
        <v>#DIV/0!</v>
      </c>
    </row>
    <row r="262" spans="2:29" s="32" customFormat="1" ht="30" hidden="1" customHeight="1" x14ac:dyDescent="0.2">
      <c r="B262" s="96" t="s">
        <v>58</v>
      </c>
      <c r="C262" s="94">
        <f ca="1">DATE(YEAR(C261),MONTH(C261)+1,DAY(C261))</f>
        <v>44256</v>
      </c>
      <c r="D262" s="91">
        <f ca="1">EOMONTH(C262,0)</f>
        <v>44286</v>
      </c>
      <c r="E262" s="198" t="str">
        <f t="shared" ca="1" si="100"/>
        <v>-</v>
      </c>
      <c r="F262" s="198" t="str">
        <f t="shared" ca="1" si="100"/>
        <v>-</v>
      </c>
      <c r="H262" s="198" t="str">
        <f t="shared" ca="1" si="101"/>
        <v>-</v>
      </c>
      <c r="I262" s="45" t="e">
        <f ca="1">LOOKUP(D262,$D$14:$D$254,$I$14:$I$254)</f>
        <v>#DIV/0!</v>
      </c>
    </row>
    <row r="263" spans="2:29" s="32" customFormat="1" ht="30" hidden="1" customHeight="1" x14ac:dyDescent="0.2">
      <c r="B263" s="96" t="s">
        <v>59</v>
      </c>
      <c r="C263" s="94">
        <f t="shared" ref="C263:C272" ca="1" si="102">DATE(YEAR(C262),MONTH(C262)+1,DAY(C262))</f>
        <v>44287</v>
      </c>
      <c r="D263" s="91">
        <f t="shared" ref="D263:D272" ca="1" si="103">EOMONTH(C263,0)</f>
        <v>44316</v>
      </c>
      <c r="E263" s="198" t="str">
        <f t="shared" ca="1" si="100"/>
        <v>-</v>
      </c>
      <c r="F263" s="198" t="str">
        <f t="shared" ca="1" si="100"/>
        <v>-</v>
      </c>
      <c r="H263" s="198" t="str">
        <f t="shared" ca="1" si="101"/>
        <v>-</v>
      </c>
      <c r="I263" s="45" t="e">
        <f t="shared" ref="I263:I272" ca="1" si="104">LOOKUP(D263,$D$14:$D$254,$I$14:$I$254)</f>
        <v>#DIV/0!</v>
      </c>
    </row>
    <row r="264" spans="2:29" s="32" customFormat="1" ht="30" hidden="1" customHeight="1" x14ac:dyDescent="0.2">
      <c r="C264" s="94">
        <f t="shared" ca="1" si="102"/>
        <v>44317</v>
      </c>
      <c r="D264" s="91">
        <f t="shared" ca="1" si="103"/>
        <v>44347</v>
      </c>
      <c r="E264" s="198" t="str">
        <f t="shared" ca="1" si="100"/>
        <v>-</v>
      </c>
      <c r="F264" s="198" t="str">
        <f t="shared" ca="1" si="100"/>
        <v>-</v>
      </c>
      <c r="H264" s="198" t="str">
        <f t="shared" ca="1" si="101"/>
        <v>-</v>
      </c>
      <c r="I264" s="45" t="e">
        <f t="shared" ca="1" si="104"/>
        <v>#DIV/0!</v>
      </c>
    </row>
    <row r="265" spans="2:29" s="32" customFormat="1" ht="30" hidden="1" customHeight="1" x14ac:dyDescent="0.2">
      <c r="C265" s="94">
        <f t="shared" ca="1" si="102"/>
        <v>44348</v>
      </c>
      <c r="D265" s="91">
        <f t="shared" ca="1" si="103"/>
        <v>44377</v>
      </c>
      <c r="E265" s="198" t="str">
        <f t="shared" ca="1" si="100"/>
        <v>-</v>
      </c>
      <c r="F265" s="198" t="str">
        <f t="shared" ca="1" si="100"/>
        <v>-</v>
      </c>
      <c r="H265" s="198" t="str">
        <f t="shared" ca="1" si="101"/>
        <v>-</v>
      </c>
      <c r="I265" s="45" t="e">
        <f t="shared" ca="1" si="104"/>
        <v>#DIV/0!</v>
      </c>
    </row>
    <row r="266" spans="2:29" s="32" customFormat="1" ht="30" hidden="1" customHeight="1" x14ac:dyDescent="0.2">
      <c r="C266" s="94">
        <f t="shared" ca="1" si="102"/>
        <v>44378</v>
      </c>
      <c r="D266" s="91">
        <f t="shared" ca="1" si="103"/>
        <v>44408</v>
      </c>
      <c r="E266" s="198" t="str">
        <f t="shared" ca="1" si="100"/>
        <v>-</v>
      </c>
      <c r="F266" s="198" t="str">
        <f t="shared" ca="1" si="100"/>
        <v>-</v>
      </c>
      <c r="H266" s="198" t="str">
        <f t="shared" ca="1" si="101"/>
        <v>-</v>
      </c>
      <c r="I266" s="45" t="e">
        <f t="shared" ca="1" si="104"/>
        <v>#DIV/0!</v>
      </c>
    </row>
    <row r="267" spans="2:29" s="32" customFormat="1" ht="30" hidden="1" customHeight="1" x14ac:dyDescent="0.2">
      <c r="C267" s="94">
        <f t="shared" ca="1" si="102"/>
        <v>44409</v>
      </c>
      <c r="D267" s="91">
        <f t="shared" ca="1" si="103"/>
        <v>44439</v>
      </c>
      <c r="E267" s="198" t="str">
        <f t="shared" ca="1" si="100"/>
        <v>-</v>
      </c>
      <c r="F267" s="198" t="str">
        <f t="shared" ca="1" si="100"/>
        <v>-</v>
      </c>
      <c r="H267" s="198" t="str">
        <f t="shared" ca="1" si="101"/>
        <v>-</v>
      </c>
      <c r="I267" s="45" t="e">
        <f t="shared" ca="1" si="104"/>
        <v>#DIV/0!</v>
      </c>
    </row>
    <row r="268" spans="2:29" s="32" customFormat="1" ht="30" hidden="1" customHeight="1" x14ac:dyDescent="0.2">
      <c r="C268" s="94">
        <f t="shared" ca="1" si="102"/>
        <v>44440</v>
      </c>
      <c r="D268" s="91">
        <f t="shared" ca="1" si="103"/>
        <v>44469</v>
      </c>
      <c r="E268" s="198" t="str">
        <f t="shared" ca="1" si="100"/>
        <v>-</v>
      </c>
      <c r="F268" s="198" t="str">
        <f t="shared" ca="1" si="100"/>
        <v>-</v>
      </c>
      <c r="H268" s="198" t="str">
        <f t="shared" ca="1" si="101"/>
        <v>-</v>
      </c>
      <c r="I268" s="45" t="e">
        <f t="shared" ca="1" si="104"/>
        <v>#DIV/0!</v>
      </c>
    </row>
    <row r="269" spans="2:29" s="32" customFormat="1" ht="30" hidden="1" customHeight="1" x14ac:dyDescent="0.2">
      <c r="C269" s="94">
        <f t="shared" ca="1" si="102"/>
        <v>44470</v>
      </c>
      <c r="D269" s="91">
        <f t="shared" ca="1" si="103"/>
        <v>44500</v>
      </c>
      <c r="E269" s="198" t="str">
        <f t="shared" ca="1" si="100"/>
        <v>-</v>
      </c>
      <c r="F269" s="198" t="str">
        <f t="shared" ca="1" si="100"/>
        <v>-</v>
      </c>
      <c r="H269" s="198" t="str">
        <f t="shared" ca="1" si="101"/>
        <v>-</v>
      </c>
      <c r="I269" s="45" t="e">
        <f t="shared" ca="1" si="104"/>
        <v>#DIV/0!</v>
      </c>
    </row>
    <row r="270" spans="2:29" s="32" customFormat="1" ht="30" hidden="1" customHeight="1" x14ac:dyDescent="0.2">
      <c r="C270" s="94">
        <f t="shared" ca="1" si="102"/>
        <v>44501</v>
      </c>
      <c r="D270" s="91">
        <f t="shared" ca="1" si="103"/>
        <v>44530</v>
      </c>
      <c r="E270" s="198" t="str">
        <f t="shared" ca="1" si="100"/>
        <v>-</v>
      </c>
      <c r="F270" s="198" t="str">
        <f t="shared" ca="1" si="100"/>
        <v>-</v>
      </c>
      <c r="H270" s="198" t="str">
        <f t="shared" ca="1" si="101"/>
        <v>-</v>
      </c>
      <c r="I270" s="45" t="e">
        <f t="shared" ca="1" si="104"/>
        <v>#DIV/0!</v>
      </c>
    </row>
    <row r="271" spans="2:29" s="32" customFormat="1" ht="30" hidden="1" customHeight="1" x14ac:dyDescent="0.2">
      <c r="C271" s="94">
        <f t="shared" ca="1" si="102"/>
        <v>44531</v>
      </c>
      <c r="D271" s="91">
        <f t="shared" ca="1" si="103"/>
        <v>44561</v>
      </c>
      <c r="E271" s="198" t="str">
        <f t="shared" ca="1" si="100"/>
        <v>-</v>
      </c>
      <c r="F271" s="198" t="str">
        <f t="shared" ca="1" si="100"/>
        <v>-</v>
      </c>
      <c r="H271" s="198" t="str">
        <f t="shared" ca="1" si="101"/>
        <v>-</v>
      </c>
      <c r="I271" s="45" t="e">
        <f t="shared" ca="1" si="104"/>
        <v>#DIV/0!</v>
      </c>
    </row>
    <row r="272" spans="2:29" s="32" customFormat="1" ht="30" hidden="1" customHeight="1" x14ac:dyDescent="0.2">
      <c r="C272" s="94">
        <f t="shared" ca="1" si="102"/>
        <v>44562</v>
      </c>
      <c r="D272" s="91">
        <f t="shared" ca="1" si="103"/>
        <v>44592</v>
      </c>
      <c r="E272" s="198" t="str">
        <f t="shared" ca="1" si="100"/>
        <v>-</v>
      </c>
      <c r="F272" s="198" t="str">
        <f t="shared" ca="1" si="100"/>
        <v>-</v>
      </c>
      <c r="H272" s="198" t="str">
        <f t="shared" ca="1" si="101"/>
        <v>-</v>
      </c>
      <c r="I272" s="45" t="e">
        <f t="shared" ca="1" si="104"/>
        <v>#DIV/0!</v>
      </c>
    </row>
    <row r="273" spans="4:4" s="32" customFormat="1" hidden="1" x14ac:dyDescent="0.2">
      <c r="D273" s="86" t="s">
        <v>56</v>
      </c>
    </row>
    <row r="274" spans="4:4" s="32" customFormat="1" x14ac:dyDescent="0.2"/>
    <row r="275" spans="4:4" s="32" customFormat="1" x14ac:dyDescent="0.2"/>
    <row r="276" spans="4:4" s="32" customFormat="1" x14ac:dyDescent="0.2"/>
    <row r="277" spans="4:4" s="32" customFormat="1" x14ac:dyDescent="0.2"/>
    <row r="278" spans="4:4" s="32" customFormat="1" x14ac:dyDescent="0.2"/>
    <row r="279" spans="4:4" s="32" customFormat="1" x14ac:dyDescent="0.2"/>
    <row r="280" spans="4:4" s="32" customFormat="1" x14ac:dyDescent="0.2"/>
    <row r="281" spans="4:4" s="32" customFormat="1" x14ac:dyDescent="0.2"/>
    <row r="282" spans="4:4" s="32" customFormat="1" x14ac:dyDescent="0.2"/>
    <row r="283" spans="4:4" s="32" customFormat="1" x14ac:dyDescent="0.2"/>
    <row r="284" spans="4:4" s="32" customFormat="1" x14ac:dyDescent="0.2"/>
    <row r="285" spans="4:4" s="32" customFormat="1" x14ac:dyDescent="0.2"/>
    <row r="286" spans="4:4" s="32" customFormat="1" x14ac:dyDescent="0.2"/>
    <row r="287" spans="4:4" s="32" customFormat="1" x14ac:dyDescent="0.2"/>
    <row r="288" spans="4:4" s="32" customFormat="1" x14ac:dyDescent="0.2"/>
    <row r="289" s="32" customFormat="1" x14ac:dyDescent="0.2"/>
    <row r="290" s="32" customFormat="1" x14ac:dyDescent="0.2"/>
    <row r="291" s="32" customFormat="1" x14ac:dyDescent="0.2"/>
    <row r="292" s="32" customFormat="1" x14ac:dyDescent="0.2"/>
    <row r="293" s="32" customFormat="1" x14ac:dyDescent="0.2"/>
    <row r="294" s="32" customFormat="1" x14ac:dyDescent="0.2"/>
  </sheetData>
  <sheetProtection password="CF35" sheet="1" objects="1" scenarios="1" insertHyperlinks="0" selectLockedCells="1"/>
  <mergeCells count="1">
    <mergeCell ref="F3:I3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99" fitToHeight="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9B03786-2810-4705-88C8-E599FFFB9A7D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D13:I272</xm:sqref>
        </x14:conditionalFormatting>
        <x14:conditionalFormatting xmlns:xm="http://schemas.microsoft.com/office/excel/2006/main">
          <x14:cfRule type="expression" priority="3" id="{0BEA80C9-D0C4-4B23-9E92-CC852A49599A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E11</xm:sqref>
        </x14:conditionalFormatting>
        <x14:conditionalFormatting xmlns:xm="http://schemas.microsoft.com/office/excel/2006/main">
          <x14:cfRule type="expression" priority="2" id="{422E6EFE-E004-44AE-8AC9-8C08209CB533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L14:M14</xm:sqref>
        </x14:conditionalFormatting>
        <x14:conditionalFormatting xmlns:xm="http://schemas.microsoft.com/office/excel/2006/main">
          <x14:cfRule type="expression" priority="1" id="{4D4EB72C-2C2E-413D-A9D0-05AAF46F3D32}">
            <xm:f>Kapitaldienst!$D$36&lt;Kapitaldienst!$D$38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L15:M254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52</vt:i4>
      </vt:variant>
    </vt:vector>
  </HeadingPairs>
  <TitlesOfParts>
    <vt:vector size="81" baseType="lpstr">
      <vt:lpstr>FREIGABE</vt:lpstr>
      <vt:lpstr>Kapitaldienst</vt:lpstr>
      <vt:lpstr>Darlehen 1</vt:lpstr>
      <vt:lpstr>Darlehen 2</vt:lpstr>
      <vt:lpstr>Darlehen 3</vt:lpstr>
      <vt:lpstr>Darlehen 4</vt:lpstr>
      <vt:lpstr>Darlehen 5</vt:lpstr>
      <vt:lpstr>Darlehen 6</vt:lpstr>
      <vt:lpstr>Darlehen 7</vt:lpstr>
      <vt:lpstr>Darlehen 8</vt:lpstr>
      <vt:lpstr>Darlehen 9</vt:lpstr>
      <vt:lpstr>Darlehen 10</vt:lpstr>
      <vt:lpstr>Darlehen 11</vt:lpstr>
      <vt:lpstr>Darlehen 12</vt:lpstr>
      <vt:lpstr>Darlehen 13</vt:lpstr>
      <vt:lpstr>Darlehen 14</vt:lpstr>
      <vt:lpstr>Darlehen 15</vt:lpstr>
      <vt:lpstr>Darlehen 16</vt:lpstr>
      <vt:lpstr>Darlehen 17</vt:lpstr>
      <vt:lpstr>Darlehen 18</vt:lpstr>
      <vt:lpstr>Darlehen 19</vt:lpstr>
      <vt:lpstr>Darlehen 20</vt:lpstr>
      <vt:lpstr>Darlehen 21</vt:lpstr>
      <vt:lpstr>Darlehen 22</vt:lpstr>
      <vt:lpstr>Darlehen 23</vt:lpstr>
      <vt:lpstr>Darlehen 24</vt:lpstr>
      <vt:lpstr>Darlehen 25</vt:lpstr>
      <vt:lpstr>Basis</vt:lpstr>
      <vt:lpstr>DOKU</vt:lpstr>
      <vt:lpstr>'Darlehen 1'!Druckbereich</vt:lpstr>
      <vt:lpstr>'Darlehen 10'!Druckbereich</vt:lpstr>
      <vt:lpstr>'Darlehen 11'!Druckbereich</vt:lpstr>
      <vt:lpstr>'Darlehen 12'!Druckbereich</vt:lpstr>
      <vt:lpstr>'Darlehen 13'!Druckbereich</vt:lpstr>
      <vt:lpstr>'Darlehen 14'!Druckbereich</vt:lpstr>
      <vt:lpstr>'Darlehen 15'!Druckbereich</vt:lpstr>
      <vt:lpstr>'Darlehen 16'!Druckbereich</vt:lpstr>
      <vt:lpstr>'Darlehen 17'!Druckbereich</vt:lpstr>
      <vt:lpstr>'Darlehen 18'!Druckbereich</vt:lpstr>
      <vt:lpstr>'Darlehen 19'!Druckbereich</vt:lpstr>
      <vt:lpstr>'Darlehen 2'!Druckbereich</vt:lpstr>
      <vt:lpstr>'Darlehen 20'!Druckbereich</vt:lpstr>
      <vt:lpstr>'Darlehen 21'!Druckbereich</vt:lpstr>
      <vt:lpstr>'Darlehen 22'!Druckbereich</vt:lpstr>
      <vt:lpstr>'Darlehen 23'!Druckbereich</vt:lpstr>
      <vt:lpstr>'Darlehen 24'!Druckbereich</vt:lpstr>
      <vt:lpstr>'Darlehen 25'!Druckbereich</vt:lpstr>
      <vt:lpstr>'Darlehen 3'!Druckbereich</vt:lpstr>
      <vt:lpstr>'Darlehen 4'!Druckbereich</vt:lpstr>
      <vt:lpstr>'Darlehen 5'!Druckbereich</vt:lpstr>
      <vt:lpstr>'Darlehen 6'!Druckbereich</vt:lpstr>
      <vt:lpstr>'Darlehen 7'!Druckbereich</vt:lpstr>
      <vt:lpstr>'Darlehen 8'!Druckbereich</vt:lpstr>
      <vt:lpstr>'Darlehen 9'!Druckbereich</vt:lpstr>
      <vt:lpstr>Kapitaldienst!Druckbereich</vt:lpstr>
      <vt:lpstr>'Darlehen 1'!Drucktitel</vt:lpstr>
      <vt:lpstr>'Darlehen 10'!Drucktitel</vt:lpstr>
      <vt:lpstr>'Darlehen 11'!Drucktitel</vt:lpstr>
      <vt:lpstr>'Darlehen 12'!Drucktitel</vt:lpstr>
      <vt:lpstr>'Darlehen 13'!Drucktitel</vt:lpstr>
      <vt:lpstr>'Darlehen 14'!Drucktitel</vt:lpstr>
      <vt:lpstr>'Darlehen 15'!Drucktitel</vt:lpstr>
      <vt:lpstr>'Darlehen 16'!Drucktitel</vt:lpstr>
      <vt:lpstr>'Darlehen 17'!Drucktitel</vt:lpstr>
      <vt:lpstr>'Darlehen 18'!Drucktitel</vt:lpstr>
      <vt:lpstr>'Darlehen 19'!Drucktitel</vt:lpstr>
      <vt:lpstr>'Darlehen 2'!Drucktitel</vt:lpstr>
      <vt:lpstr>'Darlehen 20'!Drucktitel</vt:lpstr>
      <vt:lpstr>'Darlehen 21'!Drucktitel</vt:lpstr>
      <vt:lpstr>'Darlehen 22'!Drucktitel</vt:lpstr>
      <vt:lpstr>'Darlehen 23'!Drucktitel</vt:lpstr>
      <vt:lpstr>'Darlehen 24'!Drucktitel</vt:lpstr>
      <vt:lpstr>'Darlehen 25'!Drucktitel</vt:lpstr>
      <vt:lpstr>'Darlehen 3'!Drucktitel</vt:lpstr>
      <vt:lpstr>'Darlehen 4'!Drucktitel</vt:lpstr>
      <vt:lpstr>'Darlehen 5'!Drucktitel</vt:lpstr>
      <vt:lpstr>'Darlehen 6'!Drucktitel</vt:lpstr>
      <vt:lpstr>'Darlehen 7'!Drucktitel</vt:lpstr>
      <vt:lpstr>'Darlehen 8'!Drucktitel</vt:lpstr>
      <vt:lpstr>'Darlehen 9'!Drucktitel</vt:lpstr>
      <vt:lpstr>Kapitaldienst!Drucktitel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2018-02-14T07:47:59Z</cp:lastPrinted>
  <dcterms:created xsi:type="dcterms:W3CDTF">2016-04-19T05:56:19Z</dcterms:created>
  <dcterms:modified xsi:type="dcterms:W3CDTF">2021-02-26T16:01:46Z</dcterms:modified>
</cp:coreProperties>
</file>